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3.1.1" sheetId="1" r:id="rId4"/>
    <sheet state="visible" name="4.3.1.2" sheetId="2" r:id="rId5"/>
    <sheet state="visible" name="4.3.1.3" sheetId="3" r:id="rId6"/>
    <sheet state="visible" name="4.3.1.4" sheetId="4" r:id="rId7"/>
    <sheet state="visible" name="4.3.1.5" sheetId="5" r:id="rId8"/>
    <sheet state="visible" name="4.3.1.6" sheetId="6" r:id="rId9"/>
    <sheet state="visible" name="4.3.1.7" sheetId="7" r:id="rId10"/>
    <sheet state="visible" name="4.3.1.8" sheetId="8" r:id="rId11"/>
    <sheet state="visible" name="4.3.1.9" sheetId="9" r:id="rId12"/>
    <sheet state="visible" name="4.3.1.10" sheetId="10" r:id="rId13"/>
    <sheet state="visible" name="4.3.1.11" sheetId="11" r:id="rId14"/>
    <sheet state="visible" name="4.3.1.12" sheetId="12" r:id="rId15"/>
    <sheet state="visible" name="4.3.1.13" sheetId="13" r:id="rId16"/>
    <sheet state="visible" name="4.3.1.14" sheetId="14" r:id="rId17"/>
    <sheet state="visible" name="4.3.1.15" sheetId="15" r:id="rId18"/>
    <sheet state="visible" name="4.3.1.16" sheetId="16" r:id="rId19"/>
    <sheet state="visible" name="4.3.1.17" sheetId="17" r:id="rId20"/>
    <sheet state="visible" name="4.3.1.18" sheetId="18" r:id="rId21"/>
    <sheet state="visible" name="4.3.1.19" sheetId="19" r:id="rId22"/>
    <sheet state="visible" name="4.3.1.20" sheetId="20" r:id="rId23"/>
  </sheets>
  <definedNames/>
  <calcPr/>
  <extLst>
    <ext uri="GoogleSheetsCustomDataVersion1">
      <go:sheetsCustomData xmlns:go="http://customooxmlschemas.google.com/" r:id="rId24" roundtripDataSignature="AMtx7mjfwgkYFOq4NXuAdQLjOk33ijzSmA=="/>
    </ext>
  </extLst>
</workbook>
</file>

<file path=xl/sharedStrings.xml><?xml version="1.0" encoding="utf-8"?>
<sst xmlns="http://schemas.openxmlformats.org/spreadsheetml/2006/main" count="5303" uniqueCount="262">
  <si>
    <t>4.3.1.2 2018. aastal metsamajandustöid kavandanud erametsaomanike arvu, töid kavandanud omanike metsamaa ja kavandatud tööde pindala osakaal omanike koguarvust ja metsamaa kogupindalast omaniku tüübi ja metsaomandi suuruse järgi</t>
  </si>
  <si>
    <t>4.3.1.1 Erametsaomanike kavandatud metsamajandustööde pindala (ha) jagunemine 2018. aastal omaniku tüübi ja metsaomandi suuruse järgi</t>
  </si>
  <si>
    <t>4.3.1.1 Erametsaomanike kavandatud metsamajandustööde pindala (ha) jagunemine 2014. aastal omaniku tüübi ja metsaomandi suuruse järgi</t>
  </si>
  <si>
    <t>4.3.1.1 Erametsaomanike kavandatud metsamajandustööde pindala (ha) jagunemine 2010. aastal omaniku tüübi ja metsaomandi suuruse järgi</t>
  </si>
  <si>
    <t>4.3.1.2 2014. aastal metsamajandustöid kavandanud erametsaomanike arvu, töid kavandanud omanike metsamaa ja kavandatud tööde pindala osakaal omanike koguarvust ja metsamaa kogupindalast omaniku tüübi ja metsaomandi suuruse järgi</t>
  </si>
  <si>
    <t>2019. aasta erametsaomandi uuring</t>
  </si>
  <si>
    <t>4.3.1.2 2010. aastal metsamajandustöid kavandanud erametsaomanike arvu, töid kavandanud omanike metsamaa ja kavandatud tööde pindala osakaal omanike koguarvust ja metsamaa kogupindalast omaniku tüübi ja metsaomandi suuruse järgi</t>
  </si>
  <si>
    <t>2015. aasta erametsaomandi uuring</t>
  </si>
  <si>
    <t>2011. aasta erametsaomandi uuring</t>
  </si>
  <si>
    <t>metsamaa pindala klass</t>
  </si>
  <si>
    <t>füüsiline isik</t>
  </si>
  <si>
    <t>juriidiline isik</t>
  </si>
  <si>
    <t>Kokku</t>
  </si>
  <si>
    <t>Töid* kavandanud metsaomanike</t>
  </si>
  <si>
    <t>kavandatud raiete</t>
  </si>
  <si>
    <t>kavandatud raiete pindala*</t>
  </si>
  <si>
    <t>Töid kavandanud metsaomanike</t>
  </si>
  <si>
    <t>kavandatud metsamajandus-tööde*</t>
  </si>
  <si>
    <t>Töid* kavandanus metsaomanike</t>
  </si>
  <si>
    <t>Töid teostanud metsaomanike</t>
  </si>
  <si>
    <t>metsa-majandus- tööde pindala*</t>
  </si>
  <si>
    <t>metsamaa</t>
  </si>
  <si>
    <t>kokku</t>
  </si>
  <si>
    <t>omanike arv</t>
  </si>
  <si>
    <t>metsa pindala</t>
  </si>
  <si>
    <t xml:space="preserve"> arv</t>
  </si>
  <si>
    <t>metsa kogu-pindala</t>
  </si>
  <si>
    <t>pindala</t>
  </si>
  <si>
    <t>osakaal pindalast</t>
  </si>
  <si>
    <t>0,1-0,5 ha</t>
  </si>
  <si>
    <t>pindala klass (ha)</t>
  </si>
  <si>
    <t>Arv</t>
  </si>
  <si>
    <t>Pindala (ha)</t>
  </si>
  <si>
    <t>0,5-1 ha</t>
  </si>
  <si>
    <t>1-2 ha</t>
  </si>
  <si>
    <t>2-5 ha</t>
  </si>
  <si>
    <t>5-10 ha</t>
  </si>
  <si>
    <t>10-20 ha</t>
  </si>
  <si>
    <t>20-50 ha</t>
  </si>
  <si>
    <t>50-100 ha</t>
  </si>
  <si>
    <t>100-500 ha</t>
  </si>
  <si>
    <t>üle 500 ha</t>
  </si>
  <si>
    <t>Kokku 2014</t>
  </si>
  <si>
    <t>Kokku 2010</t>
  </si>
  <si>
    <t>*Sisaldab raieid v.a valgustusraie, ei sisalda metsauuendustöid</t>
  </si>
  <si>
    <t>* sisaldab  metsaraieid ja metsauuendustöid</t>
  </si>
  <si>
    <t>Osakaal metsomanike koguarvust/metsamaa kogupindalast pindalagrupis</t>
  </si>
  <si>
    <t>Kokku 2015</t>
  </si>
  <si>
    <t>* sisaldab nii metsaraieid ja metsauuendustöid</t>
  </si>
  <si>
    <t>Osakaal omaniku tüübi grupis (%)</t>
  </si>
  <si>
    <t>Kaasomanikud lähevad topelt sisse</t>
  </si>
  <si>
    <t>Osakaal pindala grupi siseselt (%)</t>
  </si>
  <si>
    <t>EMF</t>
  </si>
  <si>
    <t>EMJ</t>
  </si>
  <si>
    <t>Kokku Omanikke</t>
  </si>
  <si>
    <t>Kokku Metsamaa</t>
  </si>
  <si>
    <t>Kokku Tööpind</t>
  </si>
  <si>
    <t>Kokku raiemaht</t>
  </si>
  <si>
    <t>Reasildid</t>
  </si>
  <si>
    <t>Omanikke</t>
  </si>
  <si>
    <t>Metsamaa</t>
  </si>
  <si>
    <t>Tööpind</t>
  </si>
  <si>
    <t>raiemaht</t>
  </si>
  <si>
    <t>01_05_ha</t>
  </si>
  <si>
    <t>05_1ha</t>
  </si>
  <si>
    <t>1_2ha</t>
  </si>
  <si>
    <t>2_5ha</t>
  </si>
  <si>
    <t>5_10ha</t>
  </si>
  <si>
    <t>10_20ha</t>
  </si>
  <si>
    <t>20_50ha</t>
  </si>
  <si>
    <t>50_100ha</t>
  </si>
  <si>
    <t>100_500h</t>
  </si>
  <si>
    <t>Osakaal metsaomanike koguarvust/metsamaa kogupindalast (%)</t>
  </si>
  <si>
    <t>500+ha</t>
  </si>
  <si>
    <t>4.3.1.4 2018. aastal metsamajandustöid kavandanud erametsaomanike arvu, töid kavandanud omanike metsamaa ja kavandatud tööde pindala osakaal omanike koguarvust ja metsamaa kogupindalast omaniku soo ja metsaomandi suuruse järgi</t>
  </si>
  <si>
    <t>4.3.1.4 2014. aastal metsamajandustöid kavandanud erametsaomanike arvu, töid kavandanud omanike metsamaa ja kavandatud tööde pindala osakaal omanike koguarvust ja metsamaa kogupindalast omaniku soo ja metsaomandi suuruse järgi</t>
  </si>
  <si>
    <t>4.3.1.4 2010. aastal metsamajandustöid kavandanud erametsaomanike arvu, töid kavandanud omanike metsamaa ja kavandatud tööde pindala osakaal omanike koguarvust ja metsamaa kogupindalast omaniku soo ja metsaomandi suuruse järgi</t>
  </si>
  <si>
    <t>naine</t>
  </si>
  <si>
    <t>mees</t>
  </si>
  <si>
    <t>kavandatud raiete pindala</t>
  </si>
  <si>
    <t>metsamajandustööde*</t>
  </si>
  <si>
    <t>oma-nike arv</t>
  </si>
  <si>
    <t>kogu-pindala</t>
  </si>
  <si>
    <t>sh raied</t>
  </si>
  <si>
    <t>sh metsa- uuendus-tööd</t>
  </si>
  <si>
    <t>Osakaal metsomanike koguarvust/metsamaakogupindalast pindalagrupis</t>
  </si>
  <si>
    <t>4.3.1.5 Erametsaomanike kavandatud metsamajandustööde pindala (ha) jagunemine 2018. aastal omanike vanuse ja metsaomandi suuruse järgi</t>
  </si>
  <si>
    <t>4.3.1.5 Erametsaomanike kavandatud metsamajandustööde pindala (ha) jagunemine 2014. aastal omanike vanuse ja metsaomandi suuruse järgi</t>
  </si>
  <si>
    <t>4.3.1.5 Erametsaomanike kavandatud metsamajandustööde pindala (ha) jagunemine 2010. aastal omanike vanuse ja metsaomandi suuruse järgi</t>
  </si>
  <si>
    <t>1-10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</si>
  <si>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</si>
  <si>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</si>
  <si>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</si>
  <si>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</si>
  <si>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</si>
  <si>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</si>
  <si>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</si>
  <si>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</si>
  <si>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</si>
  <si>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101-110</t>
  </si>
  <si>
    <t>Töid * kavan-danud metsa-omanike</t>
  </si>
  <si>
    <t>Raie</t>
  </si>
  <si>
    <t>Töid* kavan-danud metsa-omanike</t>
  </si>
  <si>
    <t>MM tööde</t>
  </si>
  <si>
    <t>Töid kavan-danud metsa-omanike</t>
  </si>
  <si>
    <t>pind</t>
  </si>
  <si>
    <t>Osakaal koguarvust/pindalast (%)</t>
  </si>
  <si>
    <t>Osakaal vanusegrupi siseselt (%)</t>
  </si>
  <si>
    <t>4.3.1.3 Erametsaomanike kavandatud metsamajandustööde pindala (ha) jagunemine 2018. aastal omaniku soo ja metsaomandi suuruse järgi</t>
  </si>
  <si>
    <t>4.3.1.3 Erametsaomanike kavandatud metsamajandustööde pindala (ha) jagunemine 2014. aastal omaniku soo ja metsaomandi suuruse järgi</t>
  </si>
  <si>
    <t>4.3.1.3 Erametsaomanike kavandatud metsamajandustööde pindala (ha) jagunemine 2010. aastal omaniku soo ja metsaomandi suuruse järgi</t>
  </si>
  <si>
    <t xml:space="preserve">kavandatud raiete </t>
  </si>
  <si>
    <t>osakaal metsamaa pindalast</t>
  </si>
  <si>
    <t>Osakaal pindalagrupi siseselt (%)</t>
  </si>
  <si>
    <t>4.3.1.6 2018. aastal metsamajandustöid kavandanud füüsilisest isikust erametsaomanike metsamaa ja kavandatud tööde pindala osakaal metsamaa kogupindalast omaniku vanuse ja metsaomandi suuruse järgi</t>
  </si>
  <si>
    <t>4.3.1.6 2014. aastal metsamajandustöid kavandanud füüsilisest isikust erametsaomanike metsamaa ja kavandatud tööde pindala osakaal metsamaa kogupindalast omaniku vanuse ja metsaomandi suuruse järgi</t>
  </si>
  <si>
    <t>4.3.1.6 2010. aastal metsamajandustöid kavandanud füüsilisest isikust erametsaomanike metsamaa ja kavandatud tööde pindala osakaal metsamaa kogupindalast omaniku vanuse ja metsaomandi suuruse järgi</t>
  </si>
  <si>
    <t>Metsa-maa kogu-</t>
  </si>
  <si>
    <t>Töid kavan-danud omanike metsa</t>
  </si>
  <si>
    <t>kavan-datud MM tööde</t>
  </si>
  <si>
    <t>Osakaal soogrupi siseselt (%)</t>
  </si>
  <si>
    <t>Osakaal metsamaa kogupindalast pindala- ja vanusgrupis(%)</t>
  </si>
  <si>
    <t>4.3.1.7 Füüsilisest isikust erametsaomanike 2018. aastal kavandatud metsamajandustööde pindala (ha) jagunemine omanike elukoha ja metsaomandi suuruse järgi</t>
  </si>
  <si>
    <t>4.3.1.7 Füüsilisest isikust erametsaomanike 2014. aastal kavandatud metsamajandustööde pindala (ha) jagunemine omanike elukoha ja metsaomandi suuruse järgi</t>
  </si>
  <si>
    <t>4.3.1.7 Füüsilisest isikust erametsaomanike 2010. aastal kavandatud metsamajandustööde pindala (ha) jagunemine omanike elukoha ja metsaomandi suuruse järgi</t>
  </si>
  <si>
    <t>Maakond</t>
  </si>
  <si>
    <t>raiete</t>
  </si>
  <si>
    <t>Raiete osakaal metsamajandustöid kavandanud omanike metsamaa pindalast (%)</t>
  </si>
  <si>
    <t>Metsamajandustööde  osakaal metsamajandustöid kavandanud omanike metsamaa pindalast (%)</t>
  </si>
  <si>
    <t>Harju maakond</t>
  </si>
  <si>
    <t>Harju</t>
  </si>
  <si>
    <t>Hiiu maakond</t>
  </si>
  <si>
    <t>Hiiu</t>
  </si>
  <si>
    <t>Ida-Viru maakond</t>
  </si>
  <si>
    <t>Ida-Viru</t>
  </si>
  <si>
    <t>Jõgeva maakond</t>
  </si>
  <si>
    <t>Jõgeva</t>
  </si>
  <si>
    <t>Järva maakond</t>
  </si>
  <si>
    <t>Järva</t>
  </si>
  <si>
    <t>Lääne maakond</t>
  </si>
  <si>
    <t>Lääne</t>
  </si>
  <si>
    <t>Lääne-Viru maakond</t>
  </si>
  <si>
    <t>Lääne-Viru</t>
  </si>
  <si>
    <t>Põlva maakond</t>
  </si>
  <si>
    <t>Põlva</t>
  </si>
  <si>
    <t>Pärnu maakond</t>
  </si>
  <si>
    <t>Pärnu</t>
  </si>
  <si>
    <t>Rapla maakond</t>
  </si>
  <si>
    <t>4.3.1.8 2018. aastal metsamajandustöid kavandanud füüsilisest isikust erametsaomanike metsamaa ja kavandatud tööde pindala osakaal metsamaa kogupindalast omaniku elukoha ja metsaomandi suuruse järgi</t>
  </si>
  <si>
    <t>4.3.1.8 2014. aastal metsamajandustöid kavandanud füüsilisest isikust erametsaomanike metsamaa ja kavandatud tööde pindala osakaal metsamaa kogupindalast omaniku elukoha ja metsaomandi suuruse järgi</t>
  </si>
  <si>
    <t>4.3.1.8 2010. aastal metsamajandustöid kavandanud füüsilisest isikust erametsaomanike metsamaa ja kavandatud tööde pindala osakaal metsamaa kogupindalast omaniku elukoha ja metsaomandi suuruse järgi</t>
  </si>
  <si>
    <t>Rapla</t>
  </si>
  <si>
    <t>Saare maakond</t>
  </si>
  <si>
    <t>Saare</t>
  </si>
  <si>
    <t>Tartu maakond</t>
  </si>
  <si>
    <t>Tartu</t>
  </si>
  <si>
    <t>Valga maakond</t>
  </si>
  <si>
    <t>Valga</t>
  </si>
  <si>
    <t>Viljandi maakond</t>
  </si>
  <si>
    <t>Viljandi</t>
  </si>
  <si>
    <t>Võru maakond</t>
  </si>
  <si>
    <t>Võru</t>
  </si>
  <si>
    <t>Osakaal pindalagrupis (%)</t>
  </si>
  <si>
    <t>Osakaal metsamaa kogupindalast pindala- ja maakonna grupis</t>
  </si>
  <si>
    <t>4.3.1.9 Füüsilisest isikust erametsaomanike 2018. aastal kavandatud metsamajandus-tööde pindala (ha) jagunemine omanike vanuse ja soo järgi</t>
  </si>
  <si>
    <t>4.3.1.9 Füüsilisest isikust erametsaomanike 2014. aastal kavandatud metsamajandus-tööde pindala (ha) jagunemine omanike vanuse ja soo järgi</t>
  </si>
  <si>
    <t>4.3.1.9 Füüsilisest isikust erametsaomanike 2010. aastal kavandatud metsamajandus-tööde pindala (ha) jagunemine omanike vanuse ja soo järgi</t>
  </si>
  <si>
    <t>Omaniku vanuse klass</t>
  </si>
  <si>
    <t>Töid *kavandanud metsaomanike</t>
  </si>
  <si>
    <t>kavandatud raiete kogupindala</t>
  </si>
  <si>
    <t>&gt;101</t>
  </si>
  <si>
    <t>Osakaal maakonnas (%)</t>
  </si>
  <si>
    <t>Osakaal omanike koguarvust ja metsamaa/tööde kogupindalast (%)</t>
  </si>
  <si>
    <t>Osakaal omanike koguarvust/töid kavandanud omanike metsamaa kogupindalast/tööde kogupindalast (%)</t>
  </si>
  <si>
    <t>4.3.1.10 2018. aastal metsamajandustöid kavandanud füüsilisest isikust erametsaomanike arvu ning nende metsamaa ja kavandatud tööde pindala osakaal omanike koguarvust ja metsamaa kogupindalast omaniku soo ja vanuse järgi</t>
  </si>
  <si>
    <t>4.3.1.10 2014. aastal metsamajandustöid kavandanud füüsilisest isikust erametsaomanike arvu ning nende metsamaa ja kavandatud tööde pindala osakaal omanike koguarvust ja metsamaa kogupindalast omaniku soo ja vanuse järgi</t>
  </si>
  <si>
    <t>4.3.1.10 2010. aastal metsamajandustöid kavandanud füüsilisest isikust erametsaomanike arvu ning nende metsamaa ja kavandatud tööde pindala osakaal omanike koguarvust ja metsamaa kogupindalast omaniku soo ja vanuse järgi</t>
  </si>
  <si>
    <t>kavandatud raiete kogu-pindala</t>
  </si>
  <si>
    <t>Töid teostanud metsa-omanike</t>
  </si>
  <si>
    <t>4.3.1.11 Füüsilisest isikust erametsaomanike 2018. aastal kavandatud metsamajandus-tööde pindala (ha) jagunemine omanike elukoha ja soo järgi</t>
  </si>
  <si>
    <t>4.3.1.11 Füüsilisest isikust erametsaomanike 2014. aastal kavandatud metsamajandus-tööde pindala (ha) jagunemine omanike elukoha ja soo järgi</t>
  </si>
  <si>
    <t>4.3.1.11 Füüsilisest isikust erametsaomanike 2010. aastal kavandatud metsamajandus-tööde pindala (ha) jagunemine omanike elukoha ja soo järgi</t>
  </si>
  <si>
    <t>kavandatud raiete pindal</t>
  </si>
  <si>
    <t>Osakaal metsamaa omanike koguarvust ja metsamaa kogupindalast soo- ja vanusgrupis</t>
  </si>
  <si>
    <t>Tööde osakaal töid kavandanud metsaomanike metsamaa kogupindalast (%)</t>
  </si>
  <si>
    <t>osakaal koguarvust/pindalast vanusegrupis ja soogrupis (%)</t>
  </si>
  <si>
    <t>4.3.1.12 2018. aastal metsamajandustöid kavandanud füüsilisest isikust erametsaomanike arvu ning nendele kuuluva metsamaa ja kavandatud tööde pindala osakaal omanike koguarvust ja metsamaa kogupindalast omaniku soo ja elukoha järgi</t>
  </si>
  <si>
    <t>4.3.1.12 2014. aastal metsamajandustöid kavandanud füüsilisest isikust erametsaomanike arvu ning nendele kuuluva metsamaa ja kavandatud tööde pindala osakaal omanike koguarvust ja metsamaa kogupindalast omaniku soo ja elukoha järgi</t>
  </si>
  <si>
    <t>4.3.1.12 2010. aastal metsamajandustöid kavandanud füüsilisest isikust erametsaomanike arvu ning nendele kuuluva metsamaa ja kavandatud tööde pindala osakaal omanike koguarvust ja metsamaa kogupindalast omaniku soo ja elukoha järgi</t>
  </si>
  <si>
    <t>4.3.1.13 Füüsilisest isikust erametsaomanike 2018. aastal kavandatud metsamajandustööde pindala (ha) jagunemine omanike elukoha ja vanuse järgi</t>
  </si>
  <si>
    <t>4.3.1.13 Füüsilisest isikust erametsaomanike 2014. aastal kavandatud metsamajandustööde pindala (ha) jagunemine omanike elukoha ja vanuse järgi</t>
  </si>
  <si>
    <t>4.3.1.13 Füüsilisest isikust erametsaomanike 2010. aastal kavandatud metsamajandustööde pindala (ha) jagunemine omanike elukoha ja vanuse järgi</t>
  </si>
  <si>
    <t>4.3.1.132011. aasta erametsaomandi uuring</t>
  </si>
  <si>
    <t>4.3.1.14 2018. aastal metsamajandustöid kavandanud füüsilisest isikust erametsaomanike metsamaa ja kavandatud tööde pindala osakaal metsamaa kogupindalast omaniku vanuse ja elukoha järgi</t>
  </si>
  <si>
    <t>4.3.1.14 2014. aastal metsamajandustöid kavandanud füüsilisest isikust erametsaomanike metsamaa ja kavandatud tööde pindala osakaal metsamaa kogupindalast omaniku vanuse ja elukoha järgi</t>
  </si>
  <si>
    <t>4.3.1.14 2010. aastal metsamajandustöid kavandanud füüsilisest isikust erametsaomanike metsamaa ja kavandatud tööde pindala osakaal metsamaa kogupindalast omaniku vanuse ja elukoha järgi</t>
  </si>
  <si>
    <t>Osakaal metsaomanike koguarvust/metsamaa kogupindalast soo- ja maakonnagrupis (%)</t>
  </si>
  <si>
    <t>Kokku metsa-maa</t>
  </si>
  <si>
    <t>Osakaal vanuse grupi siseselt (%)</t>
  </si>
  <si>
    <t>Osakaal metsamaa kogupindalast vanusegrupis ja maakonnas (%)</t>
  </si>
  <si>
    <t>Osakaal maakonna siseselt (%)</t>
  </si>
  <si>
    <t>4.3.1.15 2018. aastal füüsilisest isikust erametsaomanike kavandatud metsamajandustööde pindala (ha) ja omanike arvu jagunemine omanike elukoha – maakonna ja asustustüübi järgi</t>
  </si>
  <si>
    <t>4.3.1.15 2014. aastal füüsilisest isikust erametsaomanike kavandatud metsamajandustööde pindala (ha) ja omanike arvu jagunemine omanike elukoha – maakonna ja asustustüübi järgi</t>
  </si>
  <si>
    <t>4.3.1.15 2010. aastal füüsilisest isikust erametsaomanike kavandatud metsamajandustööde pindala (ha) ja omanike arvu jagunemine omanike elukoha – maakonna ja asustustüübi järgi</t>
  </si>
  <si>
    <t>Alev</t>
  </si>
  <si>
    <t>Linn</t>
  </si>
  <si>
    <t>Maa</t>
  </si>
  <si>
    <t>Töid kavan-danud omanike</t>
  </si>
  <si>
    <t>MM tööd*</t>
  </si>
  <si>
    <t>metsa kogu-pind</t>
  </si>
  <si>
    <t>kogu-pind</t>
  </si>
  <si>
    <t>4.3.1.16 2018. aastal metsamajandustöid kavandanud füüsilisest isikust erametsaomanike arvu ja metsamaa ning kavandatud tööde pindala osakaal omanike koguarvust ja metsamaa kogupindalast omaniku elukoha - maakond ja asustustüübi järgi</t>
  </si>
  <si>
    <t>4.3.1.16 2014. aastal metsamajandustöid kavandanud füüsilisest isikust erametsaomanike arvu ja metsamaa ning kavandatud tööde pindala osakaal omanike koguarvust ja metsamaa kogupindalast omaniku elukoha - maakond ja asustustüübi järgi</t>
  </si>
  <si>
    <t>4.3.1.16 2010. aastal metsamajandustöid kavandanud füüsilisest isikust erametsaomanike arvu ja metsamaa ning kavandatud tööde pindala osakaal omanike koguarvust ja metsamaa kogupindalast omaniku elukoha - maakond ja asustustüübi järgi</t>
  </si>
  <si>
    <t>alev</t>
  </si>
  <si>
    <t>Välismaa</t>
  </si>
  <si>
    <t>linn</t>
  </si>
  <si>
    <t>maa</t>
  </si>
  <si>
    <t>raiete kogu-pidala</t>
  </si>
  <si>
    <t>Osakaal asustustüübi siseselt (%)</t>
  </si>
  <si>
    <t>Kokku omanike</t>
  </si>
  <si>
    <t>arv</t>
  </si>
  <si>
    <t>metsa pind</t>
  </si>
  <si>
    <t>Osakaal metsaomanike koguarvust/metsamaa kogupindalast maakonnas ja vanuse grupis (%)</t>
  </si>
  <si>
    <t>* MM tööd - sisaldab metsaraieid ja metsauuendustöid</t>
  </si>
  <si>
    <t>Osakaal omanike koguarvust/metsamaa kogupindalast asustustüübis ja maakonnas (%)</t>
  </si>
  <si>
    <t>Osakaal omanike koguarvust/metsamaa kogupindalast (%)</t>
  </si>
  <si>
    <t>Kavandatud raiete pindala osakaal raieid kavandanud metsaomanike metsamaa kogupindalast</t>
  </si>
  <si>
    <t>Metsamajandustööde osakaal töid kavandanud omanike metsamaa kogupindalst (%)</t>
  </si>
  <si>
    <t>4.3.1.17 2018. aastal füüsilisest isikust erametsaomanike kavandatud metsamajandustööde pindala (ha) ja omanike arvu jagunemine omanike elukoha asustustüübi ja vanuse järgi</t>
  </si>
  <si>
    <t>4.3.1.17 2014. aastal füüsilisest isikust erametsaomanike kavandatud metsamajandustööde pindala (ha) ja omanike arvu jagunemine omanike elukoha asustustüübi ja vanuse järgi</t>
  </si>
  <si>
    <t xml:space="preserve">4.3.1.17 2010. aastal füüsilisest isikust erametsaomanike  kavandatud metsamajandustööde pindala (ha) ja omanike arvu  jagunemine omanike elukoha asustustüübi ja vanuse järgi </t>
  </si>
  <si>
    <t>Omaniku vanus</t>
  </si>
  <si>
    <t>Surnud</t>
  </si>
  <si>
    <t>Välismaal</t>
  </si>
  <si>
    <t>Oma-niku vanuse klass</t>
  </si>
  <si>
    <t>-10</t>
  </si>
  <si>
    <t>&gt;91</t>
  </si>
  <si>
    <t>91-</t>
  </si>
  <si>
    <t>Osakaal asustustüübis (%)</t>
  </si>
  <si>
    <t>Osakaal vanuse grupis (%)</t>
  </si>
  <si>
    <t>Osakaal metsaoamnike koguarvust/metsamaa kogupindalast (%)</t>
  </si>
  <si>
    <t>4.3.1.18 2018. aastal metsamajandustöid kavandanud füüsilisest isikust erametsaomanike arvu ja metsamaa ning kavandatud tööde pindala osakaal omanike koguarvust ja metsamaa kogupindalast omaniku elukoha asustustüübi järgi ja vanuse järgi</t>
  </si>
  <si>
    <t>4.3.1.18 2014. aastal metsamajandustöid kavandanud füüsilisest isikust erametsaomanike arvu ja metsamaa ning kavandatud tööde pindala osakaal omanike koguarvust ja metsamaa kogupindalast omaniku elukoha asustustüübi järgi ja vanuse järgi</t>
  </si>
  <si>
    <t xml:space="preserve">4.3.1.18 2010. aastal metsamajandustöid kavandanud füüsilisest isikust erametsaomanike arvu ja metsamaa ning kavandatud tööde pindala osakaal omanike koguarvust ja metsamaa kogupindalast omaniku elukoha  asustustüübi järgi ja vanuse järgi </t>
  </si>
  <si>
    <t>Maa-kond</t>
  </si>
  <si>
    <t>Töid* kavandanud metsa-omanike</t>
  </si>
  <si>
    <t>4.3.1.19 2018. aastal füüsilisest isikust erametsaomanike kavandatud metsamajandustööde pindala (ha) ja omanike arvu jagunemine omanike elukoha asustustüübi ja soo järgi</t>
  </si>
  <si>
    <t>4.3.1.19 2014. aastal füüsilisest isikust erametsaomanike kavandatud metsamajandustööde pindala (ha) ja omanike arvu jagunemine omanike elukoha asustustüübi ja soo järgi</t>
  </si>
  <si>
    <t xml:space="preserve">4.3.1.19 2010. aastal füüsilisest isikust erametsaomanike  kavandatud metsamajandustööde pindala (ha) ja omanike arvu  jagunemine omanike elukoha asustustüübi ja soo järgi </t>
  </si>
  <si>
    <t>metsa-maa pind</t>
  </si>
  <si>
    <t>N</t>
  </si>
  <si>
    <t>M</t>
  </si>
  <si>
    <t>Osakaal soo grupis (%)</t>
  </si>
  <si>
    <t>Osakaal soo grupis (%) </t>
  </si>
  <si>
    <t>Osakaal metsaomanike koguarvust/metsamaa kogupindalast (%)</t>
  </si>
  <si>
    <t>4.3.1.10 2018. aastal metsamajandustöid kavandanud füüsilisest isikust erametsaomanike arvu ja metsamaa ning kavandatud tööde pindala osakaal omanike koguarvust ja metsamaa kogupindalast omaniku elukoha asustustüübi ja soo järgi</t>
  </si>
  <si>
    <t>4.3.1.10 2014. aastal metsamajandustöid kavandanud füüsilisest isikust erametsaomanike arvu ja metsamaa ning kavandatud tööde pindala osakaal omanike koguarvust ja metsamaa kogupindalast omaniku elukoha asustustüübi ja soo järgi</t>
  </si>
  <si>
    <t xml:space="preserve">4.3.1.20 2010. aastal metsamajandustöid kavandanud füüsilisest isikust erametsaomanike arvu ja metsamaa ning kavandatud tööde pindala osakaal omanike koguarvust ja metsamaa kogupindalast omaniku elukoha asustustüübi ja soo järgi </t>
  </si>
  <si>
    <t>Sugu</t>
  </si>
  <si>
    <t>raiete kogupidala</t>
  </si>
  <si>
    <t>Kavandatud metsamajandustööde pindala osakaal raieid kavandanud metsaomanike metsamaa kogupindalast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</si>
</sst>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9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/>
    <font>
      <b/>
      <i/>
      <sz val="11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11.0"/>
      <color rgb="FF000000"/>
      <name val="Arial"/>
    </font>
    <font>
      <sz val="11.0"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8.0"/>
      <color rgb="FF000000"/>
      <name val="Arial"/>
    </font>
    <font>
      <b/>
      <sz val="8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DCE6F1"/>
        <bgColor rgb="FFDCE6F1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149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right style="medium">
        <color rgb="FF000000"/>
      </right>
    </border>
    <border>
      <left/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9CC2E5"/>
      </bottom>
    </border>
    <border>
      <left style="thin">
        <color rgb="FF000000"/>
      </left>
      <right/>
      <top/>
      <bottom style="thin">
        <color rgb="FF9CC2E5"/>
      </bottom>
    </border>
    <border>
      <left/>
      <right style="thin">
        <color rgb="FF000000"/>
      </right>
      <top/>
      <bottom style="thin">
        <color rgb="FF9CC2E5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left style="thin">
        <color rgb="FF000000"/>
      </left>
      <top style="medium">
        <color rgb="FF000000"/>
      </top>
      <bottom style="hair">
        <color rgb="FF000000"/>
      </bottom>
    </border>
    <border>
      <right style="thin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left style="thin">
        <color rgb="FF000000"/>
      </left>
      <top style="hair">
        <color rgb="FF000000"/>
      </top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medium">
        <color rgb="FF000000"/>
      </righ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bottom style="dotted">
        <color rgb="FF000000"/>
      </bottom>
    </border>
    <border>
      <right style="medium">
        <color rgb="FF000000"/>
      </right>
      <bottom style="dotted">
        <color rgb="FF000000"/>
      </bottom>
    </border>
    <border>
      <bottom style="dotted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top style="dotted">
        <color rgb="FF000000"/>
      </top>
      <bottom style="dotted">
        <color rgb="FF000000"/>
      </bottom>
    </border>
    <border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medium">
        <color rgb="FF000000"/>
      </bottom>
    </border>
    <border>
      <top style="medium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top style="dotted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</borders>
  <cellStyleXfs count="1">
    <xf borderId="0" fillId="0" fontId="0" numFmtId="0" applyAlignment="1" applyFont="1"/>
  </cellStyleXfs>
  <cellXfs count="50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1" numFmtId="0" xfId="0" applyBorder="1" applyFill="1" applyFont="1"/>
    <xf borderId="0" fillId="0" fontId="3" numFmtId="0" xfId="0" applyFont="1"/>
    <xf borderId="1" fillId="3" fontId="1" numFmtId="0" xfId="0" applyBorder="1" applyFill="1" applyFont="1"/>
    <xf borderId="2" fillId="4" fontId="4" numFmtId="0" xfId="0" applyAlignment="1" applyBorder="1" applyFill="1" applyFont="1">
      <alignment horizontal="center" shrinkToFit="0" wrapText="1"/>
    </xf>
    <xf borderId="3" fillId="4" fontId="4" numFmtId="0" xfId="0" applyAlignment="1" applyBorder="1" applyFont="1">
      <alignment horizontal="left" shrinkToFit="0" wrapText="1"/>
    </xf>
    <xf borderId="4" fillId="4" fontId="4" numFmtId="0" xfId="0" applyAlignment="1" applyBorder="1" applyFont="1">
      <alignment horizontal="center"/>
    </xf>
    <xf borderId="5" fillId="4" fontId="4" numFmtId="0" xfId="0" applyAlignment="1" applyBorder="1" applyFont="1">
      <alignment horizontal="center"/>
    </xf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4" fontId="4" numFmtId="0" xfId="0" applyAlignment="1" applyBorder="1" applyFont="1">
      <alignment horizontal="center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4" fontId="4" numFmtId="0" xfId="0" applyAlignment="1" applyBorder="1" applyFont="1">
      <alignment horizontal="center" shrinkToFit="0" wrapText="1"/>
    </xf>
    <xf borderId="14" fillId="4" fontId="4" numFmtId="0" xfId="0" applyAlignment="1" applyBorder="1" applyFont="1">
      <alignment horizontal="center" shrinkToFit="0" wrapText="1"/>
    </xf>
    <xf borderId="15" fillId="0" fontId="5" numFmtId="0" xfId="0" applyBorder="1" applyFont="1"/>
    <xf borderId="16" fillId="4" fontId="4" numFmtId="0" xfId="0" applyAlignment="1" applyBorder="1" applyFont="1">
      <alignment horizontal="center" shrinkToFit="0" wrapText="1"/>
    </xf>
    <xf borderId="17" fillId="4" fontId="4" numFmtId="0" xfId="0" applyAlignment="1" applyBorder="1" applyFont="1">
      <alignment horizontal="center" shrinkToFit="0" wrapText="1"/>
    </xf>
    <xf borderId="18" fillId="4" fontId="4" numFmtId="0" xfId="0" applyAlignment="1" applyBorder="1" applyFont="1">
      <alignment horizontal="center" shrinkToFit="0" wrapText="1"/>
    </xf>
    <xf borderId="19" fillId="4" fontId="4" numFmtId="0" xfId="0" applyBorder="1" applyFont="1"/>
    <xf borderId="20" fillId="4" fontId="4" numFmtId="0" xfId="0" applyAlignment="1" applyBorder="1" applyFont="1">
      <alignment horizontal="center"/>
    </xf>
    <xf borderId="21" fillId="0" fontId="5" numFmtId="0" xfId="0" applyBorder="1" applyFont="1"/>
    <xf borderId="22" fillId="4" fontId="4" numFmtId="0" xfId="0" applyAlignment="1" applyBorder="1" applyFont="1">
      <alignment horizontal="center"/>
    </xf>
    <xf borderId="23" fillId="4" fontId="4" numFmtId="0" xfId="0" applyAlignment="1" applyBorder="1" applyFont="1">
      <alignment horizontal="left" shrinkToFit="0" wrapText="1"/>
    </xf>
    <xf borderId="24" fillId="0" fontId="5" numFmtId="0" xfId="0" applyBorder="1" applyFont="1"/>
    <xf borderId="25" fillId="4" fontId="4" numFmtId="0" xfId="0" applyAlignment="1" applyBorder="1" applyFont="1">
      <alignment horizontal="left" shrinkToFit="0" wrapText="1"/>
    </xf>
    <xf borderId="26" fillId="4" fontId="4" numFmtId="0" xfId="0" applyAlignment="1" applyBorder="1" applyFont="1">
      <alignment shrinkToFit="0" wrapText="1"/>
    </xf>
    <xf borderId="27" fillId="0" fontId="5" numFmtId="0" xfId="0" applyBorder="1" applyFont="1"/>
    <xf borderId="28" fillId="4" fontId="4" numFmtId="0" xfId="0" applyAlignment="1" applyBorder="1" applyFont="1">
      <alignment horizontal="center"/>
    </xf>
    <xf borderId="28" fillId="4" fontId="4" numFmtId="0" xfId="0" applyAlignment="1" applyBorder="1" applyFont="1">
      <alignment horizontal="center" shrinkToFit="0" wrapText="1"/>
    </xf>
    <xf borderId="29" fillId="4" fontId="4" numFmtId="0" xfId="0" applyAlignment="1" applyBorder="1" applyFont="1">
      <alignment horizontal="center" shrinkToFit="0" wrapText="1"/>
    </xf>
    <xf borderId="30" fillId="0" fontId="5" numFmtId="0" xfId="0" applyBorder="1" applyFont="1"/>
    <xf borderId="31" fillId="0" fontId="1" numFmtId="0" xfId="0" applyAlignment="1" applyBorder="1" applyFont="1">
      <alignment horizontal="left"/>
    </xf>
    <xf borderId="32" fillId="4" fontId="4" numFmtId="0" xfId="0" applyBorder="1" applyFont="1"/>
    <xf borderId="31" fillId="0" fontId="1" numFmtId="1" xfId="0" applyAlignment="1" applyBorder="1" applyFont="1" applyNumberFormat="1">
      <alignment horizontal="right"/>
    </xf>
    <xf borderId="0" fillId="0" fontId="1" numFmtId="1" xfId="0" applyAlignment="1" applyFont="1" applyNumberFormat="1">
      <alignment horizontal="right"/>
    </xf>
    <xf borderId="33" fillId="0" fontId="1" numFmtId="1" xfId="0" applyBorder="1" applyFont="1" applyNumberFormat="1"/>
    <xf borderId="29" fillId="4" fontId="4" numFmtId="0" xfId="0" applyAlignment="1" applyBorder="1" applyFont="1">
      <alignment horizontal="center"/>
    </xf>
    <xf borderId="34" fillId="0" fontId="1" numFmtId="1" xfId="0" applyBorder="1" applyFont="1" applyNumberFormat="1"/>
    <xf borderId="35" fillId="3" fontId="1" numFmtId="1" xfId="0" applyBorder="1" applyFont="1" applyNumberFormat="1"/>
    <xf borderId="36" fillId="0" fontId="1" numFmtId="1" xfId="0" applyBorder="1" applyFont="1" applyNumberFormat="1"/>
    <xf borderId="37" fillId="3" fontId="1" numFmtId="1" xfId="0" applyBorder="1" applyFont="1" applyNumberFormat="1"/>
    <xf borderId="0" fillId="0" fontId="1" numFmtId="1" xfId="0" applyFont="1" applyNumberFormat="1"/>
    <xf borderId="1" fillId="3" fontId="1" numFmtId="1" xfId="0" applyBorder="1" applyFont="1" applyNumberFormat="1"/>
    <xf borderId="31" fillId="0" fontId="1" numFmtId="1" xfId="0" applyBorder="1" applyFont="1" applyNumberFormat="1"/>
    <xf borderId="1" fillId="3" fontId="1" numFmtId="164" xfId="0" applyBorder="1" applyFont="1" applyNumberFormat="1"/>
    <xf borderId="38" fillId="3" fontId="1" numFmtId="164" xfId="0" applyBorder="1" applyFont="1" applyNumberFormat="1"/>
    <xf borderId="39" fillId="0" fontId="1" numFmtId="1" xfId="0" applyBorder="1" applyFont="1" applyNumberFormat="1"/>
    <xf borderId="40" fillId="0" fontId="1" numFmtId="1" xfId="0" applyBorder="1" applyFont="1" applyNumberFormat="1"/>
    <xf borderId="0" fillId="0" fontId="1" numFmtId="164" xfId="0" applyFont="1" applyNumberFormat="1"/>
    <xf borderId="39" fillId="0" fontId="1" numFmtId="1" xfId="0" applyAlignment="1" applyBorder="1" applyFont="1" applyNumberFormat="1">
      <alignment shrinkToFit="0" wrapText="1"/>
    </xf>
    <xf borderId="36" fillId="0" fontId="1" numFmtId="164" xfId="0" applyBorder="1" applyFont="1" applyNumberFormat="1"/>
    <xf borderId="31" fillId="0" fontId="1" numFmtId="0" xfId="0" applyBorder="1" applyFont="1"/>
    <xf borderId="39" fillId="0" fontId="1" numFmtId="0" xfId="0" applyBorder="1" applyFont="1"/>
    <xf borderId="40" fillId="0" fontId="1" numFmtId="3" xfId="0" applyBorder="1" applyFont="1" applyNumberFormat="1"/>
    <xf borderId="41" fillId="4" fontId="4" numFmtId="0" xfId="0" applyAlignment="1" applyBorder="1" applyFont="1">
      <alignment horizontal="left"/>
    </xf>
    <xf borderId="41" fillId="4" fontId="4" numFmtId="1" xfId="0" applyAlignment="1" applyBorder="1" applyFont="1" applyNumberFormat="1">
      <alignment horizontal="right"/>
    </xf>
    <xf borderId="42" fillId="4" fontId="4" numFmtId="1" xfId="0" applyAlignment="1" applyBorder="1" applyFont="1" applyNumberFormat="1">
      <alignment horizontal="right"/>
    </xf>
    <xf borderId="43" fillId="4" fontId="4" numFmtId="1" xfId="0" applyBorder="1" applyFont="1" applyNumberFormat="1"/>
    <xf borderId="44" fillId="4" fontId="4" numFmtId="1" xfId="0" applyBorder="1" applyFont="1" applyNumberFormat="1"/>
    <xf borderId="45" fillId="4" fontId="4" numFmtId="1" xfId="0" applyBorder="1" applyFont="1" applyNumberFormat="1"/>
    <xf borderId="42" fillId="4" fontId="4" numFmtId="1" xfId="0" applyBorder="1" applyFont="1" applyNumberFormat="1"/>
    <xf borderId="41" fillId="4" fontId="4" numFmtId="1" xfId="0" applyBorder="1" applyFont="1" applyNumberFormat="1"/>
    <xf borderId="41" fillId="5" fontId="6" numFmtId="0" xfId="0" applyAlignment="1" applyBorder="1" applyFill="1" applyFont="1">
      <alignment horizontal="left"/>
    </xf>
    <xf borderId="41" fillId="5" fontId="6" numFmtId="1" xfId="0" applyAlignment="1" applyBorder="1" applyFont="1" applyNumberFormat="1">
      <alignment horizontal="right"/>
    </xf>
    <xf borderId="42" fillId="5" fontId="6" numFmtId="1" xfId="0" applyAlignment="1" applyBorder="1" applyFont="1" applyNumberFormat="1">
      <alignment horizontal="right"/>
    </xf>
    <xf borderId="43" fillId="5" fontId="6" numFmtId="1" xfId="0" applyBorder="1" applyFont="1" applyNumberFormat="1"/>
    <xf borderId="44" fillId="5" fontId="6" numFmtId="1" xfId="0" applyBorder="1" applyFont="1" applyNumberFormat="1"/>
    <xf borderId="45" fillId="5" fontId="6" numFmtId="1" xfId="0" applyBorder="1" applyFont="1" applyNumberFormat="1"/>
    <xf borderId="42" fillId="5" fontId="6" numFmtId="1" xfId="0" applyBorder="1" applyFont="1" applyNumberFormat="1"/>
    <xf borderId="41" fillId="5" fontId="6" numFmtId="1" xfId="0" applyBorder="1" applyFont="1" applyNumberFormat="1"/>
    <xf borderId="1" fillId="4" fontId="4" numFmtId="0" xfId="0" applyAlignment="1" applyBorder="1" applyFont="1">
      <alignment horizontal="left"/>
    </xf>
    <xf borderId="1" fillId="4" fontId="4" numFmtId="1" xfId="0" applyAlignment="1" applyBorder="1" applyFont="1" applyNumberFormat="1">
      <alignment horizontal="right"/>
    </xf>
    <xf borderId="1" fillId="4" fontId="4" numFmtId="1" xfId="0" applyBorder="1" applyFont="1" applyNumberFormat="1"/>
    <xf borderId="46" fillId="0" fontId="1" numFmtId="0" xfId="0" applyAlignment="1" applyBorder="1" applyFont="1">
      <alignment horizontal="left"/>
    </xf>
    <xf borderId="0" fillId="0" fontId="1" numFmtId="0" xfId="0" applyAlignment="1" applyFont="1">
      <alignment horizontal="left"/>
    </xf>
    <xf borderId="47" fillId="4" fontId="1" numFmtId="0" xfId="0" applyAlignment="1" applyBorder="1" applyFont="1">
      <alignment horizontal="center"/>
    </xf>
    <xf borderId="48" fillId="0" fontId="5" numFmtId="0" xfId="0" applyBorder="1" applyFont="1"/>
    <xf borderId="49" fillId="0" fontId="5" numFmtId="0" xfId="0" applyBorder="1" applyFont="1"/>
    <xf borderId="33" fillId="0" fontId="1" numFmtId="164" xfId="0" applyBorder="1" applyFont="1" applyNumberFormat="1"/>
    <xf borderId="34" fillId="0" fontId="1" numFmtId="164" xfId="0" applyBorder="1" applyFont="1" applyNumberFormat="1"/>
    <xf borderId="42" fillId="4" fontId="4" numFmtId="164" xfId="0" applyBorder="1" applyFont="1" applyNumberFormat="1"/>
    <xf borderId="45" fillId="4" fontId="4" numFmtId="164" xfId="0" applyBorder="1" applyFont="1" applyNumberFormat="1"/>
    <xf borderId="35" fillId="4" fontId="4" numFmtId="1" xfId="0" applyBorder="1" applyFont="1" applyNumberFormat="1"/>
    <xf borderId="37" fillId="4" fontId="4" numFmtId="1" xfId="0" applyBorder="1" applyFont="1" applyNumberFormat="1"/>
    <xf borderId="50" fillId="4" fontId="4" numFmtId="1" xfId="0" applyBorder="1" applyFont="1" applyNumberFormat="1"/>
    <xf borderId="51" fillId="4" fontId="4" numFmtId="1" xfId="0" applyBorder="1" applyFont="1" applyNumberFormat="1"/>
    <xf borderId="42" fillId="5" fontId="6" numFmtId="164" xfId="0" applyBorder="1" applyFont="1" applyNumberFormat="1"/>
    <xf borderId="45" fillId="5" fontId="6" numFmtId="164" xfId="0" applyBorder="1" applyFont="1" applyNumberFormat="1"/>
    <xf borderId="50" fillId="4" fontId="4" numFmtId="0" xfId="0" applyAlignment="1" applyBorder="1" applyFont="1">
      <alignment horizontal="left"/>
    </xf>
    <xf borderId="1" fillId="4" fontId="4" numFmtId="164" xfId="0" applyBorder="1" applyFont="1" applyNumberFormat="1"/>
    <xf borderId="1" fillId="4" fontId="4" numFmtId="0" xfId="0" applyBorder="1" applyFont="1"/>
    <xf borderId="39" fillId="0" fontId="1" numFmtId="164" xfId="0" applyBorder="1" applyFont="1" applyNumberFormat="1"/>
    <xf borderId="40" fillId="0" fontId="1" numFmtId="164" xfId="0" applyBorder="1" applyFont="1" applyNumberFormat="1"/>
    <xf borderId="52" fillId="4" fontId="1" numFmtId="0" xfId="0" applyAlignment="1" applyBorder="1" applyFont="1">
      <alignment horizontal="center"/>
    </xf>
    <xf borderId="53" fillId="0" fontId="5" numFmtId="0" xfId="0" applyBorder="1" applyFont="1"/>
    <xf borderId="54" fillId="0" fontId="5" numFmtId="0" xfId="0" applyBorder="1" applyFont="1"/>
    <xf borderId="14" fillId="4" fontId="1" numFmtId="0" xfId="0" applyAlignment="1" applyBorder="1" applyFont="1">
      <alignment horizontal="center"/>
    </xf>
    <xf borderId="55" fillId="0" fontId="5" numFmtId="0" xfId="0" applyBorder="1" applyFont="1"/>
    <xf borderId="56" fillId="0" fontId="1" numFmtId="0" xfId="0" applyAlignment="1" applyBorder="1" applyFont="1">
      <alignment horizontal="left"/>
    </xf>
    <xf borderId="46" fillId="0" fontId="1" numFmtId="164" xfId="0" applyBorder="1" applyFont="1" applyNumberFormat="1"/>
    <xf borderId="46" fillId="0" fontId="1" numFmtId="1" xfId="0" applyBorder="1" applyFont="1" applyNumberFormat="1"/>
    <xf borderId="57" fillId="0" fontId="1" numFmtId="1" xfId="0" applyBorder="1" applyFont="1" applyNumberFormat="1"/>
    <xf borderId="0" fillId="0" fontId="1" numFmtId="2" xfId="0" applyFont="1" applyNumberFormat="1"/>
    <xf borderId="43" fillId="4" fontId="4" numFmtId="164" xfId="0" applyBorder="1" applyFont="1" applyNumberFormat="1"/>
    <xf borderId="44" fillId="4" fontId="4" numFmtId="164" xfId="0" applyBorder="1" applyFont="1" applyNumberFormat="1"/>
    <xf borderId="41" fillId="4" fontId="6" numFmtId="0" xfId="0" applyAlignment="1" applyBorder="1" applyFont="1">
      <alignment horizontal="left"/>
    </xf>
    <xf borderId="41" fillId="4" fontId="6" numFmtId="1" xfId="0" applyAlignment="1" applyBorder="1" applyFont="1" applyNumberFormat="1">
      <alignment horizontal="right"/>
    </xf>
    <xf borderId="42" fillId="4" fontId="6" numFmtId="1" xfId="0" applyAlignment="1" applyBorder="1" applyFont="1" applyNumberFormat="1">
      <alignment horizontal="right"/>
    </xf>
    <xf borderId="43" fillId="4" fontId="6" numFmtId="164" xfId="0" applyBorder="1" applyFont="1" applyNumberFormat="1"/>
    <xf borderId="44" fillId="4" fontId="6" numFmtId="164" xfId="0" applyBorder="1" applyFont="1" applyNumberFormat="1"/>
    <xf borderId="45" fillId="4" fontId="6" numFmtId="164" xfId="0" applyBorder="1" applyFont="1" applyNumberFormat="1"/>
    <xf borderId="42" fillId="4" fontId="6" numFmtId="1" xfId="0" applyBorder="1" applyFont="1" applyNumberFormat="1"/>
    <xf borderId="42" fillId="4" fontId="6" numFmtId="164" xfId="0" applyBorder="1" applyFont="1" applyNumberFormat="1"/>
    <xf borderId="41" fillId="4" fontId="6" numFmtId="1" xfId="0" applyBorder="1" applyFont="1" applyNumberFormat="1"/>
    <xf borderId="35" fillId="4" fontId="4" numFmtId="164" xfId="0" applyBorder="1" applyFont="1" applyNumberFormat="1"/>
    <xf borderId="37" fillId="4" fontId="4" numFmtId="164" xfId="0" applyBorder="1" applyFont="1" applyNumberFormat="1"/>
    <xf borderId="50" fillId="4" fontId="4" numFmtId="164" xfId="0" applyBorder="1" applyFont="1" applyNumberFormat="1"/>
    <xf borderId="58" fillId="4" fontId="4" numFmtId="0" xfId="0" applyBorder="1" applyFont="1"/>
    <xf borderId="59" fillId="4" fontId="4" numFmtId="0" xfId="0" applyBorder="1" applyFont="1"/>
    <xf borderId="60" fillId="4" fontId="4" numFmtId="0" xfId="0" applyBorder="1" applyFont="1"/>
    <xf borderId="61" fillId="4" fontId="4" numFmtId="0" xfId="0" applyBorder="1" applyFont="1"/>
    <xf borderId="62" fillId="4" fontId="4" numFmtId="0" xfId="0" applyBorder="1" applyFont="1"/>
    <xf borderId="63" fillId="4" fontId="4" numFmtId="0" xfId="0" applyBorder="1" applyFont="1"/>
    <xf borderId="64" fillId="4" fontId="1" numFmtId="0" xfId="0" applyBorder="1" applyFont="1"/>
    <xf borderId="65" fillId="0" fontId="5" numFmtId="0" xfId="0" applyBorder="1" applyFont="1"/>
    <xf borderId="28" fillId="4" fontId="4" numFmtId="0" xfId="0" applyAlignment="1" applyBorder="1" applyFont="1">
      <alignment shrinkToFit="0" wrapText="1"/>
    </xf>
    <xf borderId="66" fillId="0" fontId="1" numFmtId="0" xfId="0" applyAlignment="1" applyBorder="1" applyFont="1">
      <alignment horizontal="left"/>
    </xf>
    <xf borderId="66" fillId="0" fontId="1" numFmtId="1" xfId="0" applyAlignment="1" applyBorder="1" applyFont="1" applyNumberFormat="1">
      <alignment horizontal="right"/>
    </xf>
    <xf borderId="67" fillId="0" fontId="1" numFmtId="1" xfId="0" applyAlignment="1" applyBorder="1" applyFont="1" applyNumberFormat="1">
      <alignment horizontal="right"/>
    </xf>
    <xf borderId="68" fillId="0" fontId="1" numFmtId="1" xfId="0" applyBorder="1" applyFont="1" applyNumberFormat="1"/>
    <xf borderId="69" fillId="0" fontId="1" numFmtId="1" xfId="0" applyBorder="1" applyFont="1" applyNumberFormat="1"/>
    <xf borderId="70" fillId="0" fontId="1" numFmtId="1" xfId="0" applyBorder="1" applyFont="1" applyNumberFormat="1"/>
    <xf borderId="67" fillId="0" fontId="1" numFmtId="1" xfId="0" applyBorder="1" applyFont="1" applyNumberFormat="1"/>
    <xf borderId="66" fillId="0" fontId="1" numFmtId="1" xfId="0" applyBorder="1" applyFont="1" applyNumberFormat="1"/>
    <xf borderId="71" fillId="0" fontId="1" numFmtId="1" xfId="0" applyBorder="1" applyFont="1" applyNumberFormat="1"/>
    <xf borderId="72" fillId="0" fontId="1" numFmtId="0" xfId="0" applyAlignment="1" applyBorder="1" applyFont="1">
      <alignment horizontal="left"/>
    </xf>
    <xf borderId="72" fillId="0" fontId="1" numFmtId="1" xfId="0" applyAlignment="1" applyBorder="1" applyFont="1" applyNumberFormat="1">
      <alignment horizontal="right"/>
    </xf>
    <xf borderId="73" fillId="0" fontId="1" numFmtId="1" xfId="0" applyAlignment="1" applyBorder="1" applyFont="1" applyNumberFormat="1">
      <alignment horizontal="right"/>
    </xf>
    <xf borderId="74" fillId="0" fontId="1" numFmtId="1" xfId="0" applyBorder="1" applyFont="1" applyNumberFormat="1"/>
    <xf borderId="75" fillId="0" fontId="1" numFmtId="1" xfId="0" applyBorder="1" applyFont="1" applyNumberFormat="1"/>
    <xf borderId="76" fillId="0" fontId="1" numFmtId="1" xfId="0" applyBorder="1" applyFont="1" applyNumberFormat="1"/>
    <xf borderId="73" fillId="0" fontId="1" numFmtId="1" xfId="0" applyBorder="1" applyFont="1" applyNumberFormat="1"/>
    <xf borderId="72" fillId="0" fontId="1" numFmtId="1" xfId="0" applyBorder="1" applyFont="1" applyNumberFormat="1"/>
    <xf borderId="77" fillId="0" fontId="1" numFmtId="1" xfId="0" applyBorder="1" applyFont="1" applyNumberFormat="1"/>
    <xf borderId="74" fillId="0" fontId="1" numFmtId="1" xfId="0" applyAlignment="1" applyBorder="1" applyFont="1" applyNumberFormat="1">
      <alignment shrinkToFit="0" wrapText="1"/>
    </xf>
    <xf borderId="78" fillId="0" fontId="1" numFmtId="0" xfId="0" applyAlignment="1" applyBorder="1" applyFont="1">
      <alignment horizontal="left"/>
    </xf>
    <xf borderId="78" fillId="0" fontId="1" numFmtId="1" xfId="0" applyAlignment="1" applyBorder="1" applyFont="1" applyNumberFormat="1">
      <alignment horizontal="right"/>
    </xf>
    <xf borderId="79" fillId="0" fontId="1" numFmtId="1" xfId="0" applyAlignment="1" applyBorder="1" applyFont="1" applyNumberFormat="1">
      <alignment horizontal="right"/>
    </xf>
    <xf borderId="80" fillId="0" fontId="1" numFmtId="1" xfId="0" applyBorder="1" applyFont="1" applyNumberFormat="1"/>
    <xf borderId="81" fillId="0" fontId="1" numFmtId="1" xfId="0" applyBorder="1" applyFont="1" applyNumberFormat="1"/>
    <xf borderId="82" fillId="0" fontId="1" numFmtId="1" xfId="0" applyBorder="1" applyFont="1" applyNumberFormat="1"/>
    <xf borderId="79" fillId="0" fontId="1" numFmtId="1" xfId="0" applyBorder="1" applyFont="1" applyNumberFormat="1"/>
    <xf borderId="78" fillId="0" fontId="1" numFmtId="1" xfId="0" applyBorder="1" applyFont="1" applyNumberFormat="1"/>
    <xf borderId="83" fillId="0" fontId="1" numFmtId="1" xfId="0" applyBorder="1" applyFont="1" applyNumberFormat="1"/>
    <xf borderId="84" fillId="4" fontId="4" numFmtId="1" xfId="0" applyBorder="1" applyFont="1" applyNumberFormat="1"/>
    <xf borderId="68" fillId="0" fontId="1" numFmtId="164" xfId="0" applyBorder="1" applyFont="1" applyNumberFormat="1"/>
    <xf borderId="69" fillId="0" fontId="1" numFmtId="164" xfId="0" applyBorder="1" applyFont="1" applyNumberFormat="1"/>
    <xf borderId="70" fillId="0" fontId="1" numFmtId="164" xfId="0" applyBorder="1" applyFont="1" applyNumberFormat="1"/>
    <xf borderId="67" fillId="0" fontId="1" numFmtId="164" xfId="0" applyBorder="1" applyFont="1" applyNumberFormat="1"/>
    <xf borderId="71" fillId="0" fontId="1" numFmtId="164" xfId="0" applyBorder="1" applyFont="1" applyNumberFormat="1"/>
    <xf borderId="74" fillId="0" fontId="1" numFmtId="164" xfId="0" applyBorder="1" applyFont="1" applyNumberFormat="1"/>
    <xf borderId="75" fillId="0" fontId="1" numFmtId="164" xfId="0" applyBorder="1" applyFont="1" applyNumberFormat="1"/>
    <xf borderId="76" fillId="0" fontId="1" numFmtId="164" xfId="0" applyBorder="1" applyFont="1" applyNumberFormat="1"/>
    <xf borderId="73" fillId="0" fontId="1" numFmtId="164" xfId="0" applyBorder="1" applyFont="1" applyNumberFormat="1"/>
    <xf borderId="77" fillId="0" fontId="1" numFmtId="164" xfId="0" applyBorder="1" applyFont="1" applyNumberFormat="1"/>
    <xf borderId="74" fillId="0" fontId="1" numFmtId="164" xfId="0" applyAlignment="1" applyBorder="1" applyFont="1" applyNumberFormat="1">
      <alignment shrinkToFit="0" wrapText="1"/>
    </xf>
    <xf borderId="2" fillId="4" fontId="4" numFmtId="0" xfId="0" applyAlignment="1" applyBorder="1" applyFont="1">
      <alignment horizontal="left" shrinkToFit="0" wrapText="1"/>
    </xf>
    <xf borderId="85" fillId="4" fontId="4" numFmtId="0" xfId="0" applyAlignment="1" applyBorder="1" applyFont="1">
      <alignment horizontal="center" shrinkToFit="0" wrapText="1"/>
    </xf>
    <xf borderId="64" fillId="4" fontId="4" numFmtId="0" xfId="0" applyAlignment="1" applyBorder="1" applyFont="1">
      <alignment horizontal="center" shrinkToFit="0" wrapText="1"/>
    </xf>
    <xf borderId="86" fillId="4" fontId="4" numFmtId="0" xfId="0" applyAlignment="1" applyBorder="1" applyFont="1">
      <alignment shrinkToFit="0" wrapText="1"/>
    </xf>
    <xf borderId="60" fillId="4" fontId="4" numFmtId="0" xfId="0" applyAlignment="1" applyBorder="1" applyFont="1">
      <alignment shrinkToFit="0" wrapText="1"/>
    </xf>
    <xf borderId="80" fillId="0" fontId="1" numFmtId="164" xfId="0" applyBorder="1" applyFont="1" applyNumberFormat="1"/>
    <xf borderId="81" fillId="0" fontId="1" numFmtId="164" xfId="0" applyBorder="1" applyFont="1" applyNumberFormat="1"/>
    <xf borderId="82" fillId="0" fontId="1" numFmtId="164" xfId="0" applyBorder="1" applyFont="1" applyNumberFormat="1"/>
    <xf borderId="79" fillId="0" fontId="1" numFmtId="164" xfId="0" applyBorder="1" applyFont="1" applyNumberFormat="1"/>
    <xf borderId="83" fillId="0" fontId="1" numFmtId="164" xfId="0" applyBorder="1" applyFont="1" applyNumberFormat="1"/>
    <xf borderId="84" fillId="4" fontId="4" numFmtId="164" xfId="0" applyBorder="1" applyFont="1" applyNumberFormat="1"/>
    <xf borderId="66" fillId="0" fontId="1" numFmtId="164" xfId="0" applyAlignment="1" applyBorder="1" applyFont="1" applyNumberFormat="1">
      <alignment horizontal="right"/>
    </xf>
    <xf borderId="67" fillId="0" fontId="1" numFmtId="164" xfId="0" applyAlignment="1" applyBorder="1" applyFont="1" applyNumberFormat="1">
      <alignment horizontal="right"/>
    </xf>
    <xf borderId="66" fillId="0" fontId="1" numFmtId="164" xfId="0" applyBorder="1" applyFont="1" applyNumberFormat="1"/>
    <xf borderId="72" fillId="0" fontId="1" numFmtId="164" xfId="0" applyAlignment="1" applyBorder="1" applyFont="1" applyNumberFormat="1">
      <alignment horizontal="right"/>
    </xf>
    <xf borderId="73" fillId="0" fontId="1" numFmtId="164" xfId="0" applyAlignment="1" applyBorder="1" applyFont="1" applyNumberFormat="1">
      <alignment horizontal="right"/>
    </xf>
    <xf borderId="72" fillId="0" fontId="1" numFmtId="164" xfId="0" applyBorder="1" applyFont="1" applyNumberFormat="1"/>
    <xf borderId="66" fillId="0" fontId="7" numFmtId="164" xfId="0" applyBorder="1" applyFont="1" applyNumberFormat="1"/>
    <xf borderId="69" fillId="0" fontId="7" numFmtId="164" xfId="0" applyBorder="1" applyFont="1" applyNumberFormat="1"/>
    <xf borderId="71" fillId="0" fontId="7" numFmtId="164" xfId="0" applyBorder="1" applyFont="1" applyNumberFormat="1"/>
    <xf borderId="67" fillId="0" fontId="7" numFmtId="164" xfId="0" applyBorder="1" applyFont="1" applyNumberFormat="1"/>
    <xf borderId="72" fillId="0" fontId="7" numFmtId="164" xfId="0" applyBorder="1" applyFont="1" applyNumberFormat="1"/>
    <xf borderId="75" fillId="0" fontId="7" numFmtId="164" xfId="0" applyBorder="1" applyFont="1" applyNumberFormat="1"/>
    <xf borderId="77" fillId="0" fontId="7" numFmtId="164" xfId="0" applyBorder="1" applyFont="1" applyNumberFormat="1"/>
    <xf borderId="73" fillId="0" fontId="7" numFmtId="164" xfId="0" applyBorder="1" applyFont="1" applyNumberFormat="1"/>
    <xf borderId="78" fillId="0" fontId="1" numFmtId="164" xfId="0" applyAlignment="1" applyBorder="1" applyFont="1" applyNumberFormat="1">
      <alignment horizontal="right"/>
    </xf>
    <xf borderId="79" fillId="0" fontId="1" numFmtId="164" xfId="0" applyAlignment="1" applyBorder="1" applyFont="1" applyNumberFormat="1">
      <alignment horizontal="right"/>
    </xf>
    <xf borderId="78" fillId="0" fontId="1" numFmtId="164" xfId="0" applyBorder="1" applyFont="1" applyNumberFormat="1"/>
    <xf borderId="41" fillId="4" fontId="4" numFmtId="164" xfId="0" applyAlignment="1" applyBorder="1" applyFont="1" applyNumberFormat="1">
      <alignment horizontal="right"/>
    </xf>
    <xf borderId="42" fillId="4" fontId="4" numFmtId="164" xfId="0" applyAlignment="1" applyBorder="1" applyFont="1" applyNumberFormat="1">
      <alignment horizontal="right"/>
    </xf>
    <xf borderId="41" fillId="4" fontId="4" numFmtId="164" xfId="0" applyBorder="1" applyFont="1" applyNumberFormat="1"/>
    <xf borderId="78" fillId="0" fontId="7" numFmtId="164" xfId="0" applyBorder="1" applyFont="1" applyNumberFormat="1"/>
    <xf borderId="81" fillId="0" fontId="7" numFmtId="164" xfId="0" applyBorder="1" applyFont="1" applyNumberFormat="1"/>
    <xf borderId="83" fillId="0" fontId="7" numFmtId="164" xfId="0" applyBorder="1" applyFont="1" applyNumberFormat="1"/>
    <xf borderId="79" fillId="0" fontId="7" numFmtId="164" xfId="0" applyBorder="1" applyFont="1" applyNumberFormat="1"/>
    <xf borderId="87" fillId="4" fontId="4" numFmtId="0" xfId="0" applyAlignment="1" applyBorder="1" applyFont="1">
      <alignment horizontal="center"/>
    </xf>
    <xf borderId="88" fillId="0" fontId="5" numFmtId="0" xfId="0" applyBorder="1" applyFont="1"/>
    <xf borderId="89" fillId="0" fontId="5" numFmtId="0" xfId="0" applyBorder="1" applyFont="1"/>
    <xf borderId="52" fillId="4" fontId="4" numFmtId="0" xfId="0" applyAlignment="1" applyBorder="1" applyFont="1">
      <alignment horizontal="center" shrinkToFit="0" wrapText="1"/>
    </xf>
    <xf borderId="90" fillId="0" fontId="5" numFmtId="0" xfId="0" applyBorder="1" applyFont="1"/>
    <xf borderId="41" fillId="4" fontId="8" numFmtId="164" xfId="0" applyBorder="1" applyFont="1" applyNumberFormat="1"/>
    <xf borderId="44" fillId="4" fontId="8" numFmtId="164" xfId="0" applyBorder="1" applyFont="1" applyNumberFormat="1"/>
    <xf borderId="45" fillId="4" fontId="8" numFmtId="164" xfId="0" applyBorder="1" applyFont="1" applyNumberFormat="1"/>
    <xf borderId="42" fillId="4" fontId="8" numFmtId="164" xfId="0" applyBorder="1" applyFont="1" applyNumberFormat="1"/>
    <xf borderId="91" fillId="4" fontId="4" numFmtId="0" xfId="0" applyAlignment="1" applyBorder="1" applyFont="1">
      <alignment shrinkToFit="0" wrapText="1"/>
    </xf>
    <xf borderId="92" fillId="4" fontId="4" numFmtId="0" xfId="0" applyAlignment="1" applyBorder="1" applyFont="1">
      <alignment shrinkToFit="0" wrapText="1"/>
    </xf>
    <xf borderId="93" fillId="4" fontId="4" numFmtId="0" xfId="0" applyAlignment="1" applyBorder="1" applyFont="1">
      <alignment horizontal="center" shrinkToFit="0" wrapText="1"/>
    </xf>
    <xf borderId="94" fillId="0" fontId="5" numFmtId="0" xfId="0" applyBorder="1" applyFont="1"/>
    <xf borderId="95" fillId="0" fontId="5" numFmtId="0" xfId="0" applyBorder="1" applyFont="1"/>
    <xf borderId="96" fillId="0" fontId="7" numFmtId="1" xfId="0" applyBorder="1" applyFont="1" applyNumberFormat="1"/>
    <xf borderId="97" fillId="0" fontId="7" numFmtId="1" xfId="0" applyBorder="1" applyFont="1" applyNumberFormat="1"/>
    <xf borderId="98" fillId="0" fontId="7" numFmtId="1" xfId="0" applyBorder="1" applyFont="1" applyNumberFormat="1"/>
    <xf borderId="99" fillId="0" fontId="7" numFmtId="1" xfId="0" applyBorder="1" applyFont="1" applyNumberFormat="1"/>
    <xf borderId="100" fillId="0" fontId="7" numFmtId="1" xfId="0" applyBorder="1" applyFont="1" applyNumberFormat="1"/>
    <xf borderId="101" fillId="0" fontId="7" numFmtId="1" xfId="0" applyBorder="1" applyFont="1" applyNumberFormat="1"/>
    <xf borderId="67" fillId="0" fontId="1" numFmtId="2" xfId="0" applyBorder="1" applyFont="1" applyNumberFormat="1"/>
    <xf borderId="73" fillId="0" fontId="1" numFmtId="2" xfId="0" applyBorder="1" applyFont="1" applyNumberFormat="1"/>
    <xf borderId="79" fillId="0" fontId="1" numFmtId="2" xfId="0" applyBorder="1" applyFont="1" applyNumberFormat="1"/>
    <xf borderId="42" fillId="4" fontId="4" numFmtId="2" xfId="0" applyBorder="1" applyFont="1" applyNumberFormat="1"/>
    <xf borderId="102" fillId="0" fontId="7" numFmtId="1" xfId="0" applyBorder="1" applyFont="1" applyNumberFormat="1"/>
    <xf borderId="103" fillId="0" fontId="7" numFmtId="1" xfId="0" applyBorder="1" applyFont="1" applyNumberFormat="1"/>
    <xf borderId="104" fillId="0" fontId="7" numFmtId="1" xfId="0" applyBorder="1" applyFont="1" applyNumberFormat="1"/>
    <xf borderId="105" fillId="4" fontId="8" numFmtId="1" xfId="0" applyBorder="1" applyFont="1" applyNumberFormat="1"/>
    <xf borderId="106" fillId="4" fontId="8" numFmtId="1" xfId="0" applyBorder="1" applyFont="1" applyNumberFormat="1"/>
    <xf borderId="107" fillId="4" fontId="8" numFmtId="1" xfId="0" applyBorder="1" applyFont="1" applyNumberFormat="1"/>
    <xf borderId="97" fillId="0" fontId="7" numFmtId="164" xfId="0" applyBorder="1" applyFont="1" applyNumberFormat="1"/>
    <xf borderId="98" fillId="0" fontId="7" numFmtId="164" xfId="0" applyBorder="1" applyFont="1" applyNumberFormat="1"/>
    <xf borderId="108" fillId="0" fontId="1" numFmtId="164" xfId="0" applyBorder="1" applyFont="1" applyNumberFormat="1"/>
    <xf borderId="100" fillId="0" fontId="7" numFmtId="164" xfId="0" applyBorder="1" applyFont="1" applyNumberFormat="1"/>
    <xf borderId="101" fillId="0" fontId="7" numFmtId="164" xfId="0" applyBorder="1" applyFont="1" applyNumberFormat="1"/>
    <xf borderId="103" fillId="0" fontId="7" numFmtId="164" xfId="0" applyBorder="1" applyFont="1" applyNumberFormat="1"/>
    <xf borderId="104" fillId="0" fontId="7" numFmtId="164" xfId="0" applyBorder="1" applyFont="1" applyNumberFormat="1"/>
    <xf borderId="106" fillId="4" fontId="8" numFmtId="164" xfId="0" applyBorder="1" applyFont="1" applyNumberFormat="1"/>
    <xf borderId="107" fillId="4" fontId="8" numFmtId="164" xfId="0" applyBorder="1" applyFont="1" applyNumberFormat="1"/>
    <xf borderId="109" fillId="4" fontId="4" numFmtId="0" xfId="0" applyAlignment="1" applyBorder="1" applyFont="1">
      <alignment horizontal="center"/>
    </xf>
    <xf borderId="110" fillId="0" fontId="5" numFmtId="0" xfId="0" applyBorder="1" applyFont="1"/>
    <xf borderId="111" fillId="0" fontId="5" numFmtId="0" xfId="0" applyBorder="1" applyFont="1"/>
    <xf borderId="112" fillId="0" fontId="1" numFmtId="49" xfId="0" applyBorder="1" applyFont="1" applyNumberFormat="1"/>
    <xf borderId="113" fillId="0" fontId="1" numFmtId="49" xfId="0" applyBorder="1" applyFont="1" applyNumberFormat="1"/>
    <xf borderId="3" fillId="4" fontId="4" numFmtId="0" xfId="0" applyAlignment="1" applyBorder="1" applyFont="1">
      <alignment horizontal="center"/>
    </xf>
    <xf borderId="114" fillId="4" fontId="4" numFmtId="0" xfId="0" applyBorder="1" applyFont="1"/>
    <xf borderId="114" fillId="4" fontId="1" numFmtId="0" xfId="0" applyBorder="1" applyFont="1"/>
    <xf borderId="115" fillId="0" fontId="1" numFmtId="49" xfId="0" applyBorder="1" applyFont="1" applyNumberFormat="1"/>
    <xf borderId="66" fillId="0" fontId="9" numFmtId="164" xfId="0" applyBorder="1" applyFont="1" applyNumberFormat="1"/>
    <xf borderId="69" fillId="0" fontId="9" numFmtId="164" xfId="0" applyBorder="1" applyFont="1" applyNumberFormat="1"/>
    <xf borderId="71" fillId="0" fontId="9" numFmtId="164" xfId="0" applyBorder="1" applyFont="1" applyNumberFormat="1"/>
    <xf borderId="67" fillId="0" fontId="9" numFmtId="164" xfId="0" applyBorder="1" applyFont="1" applyNumberFormat="1"/>
    <xf borderId="72" fillId="0" fontId="9" numFmtId="164" xfId="0" applyBorder="1" applyFont="1" applyNumberFormat="1"/>
    <xf borderId="75" fillId="0" fontId="9" numFmtId="164" xfId="0" applyBorder="1" applyFont="1" applyNumberFormat="1"/>
    <xf borderId="77" fillId="0" fontId="9" numFmtId="164" xfId="0" applyBorder="1" applyFont="1" applyNumberFormat="1"/>
    <xf borderId="73" fillId="0" fontId="9" numFmtId="164" xfId="0" applyBorder="1" applyFont="1" applyNumberFormat="1"/>
    <xf borderId="116" fillId="4" fontId="4" numFmtId="0" xfId="0" applyAlignment="1" applyBorder="1" applyFont="1">
      <alignment horizontal="center" shrinkToFit="0" wrapText="1"/>
    </xf>
    <xf borderId="117" fillId="0" fontId="5" numFmtId="0" xfId="0" applyBorder="1" applyFont="1"/>
    <xf borderId="78" fillId="0" fontId="9" numFmtId="164" xfId="0" applyBorder="1" applyFont="1" applyNumberFormat="1"/>
    <xf borderId="81" fillId="0" fontId="9" numFmtId="164" xfId="0" applyBorder="1" applyFont="1" applyNumberFormat="1"/>
    <xf borderId="83" fillId="0" fontId="9" numFmtId="164" xfId="0" applyBorder="1" applyFont="1" applyNumberFormat="1"/>
    <xf borderId="79" fillId="0" fontId="9" numFmtId="164" xfId="0" applyBorder="1" applyFont="1" applyNumberFormat="1"/>
    <xf borderId="118" fillId="0" fontId="1" numFmtId="0" xfId="0" applyAlignment="1" applyBorder="1" applyFont="1">
      <alignment horizontal="left"/>
    </xf>
    <xf borderId="119" fillId="0" fontId="1" numFmtId="1" xfId="0" applyBorder="1" applyFont="1" applyNumberFormat="1"/>
    <xf borderId="120" fillId="0" fontId="1" numFmtId="1" xfId="0" applyBorder="1" applyFont="1" applyNumberFormat="1"/>
    <xf borderId="121" fillId="0" fontId="1" numFmtId="1" xfId="0" applyBorder="1" applyFont="1" applyNumberFormat="1"/>
    <xf borderId="122" fillId="0" fontId="1" numFmtId="1" xfId="0" applyBorder="1" applyFont="1" applyNumberFormat="1"/>
    <xf borderId="123" fillId="0" fontId="1" numFmtId="1" xfId="0" applyBorder="1" applyFont="1" applyNumberFormat="1"/>
    <xf borderId="41" fillId="4" fontId="10" numFmtId="1" xfId="0" applyBorder="1" applyFont="1" applyNumberFormat="1"/>
    <xf borderId="44" fillId="4" fontId="10" numFmtId="1" xfId="0" applyBorder="1" applyFont="1" applyNumberFormat="1"/>
    <xf borderId="45" fillId="4" fontId="10" numFmtId="1" xfId="0" applyBorder="1" applyFont="1" applyNumberFormat="1"/>
    <xf borderId="42" fillId="4" fontId="10" numFmtId="1" xfId="0" applyBorder="1" applyFont="1" applyNumberFormat="1"/>
    <xf borderId="119" fillId="0" fontId="1" numFmtId="164" xfId="0" applyBorder="1" applyFont="1" applyNumberFormat="1"/>
    <xf borderId="120" fillId="0" fontId="1" numFmtId="164" xfId="0" applyBorder="1" applyFont="1" applyNumberFormat="1"/>
    <xf borderId="122" fillId="0" fontId="1" numFmtId="164" xfId="0" applyBorder="1" applyFont="1" applyNumberFormat="1"/>
    <xf borderId="66" fillId="0" fontId="7" numFmtId="2" xfId="0" applyBorder="1" applyFont="1" applyNumberFormat="1"/>
    <xf borderId="69" fillId="0" fontId="7" numFmtId="2" xfId="0" applyBorder="1" applyFont="1" applyNumberFormat="1"/>
    <xf borderId="71" fillId="0" fontId="7" numFmtId="2" xfId="0" applyBorder="1" applyFont="1" applyNumberFormat="1"/>
    <xf borderId="67" fillId="0" fontId="7" numFmtId="2" xfId="0" applyBorder="1" applyFont="1" applyNumberFormat="1"/>
    <xf borderId="72" fillId="0" fontId="7" numFmtId="2" xfId="0" applyBorder="1" applyFont="1" applyNumberFormat="1"/>
    <xf borderId="75" fillId="0" fontId="7" numFmtId="2" xfId="0" applyBorder="1" applyFont="1" applyNumberFormat="1"/>
    <xf borderId="77" fillId="0" fontId="7" numFmtId="2" xfId="0" applyBorder="1" applyFont="1" applyNumberFormat="1"/>
    <xf borderId="73" fillId="0" fontId="7" numFmtId="2" xfId="0" applyBorder="1" applyFont="1" applyNumberFormat="1"/>
    <xf borderId="118" fillId="0" fontId="1" numFmtId="1" xfId="0" applyAlignment="1" applyBorder="1" applyFont="1" applyNumberFormat="1">
      <alignment horizontal="right"/>
    </xf>
    <xf borderId="121" fillId="0" fontId="1" numFmtId="1" xfId="0" applyAlignment="1" applyBorder="1" applyFont="1" applyNumberFormat="1">
      <alignment horizontal="right"/>
    </xf>
    <xf borderId="118" fillId="0" fontId="1" numFmtId="1" xfId="0" applyBorder="1" applyFont="1" applyNumberFormat="1"/>
    <xf borderId="78" fillId="0" fontId="7" numFmtId="2" xfId="0" applyBorder="1" applyFont="1" applyNumberFormat="1"/>
    <xf borderId="81" fillId="0" fontId="7" numFmtId="2" xfId="0" applyBorder="1" applyFont="1" applyNumberFormat="1"/>
    <xf borderId="83" fillId="0" fontId="7" numFmtId="2" xfId="0" applyBorder="1" applyFont="1" applyNumberFormat="1"/>
    <xf borderId="79" fillId="0" fontId="7" numFmtId="2" xfId="0" applyBorder="1" applyFont="1" applyNumberFormat="1"/>
    <xf borderId="123" fillId="0" fontId="1" numFmtId="164" xfId="0" applyBorder="1" applyFont="1" applyNumberFormat="1"/>
    <xf borderId="124" fillId="4" fontId="4" numFmtId="0" xfId="0" applyAlignment="1" applyBorder="1" applyFont="1">
      <alignment horizontal="left"/>
    </xf>
    <xf borderId="4" fillId="4" fontId="4" numFmtId="49" xfId="0" applyAlignment="1" applyBorder="1" applyFont="1" applyNumberFormat="1">
      <alignment horizontal="center"/>
    </xf>
    <xf borderId="114" fillId="4" fontId="1" numFmtId="0" xfId="0" applyAlignment="1" applyBorder="1" applyFont="1">
      <alignment shrinkToFit="0" wrapText="1"/>
    </xf>
    <xf borderId="0" fillId="0" fontId="0" numFmtId="0" xfId="0" applyFont="1"/>
    <xf borderId="56" fillId="6" fontId="11" numFmtId="0" xfId="0" applyAlignment="1" applyBorder="1" applyFill="1" applyFont="1">
      <alignment vertical="center"/>
    </xf>
    <xf borderId="57" fillId="0" fontId="5" numFmtId="0" xfId="0" applyBorder="1" applyFont="1"/>
    <xf borderId="47" fillId="6" fontId="11" numFmtId="0" xfId="0" applyAlignment="1" applyBorder="1" applyFont="1">
      <alignment horizontal="center" vertical="center"/>
    </xf>
    <xf borderId="31" fillId="0" fontId="5" numFmtId="0" xfId="0" applyBorder="1" applyFont="1"/>
    <xf borderId="36" fillId="0" fontId="5" numFmtId="0" xfId="0" applyBorder="1" applyFont="1"/>
    <xf borderId="47" fillId="6" fontId="11" numFmtId="0" xfId="0" applyAlignment="1" applyBorder="1" applyFont="1">
      <alignment horizontal="center" shrinkToFit="0" vertical="center" wrapText="1"/>
    </xf>
    <xf borderId="125" fillId="6" fontId="11" numFmtId="0" xfId="0" applyAlignment="1" applyBorder="1" applyFont="1">
      <alignment horizontal="center" shrinkToFit="0" vertical="center" wrapText="1"/>
    </xf>
    <xf borderId="126" fillId="6" fontId="11" numFmtId="0" xfId="0" applyAlignment="1" applyBorder="1" applyFont="1">
      <alignment shrinkToFit="0" vertical="center" wrapText="1"/>
    </xf>
    <xf borderId="127" fillId="0" fontId="5" numFmtId="0" xfId="0" applyBorder="1" applyFont="1"/>
    <xf borderId="128" fillId="0" fontId="5" numFmtId="0" xfId="0" applyBorder="1" applyFont="1"/>
    <xf borderId="129" fillId="6" fontId="11" numFmtId="0" xfId="0" applyAlignment="1" applyBorder="1" applyFont="1">
      <alignment shrinkToFit="0" vertical="center" wrapText="1"/>
    </xf>
    <xf borderId="130" fillId="6" fontId="11" numFmtId="0" xfId="0" applyAlignment="1" applyBorder="1" applyFont="1">
      <alignment shrinkToFit="0" vertical="center" wrapText="1"/>
    </xf>
    <xf borderId="130" fillId="6" fontId="11" numFmtId="0" xfId="0" applyAlignment="1" applyBorder="1" applyFont="1">
      <alignment horizontal="center" shrinkToFit="0" vertical="center" wrapText="1"/>
    </xf>
    <xf borderId="131" fillId="0" fontId="12" numFmtId="0" xfId="0" applyAlignment="1" applyBorder="1" applyFont="1">
      <alignment vertical="center"/>
    </xf>
    <xf borderId="132" fillId="0" fontId="5" numFmtId="0" xfId="0" applyBorder="1" applyFont="1"/>
    <xf borderId="133" fillId="0" fontId="12" numFmtId="0" xfId="0" applyAlignment="1" applyBorder="1" applyFont="1">
      <alignment horizontal="right" vertical="center"/>
    </xf>
    <xf borderId="134" fillId="0" fontId="12" numFmtId="0" xfId="0" applyAlignment="1" applyBorder="1" applyFont="1">
      <alignment horizontal="right" vertical="center"/>
    </xf>
    <xf borderId="135" fillId="0" fontId="12" numFmtId="0" xfId="0" applyAlignment="1" applyBorder="1" applyFont="1">
      <alignment horizontal="right" vertical="center"/>
    </xf>
    <xf borderId="136" fillId="0" fontId="12" numFmtId="0" xfId="0" applyAlignment="1" applyBorder="1" applyFont="1">
      <alignment vertical="center"/>
    </xf>
    <xf borderId="137" fillId="0" fontId="12" numFmtId="0" xfId="0" applyAlignment="1" applyBorder="1" applyFont="1">
      <alignment vertical="center"/>
    </xf>
    <xf borderId="138" fillId="0" fontId="5" numFmtId="0" xfId="0" applyBorder="1" applyFont="1"/>
    <xf borderId="139" fillId="0" fontId="12" numFmtId="0" xfId="0" applyAlignment="1" applyBorder="1" applyFont="1">
      <alignment vertical="center"/>
    </xf>
    <xf borderId="133" fillId="0" fontId="12" numFmtId="0" xfId="0" applyAlignment="1" applyBorder="1" applyFont="1">
      <alignment vertical="center"/>
    </xf>
    <xf borderId="134" fillId="0" fontId="12" numFmtId="0" xfId="0" applyAlignment="1" applyBorder="1" applyFont="1">
      <alignment vertical="center"/>
    </xf>
    <xf borderId="135" fillId="0" fontId="12" numFmtId="0" xfId="0" applyAlignment="1" applyBorder="1" applyFont="1">
      <alignment vertical="center"/>
    </xf>
    <xf borderId="140" fillId="0" fontId="12" numFmtId="0" xfId="0" applyAlignment="1" applyBorder="1" applyFont="1">
      <alignment vertical="center"/>
    </xf>
    <xf borderId="141" fillId="0" fontId="5" numFmtId="0" xfId="0" applyBorder="1" applyFont="1"/>
    <xf borderId="127" fillId="0" fontId="12" numFmtId="0" xfId="0" applyAlignment="1" applyBorder="1" applyFont="1">
      <alignment vertical="center"/>
    </xf>
    <xf borderId="128" fillId="0" fontId="12" numFmtId="0" xfId="0" applyAlignment="1" applyBorder="1" applyFont="1">
      <alignment vertical="center"/>
    </xf>
    <xf borderId="142" fillId="0" fontId="12" numFmtId="0" xfId="0" applyAlignment="1" applyBorder="1" applyFont="1">
      <alignment vertical="center"/>
    </xf>
    <xf borderId="127" fillId="0" fontId="12" numFmtId="0" xfId="0" applyAlignment="1" applyBorder="1" applyFont="1">
      <alignment horizontal="right" vertical="center"/>
    </xf>
    <xf borderId="56" fillId="6" fontId="13" numFmtId="0" xfId="0" applyAlignment="1" applyBorder="1" applyFont="1">
      <alignment horizontal="center" vertical="center"/>
    </xf>
    <xf borderId="128" fillId="0" fontId="12" numFmtId="0" xfId="0" applyAlignment="1" applyBorder="1" applyFont="1">
      <alignment horizontal="right" vertical="center"/>
    </xf>
    <xf borderId="47" fillId="6" fontId="13" numFmtId="0" xfId="0" applyAlignment="1" applyBorder="1" applyFont="1">
      <alignment horizontal="center" vertical="center"/>
    </xf>
    <xf borderId="143" fillId="0" fontId="12" numFmtId="0" xfId="0" applyAlignment="1" applyBorder="1" applyFont="1">
      <alignment vertical="center"/>
    </xf>
    <xf borderId="47" fillId="6" fontId="11" numFmtId="0" xfId="0" applyAlignment="1" applyBorder="1" applyFont="1">
      <alignment vertical="center"/>
    </xf>
    <xf borderId="32" fillId="6" fontId="11" numFmtId="0" xfId="0" applyAlignment="1" applyBorder="1" applyFont="1">
      <alignment horizontal="right" vertical="center"/>
    </xf>
    <xf borderId="130" fillId="6" fontId="11" numFmtId="0" xfId="0" applyAlignment="1" applyBorder="1" applyFont="1">
      <alignment horizontal="right" vertical="center"/>
    </xf>
    <xf borderId="125" fillId="6" fontId="11" numFmtId="0" xfId="0" applyAlignment="1" applyBorder="1" applyFont="1">
      <alignment horizontal="right" vertical="center"/>
    </xf>
    <xf borderId="126" fillId="6" fontId="11" numFmtId="0" xfId="0" applyAlignment="1" applyBorder="1" applyFont="1">
      <alignment vertical="center"/>
    </xf>
    <xf borderId="47" fillId="6" fontId="13" numFmtId="0" xfId="0" applyAlignment="1" applyBorder="1" applyFont="1">
      <alignment horizontal="center" shrinkToFit="0" vertical="center" wrapText="1"/>
    </xf>
    <xf borderId="48" fillId="0" fontId="12" numFmtId="0" xfId="0" applyAlignment="1" applyBorder="1" applyFont="1">
      <alignment vertical="center"/>
    </xf>
    <xf borderId="130" fillId="6" fontId="13" numFmtId="0" xfId="0" applyAlignment="1" applyBorder="1" applyFont="1">
      <alignment horizontal="center" shrinkToFit="0" vertical="center" wrapText="1"/>
    </xf>
    <xf borderId="47" fillId="7" fontId="11" numFmtId="0" xfId="0" applyAlignment="1" applyBorder="1" applyFill="1" applyFont="1">
      <alignment horizontal="center" vertical="center"/>
    </xf>
    <xf borderId="125" fillId="6" fontId="13" numFmtId="0" xfId="0" applyAlignment="1" applyBorder="1" applyFont="1">
      <alignment horizontal="center" shrinkToFit="0" vertical="center" wrapText="1"/>
    </xf>
    <xf borderId="129" fillId="6" fontId="13" numFmtId="0" xfId="0" applyAlignment="1" applyBorder="1" applyFont="1">
      <alignment shrinkToFit="0" vertical="center" wrapText="1"/>
    </xf>
    <xf borderId="130" fillId="6" fontId="13" numFmtId="0" xfId="0" applyAlignment="1" applyBorder="1" applyFont="1">
      <alignment shrinkToFit="0" vertical="center" wrapText="1"/>
    </xf>
    <xf borderId="47" fillId="6" fontId="13" numFmtId="0" xfId="0" applyAlignment="1" applyBorder="1" applyFont="1">
      <alignment shrinkToFit="0" vertical="center" wrapText="1"/>
    </xf>
    <xf borderId="131" fillId="0" fontId="14" numFmtId="0" xfId="0" applyAlignment="1" applyBorder="1" applyFont="1">
      <alignment vertical="center"/>
    </xf>
    <xf borderId="133" fillId="0" fontId="14" numFmtId="0" xfId="0" applyAlignment="1" applyBorder="1" applyFont="1">
      <alignment horizontal="right" vertical="center"/>
    </xf>
    <xf borderId="135" fillId="0" fontId="14" numFmtId="0" xfId="0" applyAlignment="1" applyBorder="1" applyFont="1">
      <alignment horizontal="right" vertical="center"/>
    </xf>
    <xf borderId="134" fillId="0" fontId="14" numFmtId="0" xfId="0" applyAlignment="1" applyBorder="1" applyFont="1">
      <alignment horizontal="right" vertical="center"/>
    </xf>
    <xf borderId="131" fillId="0" fontId="14" numFmtId="0" xfId="0" applyAlignment="1" applyBorder="1" applyFont="1">
      <alignment horizontal="right" vertical="center"/>
    </xf>
    <xf borderId="144" fillId="0" fontId="5" numFmtId="0" xfId="0" applyBorder="1" applyFont="1"/>
    <xf borderId="137" fillId="0" fontId="14" numFmtId="0" xfId="0" applyAlignment="1" applyBorder="1" applyFont="1">
      <alignment vertical="center"/>
    </xf>
    <xf borderId="137" fillId="0" fontId="14" numFmtId="0" xfId="0" applyAlignment="1" applyBorder="1" applyFont="1">
      <alignment horizontal="right" vertical="center"/>
    </xf>
    <xf borderId="145" fillId="0" fontId="5" numFmtId="0" xfId="0" applyBorder="1" applyFont="1"/>
    <xf borderId="133" fillId="0" fontId="14" numFmtId="0" xfId="0" applyAlignment="1" applyBorder="1" applyFont="1">
      <alignment horizontal="right" shrinkToFit="0" vertical="center" wrapText="1"/>
    </xf>
    <xf borderId="135" fillId="0" fontId="14" numFmtId="0" xfId="0" applyAlignment="1" applyBorder="1" applyFont="1">
      <alignment vertical="center"/>
    </xf>
    <xf borderId="133" fillId="0" fontId="14" numFmtId="0" xfId="0" applyAlignment="1" applyBorder="1" applyFont="1">
      <alignment vertical="center"/>
    </xf>
    <xf borderId="134" fillId="0" fontId="14" numFmtId="0" xfId="0" applyAlignment="1" applyBorder="1" applyFont="1">
      <alignment vertical="center"/>
    </xf>
    <xf borderId="140" fillId="0" fontId="14" numFmtId="0" xfId="0" applyAlignment="1" applyBorder="1" applyFont="1">
      <alignment vertical="center"/>
    </xf>
    <xf borderId="56" fillId="4" fontId="1" numFmtId="0" xfId="0" applyAlignment="1" applyBorder="1" applyFont="1">
      <alignment horizontal="center"/>
    </xf>
    <xf borderId="46" fillId="0" fontId="5" numFmtId="0" xfId="0" applyBorder="1" applyFont="1"/>
    <xf borderId="127" fillId="0" fontId="14" numFmtId="0" xfId="0" applyAlignment="1" applyBorder="1" applyFont="1">
      <alignment horizontal="right" vertical="center"/>
    </xf>
    <xf borderId="142" fillId="0" fontId="14" numFmtId="0" xfId="0" applyAlignment="1" applyBorder="1" applyFont="1">
      <alignment horizontal="right" vertical="center"/>
    </xf>
    <xf borderId="128" fillId="0" fontId="14" numFmtId="0" xfId="0" applyAlignment="1" applyBorder="1" applyFont="1">
      <alignment horizontal="right" vertical="center"/>
    </xf>
    <xf borderId="140" fillId="0" fontId="14" numFmtId="0" xfId="0" applyAlignment="1" applyBorder="1" applyFont="1">
      <alignment horizontal="right" vertical="center"/>
    </xf>
    <xf borderId="146" fillId="0" fontId="5" numFmtId="0" xfId="0" applyBorder="1" applyFont="1"/>
    <xf borderId="142" fillId="0" fontId="5" numFmtId="0" xfId="0" applyBorder="1" applyFont="1"/>
    <xf borderId="32" fillId="6" fontId="15" numFmtId="0" xfId="0" applyAlignment="1" applyBorder="1" applyFont="1">
      <alignment vertical="center"/>
    </xf>
    <xf borderId="130" fillId="6" fontId="15" numFmtId="0" xfId="0" applyAlignment="1" applyBorder="1" applyFont="1">
      <alignment vertical="center"/>
    </xf>
    <xf borderId="47" fillId="6" fontId="15" numFmtId="0" xfId="0" applyAlignment="1" applyBorder="1" applyFont="1">
      <alignment horizontal="center" shrinkToFit="0" vertical="center" wrapText="1"/>
    </xf>
    <xf borderId="47" fillId="6" fontId="13" numFmtId="0" xfId="0" applyAlignment="1" applyBorder="1" applyFont="1">
      <alignment vertical="center"/>
    </xf>
    <xf borderId="32" fillId="6" fontId="13" numFmtId="0" xfId="0" applyAlignment="1" applyBorder="1" applyFont="1">
      <alignment horizontal="right" vertical="center"/>
    </xf>
    <xf borderId="125" fillId="6" fontId="13" numFmtId="0" xfId="0" applyAlignment="1" applyBorder="1" applyFont="1">
      <alignment horizontal="right" vertical="center"/>
    </xf>
    <xf borderId="130" fillId="6" fontId="13" numFmtId="0" xfId="0" applyAlignment="1" applyBorder="1" applyFont="1">
      <alignment horizontal="right" vertical="center"/>
    </xf>
    <xf borderId="47" fillId="6" fontId="13" numFmtId="0" xfId="0" applyAlignment="1" applyBorder="1" applyFont="1">
      <alignment horizontal="right" vertical="center"/>
    </xf>
    <xf borderId="147" fillId="0" fontId="5" numFmtId="0" xfId="0" applyBorder="1" applyFont="1"/>
    <xf borderId="36" fillId="0" fontId="1" numFmtId="0" xfId="0" applyBorder="1" applyFont="1"/>
    <xf borderId="48" fillId="0" fontId="13" numFmtId="0" xfId="0" applyAlignment="1" applyBorder="1" applyFont="1">
      <alignment horizontal="left" vertical="center"/>
    </xf>
    <xf borderId="142" fillId="0" fontId="14" numFmtId="0" xfId="0" applyAlignment="1" applyBorder="1" applyFont="1">
      <alignment vertical="center"/>
    </xf>
    <xf borderId="47" fillId="7" fontId="13" numFmtId="0" xfId="0" applyAlignment="1" applyBorder="1" applyFont="1">
      <alignment horizontal="center" vertical="center"/>
    </xf>
    <xf borderId="131" fillId="0" fontId="16" numFmtId="0" xfId="0" applyAlignment="1" applyBorder="1" applyFont="1">
      <alignment vertical="center"/>
    </xf>
    <xf borderId="135" fillId="0" fontId="16" numFmtId="0" xfId="0" applyAlignment="1" applyBorder="1" applyFont="1">
      <alignment horizontal="right" vertical="center"/>
    </xf>
    <xf borderId="134" fillId="0" fontId="16" numFmtId="0" xfId="0" applyAlignment="1" applyBorder="1" applyFont="1">
      <alignment horizontal="right" vertical="center"/>
    </xf>
    <xf borderId="133" fillId="0" fontId="16" numFmtId="0" xfId="0" applyAlignment="1" applyBorder="1" applyFont="1">
      <alignment horizontal="right" vertical="center"/>
    </xf>
    <xf borderId="137" fillId="0" fontId="16" numFmtId="0" xfId="0" applyAlignment="1" applyBorder="1" applyFont="1">
      <alignment vertical="center"/>
    </xf>
    <xf borderId="137" fillId="0" fontId="14" numFmtId="0" xfId="0" applyAlignment="1" applyBorder="1" applyFont="1">
      <alignment horizontal="right" shrinkToFit="0" vertical="center" wrapText="1"/>
    </xf>
    <xf borderId="41" fillId="4" fontId="10" numFmtId="164" xfId="0" applyBorder="1" applyFont="1" applyNumberFormat="1"/>
    <xf borderId="44" fillId="4" fontId="10" numFmtId="164" xfId="0" applyBorder="1" applyFont="1" applyNumberFormat="1"/>
    <xf borderId="45" fillId="4" fontId="10" numFmtId="164" xfId="0" applyBorder="1" applyFont="1" applyNumberFormat="1"/>
    <xf borderId="42" fillId="4" fontId="10" numFmtId="164" xfId="0" applyBorder="1" applyFont="1" applyNumberFormat="1"/>
    <xf borderId="140" fillId="0" fontId="16" numFmtId="0" xfId="0" applyAlignment="1" applyBorder="1" applyFont="1">
      <alignment vertical="center"/>
    </xf>
    <xf borderId="127" fillId="0" fontId="16" numFmtId="0" xfId="0" applyAlignment="1" applyBorder="1" applyFont="1">
      <alignment vertical="center"/>
    </xf>
    <xf borderId="128" fillId="0" fontId="16" numFmtId="0" xfId="0" applyAlignment="1" applyBorder="1" applyFont="1">
      <alignment vertical="center"/>
    </xf>
    <xf borderId="142" fillId="0" fontId="16" numFmtId="0" xfId="0" applyAlignment="1" applyBorder="1" applyFont="1">
      <alignment vertical="center"/>
    </xf>
    <xf borderId="127" fillId="0" fontId="16" numFmtId="0" xfId="0" applyAlignment="1" applyBorder="1" applyFont="1">
      <alignment horizontal="right" vertical="center"/>
    </xf>
    <xf borderId="128" fillId="0" fontId="16" numFmtId="0" xfId="0" applyAlignment="1" applyBorder="1" applyFont="1">
      <alignment horizontal="right" vertical="center"/>
    </xf>
    <xf borderId="47" fillId="6" fontId="15" numFmtId="0" xfId="0" applyAlignment="1" applyBorder="1" applyFont="1">
      <alignment vertical="center"/>
    </xf>
    <xf borderId="148" fillId="6" fontId="15" numFmtId="0" xfId="0" applyAlignment="1" applyBorder="1" applyFont="1">
      <alignment horizontal="right" vertical="center"/>
    </xf>
    <xf borderId="38" fillId="6" fontId="15" numFmtId="0" xfId="0" applyAlignment="1" applyBorder="1" applyFont="1">
      <alignment horizontal="right" vertical="center"/>
    </xf>
    <xf borderId="1" fillId="6" fontId="15" numFmtId="0" xfId="0" applyAlignment="1" applyBorder="1" applyFont="1">
      <alignment horizontal="right" vertical="center"/>
    </xf>
    <xf borderId="48" fillId="0" fontId="9" numFmtId="0" xfId="0" applyBorder="1" applyFont="1"/>
    <xf borderId="47" fillId="6" fontId="15" numFmtId="0" xfId="0" applyAlignment="1" applyBorder="1" applyFont="1">
      <alignment horizontal="center" vertical="center"/>
    </xf>
    <xf borderId="32" fillId="6" fontId="15" numFmtId="0" xfId="0" applyAlignment="1" applyBorder="1" applyFont="1">
      <alignment horizontal="right" vertical="center"/>
    </xf>
    <xf borderId="130" fillId="6" fontId="15" numFmtId="0" xfId="0" applyAlignment="1" applyBorder="1" applyFont="1">
      <alignment horizontal="right" vertical="center"/>
    </xf>
    <xf borderId="125" fillId="6" fontId="15" numFmtId="0" xfId="0" applyAlignment="1" applyBorder="1" applyFont="1">
      <alignment horizontal="right" vertical="center"/>
    </xf>
    <xf borderId="135" fillId="0" fontId="16" numFmtId="164" xfId="0" applyAlignment="1" applyBorder="1" applyFont="1" applyNumberFormat="1">
      <alignment horizontal="right" vertical="center"/>
    </xf>
    <xf borderId="134" fillId="0" fontId="16" numFmtId="164" xfId="0" applyAlignment="1" applyBorder="1" applyFont="1" applyNumberFormat="1">
      <alignment horizontal="right" vertical="center"/>
    </xf>
    <xf borderId="0" fillId="0" fontId="1" numFmtId="0" xfId="0" applyAlignment="1" applyFont="1">
      <alignment shrinkToFit="0" vertical="center" wrapText="1"/>
    </xf>
    <xf borderId="46" fillId="0" fontId="16" numFmtId="0" xfId="0" applyAlignment="1" applyBorder="1" applyFont="1">
      <alignment vertical="center"/>
    </xf>
    <xf borderId="46" fillId="0" fontId="1" numFmtId="0" xfId="0" applyAlignment="1" applyBorder="1" applyFont="1">
      <alignment shrinkToFit="0" vertical="center" wrapText="1"/>
    </xf>
    <xf borderId="142" fillId="0" fontId="16" numFmtId="164" xfId="0" applyAlignment="1" applyBorder="1" applyFont="1" applyNumberFormat="1">
      <alignment vertical="center"/>
    </xf>
    <xf borderId="128" fillId="0" fontId="16" numFmtId="164" xfId="0" applyAlignment="1" applyBorder="1" applyFont="1" applyNumberFormat="1">
      <alignment horizontal="right" vertical="center"/>
    </xf>
    <xf borderId="125" fillId="6" fontId="15" numFmtId="164" xfId="0" applyAlignment="1" applyBorder="1" applyFont="1" applyNumberFormat="1">
      <alignment horizontal="right" vertical="center"/>
    </xf>
    <xf borderId="130" fillId="6" fontId="15" numFmtId="164" xfId="0" applyAlignment="1" applyBorder="1" applyFont="1" applyNumberFormat="1">
      <alignment horizontal="right" vertical="center"/>
    </xf>
    <xf borderId="3" fillId="4" fontId="4" numFmtId="0" xfId="0" applyAlignment="1" applyBorder="1" applyFont="1">
      <alignment horizontal="center" shrinkToFit="0" wrapText="1"/>
    </xf>
    <xf borderId="109" fillId="6" fontId="13" numFmtId="0" xfId="0" applyAlignment="1" applyBorder="1" applyFont="1">
      <alignment shrinkToFit="0" vertical="center" wrapText="1"/>
    </xf>
    <xf borderId="127" fillId="0" fontId="14" numFmtId="0" xfId="0" applyAlignment="1" applyBorder="1" applyFont="1">
      <alignment vertical="center"/>
    </xf>
    <xf borderId="128" fillId="0" fontId="14" numFmtId="0" xfId="0" applyAlignment="1" applyBorder="1" applyFont="1">
      <alignment vertical="center"/>
    </xf>
    <xf borderId="32" fillId="6" fontId="13" numFmtId="0" xfId="0" applyAlignment="1" applyBorder="1" applyFont="1">
      <alignment vertical="center"/>
    </xf>
    <xf borderId="128" fillId="0" fontId="13" numFmtId="0" xfId="0" applyAlignment="1" applyBorder="1" applyFont="1">
      <alignment vertical="center"/>
    </xf>
    <xf borderId="41" fillId="4" fontId="8" numFmtId="2" xfId="0" applyBorder="1" applyFont="1" applyNumberFormat="1"/>
    <xf borderId="44" fillId="4" fontId="8" numFmtId="2" xfId="0" applyBorder="1" applyFont="1" applyNumberFormat="1"/>
    <xf borderId="45" fillId="4" fontId="8" numFmtId="2" xfId="0" applyBorder="1" applyFont="1" applyNumberFormat="1"/>
    <xf borderId="148" fillId="6" fontId="13" numFmtId="0" xfId="0" applyAlignment="1" applyBorder="1" applyFont="1">
      <alignment horizontal="right" vertical="center"/>
    </xf>
    <xf borderId="38" fillId="6" fontId="13" numFmtId="0" xfId="0" applyAlignment="1" applyBorder="1" applyFont="1">
      <alignment horizontal="right" vertical="center"/>
    </xf>
    <xf borderId="1" fillId="6" fontId="13" numFmtId="0" xfId="0" applyAlignment="1" applyBorder="1" applyFont="1">
      <alignment horizontal="right" vertical="center"/>
    </xf>
    <xf borderId="142" fillId="0" fontId="9" numFmtId="0" xfId="0" applyBorder="1" applyFont="1"/>
    <xf borderId="109" fillId="4" fontId="4" numFmtId="0" xfId="0" applyAlignment="1" applyBorder="1" applyFont="1">
      <alignment horizontal="center" shrinkToFit="0" wrapText="1"/>
    </xf>
    <xf borderId="109" fillId="6" fontId="15" numFmtId="0" xfId="0" applyAlignment="1" applyBorder="1" applyFont="1">
      <alignment horizontal="center" vertical="center"/>
    </xf>
    <xf borderId="13" fillId="4" fontId="10" numFmtId="0" xfId="0" applyAlignment="1" applyBorder="1" applyFont="1">
      <alignment horizontal="center" shrinkToFit="0" wrapText="1"/>
    </xf>
    <xf borderId="17" fillId="4" fontId="10" numFmtId="0" xfId="0" applyAlignment="1" applyBorder="1" applyFont="1">
      <alignment horizontal="center" shrinkToFit="0" wrapText="1"/>
    </xf>
    <xf borderId="130" fillId="6" fontId="15" numFmtId="0" xfId="0" applyAlignment="1" applyBorder="1" applyFont="1">
      <alignment horizontal="center" shrinkToFit="0" vertical="center" wrapText="1"/>
    </xf>
    <xf borderId="125" fillId="6" fontId="15" numFmtId="0" xfId="0" applyAlignment="1" applyBorder="1" applyFont="1">
      <alignment horizontal="center" shrinkToFit="0" vertical="center" wrapText="1"/>
    </xf>
    <xf borderId="23" fillId="4" fontId="10" numFmtId="0" xfId="0" applyAlignment="1" applyBorder="1" applyFont="1">
      <alignment horizontal="left" shrinkToFit="0" wrapText="1"/>
    </xf>
    <xf borderId="25" fillId="4" fontId="10" numFmtId="0" xfId="0" applyAlignment="1" applyBorder="1" applyFont="1">
      <alignment horizontal="left" shrinkToFit="0" wrapText="1"/>
    </xf>
    <xf borderId="28" fillId="4" fontId="10" numFmtId="0" xfId="0" applyAlignment="1" applyBorder="1" applyFont="1">
      <alignment shrinkToFit="0" wrapText="1"/>
    </xf>
    <xf borderId="42" fillId="4" fontId="8" numFmtId="2" xfId="0" applyBorder="1" applyFont="1" applyNumberFormat="1"/>
    <xf borderId="133" fillId="0" fontId="17" numFmtId="0" xfId="0" applyAlignment="1" applyBorder="1" applyFont="1">
      <alignment horizontal="right" vertical="center"/>
    </xf>
    <xf borderId="135" fillId="0" fontId="17" numFmtId="0" xfId="0" applyAlignment="1" applyBorder="1" applyFont="1">
      <alignment horizontal="right" vertical="center"/>
    </xf>
    <xf borderId="131" fillId="0" fontId="17" numFmtId="0" xfId="0" applyAlignment="1" applyBorder="1" applyFont="1">
      <alignment horizontal="right" vertical="center"/>
    </xf>
    <xf borderId="132" fillId="0" fontId="17" numFmtId="0" xfId="0" applyAlignment="1" applyBorder="1" applyFont="1">
      <alignment horizontal="right" vertical="center"/>
    </xf>
    <xf borderId="134" fillId="0" fontId="17" numFmtId="0" xfId="0" applyAlignment="1" applyBorder="1" applyFont="1">
      <alignment horizontal="right" vertical="center"/>
    </xf>
    <xf borderId="131" fillId="0" fontId="17" numFmtId="0" xfId="0" applyAlignment="1" applyBorder="1" applyFont="1">
      <alignment vertical="center"/>
    </xf>
    <xf borderId="132" fillId="0" fontId="17" numFmtId="0" xfId="0" applyAlignment="1" applyBorder="1" applyFont="1">
      <alignment vertical="center"/>
    </xf>
    <xf borderId="134" fillId="0" fontId="17" numFmtId="0" xfId="0" applyAlignment="1" applyBorder="1" applyFont="1">
      <alignment vertical="center"/>
    </xf>
    <xf borderId="132" fillId="0" fontId="17" numFmtId="0" xfId="0" applyAlignment="1" applyBorder="1" applyFont="1">
      <alignment horizontal="center" vertical="center"/>
    </xf>
    <xf borderId="134" fillId="0" fontId="17" numFmtId="0" xfId="0" applyAlignment="1" applyBorder="1" applyFont="1">
      <alignment horizontal="center" vertical="center"/>
    </xf>
    <xf borderId="135" fillId="0" fontId="14" numFmtId="164" xfId="0" applyAlignment="1" applyBorder="1" applyFont="1" applyNumberFormat="1">
      <alignment horizontal="right" vertical="center"/>
    </xf>
    <xf borderId="133" fillId="0" fontId="17" numFmtId="0" xfId="0" applyAlignment="1" applyBorder="1" applyFont="1">
      <alignment vertical="center"/>
    </xf>
    <xf borderId="133" fillId="0" fontId="17" numFmtId="0" xfId="0" applyAlignment="1" applyBorder="1" applyFont="1">
      <alignment horizontal="right" shrinkToFit="0" vertical="center" wrapText="1"/>
    </xf>
    <xf borderId="134" fillId="0" fontId="14" numFmtId="164" xfId="0" applyAlignment="1" applyBorder="1" applyFont="1" applyNumberFormat="1">
      <alignment horizontal="right" vertical="center"/>
    </xf>
    <xf borderId="142" fillId="0" fontId="14" numFmtId="164" xfId="0" applyAlignment="1" applyBorder="1" applyFont="1" applyNumberFormat="1">
      <alignment horizontal="right" vertical="center"/>
    </xf>
    <xf borderId="128" fillId="0" fontId="14" numFmtId="164" xfId="0" applyAlignment="1" applyBorder="1" applyFont="1" applyNumberFormat="1">
      <alignment horizontal="right" vertical="center"/>
    </xf>
    <xf borderId="125" fillId="6" fontId="13" numFmtId="164" xfId="0" applyAlignment="1" applyBorder="1" applyFont="1" applyNumberFormat="1">
      <alignment horizontal="right" vertical="center"/>
    </xf>
    <xf borderId="130" fillId="6" fontId="13" numFmtId="164" xfId="0" applyAlignment="1" applyBorder="1" applyFont="1" applyNumberFormat="1">
      <alignment horizontal="right" vertical="center"/>
    </xf>
    <xf borderId="127" fillId="0" fontId="17" numFmtId="0" xfId="0" applyAlignment="1" applyBorder="1" applyFont="1">
      <alignment vertical="center"/>
    </xf>
    <xf borderId="127" fillId="0" fontId="17" numFmtId="0" xfId="0" applyAlignment="1" applyBorder="1" applyFont="1">
      <alignment horizontal="right" vertical="center"/>
    </xf>
    <xf borderId="142" fillId="0" fontId="17" numFmtId="0" xfId="0" applyAlignment="1" applyBorder="1" applyFont="1">
      <alignment horizontal="right" vertical="center"/>
    </xf>
    <xf borderId="128" fillId="0" fontId="17" numFmtId="0" xfId="0" applyAlignment="1" applyBorder="1" applyFont="1">
      <alignment horizontal="right" vertical="center"/>
    </xf>
    <xf borderId="128" fillId="0" fontId="17" numFmtId="0" xfId="0" applyAlignment="1" applyBorder="1" applyFont="1">
      <alignment vertical="center"/>
    </xf>
    <xf borderId="128" fillId="0" fontId="17" numFmtId="0" xfId="0" applyAlignment="1" applyBorder="1" applyFont="1">
      <alignment horizontal="center" vertical="center"/>
    </xf>
    <xf borderId="32" fillId="6" fontId="18" numFmtId="0" xfId="0" applyAlignment="1" applyBorder="1" applyFont="1">
      <alignment vertical="center"/>
    </xf>
    <xf borderId="32" fillId="6" fontId="18" numFmtId="0" xfId="0" applyAlignment="1" applyBorder="1" applyFont="1">
      <alignment horizontal="right" vertical="center"/>
    </xf>
    <xf borderId="125" fillId="6" fontId="18" numFmtId="0" xfId="0" applyAlignment="1" applyBorder="1" applyFont="1">
      <alignment horizontal="right" vertical="center"/>
    </xf>
    <xf borderId="130" fillId="6" fontId="18" numFmtId="0" xfId="0" applyAlignment="1" applyBorder="1" applyFont="1">
      <alignment horizontal="right" vertical="center"/>
    </xf>
    <xf borderId="130" fillId="6" fontId="18" numFmtId="0" xfId="0" applyAlignment="1" applyBorder="1" applyFont="1">
      <alignment horizontal="center" vertical="center"/>
    </xf>
    <xf borderId="46" fillId="0" fontId="18" numFmtId="0" xfId="0" applyAlignment="1" applyBorder="1" applyFont="1">
      <alignment horizontal="left" vertical="center"/>
    </xf>
    <xf borderId="0" fillId="0" fontId="17" numFmtId="0" xfId="0" applyAlignment="1" applyFont="1">
      <alignment vertical="center"/>
    </xf>
    <xf borderId="38" fillId="6" fontId="13" numFmtId="0" xfId="0" applyAlignment="1" applyBorder="1" applyFont="1">
      <alignment shrinkToFit="0" vertical="center" wrapText="1"/>
    </xf>
    <xf borderId="132" fillId="0" fontId="14" numFmtId="0" xfId="0" applyAlignment="1" applyBorder="1" applyFont="1">
      <alignment horizontal="right" vertical="center"/>
    </xf>
    <xf borderId="41" fillId="6" fontId="13" numFmtId="0" xfId="0" applyAlignment="1" applyBorder="1" applyFont="1">
      <alignment horizontal="right" vertical="center"/>
    </xf>
    <xf borderId="45" fillId="6" fontId="13" numFmtId="0" xfId="0" applyAlignment="1" applyBorder="1" applyFont="1">
      <alignment horizontal="right" vertical="center"/>
    </xf>
    <xf borderId="42" fillId="6" fontId="13" numFmtId="0" xfId="0" applyAlignment="1" applyBorder="1" applyFont="1">
      <alignment horizontal="right" vertical="center"/>
    </xf>
    <xf borderId="0" fillId="0" fontId="7" numFmtId="1" xfId="0" applyFont="1" applyNumberFormat="1"/>
    <xf borderId="0" fillId="0" fontId="13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46" fillId="0" fontId="14" numFmtId="0" xfId="0" applyAlignment="1" applyBorder="1" applyFont="1">
      <alignment vertical="center"/>
    </xf>
    <xf borderId="1" fillId="8" fontId="13" numFmtId="0" xfId="0" applyAlignment="1" applyBorder="1" applyFill="1" applyFont="1">
      <alignment vertical="center"/>
    </xf>
    <xf borderId="66" fillId="0" fontId="9" numFmtId="2" xfId="0" applyBorder="1" applyFont="1" applyNumberFormat="1"/>
    <xf borderId="69" fillId="0" fontId="9" numFmtId="2" xfId="0" applyBorder="1" applyFont="1" applyNumberFormat="1"/>
    <xf borderId="71" fillId="0" fontId="9" numFmtId="2" xfId="0" applyBorder="1" applyFont="1" applyNumberFormat="1"/>
    <xf borderId="47" fillId="0" fontId="14" numFmtId="0" xfId="0" applyAlignment="1" applyBorder="1" applyFont="1">
      <alignment vertical="center"/>
    </xf>
    <xf borderId="72" fillId="0" fontId="9" numFmtId="2" xfId="0" applyBorder="1" applyFont="1" applyNumberFormat="1"/>
    <xf borderId="75" fillId="0" fontId="9" numFmtId="2" xfId="0" applyBorder="1" applyFont="1" applyNumberFormat="1"/>
    <xf borderId="77" fillId="0" fontId="9" numFmtId="2" xfId="0" applyBorder="1" applyFont="1" applyNumberFormat="1"/>
    <xf borderId="41" fillId="4" fontId="10" numFmtId="2" xfId="0" applyBorder="1" applyFont="1" applyNumberFormat="1"/>
    <xf borderId="44" fillId="4" fontId="10" numFmtId="2" xfId="0" applyBorder="1" applyFont="1" applyNumberFormat="1"/>
    <xf borderId="45" fillId="4" fontId="10" numFmtId="2" xfId="0" applyBorder="1" applyFont="1" applyNumberFormat="1"/>
    <xf borderId="0" fillId="0" fontId="9" numFmtId="0" xfId="0" applyFont="1"/>
    <xf borderId="67" fillId="0" fontId="9" numFmtId="2" xfId="0" applyBorder="1" applyFont="1" applyNumberFormat="1"/>
    <xf borderId="109" fillId="6" fontId="14" numFmtId="0" xfId="0" applyAlignment="1" applyBorder="1" applyFont="1">
      <alignment horizontal="center" vertical="center"/>
    </xf>
    <xf borderId="47" fillId="6" fontId="14" numFmtId="0" xfId="0" applyAlignment="1" applyBorder="1" applyFont="1">
      <alignment horizontal="center" vertical="center"/>
    </xf>
    <xf borderId="73" fillId="0" fontId="9" numFmtId="2" xfId="0" applyBorder="1" applyFont="1" applyNumberFormat="1"/>
    <xf borderId="42" fillId="4" fontId="10" numFmtId="2" xfId="0" applyBorder="1" applyFont="1" applyNumberFormat="1"/>
    <xf borderId="47" fillId="6" fontId="14" numFmtId="0" xfId="0" applyAlignment="1" applyBorder="1" applyFont="1">
      <alignment horizontal="center" shrinkToFit="0" vertical="center" wrapText="1"/>
    </xf>
    <xf borderId="130" fillId="6" fontId="14" numFmtId="0" xfId="0" applyAlignment="1" applyBorder="1" applyFont="1">
      <alignment horizontal="center" shrinkToFit="0" vertical="center" wrapText="1"/>
    </xf>
    <xf borderId="125" fillId="6" fontId="14" numFmtId="0" xfId="0" applyAlignment="1" applyBorder="1" applyFont="1">
      <alignment horizontal="center" shrinkToFit="0" vertical="center" wrapText="1"/>
    </xf>
    <xf borderId="129" fillId="6" fontId="14" numFmtId="0" xfId="0" applyAlignment="1" applyBorder="1" applyFont="1">
      <alignment shrinkToFit="0" vertical="center" wrapText="1"/>
    </xf>
    <xf borderId="130" fillId="6" fontId="14" numFmtId="0" xfId="0" applyAlignment="1" applyBorder="1" applyFont="1">
      <alignment shrinkToFit="0" vertical="center" wrapText="1"/>
    </xf>
    <xf borderId="38" fillId="6" fontId="14" numFmtId="0" xfId="0" applyAlignment="1" applyBorder="1" applyFont="1">
      <alignment shrinkToFit="0" vertical="center" wrapText="1"/>
    </xf>
    <xf borderId="46" fillId="0" fontId="13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customschemas.google.com/relationships/workbookmetadata" Target="metadata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marker>
            <c:symbol val="none"/>
          </c:marker>
          <c:cat>
            <c:strRef>
              <c:f>'4.3.1.3'!$O$20:$O$29</c:f>
            </c:strRef>
          </c:cat>
          <c:val>
            <c:numRef>
              <c:f>'4.3.1.3'!$Y$20:$Y$29</c:f>
            </c:numRef>
          </c:val>
          <c:smooth val="0"/>
        </c:ser>
        <c:axId val="143812384"/>
        <c:axId val="888254038"/>
      </c:lineChart>
      <c:catAx>
        <c:axId val="14381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88254038"/>
      </c:catAx>
      <c:valAx>
        <c:axId val="8882540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81238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58</xdr:col>
      <xdr:colOff>504825</xdr:colOff>
      <xdr:row>27</xdr:row>
      <xdr:rowOff>104775</xdr:rowOff>
    </xdr:from>
    <xdr:ext cx="2343150" cy="1257300"/>
    <xdr:graphicFrame>
      <xdr:nvGraphicFramePr>
        <xdr:cNvPr id="56698381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14" width="7.63"/>
    <col customWidth="1" min="15" max="15" width="9.5"/>
    <col customWidth="1" min="16" max="16" width="6.25"/>
    <col customWidth="1" min="17" max="17" width="7.13"/>
    <col customWidth="1" min="18" max="19" width="7.63"/>
    <col customWidth="1" min="20" max="20" width="5.25"/>
    <col customWidth="1" min="21" max="21" width="8.0"/>
    <col customWidth="1" min="22" max="22" width="6.63"/>
    <col customWidth="1" min="23" max="23" width="7.63"/>
    <col customWidth="1" min="24" max="24" width="6.63"/>
    <col customWidth="1" min="25" max="25" width="7.88"/>
    <col customWidth="1" min="26" max="26" width="6.63"/>
    <col customWidth="1" min="27" max="28" width="7.63"/>
    <col customWidth="1" min="29" max="29" width="9.5"/>
    <col customWidth="1" min="30" max="30" width="5.88"/>
    <col customWidth="1" min="31" max="31" width="7.13"/>
    <col customWidth="1" min="32" max="33" width="7.63"/>
    <col customWidth="1" min="34" max="34" width="5.75"/>
    <col customWidth="1" min="35" max="35" width="8.0"/>
    <col customWidth="1" min="36" max="36" width="6.63"/>
    <col customWidth="1" min="37" max="37" width="7.63"/>
    <col customWidth="1" min="38" max="38" width="5.88"/>
    <col customWidth="1" min="39" max="39" width="7.88"/>
    <col customWidth="1" min="40" max="40" width="6.63"/>
    <col customWidth="1" min="41" max="58" width="7.63"/>
    <col customWidth="1" min="59" max="59" width="9.0"/>
    <col customWidth="1" min="60" max="62" width="7.63"/>
    <col customWidth="1" min="63" max="63" width="9.0"/>
    <col customWidth="1" min="64" max="64" width="8.63"/>
    <col customWidth="1" min="65" max="67" width="7.63"/>
    <col customWidth="1" min="68" max="68" width="8.0"/>
    <col customWidth="1" min="69" max="69" width="8.5"/>
    <col customWidth="1" min="70" max="72" width="7.63"/>
    <col customWidth="1" min="73" max="73" width="7.38"/>
    <col customWidth="1" min="74" max="74" width="8.5"/>
    <col customWidth="1" min="75" max="82" width="7.63"/>
  </cols>
  <sheetData>
    <row r="1">
      <c r="A1" s="2" t="s">
        <v>1</v>
      </c>
      <c r="O1" s="2" t="s">
        <v>2</v>
      </c>
      <c r="AC1" s="2" t="s">
        <v>3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 t="s">
        <v>8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5.75" customHeight="1">
      <c r="A4" s="7" t="s">
        <v>9</v>
      </c>
      <c r="B4" s="9" t="s">
        <v>10</v>
      </c>
      <c r="C4" s="10"/>
      <c r="D4" s="10"/>
      <c r="E4" s="11"/>
      <c r="F4" s="9" t="s">
        <v>11</v>
      </c>
      <c r="G4" s="10"/>
      <c r="H4" s="10"/>
      <c r="I4" s="11"/>
      <c r="J4" s="9" t="s">
        <v>12</v>
      </c>
      <c r="K4" s="10"/>
      <c r="L4" s="10"/>
      <c r="M4" s="12"/>
      <c r="O4" s="7" t="s">
        <v>9</v>
      </c>
      <c r="P4" s="9" t="s">
        <v>10</v>
      </c>
      <c r="Q4" s="10"/>
      <c r="R4" s="10"/>
      <c r="S4" s="11"/>
      <c r="T4" s="9" t="s">
        <v>11</v>
      </c>
      <c r="U4" s="10"/>
      <c r="V4" s="10"/>
      <c r="W4" s="11"/>
      <c r="X4" s="9" t="s">
        <v>12</v>
      </c>
      <c r="Y4" s="10"/>
      <c r="Z4" s="10"/>
      <c r="AA4" s="12"/>
      <c r="AC4" s="7" t="s">
        <v>9</v>
      </c>
      <c r="AD4" s="9" t="s">
        <v>10</v>
      </c>
      <c r="AE4" s="10"/>
      <c r="AF4" s="10"/>
      <c r="AG4" s="11"/>
      <c r="AH4" s="9" t="s">
        <v>11</v>
      </c>
      <c r="AI4" s="10"/>
      <c r="AJ4" s="10"/>
      <c r="AK4" s="11"/>
      <c r="AL4" s="9" t="s">
        <v>12</v>
      </c>
      <c r="AM4" s="10"/>
      <c r="AN4" s="10"/>
      <c r="AO4" s="12"/>
      <c r="BG4" s="6" t="s">
        <v>9</v>
      </c>
      <c r="BH4" s="8" t="s">
        <v>10</v>
      </c>
      <c r="BI4" s="10"/>
      <c r="BJ4" s="10"/>
      <c r="BK4" s="10"/>
      <c r="BL4" s="12"/>
      <c r="BM4" s="13" t="s">
        <v>11</v>
      </c>
      <c r="BN4" s="10"/>
      <c r="BO4" s="10"/>
      <c r="BP4" s="10"/>
      <c r="BQ4" s="14"/>
      <c r="BR4" s="8" t="s">
        <v>12</v>
      </c>
      <c r="BS4" s="10"/>
      <c r="BT4" s="10"/>
      <c r="BU4" s="10"/>
      <c r="BV4" s="12"/>
    </row>
    <row r="5" ht="44.25" customHeight="1">
      <c r="A5" s="16"/>
      <c r="B5" s="18" t="s">
        <v>13</v>
      </c>
      <c r="C5" s="19"/>
      <c r="D5" s="18" t="s">
        <v>14</v>
      </c>
      <c r="E5" s="19"/>
      <c r="F5" s="18" t="s">
        <v>13</v>
      </c>
      <c r="G5" s="19"/>
      <c r="H5" s="18" t="s">
        <v>14</v>
      </c>
      <c r="I5" s="19"/>
      <c r="J5" s="18" t="s">
        <v>13</v>
      </c>
      <c r="K5" s="19"/>
      <c r="L5" s="18" t="s">
        <v>14</v>
      </c>
      <c r="M5" s="19"/>
      <c r="O5" s="16"/>
      <c r="P5" s="18" t="s">
        <v>13</v>
      </c>
      <c r="Q5" s="19"/>
      <c r="R5" s="18" t="s">
        <v>14</v>
      </c>
      <c r="S5" s="19"/>
      <c r="T5" s="18" t="s">
        <v>13</v>
      </c>
      <c r="U5" s="19"/>
      <c r="V5" s="18" t="s">
        <v>14</v>
      </c>
      <c r="W5" s="19"/>
      <c r="X5" s="18" t="s">
        <v>13</v>
      </c>
      <c r="Y5" s="19"/>
      <c r="Z5" s="18" t="s">
        <v>14</v>
      </c>
      <c r="AA5" s="19"/>
      <c r="AC5" s="16"/>
      <c r="AD5" s="18" t="s">
        <v>13</v>
      </c>
      <c r="AE5" s="19"/>
      <c r="AF5" s="18" t="s">
        <v>17</v>
      </c>
      <c r="AG5" s="19"/>
      <c r="AH5" s="18" t="s">
        <v>18</v>
      </c>
      <c r="AI5" s="19"/>
      <c r="AJ5" s="18" t="s">
        <v>17</v>
      </c>
      <c r="AK5" s="19"/>
      <c r="AL5" s="18" t="s">
        <v>18</v>
      </c>
      <c r="AM5" s="19"/>
      <c r="AN5" s="18" t="s">
        <v>17</v>
      </c>
      <c r="AO5" s="19"/>
      <c r="BG5" s="15"/>
      <c r="BH5" s="17" t="s">
        <v>12</v>
      </c>
      <c r="BI5" s="19"/>
      <c r="BJ5" s="18" t="s">
        <v>19</v>
      </c>
      <c r="BK5" s="19"/>
      <c r="BL5" s="20" t="s">
        <v>20</v>
      </c>
      <c r="BM5" s="21" t="s">
        <v>12</v>
      </c>
      <c r="BN5" s="19"/>
      <c r="BO5" s="18" t="s">
        <v>19</v>
      </c>
      <c r="BP5" s="19"/>
      <c r="BQ5" s="22" t="s">
        <v>20</v>
      </c>
      <c r="BR5" s="17" t="s">
        <v>12</v>
      </c>
      <c r="BS5" s="19"/>
      <c r="BT5" s="18" t="s">
        <v>19</v>
      </c>
      <c r="BU5" s="19"/>
      <c r="BV5" s="20" t="s">
        <v>20</v>
      </c>
      <c r="BX5" s="23" t="s">
        <v>21</v>
      </c>
      <c r="BY5" s="24" t="s">
        <v>10</v>
      </c>
      <c r="BZ5" s="24"/>
      <c r="CA5" s="24" t="s">
        <v>11</v>
      </c>
      <c r="CB5" s="24"/>
      <c r="CC5" s="24" t="s">
        <v>22</v>
      </c>
      <c r="CD5" s="26"/>
    </row>
    <row r="6" ht="44.25" customHeight="1">
      <c r="A6" s="28"/>
      <c r="B6" s="30" t="s">
        <v>25</v>
      </c>
      <c r="C6" s="30" t="s">
        <v>26</v>
      </c>
      <c r="D6" s="32" t="s">
        <v>27</v>
      </c>
      <c r="E6" s="33" t="s">
        <v>28</v>
      </c>
      <c r="F6" s="30" t="s">
        <v>25</v>
      </c>
      <c r="G6" s="30" t="s">
        <v>26</v>
      </c>
      <c r="H6" s="32" t="s">
        <v>27</v>
      </c>
      <c r="I6" s="33" t="s">
        <v>28</v>
      </c>
      <c r="J6" s="30" t="s">
        <v>25</v>
      </c>
      <c r="K6" s="30" t="s">
        <v>26</v>
      </c>
      <c r="L6" s="32" t="s">
        <v>27</v>
      </c>
      <c r="M6" s="34" t="s">
        <v>28</v>
      </c>
      <c r="O6" s="28"/>
      <c r="P6" s="30" t="s">
        <v>25</v>
      </c>
      <c r="Q6" s="30" t="s">
        <v>26</v>
      </c>
      <c r="R6" s="32" t="s">
        <v>27</v>
      </c>
      <c r="S6" s="33" t="s">
        <v>28</v>
      </c>
      <c r="T6" s="30" t="s">
        <v>25</v>
      </c>
      <c r="U6" s="30" t="s">
        <v>26</v>
      </c>
      <c r="V6" s="32" t="s">
        <v>27</v>
      </c>
      <c r="W6" s="33" t="s">
        <v>28</v>
      </c>
      <c r="X6" s="30" t="s">
        <v>25</v>
      </c>
      <c r="Y6" s="30" t="s">
        <v>26</v>
      </c>
      <c r="Z6" s="32" t="s">
        <v>27</v>
      </c>
      <c r="AA6" s="34" t="s">
        <v>28</v>
      </c>
      <c r="AC6" s="28"/>
      <c r="AD6" s="30" t="s">
        <v>25</v>
      </c>
      <c r="AE6" s="30" t="s">
        <v>26</v>
      </c>
      <c r="AF6" s="32" t="s">
        <v>27</v>
      </c>
      <c r="AG6" s="33" t="s">
        <v>28</v>
      </c>
      <c r="AH6" s="30" t="s">
        <v>25</v>
      </c>
      <c r="AI6" s="30" t="s">
        <v>26</v>
      </c>
      <c r="AJ6" s="32" t="s">
        <v>27</v>
      </c>
      <c r="AK6" s="33" t="s">
        <v>28</v>
      </c>
      <c r="AL6" s="30" t="s">
        <v>25</v>
      </c>
      <c r="AM6" s="30" t="s">
        <v>26</v>
      </c>
      <c r="AN6" s="32" t="s">
        <v>27</v>
      </c>
      <c r="AO6" s="34" t="s">
        <v>28</v>
      </c>
      <c r="BG6" s="25"/>
      <c r="BH6" s="27" t="s">
        <v>23</v>
      </c>
      <c r="BI6" s="29" t="s">
        <v>24</v>
      </c>
      <c r="BJ6" s="30" t="s">
        <v>25</v>
      </c>
      <c r="BK6" s="30" t="s">
        <v>26</v>
      </c>
      <c r="BL6" s="31"/>
      <c r="BM6" s="29" t="s">
        <v>23</v>
      </c>
      <c r="BN6" s="29" t="s">
        <v>24</v>
      </c>
      <c r="BO6" s="30" t="s">
        <v>25</v>
      </c>
      <c r="BP6" s="30" t="s">
        <v>26</v>
      </c>
      <c r="BQ6" s="35"/>
      <c r="BR6" s="27" t="s">
        <v>23</v>
      </c>
      <c r="BS6" s="29" t="s">
        <v>24</v>
      </c>
      <c r="BT6" s="30" t="s">
        <v>25</v>
      </c>
      <c r="BU6" s="30" t="s">
        <v>26</v>
      </c>
      <c r="BV6" s="31"/>
      <c r="BX6" s="37" t="s">
        <v>30</v>
      </c>
      <c r="BY6" s="32" t="s">
        <v>31</v>
      </c>
      <c r="BZ6" s="32" t="s">
        <v>32</v>
      </c>
      <c r="CA6" s="32" t="s">
        <v>31</v>
      </c>
      <c r="CB6" s="32" t="s">
        <v>32</v>
      </c>
      <c r="CC6" s="32" t="s">
        <v>31</v>
      </c>
      <c r="CD6" s="41" t="s">
        <v>32</v>
      </c>
    </row>
    <row r="7">
      <c r="A7" s="36" t="s">
        <v>29</v>
      </c>
      <c r="B7" s="43">
        <v>131.0</v>
      </c>
      <c r="C7" s="45">
        <v>42.95220885057778</v>
      </c>
      <c r="D7" s="47">
        <v>55.54200971656412</v>
      </c>
      <c r="E7" s="49">
        <f t="shared" ref="E7:E17" si="3">D7*100/C7</f>
        <v>129.3111838</v>
      </c>
      <c r="F7" s="43">
        <v>51.0</v>
      </c>
      <c r="G7" s="45">
        <v>11.260004333333336</v>
      </c>
      <c r="H7" s="47">
        <v>27.97208333333331</v>
      </c>
      <c r="I7" s="49">
        <f t="shared" ref="I7:I17" si="4">H7*100/G7</f>
        <v>248.4198274</v>
      </c>
      <c r="J7" s="43">
        <f t="shared" ref="J7:L7" si="1">B7+F7</f>
        <v>182</v>
      </c>
      <c r="K7" s="45">
        <f t="shared" si="1"/>
        <v>54.21221318</v>
      </c>
      <c r="L7" s="47">
        <f t="shared" si="1"/>
        <v>83.51409305</v>
      </c>
      <c r="M7" s="50">
        <f t="shared" ref="M7:M17" si="6">L7*100/K7</f>
        <v>154.0503295</v>
      </c>
      <c r="O7" s="36" t="s">
        <v>29</v>
      </c>
      <c r="P7" s="43">
        <v>180.0</v>
      </c>
      <c r="Q7" s="45">
        <v>55.114720197156274</v>
      </c>
      <c r="R7" s="47">
        <v>104.18156534203729</v>
      </c>
      <c r="S7" s="49">
        <f t="shared" ref="S7:S17" si="7">R7*100/Q7</f>
        <v>189.0267518</v>
      </c>
      <c r="T7" s="43">
        <v>14.0</v>
      </c>
      <c r="U7" s="45">
        <v>4.768253605216707</v>
      </c>
      <c r="V7" s="47">
        <v>4.021976073052104</v>
      </c>
      <c r="W7" s="49">
        <f t="shared" ref="W7:W17" si="8">V7*100/U7</f>
        <v>84.34903858</v>
      </c>
      <c r="X7" s="43">
        <v>194.0</v>
      </c>
      <c r="Y7" s="45">
        <v>59.882973802372966</v>
      </c>
      <c r="Z7" s="47">
        <v>108.20354141508938</v>
      </c>
      <c r="AA7" s="50">
        <f t="shared" ref="AA7:AA17" si="9">Z7*100/Y7</f>
        <v>180.6916633</v>
      </c>
      <c r="AC7" s="36" t="s">
        <v>29</v>
      </c>
      <c r="AD7" s="40">
        <v>155.0</v>
      </c>
      <c r="AE7" s="42">
        <v>46.810100000000006</v>
      </c>
      <c r="AF7" s="46">
        <v>54.16529999999998</v>
      </c>
      <c r="AG7" s="53">
        <f t="shared" ref="AG7:AG17" si="10">AF7*100/AE7</f>
        <v>115.7128483</v>
      </c>
      <c r="AH7" s="40">
        <v>6.0</v>
      </c>
      <c r="AI7" s="42">
        <v>2.03</v>
      </c>
      <c r="AJ7" s="46">
        <v>2.45</v>
      </c>
      <c r="AK7" s="53">
        <f t="shared" ref="AK7:AK17" si="11">AJ7*100/AI7</f>
        <v>120.6896552</v>
      </c>
      <c r="AL7" s="40">
        <v>161.0</v>
      </c>
      <c r="AM7" s="42">
        <v>48.84010000000001</v>
      </c>
      <c r="AN7" s="46">
        <v>56.61529999999998</v>
      </c>
      <c r="AO7" s="55">
        <f t="shared" ref="AO7:AO17" si="12">AN7*100/AM7</f>
        <v>115.9197053</v>
      </c>
      <c r="BG7" s="36" t="s">
        <v>29</v>
      </c>
      <c r="BH7" s="38">
        <v>9489.0</v>
      </c>
      <c r="BI7" s="39">
        <v>2533.521880000019</v>
      </c>
      <c r="BJ7" s="40">
        <v>155.0</v>
      </c>
      <c r="BK7" s="42">
        <v>46.810100000000006</v>
      </c>
      <c r="BL7" s="44">
        <v>54.16529999999998</v>
      </c>
      <c r="BM7" s="46">
        <v>362.0</v>
      </c>
      <c r="BN7" s="46">
        <v>103.17764499999994</v>
      </c>
      <c r="BO7" s="40">
        <v>6.0</v>
      </c>
      <c r="BP7" s="42">
        <v>2.03</v>
      </c>
      <c r="BQ7" s="46">
        <v>2.45</v>
      </c>
      <c r="BR7" s="48">
        <v>9851.0</v>
      </c>
      <c r="BS7" s="46">
        <v>2636.6995250000186</v>
      </c>
      <c r="BT7" s="40">
        <v>161.0</v>
      </c>
      <c r="BU7" s="42">
        <v>48.84010000000001</v>
      </c>
      <c r="BV7" s="44">
        <v>56.61529999999998</v>
      </c>
      <c r="BX7" s="56" t="s">
        <v>29</v>
      </c>
      <c r="BY7" s="51">
        <v>9489.0</v>
      </c>
      <c r="BZ7" s="52">
        <v>2533.521880000019</v>
      </c>
      <c r="CA7" s="57">
        <v>362.0</v>
      </c>
      <c r="CB7" s="58">
        <v>103.17764499999994</v>
      </c>
      <c r="CC7" s="51">
        <f t="shared" ref="CC7:CD7" si="2">BY7+CA7</f>
        <v>9851</v>
      </c>
      <c r="CD7" s="44">
        <f t="shared" si="2"/>
        <v>2636.699525</v>
      </c>
    </row>
    <row r="8">
      <c r="A8" s="36" t="s">
        <v>33</v>
      </c>
      <c r="B8" s="51">
        <v>187.0</v>
      </c>
      <c r="C8" s="52">
        <v>142.5824917398336</v>
      </c>
      <c r="D8" s="46">
        <v>101.01558832304833</v>
      </c>
      <c r="E8" s="53">
        <f t="shared" si="3"/>
        <v>70.84711951</v>
      </c>
      <c r="F8" s="51">
        <v>15.0</v>
      </c>
      <c r="G8" s="52">
        <v>12.451371732650273</v>
      </c>
      <c r="H8" s="46">
        <v>10.674631290066682</v>
      </c>
      <c r="I8" s="53">
        <f t="shared" si="4"/>
        <v>85.73056463</v>
      </c>
      <c r="J8" s="51">
        <f t="shared" ref="J8:L8" si="5">B8+F8</f>
        <v>202</v>
      </c>
      <c r="K8" s="52">
        <f t="shared" si="5"/>
        <v>155.0338635</v>
      </c>
      <c r="L8" s="46">
        <f t="shared" si="5"/>
        <v>111.6902196</v>
      </c>
      <c r="M8" s="55">
        <f t="shared" si="6"/>
        <v>72.04246679</v>
      </c>
      <c r="O8" s="36" t="s">
        <v>33</v>
      </c>
      <c r="P8" s="51">
        <v>220.0</v>
      </c>
      <c r="Q8" s="52">
        <v>165.02603110826658</v>
      </c>
      <c r="R8" s="46">
        <v>141.6025346875192</v>
      </c>
      <c r="S8" s="53">
        <f t="shared" si="7"/>
        <v>85.80618084</v>
      </c>
      <c r="T8" s="51">
        <v>6.0</v>
      </c>
      <c r="U8" s="52">
        <v>4.198878842676328</v>
      </c>
      <c r="V8" s="46">
        <v>3.2850271247739657</v>
      </c>
      <c r="W8" s="53">
        <f t="shared" si="8"/>
        <v>78.23581598</v>
      </c>
      <c r="X8" s="51">
        <v>226.0</v>
      </c>
      <c r="Y8" s="52">
        <v>169.2249099509429</v>
      </c>
      <c r="Z8" s="46">
        <v>144.88756181229317</v>
      </c>
      <c r="AA8" s="55">
        <f t="shared" si="9"/>
        <v>85.6183418</v>
      </c>
      <c r="AC8" s="36" t="s">
        <v>33</v>
      </c>
      <c r="AD8" s="51">
        <v>263.0</v>
      </c>
      <c r="AE8" s="52">
        <v>193.27990000000003</v>
      </c>
      <c r="AF8" s="46">
        <v>158.05056999999982</v>
      </c>
      <c r="AG8" s="53">
        <f t="shared" si="10"/>
        <v>81.77289516</v>
      </c>
      <c r="AH8" s="51">
        <v>10.0</v>
      </c>
      <c r="AI8" s="52">
        <v>7.039999999999999</v>
      </c>
      <c r="AJ8" s="46">
        <v>9.24</v>
      </c>
      <c r="AK8" s="53">
        <f t="shared" si="11"/>
        <v>131.25</v>
      </c>
      <c r="AL8" s="51">
        <v>273.0</v>
      </c>
      <c r="AM8" s="52">
        <v>200.3199</v>
      </c>
      <c r="AN8" s="46">
        <v>167.29056999999983</v>
      </c>
      <c r="AO8" s="55">
        <f t="shared" si="12"/>
        <v>83.51170802</v>
      </c>
      <c r="BG8" s="36" t="s">
        <v>33</v>
      </c>
      <c r="BH8" s="38">
        <v>7467.0</v>
      </c>
      <c r="BI8" s="39">
        <v>5365.505485000018</v>
      </c>
      <c r="BJ8" s="51">
        <v>263.0</v>
      </c>
      <c r="BK8" s="52">
        <v>193.27990000000003</v>
      </c>
      <c r="BL8" s="44">
        <v>158.05056999999982</v>
      </c>
      <c r="BM8" s="46">
        <v>306.0</v>
      </c>
      <c r="BN8" s="46">
        <v>226.79174600000013</v>
      </c>
      <c r="BO8" s="51">
        <v>10.0</v>
      </c>
      <c r="BP8" s="52">
        <v>7.039999999999999</v>
      </c>
      <c r="BQ8" s="46">
        <v>9.24</v>
      </c>
      <c r="BR8" s="48">
        <v>7773.0</v>
      </c>
      <c r="BS8" s="46">
        <v>5592.297231000018</v>
      </c>
      <c r="BT8" s="51">
        <v>273.0</v>
      </c>
      <c r="BU8" s="52">
        <v>200.3199</v>
      </c>
      <c r="BV8" s="44">
        <v>167.29056999999983</v>
      </c>
      <c r="BX8" s="56" t="s">
        <v>33</v>
      </c>
      <c r="BY8" s="51">
        <v>7467.0</v>
      </c>
      <c r="BZ8" s="52">
        <v>5365.505485000018</v>
      </c>
      <c r="CA8" s="57">
        <v>306.0</v>
      </c>
      <c r="CB8" s="58">
        <v>226.79174600000013</v>
      </c>
      <c r="CC8" s="51">
        <f t="shared" ref="CC8:CD8" si="13">BY8+CA8</f>
        <v>7773</v>
      </c>
      <c r="CD8" s="44">
        <f t="shared" si="13"/>
        <v>5592.297231</v>
      </c>
    </row>
    <row r="9">
      <c r="A9" s="36" t="s">
        <v>34</v>
      </c>
      <c r="B9" s="51">
        <v>461.0</v>
      </c>
      <c r="C9" s="52">
        <v>685.030668787307</v>
      </c>
      <c r="D9" s="46">
        <v>479.2415863841595</v>
      </c>
      <c r="E9" s="53">
        <f t="shared" si="3"/>
        <v>69.95914318</v>
      </c>
      <c r="F9" s="51">
        <v>35.0</v>
      </c>
      <c r="G9" s="52">
        <v>52.85646418260553</v>
      </c>
      <c r="H9" s="46">
        <v>39.63162209192576</v>
      </c>
      <c r="I9" s="53">
        <f t="shared" si="4"/>
        <v>74.97970722</v>
      </c>
      <c r="J9" s="51">
        <f t="shared" ref="J9:L9" si="14">B9+F9</f>
        <v>496</v>
      </c>
      <c r="K9" s="52">
        <f t="shared" si="14"/>
        <v>737.887133</v>
      </c>
      <c r="L9" s="46">
        <f t="shared" si="14"/>
        <v>518.8732085</v>
      </c>
      <c r="M9" s="55">
        <f t="shared" si="6"/>
        <v>70.31877713</v>
      </c>
      <c r="O9" s="36" t="s">
        <v>34</v>
      </c>
      <c r="P9" s="51">
        <v>588.0</v>
      </c>
      <c r="Q9" s="52">
        <v>885.3951733983688</v>
      </c>
      <c r="R9" s="46">
        <v>653.0406286100524</v>
      </c>
      <c r="S9" s="53">
        <f t="shared" si="7"/>
        <v>73.75696731</v>
      </c>
      <c r="T9" s="51">
        <v>17.0</v>
      </c>
      <c r="U9" s="52">
        <v>24.159706426259838</v>
      </c>
      <c r="V9" s="46">
        <v>16.25158807212207</v>
      </c>
      <c r="W9" s="53">
        <f t="shared" si="8"/>
        <v>67.2673243</v>
      </c>
      <c r="X9" s="51">
        <v>605.0</v>
      </c>
      <c r="Y9" s="52">
        <v>909.5548798246286</v>
      </c>
      <c r="Z9" s="46">
        <v>669.2922166821746</v>
      </c>
      <c r="AA9" s="55">
        <f t="shared" si="9"/>
        <v>73.58458863</v>
      </c>
      <c r="AC9" s="36" t="s">
        <v>34</v>
      </c>
      <c r="AD9" s="51">
        <v>620.0</v>
      </c>
      <c r="AE9" s="52">
        <v>918.1630000000002</v>
      </c>
      <c r="AF9" s="46">
        <v>634.1378899999996</v>
      </c>
      <c r="AG9" s="53">
        <f t="shared" si="10"/>
        <v>69.06593818</v>
      </c>
      <c r="AH9" s="51">
        <v>23.0</v>
      </c>
      <c r="AI9" s="52">
        <v>35.1874</v>
      </c>
      <c r="AJ9" s="46">
        <v>26.897009999999998</v>
      </c>
      <c r="AK9" s="53">
        <f t="shared" si="11"/>
        <v>76.43932203</v>
      </c>
      <c r="AL9" s="51">
        <v>643.0</v>
      </c>
      <c r="AM9" s="52">
        <v>953.3504000000004</v>
      </c>
      <c r="AN9" s="46">
        <v>661.0348999999999</v>
      </c>
      <c r="AO9" s="55">
        <f t="shared" si="12"/>
        <v>69.33808388</v>
      </c>
      <c r="BG9" s="36" t="s">
        <v>34</v>
      </c>
      <c r="BH9" s="38">
        <v>12265.0</v>
      </c>
      <c r="BI9" s="39">
        <v>17904.426621999988</v>
      </c>
      <c r="BJ9" s="51">
        <v>620.0</v>
      </c>
      <c r="BK9" s="52">
        <v>918.1630000000002</v>
      </c>
      <c r="BL9" s="44">
        <v>634.1378899999996</v>
      </c>
      <c r="BM9" s="46">
        <v>433.0</v>
      </c>
      <c r="BN9" s="46">
        <v>626.9975239999999</v>
      </c>
      <c r="BO9" s="54">
        <v>23.0</v>
      </c>
      <c r="BP9" s="52">
        <v>35.1874</v>
      </c>
      <c r="BQ9" s="46">
        <v>26.897009999999998</v>
      </c>
      <c r="BR9" s="48">
        <v>12698.0</v>
      </c>
      <c r="BS9" s="46">
        <v>18531.424145999987</v>
      </c>
      <c r="BT9" s="51">
        <v>643.0</v>
      </c>
      <c r="BU9" s="52">
        <v>953.3504000000004</v>
      </c>
      <c r="BV9" s="44">
        <v>661.0348999999999</v>
      </c>
      <c r="BX9" s="56" t="s">
        <v>34</v>
      </c>
      <c r="BY9" s="51">
        <v>12265.0</v>
      </c>
      <c r="BZ9" s="52">
        <v>17904.426621999988</v>
      </c>
      <c r="CA9" s="57">
        <v>433.0</v>
      </c>
      <c r="CB9" s="58">
        <v>626.9975239999999</v>
      </c>
      <c r="CC9" s="51">
        <f t="shared" ref="CC9:CD9" si="15">BY9+CA9</f>
        <v>12698</v>
      </c>
      <c r="CD9" s="44">
        <f t="shared" si="15"/>
        <v>18531.42415</v>
      </c>
    </row>
    <row r="10">
      <c r="A10" s="36" t="s">
        <v>35</v>
      </c>
      <c r="B10" s="51">
        <v>1457.0</v>
      </c>
      <c r="C10" s="52">
        <v>5022.575881854598</v>
      </c>
      <c r="D10" s="46">
        <v>2620.041170765349</v>
      </c>
      <c r="E10" s="53">
        <f t="shared" si="3"/>
        <v>52.16528794</v>
      </c>
      <c r="F10" s="51">
        <v>102.0</v>
      </c>
      <c r="G10" s="52">
        <v>347.1708062260604</v>
      </c>
      <c r="H10" s="46">
        <v>230.53104477611953</v>
      </c>
      <c r="I10" s="53">
        <f t="shared" si="4"/>
        <v>66.40277369</v>
      </c>
      <c r="J10" s="51">
        <f t="shared" ref="J10:L10" si="16">B10+F10</f>
        <v>1559</v>
      </c>
      <c r="K10" s="52">
        <f t="shared" si="16"/>
        <v>5369.746688</v>
      </c>
      <c r="L10" s="46">
        <f t="shared" si="16"/>
        <v>2850.572216</v>
      </c>
      <c r="M10" s="55">
        <f t="shared" si="6"/>
        <v>53.08578563</v>
      </c>
      <c r="O10" s="36" t="s">
        <v>35</v>
      </c>
      <c r="P10" s="51">
        <v>1744.0</v>
      </c>
      <c r="Q10" s="52">
        <v>6066.041768250388</v>
      </c>
      <c r="R10" s="46">
        <v>3280.2566197054625</v>
      </c>
      <c r="S10" s="53">
        <f t="shared" si="7"/>
        <v>54.07573414</v>
      </c>
      <c r="T10" s="51">
        <v>74.0</v>
      </c>
      <c r="U10" s="52">
        <v>261.39896925694904</v>
      </c>
      <c r="V10" s="46">
        <v>181.94832484178468</v>
      </c>
      <c r="W10" s="53">
        <f t="shared" si="8"/>
        <v>69.60560149</v>
      </c>
      <c r="X10" s="51">
        <v>1818.0</v>
      </c>
      <c r="Y10" s="52">
        <v>6327.440737507334</v>
      </c>
      <c r="Z10" s="46">
        <v>3462.204944547249</v>
      </c>
      <c r="AA10" s="55">
        <f t="shared" si="9"/>
        <v>54.71730338</v>
      </c>
      <c r="AC10" s="36" t="s">
        <v>35</v>
      </c>
      <c r="AD10" s="51">
        <v>1966.0</v>
      </c>
      <c r="AE10" s="52">
        <v>6724.405000000001</v>
      </c>
      <c r="AF10" s="46">
        <v>3534.6729900000064</v>
      </c>
      <c r="AG10" s="53">
        <f t="shared" si="10"/>
        <v>52.56484388</v>
      </c>
      <c r="AH10" s="51">
        <v>52.0</v>
      </c>
      <c r="AI10" s="52">
        <v>182.19639999999995</v>
      </c>
      <c r="AJ10" s="46">
        <v>142.48981999999995</v>
      </c>
      <c r="AK10" s="53">
        <f t="shared" si="11"/>
        <v>78.20671539</v>
      </c>
      <c r="AL10" s="51">
        <v>2018.0</v>
      </c>
      <c r="AM10" s="52">
        <v>6906.601400000002</v>
      </c>
      <c r="AN10" s="46">
        <v>3677.1628100000057</v>
      </c>
      <c r="AO10" s="55">
        <f t="shared" si="12"/>
        <v>53.2412774</v>
      </c>
      <c r="BG10" s="36" t="s">
        <v>35</v>
      </c>
      <c r="BH10" s="38">
        <v>22755.0</v>
      </c>
      <c r="BI10" s="39">
        <v>75450.06463100038</v>
      </c>
      <c r="BJ10" s="51">
        <v>1966.0</v>
      </c>
      <c r="BK10" s="52">
        <v>6724.405000000001</v>
      </c>
      <c r="BL10" s="44">
        <v>3534.6729900000064</v>
      </c>
      <c r="BM10" s="46">
        <v>733.0</v>
      </c>
      <c r="BN10" s="46">
        <v>2413.471974999998</v>
      </c>
      <c r="BO10" s="51">
        <v>52.0</v>
      </c>
      <c r="BP10" s="52">
        <v>182.19639999999995</v>
      </c>
      <c r="BQ10" s="46">
        <v>142.48981999999995</v>
      </c>
      <c r="BR10" s="48">
        <v>23488.0</v>
      </c>
      <c r="BS10" s="46">
        <v>77863.53660600037</v>
      </c>
      <c r="BT10" s="51">
        <v>2018.0</v>
      </c>
      <c r="BU10" s="52">
        <v>6906.601400000002</v>
      </c>
      <c r="BV10" s="44">
        <v>3677.1628100000057</v>
      </c>
      <c r="BX10" s="56" t="s">
        <v>35</v>
      </c>
      <c r="BY10" s="51">
        <v>22755.0</v>
      </c>
      <c r="BZ10" s="52">
        <v>75450.06463100038</v>
      </c>
      <c r="CA10" s="57">
        <v>733.0</v>
      </c>
      <c r="CB10" s="58">
        <v>2413.471974999998</v>
      </c>
      <c r="CC10" s="51">
        <f t="shared" ref="CC10:CD10" si="17">BY10+CA10</f>
        <v>23488</v>
      </c>
      <c r="CD10" s="44">
        <f t="shared" si="17"/>
        <v>77863.53661</v>
      </c>
    </row>
    <row r="11">
      <c r="A11" s="36" t="s">
        <v>36</v>
      </c>
      <c r="B11" s="51">
        <v>1727.0</v>
      </c>
      <c r="C11" s="52">
        <v>12792.733930894497</v>
      </c>
      <c r="D11" s="46">
        <v>5268.766064028213</v>
      </c>
      <c r="E11" s="53">
        <f t="shared" si="3"/>
        <v>41.18561437</v>
      </c>
      <c r="F11" s="51">
        <v>120.0</v>
      </c>
      <c r="G11" s="52">
        <v>873.6966192478992</v>
      </c>
      <c r="H11" s="46">
        <v>470.5450714504899</v>
      </c>
      <c r="I11" s="53">
        <f t="shared" si="4"/>
        <v>53.8568035</v>
      </c>
      <c r="J11" s="51">
        <f t="shared" ref="J11:L11" si="18">B11+F11</f>
        <v>1847</v>
      </c>
      <c r="K11" s="52">
        <f t="shared" si="18"/>
        <v>13666.43055</v>
      </c>
      <c r="L11" s="46">
        <f t="shared" si="18"/>
        <v>5739.311135</v>
      </c>
      <c r="M11" s="55">
        <f t="shared" si="6"/>
        <v>41.99568508</v>
      </c>
      <c r="O11" s="36" t="s">
        <v>36</v>
      </c>
      <c r="P11" s="51">
        <v>2262.0</v>
      </c>
      <c r="Q11" s="52">
        <v>16569.01228651628</v>
      </c>
      <c r="R11" s="46">
        <v>7045.8646712846685</v>
      </c>
      <c r="S11" s="53">
        <f t="shared" si="7"/>
        <v>42.52434937</v>
      </c>
      <c r="T11" s="51">
        <v>101.0</v>
      </c>
      <c r="U11" s="52">
        <v>794.0731066037082</v>
      </c>
      <c r="V11" s="46">
        <v>353.57463930498676</v>
      </c>
      <c r="W11" s="53">
        <f t="shared" si="8"/>
        <v>44.52671125</v>
      </c>
      <c r="X11" s="51">
        <v>2363.0</v>
      </c>
      <c r="Y11" s="52">
        <v>17363.085393119993</v>
      </c>
      <c r="Z11" s="46">
        <v>7399.439310589656</v>
      </c>
      <c r="AA11" s="55">
        <f t="shared" si="9"/>
        <v>42.6159242</v>
      </c>
      <c r="AC11" s="36" t="s">
        <v>36</v>
      </c>
      <c r="AD11" s="51">
        <v>2450.0</v>
      </c>
      <c r="AE11" s="52">
        <v>17901.74459999997</v>
      </c>
      <c r="AF11" s="46">
        <v>7584.1848700000255</v>
      </c>
      <c r="AG11" s="53">
        <f t="shared" si="10"/>
        <v>42.36561877</v>
      </c>
      <c r="AH11" s="51">
        <v>89.0</v>
      </c>
      <c r="AI11" s="52">
        <v>665.8283</v>
      </c>
      <c r="AJ11" s="46">
        <v>318.93946</v>
      </c>
      <c r="AK11" s="53">
        <f t="shared" si="11"/>
        <v>47.9011571</v>
      </c>
      <c r="AL11" s="51">
        <v>2539.0</v>
      </c>
      <c r="AM11" s="52">
        <v>18567.572899999977</v>
      </c>
      <c r="AN11" s="46">
        <v>7903.124330000023</v>
      </c>
      <c r="AO11" s="55">
        <f t="shared" si="12"/>
        <v>42.56412172</v>
      </c>
      <c r="BG11" s="36" t="s">
        <v>36</v>
      </c>
      <c r="BH11" s="38">
        <v>18809.0</v>
      </c>
      <c r="BI11" s="39">
        <v>134306.0983330003</v>
      </c>
      <c r="BJ11" s="51">
        <v>2450.0</v>
      </c>
      <c r="BK11" s="52">
        <v>17901.74459999997</v>
      </c>
      <c r="BL11" s="44">
        <v>7584.1848700000255</v>
      </c>
      <c r="BM11" s="46">
        <v>763.0</v>
      </c>
      <c r="BN11" s="46">
        <v>5524.198693000004</v>
      </c>
      <c r="BO11" s="51">
        <v>89.0</v>
      </c>
      <c r="BP11" s="52">
        <v>665.8283</v>
      </c>
      <c r="BQ11" s="46">
        <v>318.93946</v>
      </c>
      <c r="BR11" s="48">
        <v>19572.0</v>
      </c>
      <c r="BS11" s="46">
        <v>139830.2970260003</v>
      </c>
      <c r="BT11" s="51">
        <v>2539.0</v>
      </c>
      <c r="BU11" s="52">
        <v>18567.572899999977</v>
      </c>
      <c r="BV11" s="44">
        <v>7903.124330000023</v>
      </c>
      <c r="BX11" s="56" t="s">
        <v>36</v>
      </c>
      <c r="BY11" s="51">
        <v>18809.0</v>
      </c>
      <c r="BZ11" s="52">
        <v>134306.0983330003</v>
      </c>
      <c r="CA11" s="57">
        <v>763.0</v>
      </c>
      <c r="CB11" s="58">
        <v>5524.198693000004</v>
      </c>
      <c r="CC11" s="51">
        <f t="shared" ref="CC11:CD11" si="19">BY11+CA11</f>
        <v>19572</v>
      </c>
      <c r="CD11" s="44">
        <f t="shared" si="19"/>
        <v>139830.297</v>
      </c>
    </row>
    <row r="12">
      <c r="A12" s="36" t="s">
        <v>37</v>
      </c>
      <c r="B12" s="51">
        <v>1952.0</v>
      </c>
      <c r="C12" s="52">
        <v>28113.171362178724</v>
      </c>
      <c r="D12" s="46">
        <v>8252.26016847306</v>
      </c>
      <c r="E12" s="53">
        <f t="shared" si="3"/>
        <v>29.35371489</v>
      </c>
      <c r="F12" s="51">
        <v>128.0</v>
      </c>
      <c r="G12" s="52">
        <v>1841.2887355407454</v>
      </c>
      <c r="H12" s="46">
        <v>633.5670026754713</v>
      </c>
      <c r="I12" s="53">
        <f t="shared" si="4"/>
        <v>34.4088893</v>
      </c>
      <c r="J12" s="51">
        <f t="shared" ref="J12:L12" si="20">B12+F12</f>
        <v>2080</v>
      </c>
      <c r="K12" s="52">
        <f t="shared" si="20"/>
        <v>29954.4601</v>
      </c>
      <c r="L12" s="46">
        <f t="shared" si="20"/>
        <v>8885.827171</v>
      </c>
      <c r="M12" s="55">
        <f t="shared" si="6"/>
        <v>29.66445445</v>
      </c>
      <c r="O12" s="36" t="s">
        <v>37</v>
      </c>
      <c r="P12" s="51">
        <v>2343.0</v>
      </c>
      <c r="Q12" s="52">
        <v>33672.10473046608</v>
      </c>
      <c r="R12" s="46">
        <v>10715.20303477618</v>
      </c>
      <c r="S12" s="53">
        <f t="shared" si="7"/>
        <v>31.82219561</v>
      </c>
      <c r="T12" s="51">
        <v>117.0</v>
      </c>
      <c r="U12" s="52">
        <v>1666.6434600262514</v>
      </c>
      <c r="V12" s="46">
        <v>524.3185329016978</v>
      </c>
      <c r="W12" s="53">
        <f t="shared" si="8"/>
        <v>31.45955002</v>
      </c>
      <c r="X12" s="51">
        <v>2460.0</v>
      </c>
      <c r="Y12" s="52">
        <v>35338.748190492326</v>
      </c>
      <c r="Z12" s="46">
        <v>11239.521567677877</v>
      </c>
      <c r="AA12" s="55">
        <f t="shared" si="9"/>
        <v>31.80509255</v>
      </c>
      <c r="AC12" s="36" t="s">
        <v>37</v>
      </c>
      <c r="AD12" s="51">
        <v>2708.0</v>
      </c>
      <c r="AE12" s="52">
        <v>38733.96009999993</v>
      </c>
      <c r="AF12" s="46">
        <v>12033.08761000001</v>
      </c>
      <c r="AG12" s="53">
        <f t="shared" si="10"/>
        <v>31.06598855</v>
      </c>
      <c r="AH12" s="51">
        <v>117.0</v>
      </c>
      <c r="AI12" s="52">
        <v>1714.2158</v>
      </c>
      <c r="AJ12" s="46">
        <v>665.0958200000002</v>
      </c>
      <c r="AK12" s="53">
        <f t="shared" si="11"/>
        <v>38.79883851</v>
      </c>
      <c r="AL12" s="51">
        <v>2825.0</v>
      </c>
      <c r="AM12" s="52">
        <v>40448.17589999997</v>
      </c>
      <c r="AN12" s="46">
        <v>12698.183430000017</v>
      </c>
      <c r="AO12" s="55">
        <f t="shared" si="12"/>
        <v>31.39371096</v>
      </c>
      <c r="BG12" s="36" t="s">
        <v>37</v>
      </c>
      <c r="BH12" s="38">
        <v>14047.0</v>
      </c>
      <c r="BI12" s="39">
        <v>195624.00247500066</v>
      </c>
      <c r="BJ12" s="51">
        <v>2708.0</v>
      </c>
      <c r="BK12" s="52">
        <v>38733.96009999993</v>
      </c>
      <c r="BL12" s="44">
        <v>12033.08761000001</v>
      </c>
      <c r="BM12" s="46">
        <v>543.0</v>
      </c>
      <c r="BN12" s="46">
        <v>7610.82762</v>
      </c>
      <c r="BO12" s="51">
        <v>117.0</v>
      </c>
      <c r="BP12" s="52">
        <v>1714.2158</v>
      </c>
      <c r="BQ12" s="46">
        <v>665.0958200000002</v>
      </c>
      <c r="BR12" s="48">
        <v>14590.0</v>
      </c>
      <c r="BS12" s="46">
        <v>203234.83009500065</v>
      </c>
      <c r="BT12" s="51">
        <v>2825.0</v>
      </c>
      <c r="BU12" s="52">
        <v>40448.17589999997</v>
      </c>
      <c r="BV12" s="44">
        <v>12698.183430000017</v>
      </c>
      <c r="BX12" s="56" t="s">
        <v>37</v>
      </c>
      <c r="BY12" s="51">
        <v>14047.0</v>
      </c>
      <c r="BZ12" s="52">
        <v>195624.00247500066</v>
      </c>
      <c r="CA12" s="57">
        <v>543.0</v>
      </c>
      <c r="CB12" s="58">
        <v>7610.82762</v>
      </c>
      <c r="CC12" s="51">
        <f t="shared" ref="CC12:CD12" si="21">BY12+CA12</f>
        <v>14590</v>
      </c>
      <c r="CD12" s="44">
        <f t="shared" si="21"/>
        <v>203234.8301</v>
      </c>
    </row>
    <row r="13">
      <c r="A13" s="36" t="s">
        <v>38</v>
      </c>
      <c r="B13" s="51">
        <v>1643.0</v>
      </c>
      <c r="C13" s="52">
        <v>50387.165870603414</v>
      </c>
      <c r="D13" s="46">
        <v>9838.68529463429</v>
      </c>
      <c r="E13" s="53">
        <f t="shared" si="3"/>
        <v>19.52617323</v>
      </c>
      <c r="F13" s="51">
        <v>199.0</v>
      </c>
      <c r="G13" s="52">
        <v>6492.784045807669</v>
      </c>
      <c r="H13" s="46">
        <v>1375.0528212845666</v>
      </c>
      <c r="I13" s="53">
        <f t="shared" si="4"/>
        <v>21.17816967</v>
      </c>
      <c r="J13" s="51">
        <f t="shared" ref="J13:L13" si="22">B13+F13</f>
        <v>1842</v>
      </c>
      <c r="K13" s="52">
        <f t="shared" si="22"/>
        <v>56879.94992</v>
      </c>
      <c r="L13" s="46">
        <f t="shared" si="22"/>
        <v>11213.73812</v>
      </c>
      <c r="M13" s="55">
        <f t="shared" si="6"/>
        <v>19.71474682</v>
      </c>
      <c r="O13" s="36" t="s">
        <v>38</v>
      </c>
      <c r="P13" s="51">
        <v>1920.0</v>
      </c>
      <c r="Q13" s="52">
        <v>58793.05660402331</v>
      </c>
      <c r="R13" s="46">
        <v>11880.976692550836</v>
      </c>
      <c r="S13" s="53">
        <f t="shared" si="7"/>
        <v>20.20812895</v>
      </c>
      <c r="T13" s="51">
        <v>169.0</v>
      </c>
      <c r="U13" s="52">
        <v>5494.5654072653415</v>
      </c>
      <c r="V13" s="46">
        <v>1498.894885001333</v>
      </c>
      <c r="W13" s="53">
        <f t="shared" si="8"/>
        <v>27.27958945</v>
      </c>
      <c r="X13" s="51">
        <v>2089.0</v>
      </c>
      <c r="Y13" s="52">
        <v>64287.62201128865</v>
      </c>
      <c r="Z13" s="46">
        <v>13379.87157755217</v>
      </c>
      <c r="AA13" s="55">
        <f t="shared" si="9"/>
        <v>20.81251594</v>
      </c>
      <c r="AC13" s="36" t="s">
        <v>38</v>
      </c>
      <c r="AD13" s="51">
        <v>2259.0</v>
      </c>
      <c r="AE13" s="52">
        <v>69082.92199999992</v>
      </c>
      <c r="AF13" s="46">
        <v>14852.559500000005</v>
      </c>
      <c r="AG13" s="53">
        <f t="shared" si="10"/>
        <v>21.499611</v>
      </c>
      <c r="AH13" s="51">
        <v>144.0</v>
      </c>
      <c r="AI13" s="52">
        <v>4722.077600000001</v>
      </c>
      <c r="AJ13" s="46">
        <v>1429.6658499999999</v>
      </c>
      <c r="AK13" s="53">
        <f t="shared" si="11"/>
        <v>30.27620406</v>
      </c>
      <c r="AL13" s="51">
        <v>2403.0</v>
      </c>
      <c r="AM13" s="52">
        <v>73804.99959999994</v>
      </c>
      <c r="AN13" s="46">
        <v>16282.225350000002</v>
      </c>
      <c r="AO13" s="55">
        <f t="shared" si="12"/>
        <v>22.06114144</v>
      </c>
      <c r="BG13" s="36" t="s">
        <v>38</v>
      </c>
      <c r="BH13" s="38">
        <v>7273.0</v>
      </c>
      <c r="BI13" s="39">
        <v>211000.99922699985</v>
      </c>
      <c r="BJ13" s="51">
        <v>2259.0</v>
      </c>
      <c r="BK13" s="52">
        <v>69082.92199999992</v>
      </c>
      <c r="BL13" s="44">
        <v>14852.559500000005</v>
      </c>
      <c r="BM13" s="46">
        <v>450.0</v>
      </c>
      <c r="BN13" s="46">
        <v>13911.858295999997</v>
      </c>
      <c r="BO13" s="51">
        <v>144.0</v>
      </c>
      <c r="BP13" s="52">
        <v>4722.077600000001</v>
      </c>
      <c r="BQ13" s="46">
        <v>1429.6658499999999</v>
      </c>
      <c r="BR13" s="48">
        <v>7723.0</v>
      </c>
      <c r="BS13" s="46">
        <v>224912.85752299984</v>
      </c>
      <c r="BT13" s="51">
        <v>2403.0</v>
      </c>
      <c r="BU13" s="52">
        <v>73804.99959999994</v>
      </c>
      <c r="BV13" s="44">
        <v>16282.225350000002</v>
      </c>
      <c r="BX13" s="56" t="s">
        <v>38</v>
      </c>
      <c r="BY13" s="51">
        <v>7273.0</v>
      </c>
      <c r="BZ13" s="52">
        <v>211000.99922699985</v>
      </c>
      <c r="CA13" s="57">
        <v>450.0</v>
      </c>
      <c r="CB13" s="58">
        <v>13911.858295999997</v>
      </c>
      <c r="CC13" s="51">
        <f t="shared" ref="CC13:CD13" si="23">BY13+CA13</f>
        <v>7723</v>
      </c>
      <c r="CD13" s="44">
        <f t="shared" si="23"/>
        <v>224912.8575</v>
      </c>
    </row>
    <row r="14">
      <c r="A14" s="36" t="s">
        <v>39</v>
      </c>
      <c r="B14" s="51">
        <v>373.0</v>
      </c>
      <c r="C14" s="52">
        <v>24677.293788508083</v>
      </c>
      <c r="D14" s="46">
        <v>3341.8886674519335</v>
      </c>
      <c r="E14" s="53">
        <f t="shared" si="3"/>
        <v>13.54236285</v>
      </c>
      <c r="F14" s="51">
        <v>120.0</v>
      </c>
      <c r="G14" s="52">
        <v>8522.697988263713</v>
      </c>
      <c r="H14" s="46">
        <v>1443.4782785552918</v>
      </c>
      <c r="I14" s="53">
        <f t="shared" si="4"/>
        <v>16.93687</v>
      </c>
      <c r="J14" s="51">
        <f t="shared" ref="J14:L14" si="24">B14+F14</f>
        <v>493</v>
      </c>
      <c r="K14" s="52">
        <f t="shared" si="24"/>
        <v>33199.99178</v>
      </c>
      <c r="L14" s="46">
        <f t="shared" si="24"/>
        <v>4785.366946</v>
      </c>
      <c r="M14" s="55">
        <f t="shared" si="6"/>
        <v>14.41375943</v>
      </c>
      <c r="O14" s="36" t="s">
        <v>39</v>
      </c>
      <c r="P14" s="51">
        <v>404.0</v>
      </c>
      <c r="Q14" s="52">
        <v>27153.675706484806</v>
      </c>
      <c r="R14" s="46">
        <v>3741.910873707983</v>
      </c>
      <c r="S14" s="53">
        <f t="shared" si="7"/>
        <v>13.78049482</v>
      </c>
      <c r="T14" s="51">
        <v>95.0</v>
      </c>
      <c r="U14" s="52">
        <v>6861.190713989416</v>
      </c>
      <c r="V14" s="46">
        <v>1311.716843124947</v>
      </c>
      <c r="W14" s="53">
        <f t="shared" si="8"/>
        <v>19.11791842</v>
      </c>
      <c r="X14" s="51">
        <v>499.0</v>
      </c>
      <c r="Y14" s="52">
        <v>34014.86642047422</v>
      </c>
      <c r="Z14" s="46">
        <v>5053.627716832932</v>
      </c>
      <c r="AA14" s="55">
        <f t="shared" si="9"/>
        <v>14.85711469</v>
      </c>
      <c r="AC14" s="36" t="s">
        <v>39</v>
      </c>
      <c r="AD14" s="51">
        <v>489.0</v>
      </c>
      <c r="AE14" s="52">
        <v>32593.64279999998</v>
      </c>
      <c r="AF14" s="46">
        <v>5883.089509999996</v>
      </c>
      <c r="AG14" s="53">
        <f t="shared" si="10"/>
        <v>18.04980666</v>
      </c>
      <c r="AH14" s="51">
        <v>104.0</v>
      </c>
      <c r="AI14" s="52">
        <v>7422.447099999999</v>
      </c>
      <c r="AJ14" s="46">
        <v>1766.2635400000004</v>
      </c>
      <c r="AK14" s="53">
        <f t="shared" si="11"/>
        <v>23.79624289</v>
      </c>
      <c r="AL14" s="51">
        <v>593.0</v>
      </c>
      <c r="AM14" s="52">
        <v>40016.08989999996</v>
      </c>
      <c r="AN14" s="46">
        <v>7649.353049999997</v>
      </c>
      <c r="AO14" s="55">
        <f t="shared" si="12"/>
        <v>19.11569339</v>
      </c>
      <c r="BG14" s="36" t="s">
        <v>39</v>
      </c>
      <c r="BH14" s="38">
        <v>942.0</v>
      </c>
      <c r="BI14" s="39">
        <v>61869.499383999995</v>
      </c>
      <c r="BJ14" s="51">
        <v>489.0</v>
      </c>
      <c r="BK14" s="52">
        <v>32593.64279999998</v>
      </c>
      <c r="BL14" s="44">
        <v>5883.089509999996</v>
      </c>
      <c r="BM14" s="46">
        <v>179.0</v>
      </c>
      <c r="BN14" s="46">
        <v>12423.806950999995</v>
      </c>
      <c r="BO14" s="51">
        <v>104.0</v>
      </c>
      <c r="BP14" s="52">
        <v>7422.447099999999</v>
      </c>
      <c r="BQ14" s="46">
        <v>1766.2635400000004</v>
      </c>
      <c r="BR14" s="48">
        <v>1121.0</v>
      </c>
      <c r="BS14" s="46">
        <v>74293.30633499999</v>
      </c>
      <c r="BT14" s="51">
        <v>593.0</v>
      </c>
      <c r="BU14" s="52">
        <v>40016.08989999996</v>
      </c>
      <c r="BV14" s="44">
        <v>7649.353049999997</v>
      </c>
      <c r="BX14" s="56" t="s">
        <v>39</v>
      </c>
      <c r="BY14" s="51">
        <v>942.0</v>
      </c>
      <c r="BZ14" s="52">
        <v>61869.499383999995</v>
      </c>
      <c r="CA14" s="57">
        <v>179.0</v>
      </c>
      <c r="CB14" s="58">
        <v>12423.806950999995</v>
      </c>
      <c r="CC14" s="51">
        <f t="shared" ref="CC14:CD14" si="25">BY14+CA14</f>
        <v>1121</v>
      </c>
      <c r="CD14" s="44">
        <f t="shared" si="25"/>
        <v>74293.30634</v>
      </c>
    </row>
    <row r="15">
      <c r="A15" s="36" t="s">
        <v>40</v>
      </c>
      <c r="B15" s="51">
        <v>133.0</v>
      </c>
      <c r="C15" s="52">
        <v>22116.176945367755</v>
      </c>
      <c r="D15" s="46">
        <v>2093.4320818813853</v>
      </c>
      <c r="E15" s="53">
        <f t="shared" si="3"/>
        <v>9.465614636</v>
      </c>
      <c r="F15" s="51">
        <v>169.0</v>
      </c>
      <c r="G15" s="52">
        <v>38267.27217115443</v>
      </c>
      <c r="H15" s="46">
        <v>5228.521197449271</v>
      </c>
      <c r="I15" s="53">
        <f t="shared" si="4"/>
        <v>13.66316672</v>
      </c>
      <c r="J15" s="51">
        <f t="shared" ref="J15:L15" si="26">B15+F15</f>
        <v>302</v>
      </c>
      <c r="K15" s="52">
        <f t="shared" si="26"/>
        <v>60383.44912</v>
      </c>
      <c r="L15" s="46">
        <f t="shared" si="26"/>
        <v>7321.953279</v>
      </c>
      <c r="M15" s="55">
        <f t="shared" si="6"/>
        <v>12.12576192</v>
      </c>
      <c r="O15" s="36" t="s">
        <v>40</v>
      </c>
      <c r="P15" s="51">
        <v>156.0</v>
      </c>
      <c r="Q15" s="52">
        <v>27126.559029486943</v>
      </c>
      <c r="R15" s="46">
        <v>2379.611427606461</v>
      </c>
      <c r="S15" s="53">
        <f t="shared" si="7"/>
        <v>8.772256831</v>
      </c>
      <c r="T15" s="51">
        <v>155.0</v>
      </c>
      <c r="U15" s="52">
        <v>34594.5015972015</v>
      </c>
      <c r="V15" s="46">
        <v>5231.832874201423</v>
      </c>
      <c r="W15" s="53">
        <f t="shared" si="8"/>
        <v>15.12330756</v>
      </c>
      <c r="X15" s="51">
        <v>311.0</v>
      </c>
      <c r="Y15" s="52">
        <v>61721.0606266884</v>
      </c>
      <c r="Z15" s="46">
        <v>7611.444301807887</v>
      </c>
      <c r="AA15" s="55">
        <f t="shared" si="9"/>
        <v>12.33200503</v>
      </c>
      <c r="AC15" s="36" t="s">
        <v>40</v>
      </c>
      <c r="AD15" s="51">
        <v>166.0</v>
      </c>
      <c r="AE15" s="52">
        <v>29693.8554</v>
      </c>
      <c r="AF15" s="46">
        <v>4619.99487</v>
      </c>
      <c r="AG15" s="53">
        <f t="shared" si="10"/>
        <v>15.55875722</v>
      </c>
      <c r="AH15" s="51">
        <v>130.0</v>
      </c>
      <c r="AI15" s="52">
        <v>30212.815500000015</v>
      </c>
      <c r="AJ15" s="46">
        <v>7243.988669999999</v>
      </c>
      <c r="AK15" s="53">
        <f t="shared" si="11"/>
        <v>23.9765429</v>
      </c>
      <c r="AL15" s="51">
        <v>296.0</v>
      </c>
      <c r="AM15" s="52">
        <v>59906.67089999996</v>
      </c>
      <c r="AN15" s="46">
        <v>11863.983540000001</v>
      </c>
      <c r="AO15" s="55">
        <f t="shared" si="12"/>
        <v>19.8041109</v>
      </c>
      <c r="BG15" s="36" t="s">
        <v>40</v>
      </c>
      <c r="BH15" s="38">
        <v>214.0</v>
      </c>
      <c r="BI15" s="39">
        <v>36466.17235900001</v>
      </c>
      <c r="BJ15" s="51">
        <v>166.0</v>
      </c>
      <c r="BK15" s="52">
        <v>29693.8554</v>
      </c>
      <c r="BL15" s="44">
        <v>4619.99487</v>
      </c>
      <c r="BM15" s="46">
        <v>165.0</v>
      </c>
      <c r="BN15" s="46">
        <v>36674.30128100001</v>
      </c>
      <c r="BO15" s="51">
        <v>130.0</v>
      </c>
      <c r="BP15" s="52">
        <v>30212.815500000015</v>
      </c>
      <c r="BQ15" s="46">
        <v>7243.988669999999</v>
      </c>
      <c r="BR15" s="48">
        <v>379.0</v>
      </c>
      <c r="BS15" s="46">
        <v>73140.47364000001</v>
      </c>
      <c r="BT15" s="51">
        <v>296.0</v>
      </c>
      <c r="BU15" s="52">
        <v>59906.67089999996</v>
      </c>
      <c r="BV15" s="44">
        <v>11863.983540000001</v>
      </c>
      <c r="BX15" s="56" t="s">
        <v>40</v>
      </c>
      <c r="BY15" s="51">
        <v>214.0</v>
      </c>
      <c r="BZ15" s="52">
        <v>36466.17235900001</v>
      </c>
      <c r="CA15" s="57">
        <v>165.0</v>
      </c>
      <c r="CB15" s="58">
        <v>36674.30128100001</v>
      </c>
      <c r="CC15" s="51">
        <f t="shared" ref="CC15:CD15" si="27">BY15+CA15</f>
        <v>379</v>
      </c>
      <c r="CD15" s="44">
        <f t="shared" si="27"/>
        <v>73140.47364</v>
      </c>
    </row>
    <row r="16">
      <c r="A16" s="36" t="s">
        <v>41</v>
      </c>
      <c r="B16" s="51">
        <v>8.0</v>
      </c>
      <c r="C16" s="52">
        <v>5652.159305107636</v>
      </c>
      <c r="D16" s="46">
        <v>475.58500000000004</v>
      </c>
      <c r="E16" s="53">
        <f t="shared" si="3"/>
        <v>8.4142179</v>
      </c>
      <c r="F16" s="51">
        <v>105.0</v>
      </c>
      <c r="G16" s="52">
        <v>368071.828564802</v>
      </c>
      <c r="H16" s="46">
        <v>47544.528615435476</v>
      </c>
      <c r="I16" s="53">
        <f t="shared" si="4"/>
        <v>12.9171876</v>
      </c>
      <c r="J16" s="51">
        <f t="shared" ref="J16:L16" si="28">B16+F16</f>
        <v>113</v>
      </c>
      <c r="K16" s="52">
        <f t="shared" si="28"/>
        <v>373723.9879</v>
      </c>
      <c r="L16" s="46">
        <f t="shared" si="28"/>
        <v>48020.11362</v>
      </c>
      <c r="M16" s="55">
        <f t="shared" si="6"/>
        <v>12.8490852</v>
      </c>
      <c r="O16" s="36" t="s">
        <v>41</v>
      </c>
      <c r="P16" s="51">
        <v>12.0</v>
      </c>
      <c r="Q16" s="52">
        <v>9685.245253070356</v>
      </c>
      <c r="R16" s="46">
        <v>582.6391747857327</v>
      </c>
      <c r="S16" s="53">
        <f t="shared" si="7"/>
        <v>6.015740021</v>
      </c>
      <c r="T16" s="51">
        <v>91.0</v>
      </c>
      <c r="U16" s="52">
        <v>286712.74387193506</v>
      </c>
      <c r="V16" s="46">
        <v>31700.668086296962</v>
      </c>
      <c r="W16" s="53">
        <f t="shared" si="8"/>
        <v>11.05659541</v>
      </c>
      <c r="X16" s="51">
        <v>103.0</v>
      </c>
      <c r="Y16" s="52">
        <v>296397.98912500544</v>
      </c>
      <c r="Z16" s="46">
        <v>32283.307261082697</v>
      </c>
      <c r="AA16" s="55">
        <f t="shared" si="9"/>
        <v>10.89187796</v>
      </c>
      <c r="AC16" s="36" t="s">
        <v>41</v>
      </c>
      <c r="AD16" s="51">
        <v>9.0</v>
      </c>
      <c r="AE16" s="52">
        <v>6112.568299999999</v>
      </c>
      <c r="AF16" s="46">
        <v>806.2236</v>
      </c>
      <c r="AG16" s="53">
        <f t="shared" si="10"/>
        <v>13.18960477</v>
      </c>
      <c r="AH16" s="51">
        <v>65.0</v>
      </c>
      <c r="AI16" s="52">
        <v>182022.3082</v>
      </c>
      <c r="AJ16" s="46">
        <v>33611.748640000005</v>
      </c>
      <c r="AK16" s="53">
        <f t="shared" si="11"/>
        <v>18.46573037</v>
      </c>
      <c r="AL16" s="51">
        <v>74.0</v>
      </c>
      <c r="AM16" s="52">
        <v>188134.87649999998</v>
      </c>
      <c r="AN16" s="46">
        <v>34417.97224</v>
      </c>
      <c r="AO16" s="55">
        <f t="shared" si="12"/>
        <v>18.29430719</v>
      </c>
      <c r="BG16" s="36" t="s">
        <v>41</v>
      </c>
      <c r="BH16" s="38">
        <v>10.0</v>
      </c>
      <c r="BI16" s="39">
        <v>7306.958274999999</v>
      </c>
      <c r="BJ16" s="51">
        <v>9.0</v>
      </c>
      <c r="BK16" s="52">
        <v>6112.568299999999</v>
      </c>
      <c r="BL16" s="44">
        <v>806.2236</v>
      </c>
      <c r="BM16" s="46">
        <v>67.0</v>
      </c>
      <c r="BN16" s="46">
        <v>183444.937973</v>
      </c>
      <c r="BO16" s="51">
        <v>65.0</v>
      </c>
      <c r="BP16" s="52">
        <v>182022.3082</v>
      </c>
      <c r="BQ16" s="46">
        <v>33611.748640000005</v>
      </c>
      <c r="BR16" s="48">
        <v>77.0</v>
      </c>
      <c r="BS16" s="46">
        <v>190751.896248</v>
      </c>
      <c r="BT16" s="51">
        <v>74.0</v>
      </c>
      <c r="BU16" s="52">
        <v>188134.87649999998</v>
      </c>
      <c r="BV16" s="44">
        <v>34417.97224</v>
      </c>
      <c r="BX16" s="56" t="s">
        <v>41</v>
      </c>
      <c r="BY16" s="51">
        <v>10.0</v>
      </c>
      <c r="BZ16" s="52">
        <v>7306.958274999999</v>
      </c>
      <c r="CA16" s="57">
        <v>67.0</v>
      </c>
      <c r="CB16" s="58">
        <v>183444.937973</v>
      </c>
      <c r="CC16" s="51">
        <f t="shared" ref="CC16:CD16" si="29">BY16+CA16</f>
        <v>77</v>
      </c>
      <c r="CD16" s="44">
        <f t="shared" si="29"/>
        <v>190751.8962</v>
      </c>
    </row>
    <row r="17">
      <c r="A17" s="59" t="s">
        <v>12</v>
      </c>
      <c r="B17" s="62">
        <f t="shared" ref="B17:D17" si="30">SUM(B7:B16)</f>
        <v>8072</v>
      </c>
      <c r="C17" s="63">
        <f t="shared" si="30"/>
        <v>149631.8425</v>
      </c>
      <c r="D17" s="65">
        <f t="shared" si="30"/>
        <v>32526.45763</v>
      </c>
      <c r="E17" s="85">
        <f t="shared" si="3"/>
        <v>21.73765764</v>
      </c>
      <c r="F17" s="62">
        <f t="shared" ref="F17:H17" si="31">SUM(F7:F16)</f>
        <v>1044</v>
      </c>
      <c r="G17" s="63">
        <f t="shared" si="31"/>
        <v>424493.3068</v>
      </c>
      <c r="H17" s="65">
        <f t="shared" si="31"/>
        <v>57004.50237</v>
      </c>
      <c r="I17" s="85">
        <f t="shared" si="4"/>
        <v>13.4288342</v>
      </c>
      <c r="J17" s="62">
        <f t="shared" ref="J17:L17" si="32">SUM(J7:J16)</f>
        <v>9116</v>
      </c>
      <c r="K17" s="63">
        <f t="shared" si="32"/>
        <v>574125.1492</v>
      </c>
      <c r="L17" s="65">
        <f t="shared" si="32"/>
        <v>89530.96</v>
      </c>
      <c r="M17" s="86">
        <f t="shared" si="6"/>
        <v>15.59432819</v>
      </c>
      <c r="O17" s="59" t="s">
        <v>12</v>
      </c>
      <c r="P17" s="62">
        <v>9829.0</v>
      </c>
      <c r="Q17" s="63">
        <v>180171.23130300196</v>
      </c>
      <c r="R17" s="65">
        <v>40525.28722305699</v>
      </c>
      <c r="S17" s="85">
        <f t="shared" si="7"/>
        <v>22.49265153</v>
      </c>
      <c r="T17" s="62">
        <v>839.0</v>
      </c>
      <c r="U17" s="63">
        <v>336418.2439651525</v>
      </c>
      <c r="V17" s="65">
        <v>40826.5127769431</v>
      </c>
      <c r="W17" s="85">
        <f t="shared" si="8"/>
        <v>12.13564172</v>
      </c>
      <c r="X17" s="62">
        <v>10668.0</v>
      </c>
      <c r="Y17" s="63">
        <v>516589.4752681543</v>
      </c>
      <c r="Z17" s="65">
        <v>81351.80000000003</v>
      </c>
      <c r="AA17" s="86">
        <f t="shared" si="9"/>
        <v>15.74786245</v>
      </c>
      <c r="AC17" s="59" t="s">
        <v>12</v>
      </c>
      <c r="AD17" s="62">
        <v>11085.0</v>
      </c>
      <c r="AE17" s="63">
        <v>202001.3511999992</v>
      </c>
      <c r="AF17" s="65">
        <v>50160.16671000003</v>
      </c>
      <c r="AG17" s="85">
        <f t="shared" si="10"/>
        <v>24.8315996</v>
      </c>
      <c r="AH17" s="62">
        <v>740.0</v>
      </c>
      <c r="AI17" s="63">
        <v>226986.14629999993</v>
      </c>
      <c r="AJ17" s="65">
        <v>45216.778810000025</v>
      </c>
      <c r="AK17" s="85">
        <f t="shared" si="11"/>
        <v>19.92050156</v>
      </c>
      <c r="AL17" s="62">
        <v>11825.0</v>
      </c>
      <c r="AM17" s="63">
        <v>428987.4974999998</v>
      </c>
      <c r="AN17" s="65">
        <v>95376.94552000004</v>
      </c>
      <c r="AO17" s="86">
        <f t="shared" si="12"/>
        <v>22.23303618</v>
      </c>
      <c r="BG17" s="59" t="s">
        <v>12</v>
      </c>
      <c r="BH17" s="60">
        <v>93271.0</v>
      </c>
      <c r="BI17" s="61">
        <v>747827.248671001</v>
      </c>
      <c r="BJ17" s="62">
        <v>11085.0</v>
      </c>
      <c r="BK17" s="63">
        <v>202001.3511999992</v>
      </c>
      <c r="BL17" s="64">
        <v>50160.16671000003</v>
      </c>
      <c r="BM17" s="65">
        <v>4001.0</v>
      </c>
      <c r="BN17" s="65">
        <v>262960.369704</v>
      </c>
      <c r="BO17" s="62">
        <v>740.0</v>
      </c>
      <c r="BP17" s="63">
        <v>226986.14629999993</v>
      </c>
      <c r="BQ17" s="65">
        <v>45216.778810000025</v>
      </c>
      <c r="BR17" s="66">
        <v>97272.0</v>
      </c>
      <c r="BS17" s="65">
        <v>1010787.6183750011</v>
      </c>
      <c r="BT17" s="62">
        <v>11825.0</v>
      </c>
      <c r="BU17" s="63">
        <v>428987.4974999998</v>
      </c>
      <c r="BV17" s="64">
        <v>95376.94552000004</v>
      </c>
      <c r="BX17" s="23" t="s">
        <v>12</v>
      </c>
      <c r="BY17" s="87">
        <f t="shared" ref="BY17:CD17" si="33">SUM(BY7:BY16)</f>
        <v>93271</v>
      </c>
      <c r="BZ17" s="88">
        <f t="shared" si="33"/>
        <v>747827.2487</v>
      </c>
      <c r="CA17" s="89">
        <f t="shared" si="33"/>
        <v>4001</v>
      </c>
      <c r="CB17" s="88">
        <f t="shared" si="33"/>
        <v>262960.3697</v>
      </c>
      <c r="CC17" s="87">
        <f t="shared" si="33"/>
        <v>97272</v>
      </c>
      <c r="CD17" s="90">
        <f t="shared" si="33"/>
        <v>1010787.618</v>
      </c>
    </row>
    <row r="18">
      <c r="A18" s="67" t="s">
        <v>47</v>
      </c>
      <c r="B18" s="70">
        <f t="shared" ref="B18:M18" si="34">P17</f>
        <v>9829</v>
      </c>
      <c r="C18" s="71">
        <f t="shared" si="34"/>
        <v>180171.2313</v>
      </c>
      <c r="D18" s="73">
        <f t="shared" si="34"/>
        <v>40525.28722</v>
      </c>
      <c r="E18" s="91">
        <f t="shared" si="34"/>
        <v>22.49265153</v>
      </c>
      <c r="F18" s="70">
        <f t="shared" si="34"/>
        <v>839</v>
      </c>
      <c r="G18" s="71">
        <f t="shared" si="34"/>
        <v>336418.244</v>
      </c>
      <c r="H18" s="73">
        <f t="shared" si="34"/>
        <v>40826.51278</v>
      </c>
      <c r="I18" s="91">
        <f t="shared" si="34"/>
        <v>12.13564172</v>
      </c>
      <c r="J18" s="70">
        <f t="shared" si="34"/>
        <v>10668</v>
      </c>
      <c r="K18" s="71">
        <f t="shared" si="34"/>
        <v>516589.4753</v>
      </c>
      <c r="L18" s="73">
        <f t="shared" si="34"/>
        <v>81351.8</v>
      </c>
      <c r="M18" s="92">
        <f t="shared" si="34"/>
        <v>15.74786245</v>
      </c>
      <c r="O18" s="67" t="s">
        <v>43</v>
      </c>
      <c r="P18" s="70">
        <v>11085.0</v>
      </c>
      <c r="Q18" s="71">
        <v>202001.3511999992</v>
      </c>
      <c r="R18" s="73">
        <v>50160.16671000003</v>
      </c>
      <c r="S18" s="91">
        <v>24.831599596745782</v>
      </c>
      <c r="T18" s="70">
        <v>740.0</v>
      </c>
      <c r="U18" s="71">
        <v>226986.14629999993</v>
      </c>
      <c r="V18" s="73">
        <v>45216.778810000025</v>
      </c>
      <c r="W18" s="91">
        <v>19.920501557940252</v>
      </c>
      <c r="X18" s="70">
        <v>11825.0</v>
      </c>
      <c r="Y18" s="71">
        <v>428987.4974999998</v>
      </c>
      <c r="Z18" s="73">
        <v>95376.94552000004</v>
      </c>
      <c r="AA18" s="92">
        <v>22.233036178402863</v>
      </c>
      <c r="AC18" s="93"/>
      <c r="AD18" s="77"/>
      <c r="AE18" s="77"/>
      <c r="AF18" s="77"/>
      <c r="AG18" s="94"/>
      <c r="AH18" s="77"/>
      <c r="AI18" s="77"/>
      <c r="AJ18" s="77"/>
      <c r="AK18" s="94"/>
      <c r="AL18" s="77"/>
      <c r="AM18" s="77"/>
      <c r="AN18" s="77"/>
      <c r="AO18" s="94"/>
      <c r="BG18" s="93"/>
      <c r="BH18" s="76"/>
      <c r="BI18" s="76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X18" s="95"/>
      <c r="BY18" s="77"/>
      <c r="BZ18" s="77"/>
      <c r="CA18" s="77"/>
      <c r="CB18" s="77"/>
      <c r="CC18" s="77"/>
      <c r="CD18" s="77"/>
    </row>
    <row r="19">
      <c r="A19" s="78" t="s">
        <v>44</v>
      </c>
      <c r="O19" s="78" t="s">
        <v>44</v>
      </c>
      <c r="AC19" s="79" t="s">
        <v>45</v>
      </c>
      <c r="BG19" s="78" t="s">
        <v>48</v>
      </c>
      <c r="BH19" s="79"/>
      <c r="BI19" s="79"/>
    </row>
    <row r="20">
      <c r="B20" s="98" t="s">
        <v>49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P20" s="98" t="s">
        <v>49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D20" s="101" t="s">
        <v>49</v>
      </c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9"/>
      <c r="BG20" s="79" t="s">
        <v>50</v>
      </c>
    </row>
    <row r="21" ht="15.75" customHeight="1">
      <c r="A21" s="103" t="s">
        <v>29</v>
      </c>
      <c r="B21" s="83">
        <f t="shared" ref="B21:D21" si="35">B7*100/B$17</f>
        <v>1.622893954</v>
      </c>
      <c r="C21" s="84">
        <f t="shared" si="35"/>
        <v>0.02870525962</v>
      </c>
      <c r="D21" s="104">
        <f t="shared" si="35"/>
        <v>0.1707594794</v>
      </c>
      <c r="E21" s="105"/>
      <c r="F21" s="83">
        <f t="shared" ref="F21:H21" si="36">F7*100/F$17</f>
        <v>4.885057471</v>
      </c>
      <c r="G21" s="84">
        <f t="shared" si="36"/>
        <v>0.002652575236</v>
      </c>
      <c r="H21" s="104">
        <f t="shared" si="36"/>
        <v>0.04906995443</v>
      </c>
      <c r="I21" s="105"/>
      <c r="J21" s="83">
        <f t="shared" ref="J21:L21" si="37">J7*100/J$17</f>
        <v>1.996489688</v>
      </c>
      <c r="K21" s="84">
        <f t="shared" si="37"/>
        <v>0.009442577678</v>
      </c>
      <c r="L21" s="104">
        <f t="shared" si="37"/>
        <v>0.09327956837</v>
      </c>
      <c r="M21" s="106"/>
      <c r="O21" s="103" t="s">
        <v>29</v>
      </c>
      <c r="P21" s="83">
        <f t="shared" ref="P21:R21" si="38">P7*100/P$17</f>
        <v>1.831315495</v>
      </c>
      <c r="Q21" s="84">
        <f t="shared" si="38"/>
        <v>0.03059018901</v>
      </c>
      <c r="R21" s="104">
        <f t="shared" si="38"/>
        <v>0.2570779197</v>
      </c>
      <c r="S21" s="105"/>
      <c r="T21" s="83">
        <f t="shared" ref="T21:V21" si="39">T7*100/T$17</f>
        <v>1.668653159</v>
      </c>
      <c r="U21" s="84">
        <f t="shared" si="39"/>
        <v>0.001417358806</v>
      </c>
      <c r="V21" s="104">
        <f t="shared" si="39"/>
        <v>0.009851382838</v>
      </c>
      <c r="W21" s="105"/>
      <c r="X21" s="83">
        <f t="shared" ref="X21:Z21" si="40">X7*100/X$17</f>
        <v>1.818522685</v>
      </c>
      <c r="Y21" s="84">
        <f t="shared" si="40"/>
        <v>0.01159198487</v>
      </c>
      <c r="Z21" s="104">
        <f t="shared" si="40"/>
        <v>0.133006942</v>
      </c>
      <c r="AA21" s="106"/>
      <c r="AC21" s="103" t="s">
        <v>29</v>
      </c>
      <c r="AD21" s="83">
        <f t="shared" ref="AD21:AF21" si="41">AD7*100/AD$17</f>
        <v>1.398285972</v>
      </c>
      <c r="AE21" s="84">
        <f t="shared" si="41"/>
        <v>0.02317316182</v>
      </c>
      <c r="AF21" s="104">
        <f t="shared" si="41"/>
        <v>0.107984689</v>
      </c>
      <c r="AG21" s="105"/>
      <c r="AH21" s="83">
        <f t="shared" ref="AH21:AJ21" si="42">AH7*100/AH$17</f>
        <v>0.8108108108</v>
      </c>
      <c r="AI21" s="84">
        <f t="shared" si="42"/>
        <v>0.0008943277081</v>
      </c>
      <c r="AJ21" s="104">
        <f t="shared" si="42"/>
        <v>0.005418342625</v>
      </c>
      <c r="AK21" s="105"/>
      <c r="AL21" s="83">
        <f t="shared" ref="AL21:AN21" si="43">AL7*100/AL$17</f>
        <v>1.361522199</v>
      </c>
      <c r="AM21" s="84">
        <f t="shared" si="43"/>
        <v>0.01138497049</v>
      </c>
      <c r="AN21" s="104">
        <f t="shared" si="43"/>
        <v>0.05935952309</v>
      </c>
      <c r="AO21" s="106"/>
      <c r="BG21" s="36" t="s">
        <v>29</v>
      </c>
      <c r="BH21" s="38">
        <f t="shared" ref="BH21:BH31" si="56">BH7*100/$BH7</f>
        <v>100</v>
      </c>
      <c r="BI21" s="39">
        <f t="shared" ref="BI21:BI31" si="57">BI7*100/$BI7</f>
        <v>100</v>
      </c>
      <c r="BJ21" s="83">
        <f t="shared" ref="BJ21:BJ31" si="58">BJ7*100/$BH7</f>
        <v>1.633470334</v>
      </c>
      <c r="BK21" s="84">
        <f t="shared" ref="BK21:BL21" si="44">BK7*100/$BI7</f>
        <v>1.847629593</v>
      </c>
      <c r="BL21" s="55">
        <f t="shared" si="44"/>
        <v>2.137944828</v>
      </c>
      <c r="BM21" s="46">
        <f t="shared" ref="BM21:BM31" si="60">BM7*100/$BM7</f>
        <v>100</v>
      </c>
      <c r="BN21" s="46">
        <f t="shared" ref="BN21:BN31" si="61">BN7*100/$BN7</f>
        <v>100</v>
      </c>
      <c r="BO21" s="83">
        <f t="shared" ref="BO21:BO31" si="62">BO7*100/$BM7</f>
        <v>1.657458564</v>
      </c>
      <c r="BP21" s="84">
        <f t="shared" ref="BP21:BQ21" si="45">BP7*100/$BN7</f>
        <v>1.967480456</v>
      </c>
      <c r="BQ21" s="53">
        <f t="shared" si="45"/>
        <v>2.374545378</v>
      </c>
      <c r="BR21" s="48">
        <f t="shared" ref="BR21:BR31" si="64">BR7*100/$BR7</f>
        <v>100</v>
      </c>
      <c r="BS21" s="46">
        <f t="shared" ref="BS21:BS31" si="65">BS7*100/$BS7</f>
        <v>100</v>
      </c>
      <c r="BT21" s="83">
        <f t="shared" ref="BT21:BT31" si="66">BT7*100/$BR7</f>
        <v>1.634351842</v>
      </c>
      <c r="BU21" s="84">
        <f t="shared" ref="BU21:BV21" si="46">BU7*100/$BS7</f>
        <v>1.852319521</v>
      </c>
      <c r="BV21" s="55">
        <f t="shared" si="46"/>
        <v>2.14720333</v>
      </c>
      <c r="BX21" s="107">
        <f t="shared" ref="BX21:BX31" si="68">BL7/BK7</f>
        <v>1.157128483</v>
      </c>
      <c r="BY21" s="107">
        <f t="shared" ref="BY21:BY31" si="69">BQ7/BP7</f>
        <v>1.206896552</v>
      </c>
      <c r="BZ21" s="2">
        <f t="shared" ref="BZ21:BZ31" si="70">BL7*100/(BI7)</f>
        <v>2.137944828</v>
      </c>
    </row>
    <row r="22" ht="15.75" customHeight="1">
      <c r="A22" s="36" t="s">
        <v>33</v>
      </c>
      <c r="B22" s="96">
        <f t="shared" ref="B22:D22" si="47">B8*100/B$17</f>
        <v>2.316650149</v>
      </c>
      <c r="C22" s="97">
        <f t="shared" si="47"/>
        <v>0.09528886994</v>
      </c>
      <c r="D22" s="53">
        <f t="shared" si="47"/>
        <v>0.3105643703</v>
      </c>
      <c r="E22" s="46"/>
      <c r="F22" s="96">
        <f t="shared" ref="F22:H22" si="48">F8*100/F$17</f>
        <v>1.436781609</v>
      </c>
      <c r="G22" s="97">
        <f t="shared" si="48"/>
        <v>0.002933231581</v>
      </c>
      <c r="H22" s="53">
        <f t="shared" si="48"/>
        <v>0.01872594417</v>
      </c>
      <c r="I22" s="46"/>
      <c r="J22" s="96">
        <f t="shared" ref="J22:L22" si="49">J8*100/J$17</f>
        <v>2.21588416</v>
      </c>
      <c r="K22" s="97">
        <f t="shared" si="49"/>
        <v>0.02700349631</v>
      </c>
      <c r="L22" s="53">
        <f t="shared" si="49"/>
        <v>0.1247503876</v>
      </c>
      <c r="M22" s="44"/>
      <c r="O22" s="36" t="s">
        <v>33</v>
      </c>
      <c r="P22" s="96">
        <f t="shared" ref="P22:R22" si="50">P8*100/P$17</f>
        <v>2.238274494</v>
      </c>
      <c r="Q22" s="97">
        <f t="shared" si="50"/>
        <v>0.0915939964</v>
      </c>
      <c r="R22" s="53">
        <f t="shared" si="50"/>
        <v>0.3494177201</v>
      </c>
      <c r="S22" s="46"/>
      <c r="T22" s="96">
        <f t="shared" ref="T22:V22" si="51">T8*100/T$17</f>
        <v>0.7151370679</v>
      </c>
      <c r="U22" s="97">
        <f t="shared" si="51"/>
        <v>0.001248112704</v>
      </c>
      <c r="V22" s="53">
        <f t="shared" si="51"/>
        <v>0.008046308395</v>
      </c>
      <c r="W22" s="46"/>
      <c r="X22" s="96">
        <f t="shared" ref="X22:Z22" si="52">X8*100/X$17</f>
        <v>2.118485189</v>
      </c>
      <c r="Y22" s="97">
        <f t="shared" si="52"/>
        <v>0.03275810253</v>
      </c>
      <c r="Z22" s="53">
        <f t="shared" si="52"/>
        <v>0.1781000074</v>
      </c>
      <c r="AA22" s="44"/>
      <c r="AC22" s="36" t="s">
        <v>33</v>
      </c>
      <c r="AD22" s="96">
        <f t="shared" ref="AD22:AF22" si="53">AD8*100/AD$17</f>
        <v>2.372575553</v>
      </c>
      <c r="AE22" s="97">
        <f t="shared" si="53"/>
        <v>0.09568247878</v>
      </c>
      <c r="AF22" s="53">
        <f t="shared" si="53"/>
        <v>0.3150917957</v>
      </c>
      <c r="AG22" s="46"/>
      <c r="AH22" s="96">
        <f t="shared" ref="AH22:AJ22" si="54">AH8*100/AH$17</f>
        <v>1.351351351</v>
      </c>
      <c r="AI22" s="97">
        <f t="shared" si="54"/>
        <v>0.00310151087</v>
      </c>
      <c r="AJ22" s="53">
        <f t="shared" si="54"/>
        <v>0.02043489219</v>
      </c>
      <c r="AK22" s="46"/>
      <c r="AL22" s="96">
        <f t="shared" ref="AL22:AN22" si="55">AL8*100/AL$17</f>
        <v>2.308668076</v>
      </c>
      <c r="AM22" s="97">
        <f t="shared" si="55"/>
        <v>0.04669597626</v>
      </c>
      <c r="AN22" s="53">
        <f t="shared" si="55"/>
        <v>0.1753993788</v>
      </c>
      <c r="AO22" s="44"/>
      <c r="BG22" s="36" t="s">
        <v>33</v>
      </c>
      <c r="BH22" s="38">
        <f t="shared" si="56"/>
        <v>100</v>
      </c>
      <c r="BI22" s="39">
        <f t="shared" si="57"/>
        <v>100</v>
      </c>
      <c r="BJ22" s="96">
        <f t="shared" si="58"/>
        <v>3.522164189</v>
      </c>
      <c r="BK22" s="97">
        <f t="shared" ref="BK22:BL22" si="59">BK8*100/$BI8</f>
        <v>3.60226824</v>
      </c>
      <c r="BL22" s="55">
        <f t="shared" si="59"/>
        <v>2.945679031</v>
      </c>
      <c r="BM22" s="46">
        <f t="shared" si="60"/>
        <v>100</v>
      </c>
      <c r="BN22" s="46">
        <f t="shared" si="61"/>
        <v>100</v>
      </c>
      <c r="BO22" s="96">
        <f t="shared" si="62"/>
        <v>3.267973856</v>
      </c>
      <c r="BP22" s="97">
        <f t="shared" ref="BP22:BQ22" si="63">BP8*100/$BN8</f>
        <v>3.104169408</v>
      </c>
      <c r="BQ22" s="53">
        <f t="shared" si="63"/>
        <v>4.074222348</v>
      </c>
      <c r="BR22" s="48">
        <f t="shared" si="64"/>
        <v>100</v>
      </c>
      <c r="BS22" s="46">
        <f t="shared" si="65"/>
        <v>100</v>
      </c>
      <c r="BT22" s="96">
        <f t="shared" si="66"/>
        <v>3.512157468</v>
      </c>
      <c r="BU22" s="97">
        <f t="shared" ref="BU22:BV22" si="67">BU8*100/$BS8</f>
        <v>3.582068186</v>
      </c>
      <c r="BV22" s="55">
        <f t="shared" si="67"/>
        <v>2.991446325</v>
      </c>
      <c r="BX22" s="107">
        <f t="shared" si="68"/>
        <v>0.8177289516</v>
      </c>
      <c r="BY22" s="107">
        <f t="shared" si="69"/>
        <v>1.3125</v>
      </c>
      <c r="BZ22" s="2">
        <f t="shared" si="70"/>
        <v>2.945679031</v>
      </c>
    </row>
    <row r="23" ht="15.75" customHeight="1">
      <c r="A23" s="36" t="s">
        <v>34</v>
      </c>
      <c r="B23" s="96">
        <f t="shared" ref="B23:D23" si="71">B9*100/B$17</f>
        <v>5.711100099</v>
      </c>
      <c r="C23" s="97">
        <f t="shared" si="71"/>
        <v>0.4578107558</v>
      </c>
      <c r="D23" s="53">
        <f t="shared" si="71"/>
        <v>1.473390038</v>
      </c>
      <c r="E23" s="46"/>
      <c r="F23" s="96">
        <f t="shared" ref="F23:H23" si="72">F9*100/F$17</f>
        <v>3.352490421</v>
      </c>
      <c r="G23" s="97">
        <f t="shared" si="72"/>
        <v>0.01245166021</v>
      </c>
      <c r="H23" s="53">
        <f t="shared" si="72"/>
        <v>0.06952366997</v>
      </c>
      <c r="I23" s="46"/>
      <c r="J23" s="96">
        <f t="shared" ref="J23:L23" si="73">J9*100/J$17</f>
        <v>5.440982887</v>
      </c>
      <c r="K23" s="97">
        <f t="shared" si="73"/>
        <v>0.1285237433</v>
      </c>
      <c r="L23" s="53">
        <f t="shared" si="73"/>
        <v>0.579546124</v>
      </c>
      <c r="M23" s="44"/>
      <c r="O23" s="36" t="s">
        <v>34</v>
      </c>
      <c r="P23" s="96">
        <f t="shared" ref="P23:R23" si="74">P9*100/P$17</f>
        <v>5.982297284</v>
      </c>
      <c r="Q23" s="97">
        <f t="shared" si="74"/>
        <v>0.4914187282</v>
      </c>
      <c r="R23" s="53">
        <f t="shared" si="74"/>
        <v>1.611439852</v>
      </c>
      <c r="S23" s="46"/>
      <c r="T23" s="96">
        <f t="shared" ref="T23:V23" si="75">T9*100/T$17</f>
        <v>2.026221692</v>
      </c>
      <c r="U23" s="97">
        <f t="shared" si="75"/>
        <v>0.007181449538</v>
      </c>
      <c r="V23" s="53">
        <f t="shared" si="75"/>
        <v>0.03980645656</v>
      </c>
      <c r="W23" s="46"/>
      <c r="X23" s="96">
        <f t="shared" ref="X23:Z23" si="76">X9*100/X$17</f>
        <v>5.671166104</v>
      </c>
      <c r="Y23" s="97">
        <f t="shared" si="76"/>
        <v>0.1760691852</v>
      </c>
      <c r="Z23" s="53">
        <f t="shared" si="76"/>
        <v>0.82271347</v>
      </c>
      <c r="AA23" s="44"/>
      <c r="AC23" s="36" t="s">
        <v>34</v>
      </c>
      <c r="AD23" s="96">
        <f t="shared" ref="AD23:AF23" si="77">AD9*100/AD$17</f>
        <v>5.593143888</v>
      </c>
      <c r="AE23" s="97">
        <f t="shared" si="77"/>
        <v>0.4545330982</v>
      </c>
      <c r="AF23" s="53">
        <f t="shared" si="77"/>
        <v>1.264226041</v>
      </c>
      <c r="AG23" s="46"/>
      <c r="AH23" s="96">
        <f t="shared" ref="AH23:AJ23" si="78">AH9*100/AH$17</f>
        <v>3.108108108</v>
      </c>
      <c r="AI23" s="97">
        <f t="shared" si="78"/>
        <v>0.01550200335</v>
      </c>
      <c r="AJ23" s="53">
        <f t="shared" si="78"/>
        <v>0.05948457787</v>
      </c>
      <c r="AK23" s="46"/>
      <c r="AL23" s="96">
        <f t="shared" ref="AL23:AN23" si="79">AL9*100/AL$17</f>
        <v>5.437632135</v>
      </c>
      <c r="AM23" s="97">
        <f t="shared" si="79"/>
        <v>0.2222326771</v>
      </c>
      <c r="AN23" s="53">
        <f t="shared" si="79"/>
        <v>0.6930761898</v>
      </c>
      <c r="AO23" s="44"/>
      <c r="BG23" s="36" t="s">
        <v>34</v>
      </c>
      <c r="BH23" s="38">
        <f t="shared" si="56"/>
        <v>100</v>
      </c>
      <c r="BI23" s="39">
        <f t="shared" si="57"/>
        <v>100</v>
      </c>
      <c r="BJ23" s="96">
        <f t="shared" si="58"/>
        <v>5.055034651</v>
      </c>
      <c r="BK23" s="97">
        <f t="shared" ref="BK23:BL23" si="80">BK9*100/$BI9</f>
        <v>5.128134061</v>
      </c>
      <c r="BL23" s="55">
        <f t="shared" si="80"/>
        <v>3.5417939</v>
      </c>
      <c r="BM23" s="46">
        <f t="shared" si="60"/>
        <v>100</v>
      </c>
      <c r="BN23" s="46">
        <f t="shared" si="61"/>
        <v>100</v>
      </c>
      <c r="BO23" s="96">
        <f t="shared" si="62"/>
        <v>5.311778291</v>
      </c>
      <c r="BP23" s="97">
        <f t="shared" ref="BP23:BQ23" si="81">BP9*100/$BN9</f>
        <v>5.61204768</v>
      </c>
      <c r="BQ23" s="53">
        <f t="shared" si="81"/>
        <v>4.289811199</v>
      </c>
      <c r="BR23" s="48">
        <f t="shared" si="64"/>
        <v>100</v>
      </c>
      <c r="BS23" s="46">
        <f t="shared" si="65"/>
        <v>100</v>
      </c>
      <c r="BT23" s="96">
        <f t="shared" si="66"/>
        <v>5.063789573</v>
      </c>
      <c r="BU23" s="97">
        <f t="shared" ref="BU23:BV23" si="82">BU9*100/$BS9</f>
        <v>5.144506933</v>
      </c>
      <c r="BV23" s="55">
        <f t="shared" si="82"/>
        <v>3.567102532</v>
      </c>
      <c r="BX23" s="107">
        <f t="shared" si="68"/>
        <v>0.6906593818</v>
      </c>
      <c r="BY23" s="107">
        <f t="shared" si="69"/>
        <v>0.7643932203</v>
      </c>
      <c r="BZ23" s="2">
        <f t="shared" si="70"/>
        <v>3.5417939</v>
      </c>
    </row>
    <row r="24" ht="15.75" customHeight="1">
      <c r="A24" s="36" t="s">
        <v>35</v>
      </c>
      <c r="B24" s="96">
        <f t="shared" ref="B24:D24" si="83">B10*100/B$17</f>
        <v>18.05004955</v>
      </c>
      <c r="C24" s="97">
        <f t="shared" si="83"/>
        <v>3.35662236</v>
      </c>
      <c r="D24" s="53">
        <f t="shared" si="83"/>
        <v>8.055107631</v>
      </c>
      <c r="E24" s="46"/>
      <c r="F24" s="96">
        <f t="shared" ref="F24:H24" si="84">F10*100/F$17</f>
        <v>9.770114943</v>
      </c>
      <c r="G24" s="97">
        <f t="shared" si="84"/>
        <v>0.08178475389</v>
      </c>
      <c r="H24" s="53">
        <f t="shared" si="84"/>
        <v>0.4044084856</v>
      </c>
      <c r="I24" s="46"/>
      <c r="J24" s="96">
        <f t="shared" ref="J24:L24" si="85">J10*100/J$17</f>
        <v>17.10179903</v>
      </c>
      <c r="K24" s="97">
        <f t="shared" si="85"/>
        <v>0.935292017</v>
      </c>
      <c r="L24" s="53">
        <f t="shared" si="85"/>
        <v>3.18389551</v>
      </c>
      <c r="M24" s="44"/>
      <c r="O24" s="36" t="s">
        <v>35</v>
      </c>
      <c r="P24" s="96">
        <f t="shared" ref="P24:R24" si="86">P10*100/P$17</f>
        <v>17.74341235</v>
      </c>
      <c r="Q24" s="97">
        <f t="shared" si="86"/>
        <v>3.366820399</v>
      </c>
      <c r="R24" s="53">
        <f t="shared" si="86"/>
        <v>8.094345147</v>
      </c>
      <c r="S24" s="46"/>
      <c r="T24" s="96">
        <f t="shared" ref="T24:V24" si="87">T10*100/T$17</f>
        <v>8.820023838</v>
      </c>
      <c r="U24" s="97">
        <f t="shared" si="87"/>
        <v>0.07770059262</v>
      </c>
      <c r="V24" s="53">
        <f t="shared" si="87"/>
        <v>0.4456621751</v>
      </c>
      <c r="W24" s="46"/>
      <c r="X24" s="96">
        <f t="shared" ref="X24:Z24" si="88">X10*100/X$17</f>
        <v>17.0416198</v>
      </c>
      <c r="Y24" s="97">
        <f t="shared" si="88"/>
        <v>1.224848945</v>
      </c>
      <c r="Z24" s="53">
        <f t="shared" si="88"/>
        <v>4.255843072</v>
      </c>
      <c r="AA24" s="44"/>
      <c r="AC24" s="36" t="s">
        <v>35</v>
      </c>
      <c r="AD24" s="96">
        <f t="shared" ref="AD24:AF24" si="89">AD10*100/AD$17</f>
        <v>17.73567885</v>
      </c>
      <c r="AE24" s="97">
        <f t="shared" si="89"/>
        <v>3.328891099</v>
      </c>
      <c r="AF24" s="53">
        <f t="shared" si="89"/>
        <v>7.046772812</v>
      </c>
      <c r="AG24" s="46"/>
      <c r="AH24" s="96">
        <f t="shared" ref="AH24:AJ24" si="90">AH10*100/AH$17</f>
        <v>7.027027027</v>
      </c>
      <c r="AI24" s="97">
        <f t="shared" si="90"/>
        <v>0.08026762997</v>
      </c>
      <c r="AJ24" s="53">
        <f t="shared" si="90"/>
        <v>0.3151259859</v>
      </c>
      <c r="AK24" s="46"/>
      <c r="AL24" s="96">
        <f t="shared" ref="AL24:AN24" si="91">AL10*100/AL$17</f>
        <v>17.06553911</v>
      </c>
      <c r="AM24" s="97">
        <f t="shared" si="91"/>
        <v>1.609977316</v>
      </c>
      <c r="AN24" s="53">
        <f t="shared" si="91"/>
        <v>3.855400055</v>
      </c>
      <c r="AO24" s="44"/>
      <c r="BG24" s="36" t="s">
        <v>35</v>
      </c>
      <c r="BH24" s="38">
        <f t="shared" si="56"/>
        <v>100</v>
      </c>
      <c r="BI24" s="39">
        <f t="shared" si="57"/>
        <v>100</v>
      </c>
      <c r="BJ24" s="96">
        <f t="shared" si="58"/>
        <v>8.639859372</v>
      </c>
      <c r="BK24" s="97">
        <f t="shared" ref="BK24:BL24" si="92">BK10*100/$BI10</f>
        <v>8.912391305</v>
      </c>
      <c r="BL24" s="55">
        <f t="shared" si="92"/>
        <v>4.684784575</v>
      </c>
      <c r="BM24" s="46">
        <f t="shared" si="60"/>
        <v>100</v>
      </c>
      <c r="BN24" s="46">
        <f t="shared" si="61"/>
        <v>100</v>
      </c>
      <c r="BO24" s="96">
        <f t="shared" si="62"/>
        <v>7.094133697</v>
      </c>
      <c r="BP24" s="97">
        <f t="shared" ref="BP24:BQ24" si="93">BP10*100/$BN10</f>
        <v>7.549140901</v>
      </c>
      <c r="BQ24" s="53">
        <f t="shared" si="93"/>
        <v>5.903935139</v>
      </c>
      <c r="BR24" s="48">
        <f t="shared" si="64"/>
        <v>100</v>
      </c>
      <c r="BS24" s="46">
        <f t="shared" si="65"/>
        <v>100</v>
      </c>
      <c r="BT24" s="96">
        <f t="shared" si="66"/>
        <v>8.591621253</v>
      </c>
      <c r="BU24" s="97">
        <f t="shared" ref="BU24:BV24" si="94">BU10*100/$BS10</f>
        <v>8.870135754</v>
      </c>
      <c r="BV24" s="55">
        <f t="shared" si="94"/>
        <v>4.722573582</v>
      </c>
      <c r="BX24" s="107">
        <f t="shared" si="68"/>
        <v>0.5256484388</v>
      </c>
      <c r="BY24" s="107">
        <f t="shared" si="69"/>
        <v>0.7820671539</v>
      </c>
      <c r="BZ24" s="2">
        <f t="shared" si="70"/>
        <v>4.684784575</v>
      </c>
    </row>
    <row r="25" ht="15.75" customHeight="1">
      <c r="A25" s="36" t="s">
        <v>36</v>
      </c>
      <c r="B25" s="96">
        <f t="shared" ref="B25:D25" si="95">B11*100/B$17</f>
        <v>21.39494549</v>
      </c>
      <c r="C25" s="97">
        <f t="shared" si="95"/>
        <v>8.549472974</v>
      </c>
      <c r="D25" s="53">
        <f t="shared" si="95"/>
        <v>16.19840108</v>
      </c>
      <c r="E25" s="46"/>
      <c r="F25" s="96">
        <f t="shared" ref="F25:H25" si="96">F11*100/F$17</f>
        <v>11.49425287</v>
      </c>
      <c r="G25" s="97">
        <f t="shared" si="96"/>
        <v>0.205821059</v>
      </c>
      <c r="H25" s="53">
        <f t="shared" si="96"/>
        <v>0.8254524676</v>
      </c>
      <c r="I25" s="46"/>
      <c r="J25" s="96">
        <f t="shared" ref="J25:L25" si="97">J11*100/J$17</f>
        <v>20.26107942</v>
      </c>
      <c r="K25" s="97">
        <f t="shared" si="97"/>
        <v>2.380392249</v>
      </c>
      <c r="L25" s="53">
        <f t="shared" si="97"/>
        <v>6.410420636</v>
      </c>
      <c r="M25" s="44"/>
      <c r="O25" s="36" t="s">
        <v>36</v>
      </c>
      <c r="P25" s="96">
        <f t="shared" ref="P25:R25" si="98">P11*100/P$17</f>
        <v>23.01353139</v>
      </c>
      <c r="Q25" s="97">
        <f t="shared" si="98"/>
        <v>9.196258563</v>
      </c>
      <c r="R25" s="53">
        <f t="shared" si="98"/>
        <v>17.38634111</v>
      </c>
      <c r="S25" s="46"/>
      <c r="T25" s="96">
        <f t="shared" ref="T25:V25" si="99">T11*100/T$17</f>
        <v>12.03814064</v>
      </c>
      <c r="U25" s="97">
        <f t="shared" si="99"/>
        <v>0.2360374685</v>
      </c>
      <c r="V25" s="53">
        <f t="shared" si="99"/>
        <v>0.8660417343</v>
      </c>
      <c r="W25" s="46"/>
      <c r="X25" s="96">
        <f t="shared" ref="X25:Z25" si="100">X11*100/X$17</f>
        <v>22.15035621</v>
      </c>
      <c r="Y25" s="97">
        <f t="shared" si="100"/>
        <v>3.36109933</v>
      </c>
      <c r="Z25" s="53">
        <f t="shared" si="100"/>
        <v>9.095606134</v>
      </c>
      <c r="AA25" s="44"/>
      <c r="AC25" s="36" t="s">
        <v>36</v>
      </c>
      <c r="AD25" s="96">
        <f t="shared" ref="AD25:AF25" si="101">AD11*100/AD$17</f>
        <v>22.10193956</v>
      </c>
      <c r="AE25" s="97">
        <f t="shared" si="101"/>
        <v>8.862190522</v>
      </c>
      <c r="AF25" s="53">
        <f t="shared" si="101"/>
        <v>15.11993553</v>
      </c>
      <c r="AG25" s="46"/>
      <c r="AH25" s="96">
        <f t="shared" ref="AH25:AJ25" si="102">AH11*100/AH$17</f>
        <v>12.02702703</v>
      </c>
      <c r="AI25" s="97">
        <f t="shared" si="102"/>
        <v>0.2933343338</v>
      </c>
      <c r="AJ25" s="53">
        <f t="shared" si="102"/>
        <v>0.7053564371</v>
      </c>
      <c r="AK25" s="46"/>
      <c r="AL25" s="96">
        <f t="shared" ref="AL25:AN25" si="103">AL11*100/AL$17</f>
        <v>21.47145877</v>
      </c>
      <c r="AM25" s="97">
        <f t="shared" si="103"/>
        <v>4.32823171</v>
      </c>
      <c r="AN25" s="53">
        <f t="shared" si="103"/>
        <v>8.286199864</v>
      </c>
      <c r="AO25" s="44"/>
      <c r="BG25" s="36" t="s">
        <v>36</v>
      </c>
      <c r="BH25" s="38">
        <f t="shared" si="56"/>
        <v>100</v>
      </c>
      <c r="BI25" s="39">
        <f t="shared" si="57"/>
        <v>100</v>
      </c>
      <c r="BJ25" s="96">
        <f t="shared" si="58"/>
        <v>13.0256792</v>
      </c>
      <c r="BK25" s="97">
        <f t="shared" ref="BK25:BL25" si="104">BK11*100/$BI11</f>
        <v>13.3290631</v>
      </c>
      <c r="BL25" s="55">
        <f t="shared" si="104"/>
        <v>5.64694006</v>
      </c>
      <c r="BM25" s="46">
        <f t="shared" si="60"/>
        <v>100</v>
      </c>
      <c r="BN25" s="46">
        <f t="shared" si="61"/>
        <v>100</v>
      </c>
      <c r="BO25" s="96">
        <f t="shared" si="62"/>
        <v>11.66448231</v>
      </c>
      <c r="BP25" s="97">
        <f t="shared" ref="BP25:BQ25" si="105">BP11*100/$BN11</f>
        <v>12.05293902</v>
      </c>
      <c r="BQ25" s="53">
        <f t="shared" si="105"/>
        <v>5.773497257</v>
      </c>
      <c r="BR25" s="48">
        <f t="shared" si="64"/>
        <v>100</v>
      </c>
      <c r="BS25" s="46">
        <f t="shared" si="65"/>
        <v>100</v>
      </c>
      <c r="BT25" s="96">
        <f t="shared" si="66"/>
        <v>12.97261394</v>
      </c>
      <c r="BU25" s="97">
        <f t="shared" ref="BU25:BV25" si="106">BU11*100/$BS11</f>
        <v>13.27864797</v>
      </c>
      <c r="BV25" s="55">
        <f t="shared" si="106"/>
        <v>5.651939886</v>
      </c>
      <c r="BX25" s="107">
        <f t="shared" si="68"/>
        <v>0.4236561877</v>
      </c>
      <c r="BY25" s="107">
        <f t="shared" si="69"/>
        <v>0.479011571</v>
      </c>
      <c r="BZ25" s="2">
        <f t="shared" si="70"/>
        <v>5.64694006</v>
      </c>
    </row>
    <row r="26" ht="15.75" customHeight="1">
      <c r="A26" s="36" t="s">
        <v>37</v>
      </c>
      <c r="B26" s="96">
        <f t="shared" ref="B26:D26" si="107">B12*100/B$17</f>
        <v>24.18235877</v>
      </c>
      <c r="C26" s="97">
        <f t="shared" si="107"/>
        <v>18.78822776</v>
      </c>
      <c r="D26" s="53">
        <f t="shared" si="107"/>
        <v>25.37091577</v>
      </c>
      <c r="E26" s="46"/>
      <c r="F26" s="96">
        <f t="shared" ref="F26:H26" si="108">F12*100/F$17</f>
        <v>12.2605364</v>
      </c>
      <c r="G26" s="97">
        <f t="shared" si="108"/>
        <v>0.4337615473</v>
      </c>
      <c r="H26" s="53">
        <f t="shared" si="108"/>
        <v>1.111433266</v>
      </c>
      <c r="I26" s="46"/>
      <c r="J26" s="96">
        <f t="shared" ref="J26:L26" si="109">J12*100/J$17</f>
        <v>22.81702501</v>
      </c>
      <c r="K26" s="97">
        <f t="shared" si="109"/>
        <v>5.217409504</v>
      </c>
      <c r="L26" s="53">
        <f t="shared" si="109"/>
        <v>9.924865288</v>
      </c>
      <c r="M26" s="44"/>
      <c r="O26" s="36" t="s">
        <v>37</v>
      </c>
      <c r="P26" s="96">
        <f t="shared" ref="P26:R26" si="110">P12*100/P$17</f>
        <v>23.83762336</v>
      </c>
      <c r="Q26" s="97">
        <f t="shared" si="110"/>
        <v>18.68894634</v>
      </c>
      <c r="R26" s="53">
        <f t="shared" si="110"/>
        <v>26.44078246</v>
      </c>
      <c r="S26" s="46"/>
      <c r="T26" s="96">
        <f t="shared" ref="T26:V26" si="111">T12*100/T$17</f>
        <v>13.94517282</v>
      </c>
      <c r="U26" s="97">
        <f t="shared" si="111"/>
        <v>0.4954081682</v>
      </c>
      <c r="V26" s="53">
        <f t="shared" si="111"/>
        <v>1.284259902</v>
      </c>
      <c r="W26" s="46"/>
      <c r="X26" s="96">
        <f t="shared" ref="X26:Z26" si="112">X12*100/X$17</f>
        <v>23.05961755</v>
      </c>
      <c r="Y26" s="97">
        <f t="shared" si="112"/>
        <v>6.840779745</v>
      </c>
      <c r="Z26" s="53">
        <f t="shared" si="112"/>
        <v>13.815947</v>
      </c>
      <c r="AA26" s="44"/>
      <c r="AC26" s="36" t="s">
        <v>37</v>
      </c>
      <c r="AD26" s="96">
        <f t="shared" ref="AD26:AF26" si="113">AD12*100/AD$17</f>
        <v>24.42940911</v>
      </c>
      <c r="AE26" s="97">
        <f t="shared" si="113"/>
        <v>19.17509951</v>
      </c>
      <c r="AF26" s="53">
        <f t="shared" si="113"/>
        <v>23.98932938</v>
      </c>
      <c r="AG26" s="46"/>
      <c r="AH26" s="96">
        <f t="shared" ref="AH26:AJ26" si="114">AH12*100/AH$17</f>
        <v>15.81081081</v>
      </c>
      <c r="AI26" s="97">
        <f t="shared" si="114"/>
        <v>0.7552072353</v>
      </c>
      <c r="AJ26" s="53">
        <f t="shared" si="114"/>
        <v>1.470904911</v>
      </c>
      <c r="AK26" s="46"/>
      <c r="AL26" s="96">
        <f t="shared" ref="AL26:AN26" si="115">AL12*100/AL$17</f>
        <v>23.89006342</v>
      </c>
      <c r="AM26" s="97">
        <f t="shared" si="115"/>
        <v>9.428754016</v>
      </c>
      <c r="AN26" s="53">
        <f t="shared" si="115"/>
        <v>13.31368221</v>
      </c>
      <c r="AO26" s="44"/>
      <c r="BG26" s="36" t="s">
        <v>37</v>
      </c>
      <c r="BH26" s="38">
        <f t="shared" si="56"/>
        <v>100</v>
      </c>
      <c r="BI26" s="39">
        <f t="shared" si="57"/>
        <v>100</v>
      </c>
      <c r="BJ26" s="96">
        <f t="shared" si="58"/>
        <v>19.27813768</v>
      </c>
      <c r="BK26" s="97">
        <f t="shared" ref="BK26:BL26" si="116">BK12*100/$BI12</f>
        <v>19.80020836</v>
      </c>
      <c r="BL26" s="55">
        <f t="shared" si="116"/>
        <v>6.151130463</v>
      </c>
      <c r="BM26" s="46">
        <f t="shared" si="60"/>
        <v>100</v>
      </c>
      <c r="BN26" s="46">
        <f t="shared" si="61"/>
        <v>100</v>
      </c>
      <c r="BO26" s="96">
        <f t="shared" si="62"/>
        <v>21.54696133</v>
      </c>
      <c r="BP26" s="97">
        <f t="shared" ref="BP26:BQ26" si="117">BP12*100/$BN12</f>
        <v>22.52338229</v>
      </c>
      <c r="BQ26" s="53">
        <f t="shared" si="117"/>
        <v>8.738810721</v>
      </c>
      <c r="BR26" s="48">
        <f t="shared" si="64"/>
        <v>100</v>
      </c>
      <c r="BS26" s="46">
        <f t="shared" si="65"/>
        <v>100</v>
      </c>
      <c r="BT26" s="96">
        <f t="shared" si="66"/>
        <v>19.36257711</v>
      </c>
      <c r="BU26" s="97">
        <f t="shared" ref="BU26:BV26" si="118">BU12*100/$BS12</f>
        <v>19.90218698</v>
      </c>
      <c r="BV26" s="55">
        <f t="shared" si="118"/>
        <v>6.248035056</v>
      </c>
      <c r="BX26" s="107">
        <f t="shared" si="68"/>
        <v>0.3106598855</v>
      </c>
      <c r="BY26" s="107">
        <f t="shared" si="69"/>
        <v>0.3879883851</v>
      </c>
      <c r="BZ26" s="2">
        <f t="shared" si="70"/>
        <v>6.151130463</v>
      </c>
    </row>
    <row r="27" ht="15.75" customHeight="1">
      <c r="A27" s="36" t="s">
        <v>38</v>
      </c>
      <c r="B27" s="96">
        <f t="shared" ref="B27:D27" si="119">B13*100/B$17</f>
        <v>20.3543112</v>
      </c>
      <c r="C27" s="97">
        <f t="shared" si="119"/>
        <v>33.67409306</v>
      </c>
      <c r="D27" s="53">
        <f t="shared" si="119"/>
        <v>30.2482533</v>
      </c>
      <c r="E27" s="46"/>
      <c r="F27" s="96">
        <f t="shared" ref="F27:H27" si="120">F13*100/F$17</f>
        <v>19.06130268</v>
      </c>
      <c r="G27" s="97">
        <f t="shared" si="120"/>
        <v>1.529537437</v>
      </c>
      <c r="H27" s="53">
        <f t="shared" si="120"/>
        <v>2.412182835</v>
      </c>
      <c r="I27" s="46"/>
      <c r="J27" s="96">
        <f t="shared" ref="J27:L27" si="121">J13*100/J$17</f>
        <v>20.2062308</v>
      </c>
      <c r="K27" s="97">
        <f t="shared" si="121"/>
        <v>9.907238865</v>
      </c>
      <c r="L27" s="53">
        <f t="shared" si="121"/>
        <v>12.52498367</v>
      </c>
      <c r="M27" s="44"/>
      <c r="O27" s="36" t="s">
        <v>38</v>
      </c>
      <c r="P27" s="96">
        <f t="shared" ref="P27:R27" si="122">P13*100/P$17</f>
        <v>19.53403195</v>
      </c>
      <c r="Q27" s="97">
        <f t="shared" si="122"/>
        <v>32.63176711</v>
      </c>
      <c r="R27" s="53">
        <f t="shared" si="122"/>
        <v>29.31743982</v>
      </c>
      <c r="S27" s="46"/>
      <c r="T27" s="96">
        <f t="shared" ref="T27:V27" si="123">T13*100/T$17</f>
        <v>20.14302741</v>
      </c>
      <c r="U27" s="97">
        <f t="shared" si="123"/>
        <v>1.633254292</v>
      </c>
      <c r="V27" s="53">
        <f t="shared" si="123"/>
        <v>3.671376228</v>
      </c>
      <c r="W27" s="46"/>
      <c r="X27" s="96">
        <f t="shared" ref="X27:Z27" si="124">X13*100/X$17</f>
        <v>19.58192726</v>
      </c>
      <c r="Y27" s="97">
        <f t="shared" si="124"/>
        <v>12.44462481</v>
      </c>
      <c r="Z27" s="53">
        <f t="shared" si="124"/>
        <v>16.44692751</v>
      </c>
      <c r="AA27" s="44"/>
      <c r="AC27" s="36" t="s">
        <v>38</v>
      </c>
      <c r="AD27" s="96">
        <f t="shared" ref="AD27:AF27" si="125">AD13*100/AD$17</f>
        <v>20.37889039</v>
      </c>
      <c r="AE27" s="97">
        <f t="shared" si="125"/>
        <v>34.19923757</v>
      </c>
      <c r="AF27" s="53">
        <f t="shared" si="125"/>
        <v>29.61026742</v>
      </c>
      <c r="AG27" s="46"/>
      <c r="AH27" s="96">
        <f t="shared" ref="AH27:AJ27" si="126">AH13*100/AH$17</f>
        <v>19.45945946</v>
      </c>
      <c r="AI27" s="97">
        <f t="shared" si="126"/>
        <v>2.080337358</v>
      </c>
      <c r="AJ27" s="53">
        <f t="shared" si="126"/>
        <v>3.161803843</v>
      </c>
      <c r="AK27" s="46"/>
      <c r="AL27" s="96">
        <f t="shared" ref="AL27:AN27" si="127">AL13*100/AL$17</f>
        <v>20.32135307</v>
      </c>
      <c r="AM27" s="97">
        <f t="shared" si="127"/>
        <v>17.20446401</v>
      </c>
      <c r="AN27" s="53">
        <f t="shared" si="127"/>
        <v>17.07144768</v>
      </c>
      <c r="AO27" s="44"/>
      <c r="BG27" s="36" t="s">
        <v>38</v>
      </c>
      <c r="BH27" s="38">
        <f t="shared" si="56"/>
        <v>100</v>
      </c>
      <c r="BI27" s="39">
        <f t="shared" si="57"/>
        <v>100</v>
      </c>
      <c r="BJ27" s="96">
        <f t="shared" si="58"/>
        <v>31.06008525</v>
      </c>
      <c r="BK27" s="97">
        <f t="shared" ref="BK27:BL27" si="128">BK13*100/$BI13</f>
        <v>32.74056628</v>
      </c>
      <c r="BL27" s="55">
        <f t="shared" si="128"/>
        <v>7.03909439</v>
      </c>
      <c r="BM27" s="46">
        <f t="shared" si="60"/>
        <v>100</v>
      </c>
      <c r="BN27" s="46">
        <f t="shared" si="61"/>
        <v>100</v>
      </c>
      <c r="BO27" s="96">
        <f t="shared" si="62"/>
        <v>32</v>
      </c>
      <c r="BP27" s="97">
        <f t="shared" ref="BP27:BQ27" si="129">BP13*100/$BN13</f>
        <v>33.94282417</v>
      </c>
      <c r="BQ27" s="53">
        <f t="shared" si="129"/>
        <v>10.27659871</v>
      </c>
      <c r="BR27" s="48">
        <f t="shared" si="64"/>
        <v>100</v>
      </c>
      <c r="BS27" s="46">
        <f t="shared" si="65"/>
        <v>100</v>
      </c>
      <c r="BT27" s="96">
        <f t="shared" si="66"/>
        <v>31.11485174</v>
      </c>
      <c r="BU27" s="97">
        <f t="shared" ref="BU27:BV27" si="130">BU13*100/$BS13</f>
        <v>32.81493126</v>
      </c>
      <c r="BV27" s="55">
        <f t="shared" si="130"/>
        <v>7.239348399</v>
      </c>
      <c r="BX27" s="107">
        <f t="shared" si="68"/>
        <v>0.21499611</v>
      </c>
      <c r="BY27" s="107">
        <f t="shared" si="69"/>
        <v>0.3027620406</v>
      </c>
      <c r="BZ27" s="2">
        <f t="shared" si="70"/>
        <v>7.03909439</v>
      </c>
    </row>
    <row r="28" ht="15.75" customHeight="1">
      <c r="A28" s="36" t="s">
        <v>39</v>
      </c>
      <c r="B28" s="96">
        <f t="shared" ref="B28:D28" si="131">B14*100/B$17</f>
        <v>4.620911794</v>
      </c>
      <c r="C28" s="97">
        <f t="shared" si="131"/>
        <v>16.4920069</v>
      </c>
      <c r="D28" s="53">
        <f t="shared" si="131"/>
        <v>10.27437019</v>
      </c>
      <c r="E28" s="46"/>
      <c r="F28" s="96">
        <f t="shared" ref="F28:H28" si="132">F14*100/F$17</f>
        <v>11.49425287</v>
      </c>
      <c r="G28" s="97">
        <f t="shared" si="132"/>
        <v>2.007734363</v>
      </c>
      <c r="H28" s="53">
        <f t="shared" si="132"/>
        <v>2.532218015</v>
      </c>
      <c r="I28" s="46"/>
      <c r="J28" s="96">
        <f t="shared" ref="J28:L28" si="133">J14*100/J$17</f>
        <v>5.408073717</v>
      </c>
      <c r="K28" s="97">
        <f t="shared" si="133"/>
        <v>5.782709889</v>
      </c>
      <c r="L28" s="53">
        <f t="shared" si="133"/>
        <v>5.344929783</v>
      </c>
      <c r="M28" s="44"/>
      <c r="O28" s="36" t="s">
        <v>39</v>
      </c>
      <c r="P28" s="96">
        <f t="shared" ref="P28:R28" si="134">P14*100/P$17</f>
        <v>4.110285889</v>
      </c>
      <c r="Q28" s="97">
        <f t="shared" si="134"/>
        <v>15.07103854</v>
      </c>
      <c r="R28" s="53">
        <f t="shared" si="134"/>
        <v>9.23352092</v>
      </c>
      <c r="S28" s="46"/>
      <c r="T28" s="96">
        <f t="shared" ref="T28:V28" si="135">T14*100/T$17</f>
        <v>11.32300358</v>
      </c>
      <c r="U28" s="97">
        <f t="shared" si="135"/>
        <v>2.039482352</v>
      </c>
      <c r="V28" s="53">
        <f t="shared" si="135"/>
        <v>3.212904443</v>
      </c>
      <c r="W28" s="46"/>
      <c r="X28" s="96">
        <f t="shared" ref="X28:Z28" si="136">X14*100/X$17</f>
        <v>4.677540307</v>
      </c>
      <c r="Y28" s="97">
        <f t="shared" si="136"/>
        <v>6.584506276</v>
      </c>
      <c r="Z28" s="53">
        <f t="shared" si="136"/>
        <v>6.212066256</v>
      </c>
      <c r="AA28" s="44"/>
      <c r="AC28" s="36" t="s">
        <v>39</v>
      </c>
      <c r="AD28" s="96">
        <f t="shared" ref="AD28:AF28" si="137">AD14*100/AD$17</f>
        <v>4.411366712</v>
      </c>
      <c r="AE28" s="97">
        <f t="shared" si="137"/>
        <v>16.1353588</v>
      </c>
      <c r="AF28" s="53">
        <f t="shared" si="137"/>
        <v>11.72860837</v>
      </c>
      <c r="AG28" s="46"/>
      <c r="AH28" s="96">
        <f t="shared" ref="AH28:AJ28" si="138">AH14*100/AH$17</f>
        <v>14.05405405</v>
      </c>
      <c r="AI28" s="97">
        <f t="shared" si="138"/>
        <v>3.270000051</v>
      </c>
      <c r="AJ28" s="53">
        <f t="shared" si="138"/>
        <v>3.906212664</v>
      </c>
      <c r="AK28" s="46"/>
      <c r="AL28" s="96">
        <f t="shared" ref="AL28:AN28" si="139">AL14*100/AL$17</f>
        <v>5.014799154</v>
      </c>
      <c r="AM28" s="97">
        <f t="shared" si="139"/>
        <v>9.328031734</v>
      </c>
      <c r="AN28" s="53">
        <f t="shared" si="139"/>
        <v>8.020127934</v>
      </c>
      <c r="AO28" s="44"/>
      <c r="BG28" s="36" t="s">
        <v>39</v>
      </c>
      <c r="BH28" s="38">
        <f t="shared" si="56"/>
        <v>100</v>
      </c>
      <c r="BI28" s="39">
        <f t="shared" si="57"/>
        <v>100</v>
      </c>
      <c r="BJ28" s="96">
        <f t="shared" si="58"/>
        <v>51.91082803</v>
      </c>
      <c r="BK28" s="97">
        <f t="shared" ref="BK28:BL28" si="140">BK14*100/$BI14</f>
        <v>52.68127773</v>
      </c>
      <c r="BL28" s="55">
        <f t="shared" si="140"/>
        <v>9.508868778</v>
      </c>
      <c r="BM28" s="46">
        <f t="shared" si="60"/>
        <v>100</v>
      </c>
      <c r="BN28" s="46">
        <f t="shared" si="61"/>
        <v>100</v>
      </c>
      <c r="BO28" s="96">
        <f t="shared" si="62"/>
        <v>58.10055866</v>
      </c>
      <c r="BP28" s="97">
        <f t="shared" ref="BP28:BQ28" si="141">BP14*100/$BN14</f>
        <v>59.74374143</v>
      </c>
      <c r="BQ28" s="53">
        <f t="shared" si="141"/>
        <v>14.21676582</v>
      </c>
      <c r="BR28" s="48">
        <f t="shared" si="64"/>
        <v>100</v>
      </c>
      <c r="BS28" s="46">
        <f t="shared" si="65"/>
        <v>100</v>
      </c>
      <c r="BT28" s="96">
        <f t="shared" si="66"/>
        <v>52.89919715</v>
      </c>
      <c r="BU28" s="97">
        <f t="shared" ref="BU28:BV28" si="142">BU14*100/$BS14</f>
        <v>53.86230856</v>
      </c>
      <c r="BV28" s="55">
        <f t="shared" si="142"/>
        <v>10.29615376</v>
      </c>
      <c r="BX28" s="107">
        <f t="shared" si="68"/>
        <v>0.1804980666</v>
      </c>
      <c r="BY28" s="107">
        <f t="shared" si="69"/>
        <v>0.2379624289</v>
      </c>
      <c r="BZ28" s="2">
        <f t="shared" si="70"/>
        <v>9.508868778</v>
      </c>
    </row>
    <row r="29" ht="15.75" customHeight="1">
      <c r="A29" s="36" t="s">
        <v>40</v>
      </c>
      <c r="B29" s="96">
        <f t="shared" ref="B29:D29" si="143">B15*100/B$17</f>
        <v>1.647670961</v>
      </c>
      <c r="C29" s="97">
        <f t="shared" si="143"/>
        <v>14.78039472</v>
      </c>
      <c r="D29" s="53">
        <f t="shared" si="143"/>
        <v>6.436089984</v>
      </c>
      <c r="E29" s="46"/>
      <c r="F29" s="96">
        <f t="shared" ref="F29:H29" si="144">F15*100/F$17</f>
        <v>16.18773946</v>
      </c>
      <c r="G29" s="97">
        <f t="shared" si="144"/>
        <v>9.014811673</v>
      </c>
      <c r="H29" s="53">
        <f t="shared" si="144"/>
        <v>9.17211971</v>
      </c>
      <c r="I29" s="46"/>
      <c r="J29" s="96">
        <f t="shared" ref="J29:L29" si="145">J15*100/J$17</f>
        <v>3.312856516</v>
      </c>
      <c r="K29" s="97">
        <f t="shared" si="145"/>
        <v>10.51747153</v>
      </c>
      <c r="L29" s="53">
        <f t="shared" si="145"/>
        <v>8.178124393</v>
      </c>
      <c r="M29" s="44"/>
      <c r="O29" s="36" t="s">
        <v>40</v>
      </c>
      <c r="P29" s="96">
        <f t="shared" ref="P29:R29" si="146">P15*100/P$17</f>
        <v>1.587140096</v>
      </c>
      <c r="Q29" s="97">
        <f t="shared" si="146"/>
        <v>15.05598804</v>
      </c>
      <c r="R29" s="53">
        <f t="shared" si="146"/>
        <v>5.871917488</v>
      </c>
      <c r="S29" s="46"/>
      <c r="T29" s="96">
        <f t="shared" ref="T29:V29" si="147">T15*100/T$17</f>
        <v>18.47437426</v>
      </c>
      <c r="U29" s="97">
        <f t="shared" si="147"/>
        <v>10.28318238</v>
      </c>
      <c r="V29" s="53">
        <f t="shared" si="147"/>
        <v>12.81479244</v>
      </c>
      <c r="W29" s="46"/>
      <c r="X29" s="96">
        <f t="shared" ref="X29:Z29" si="148">X15*100/X$17</f>
        <v>2.915260592</v>
      </c>
      <c r="Y29" s="97">
        <f t="shared" si="148"/>
        <v>11.94779677</v>
      </c>
      <c r="Z29" s="53">
        <f t="shared" si="148"/>
        <v>9.356208838</v>
      </c>
      <c r="AA29" s="44"/>
      <c r="AC29" s="36" t="s">
        <v>40</v>
      </c>
      <c r="AD29" s="96">
        <f t="shared" ref="AD29:AF29" si="149">AD15*100/AD$17</f>
        <v>1.49751917</v>
      </c>
      <c r="AE29" s="97">
        <f t="shared" si="149"/>
        <v>14.69983009</v>
      </c>
      <c r="AF29" s="53">
        <f t="shared" si="149"/>
        <v>9.210485477</v>
      </c>
      <c r="AG29" s="46"/>
      <c r="AH29" s="96">
        <f t="shared" ref="AH29:AJ29" si="150">AH15*100/AH$17</f>
        <v>17.56756757</v>
      </c>
      <c r="AI29" s="97">
        <f t="shared" si="150"/>
        <v>13.31042268</v>
      </c>
      <c r="AJ29" s="53">
        <f t="shared" si="150"/>
        <v>16.02057657</v>
      </c>
      <c r="AK29" s="46"/>
      <c r="AL29" s="96">
        <f t="shared" ref="AL29:AN29" si="151">AL15*100/AL$17</f>
        <v>2.503171247</v>
      </c>
      <c r="AM29" s="97">
        <f t="shared" si="151"/>
        <v>13.96466593</v>
      </c>
      <c r="AN29" s="53">
        <f t="shared" si="151"/>
        <v>12.43904748</v>
      </c>
      <c r="AO29" s="44"/>
      <c r="BG29" s="36" t="s">
        <v>40</v>
      </c>
      <c r="BH29" s="38">
        <f t="shared" si="56"/>
        <v>100</v>
      </c>
      <c r="BI29" s="39">
        <f t="shared" si="57"/>
        <v>100</v>
      </c>
      <c r="BJ29" s="96">
        <f t="shared" si="58"/>
        <v>77.57009346</v>
      </c>
      <c r="BK29" s="97">
        <f t="shared" ref="BK29:BL29" si="152">BK15*100/$BI15</f>
        <v>81.42849518</v>
      </c>
      <c r="BL29" s="55">
        <f t="shared" si="152"/>
        <v>12.66926187</v>
      </c>
      <c r="BM29" s="46">
        <f t="shared" si="60"/>
        <v>100</v>
      </c>
      <c r="BN29" s="46">
        <f t="shared" si="61"/>
        <v>100</v>
      </c>
      <c r="BO29" s="96">
        <f t="shared" si="62"/>
        <v>78.78787879</v>
      </c>
      <c r="BP29" s="97">
        <f t="shared" ref="BP29:BQ29" si="153">BP15*100/$BN15</f>
        <v>82.38143453</v>
      </c>
      <c r="BQ29" s="53">
        <f t="shared" si="153"/>
        <v>19.75221999</v>
      </c>
      <c r="BR29" s="48">
        <f t="shared" si="64"/>
        <v>100</v>
      </c>
      <c r="BS29" s="46">
        <f t="shared" si="65"/>
        <v>100</v>
      </c>
      <c r="BT29" s="96">
        <f t="shared" si="66"/>
        <v>78.10026385</v>
      </c>
      <c r="BU29" s="97">
        <f t="shared" ref="BU29:BV29" si="154">BU15*100/$BS15</f>
        <v>81.9063207</v>
      </c>
      <c r="BV29" s="55">
        <f t="shared" si="154"/>
        <v>16.22081858</v>
      </c>
      <c r="BX29" s="107">
        <f t="shared" si="68"/>
        <v>0.1555875722</v>
      </c>
      <c r="BY29" s="107">
        <f t="shared" si="69"/>
        <v>0.239765429</v>
      </c>
      <c r="BZ29" s="2">
        <f t="shared" si="70"/>
        <v>12.66926187</v>
      </c>
    </row>
    <row r="30" ht="15.75" customHeight="1">
      <c r="A30" s="36" t="s">
        <v>41</v>
      </c>
      <c r="B30" s="96">
        <f t="shared" ref="B30:D30" si="155">B16*100/B$17</f>
        <v>0.09910802775</v>
      </c>
      <c r="C30" s="97">
        <f t="shared" si="155"/>
        <v>3.777377337</v>
      </c>
      <c r="D30" s="53">
        <f t="shared" si="155"/>
        <v>1.462148155</v>
      </c>
      <c r="E30" s="46"/>
      <c r="F30" s="96">
        <f t="shared" ref="F30:H30" si="156">F16*100/F$17</f>
        <v>10.05747126</v>
      </c>
      <c r="G30" s="97">
        <f t="shared" si="156"/>
        <v>86.7085117</v>
      </c>
      <c r="H30" s="53">
        <f t="shared" si="156"/>
        <v>83.40486565</v>
      </c>
      <c r="I30" s="46"/>
      <c r="J30" s="96">
        <f t="shared" ref="J30:L30" si="157">J16*100/J$17</f>
        <v>1.239578763</v>
      </c>
      <c r="K30" s="97">
        <f t="shared" si="157"/>
        <v>65.09451613</v>
      </c>
      <c r="L30" s="53">
        <f t="shared" si="157"/>
        <v>53.63520464</v>
      </c>
      <c r="M30" s="44"/>
      <c r="O30" s="36" t="s">
        <v>41</v>
      </c>
      <c r="P30" s="96">
        <f t="shared" ref="P30:R30" si="158">P16*100/P$17</f>
        <v>0.1220876997</v>
      </c>
      <c r="Q30" s="97">
        <f t="shared" si="158"/>
        <v>5.3755781</v>
      </c>
      <c r="R30" s="53">
        <f t="shared" si="158"/>
        <v>1.43771757</v>
      </c>
      <c r="S30" s="46"/>
      <c r="T30" s="96">
        <f t="shared" ref="T30:V30" si="159">T16*100/T$17</f>
        <v>10.84624553</v>
      </c>
      <c r="U30" s="97">
        <f t="shared" si="159"/>
        <v>85.22508782</v>
      </c>
      <c r="V30" s="53">
        <f t="shared" si="159"/>
        <v>77.64725893</v>
      </c>
      <c r="W30" s="46"/>
      <c r="X30" s="96">
        <f t="shared" ref="X30:Z30" si="160">X16*100/X$17</f>
        <v>0.965504312</v>
      </c>
      <c r="Y30" s="97">
        <f t="shared" si="160"/>
        <v>57.37592485</v>
      </c>
      <c r="Z30" s="53">
        <f t="shared" si="160"/>
        <v>39.68358077</v>
      </c>
      <c r="AA30" s="44"/>
      <c r="AC30" s="36" t="s">
        <v>41</v>
      </c>
      <c r="AD30" s="96">
        <f t="shared" ref="AD30:AF30" si="161">AD16*100/AD$17</f>
        <v>0.08119079838</v>
      </c>
      <c r="AE30" s="97">
        <f t="shared" si="161"/>
        <v>3.02600367</v>
      </c>
      <c r="AF30" s="53">
        <f t="shared" si="161"/>
        <v>1.607298486</v>
      </c>
      <c r="AG30" s="46"/>
      <c r="AH30" s="96">
        <f t="shared" ref="AH30:AJ30" si="162">AH16*100/AH$17</f>
        <v>8.783783784</v>
      </c>
      <c r="AI30" s="97">
        <f t="shared" si="162"/>
        <v>80.19093287</v>
      </c>
      <c r="AJ30" s="53">
        <f t="shared" si="162"/>
        <v>74.33468178</v>
      </c>
      <c r="AK30" s="46"/>
      <c r="AL30" s="96">
        <f t="shared" ref="AL30:AN30" si="163">AL16*100/AL$17</f>
        <v>0.6257928118</v>
      </c>
      <c r="AM30" s="97">
        <f t="shared" si="163"/>
        <v>43.85556166</v>
      </c>
      <c r="AN30" s="53">
        <f t="shared" si="163"/>
        <v>36.08625969</v>
      </c>
      <c r="AO30" s="44"/>
      <c r="BG30" s="36" t="s">
        <v>41</v>
      </c>
      <c r="BH30" s="38">
        <f t="shared" si="56"/>
        <v>100</v>
      </c>
      <c r="BI30" s="39">
        <f t="shared" si="57"/>
        <v>100</v>
      </c>
      <c r="BJ30" s="96">
        <f t="shared" si="58"/>
        <v>90</v>
      </c>
      <c r="BK30" s="97">
        <f t="shared" ref="BK30:BL30" si="164">BK16*100/$BI16</f>
        <v>83.65407424</v>
      </c>
      <c r="BL30" s="55">
        <f t="shared" si="164"/>
        <v>11.03364177</v>
      </c>
      <c r="BM30" s="46">
        <f t="shared" si="60"/>
        <v>100</v>
      </c>
      <c r="BN30" s="46">
        <f t="shared" si="61"/>
        <v>100</v>
      </c>
      <c r="BO30" s="96">
        <f t="shared" si="62"/>
        <v>97.01492537</v>
      </c>
      <c r="BP30" s="97">
        <f t="shared" ref="BP30:BQ30" si="165">BP16*100/$BN16</f>
        <v>99.22449222</v>
      </c>
      <c r="BQ30" s="53">
        <f t="shared" si="165"/>
        <v>18.32252719</v>
      </c>
      <c r="BR30" s="48">
        <f t="shared" si="64"/>
        <v>100</v>
      </c>
      <c r="BS30" s="46">
        <f t="shared" si="65"/>
        <v>100</v>
      </c>
      <c r="BT30" s="96">
        <f t="shared" si="66"/>
        <v>96.1038961</v>
      </c>
      <c r="BU30" s="97">
        <f t="shared" ref="BU30:BV30" si="166">BU16*100/$BS16</f>
        <v>98.62805047</v>
      </c>
      <c r="BV30" s="55">
        <f t="shared" si="166"/>
        <v>18.04331853</v>
      </c>
      <c r="BX30" s="107">
        <f t="shared" si="68"/>
        <v>0.1318960477</v>
      </c>
      <c r="BY30" s="107">
        <f t="shared" si="69"/>
        <v>0.1846573037</v>
      </c>
      <c r="BZ30" s="2">
        <f t="shared" si="70"/>
        <v>11.03364177</v>
      </c>
    </row>
    <row r="31" ht="15.75" customHeight="1">
      <c r="A31" s="59" t="s">
        <v>12</v>
      </c>
      <c r="B31" s="119">
        <f t="shared" ref="B31:D31" si="167">B17*100/B$17</f>
        <v>100</v>
      </c>
      <c r="C31" s="120">
        <f t="shared" si="167"/>
        <v>100</v>
      </c>
      <c r="D31" s="121">
        <f t="shared" si="167"/>
        <v>100</v>
      </c>
      <c r="E31" s="89"/>
      <c r="F31" s="119">
        <f t="shared" ref="F31:H31" si="168">F17*100/F$17</f>
        <v>100</v>
      </c>
      <c r="G31" s="120">
        <f t="shared" si="168"/>
        <v>100</v>
      </c>
      <c r="H31" s="121">
        <f t="shared" si="168"/>
        <v>100</v>
      </c>
      <c r="I31" s="89"/>
      <c r="J31" s="119">
        <f t="shared" ref="J31:L31" si="169">J17*100/J$17</f>
        <v>100</v>
      </c>
      <c r="K31" s="120">
        <f t="shared" si="169"/>
        <v>100</v>
      </c>
      <c r="L31" s="121">
        <f t="shared" si="169"/>
        <v>100</v>
      </c>
      <c r="M31" s="90"/>
      <c r="O31" s="59" t="s">
        <v>12</v>
      </c>
      <c r="P31" s="119">
        <f t="shared" ref="P31:R31" si="170">P17*100/P$17</f>
        <v>100</v>
      </c>
      <c r="Q31" s="120">
        <f t="shared" si="170"/>
        <v>100</v>
      </c>
      <c r="R31" s="121">
        <f t="shared" si="170"/>
        <v>100</v>
      </c>
      <c r="S31" s="89"/>
      <c r="T31" s="119">
        <f t="shared" ref="T31:V31" si="171">T17*100/T$17</f>
        <v>100</v>
      </c>
      <c r="U31" s="120">
        <f t="shared" si="171"/>
        <v>100</v>
      </c>
      <c r="V31" s="121">
        <f t="shared" si="171"/>
        <v>100</v>
      </c>
      <c r="W31" s="89"/>
      <c r="X31" s="119">
        <f t="shared" ref="X31:Z31" si="172">X17*100/X$17</f>
        <v>100</v>
      </c>
      <c r="Y31" s="120">
        <f t="shared" si="172"/>
        <v>100</v>
      </c>
      <c r="Z31" s="121">
        <f t="shared" si="172"/>
        <v>100</v>
      </c>
      <c r="AA31" s="90"/>
      <c r="AC31" s="59" t="s">
        <v>12</v>
      </c>
      <c r="AD31" s="119">
        <f t="shared" ref="AD31:AF31" si="173">AD17*100/AD$17</f>
        <v>100</v>
      </c>
      <c r="AE31" s="120">
        <f t="shared" si="173"/>
        <v>100</v>
      </c>
      <c r="AF31" s="121">
        <f t="shared" si="173"/>
        <v>100</v>
      </c>
      <c r="AG31" s="89"/>
      <c r="AH31" s="119">
        <f t="shared" ref="AH31:AJ31" si="174">AH17*100/AH$17</f>
        <v>100</v>
      </c>
      <c r="AI31" s="120">
        <f t="shared" si="174"/>
        <v>100</v>
      </c>
      <c r="AJ31" s="121">
        <f t="shared" si="174"/>
        <v>100</v>
      </c>
      <c r="AK31" s="89"/>
      <c r="AL31" s="119">
        <f t="shared" ref="AL31:AN31" si="175">AL17*100/AL$17</f>
        <v>100</v>
      </c>
      <c r="AM31" s="120">
        <f t="shared" si="175"/>
        <v>100</v>
      </c>
      <c r="AN31" s="121">
        <f t="shared" si="175"/>
        <v>100</v>
      </c>
      <c r="AO31" s="90"/>
      <c r="BG31" s="59" t="s">
        <v>12</v>
      </c>
      <c r="BH31" s="60">
        <f t="shared" si="56"/>
        <v>100</v>
      </c>
      <c r="BI31" s="61">
        <f t="shared" si="57"/>
        <v>100</v>
      </c>
      <c r="BJ31" s="108">
        <f t="shared" si="58"/>
        <v>11.88472301</v>
      </c>
      <c r="BK31" s="109">
        <f t="shared" ref="BK31:BL31" si="176">BK17*100/$BI17</f>
        <v>27.01176663</v>
      </c>
      <c r="BL31" s="86">
        <f t="shared" si="176"/>
        <v>6.707453733</v>
      </c>
      <c r="BM31" s="65">
        <f t="shared" si="60"/>
        <v>100</v>
      </c>
      <c r="BN31" s="65">
        <f t="shared" si="61"/>
        <v>100</v>
      </c>
      <c r="BO31" s="108">
        <f t="shared" si="62"/>
        <v>18.49537616</v>
      </c>
      <c r="BP31" s="109">
        <f t="shared" ref="BP31:BQ31" si="177">BP17*100/$BN17</f>
        <v>86.31952661</v>
      </c>
      <c r="BQ31" s="85">
        <f t="shared" si="177"/>
        <v>17.19528264</v>
      </c>
      <c r="BR31" s="66">
        <f t="shared" si="64"/>
        <v>100</v>
      </c>
      <c r="BS31" s="65">
        <f t="shared" si="65"/>
        <v>100</v>
      </c>
      <c r="BT31" s="108">
        <f t="shared" si="66"/>
        <v>12.15663295</v>
      </c>
      <c r="BU31" s="109">
        <f t="shared" ref="BU31:BV31" si="178">BU17*100/$BS17</f>
        <v>42.44091337</v>
      </c>
      <c r="BV31" s="86">
        <f t="shared" si="178"/>
        <v>9.435903625</v>
      </c>
      <c r="BX31" s="107">
        <f t="shared" si="68"/>
        <v>0.248315996</v>
      </c>
      <c r="BY31" s="107">
        <f t="shared" si="69"/>
        <v>0.1992050156</v>
      </c>
      <c r="BZ31" s="2">
        <f t="shared" si="70"/>
        <v>6.707453733</v>
      </c>
    </row>
    <row r="32" ht="15.75" customHeight="1">
      <c r="B32" s="101" t="s">
        <v>51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9"/>
      <c r="P32" s="101" t="s">
        <v>51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9"/>
      <c r="AD32" s="101" t="s">
        <v>51</v>
      </c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9"/>
    </row>
    <row r="33" ht="15.75" customHeight="1">
      <c r="A33" s="103" t="s">
        <v>29</v>
      </c>
      <c r="B33" s="96">
        <f t="shared" ref="B33:B43" si="179">B7*100/$J7</f>
        <v>71.97802198</v>
      </c>
      <c r="C33" s="97">
        <f t="shared" ref="C33:C43" si="180">C7*100/$K7</f>
        <v>79.22976453</v>
      </c>
      <c r="D33" s="53">
        <f t="shared" ref="D33:D43" si="181">D7*100/$L7</f>
        <v>66.50615206</v>
      </c>
      <c r="E33" s="53"/>
      <c r="F33" s="96">
        <f t="shared" ref="F33:F43" si="182">F7*100/$J7</f>
        <v>28.02197802</v>
      </c>
      <c r="G33" s="97">
        <f t="shared" ref="G33:G43" si="183">G7*100/$K7</f>
        <v>20.77023547</v>
      </c>
      <c r="H33" s="53">
        <f t="shared" ref="H33:H43" si="184">H7*100/$L7</f>
        <v>33.49384794</v>
      </c>
      <c r="I33" s="46"/>
      <c r="J33" s="51">
        <f t="shared" ref="J33:J43" si="185">J7*100/$J7</f>
        <v>100</v>
      </c>
      <c r="K33" s="52">
        <f t="shared" ref="K33:K43" si="186">K7*100/$K7</f>
        <v>100</v>
      </c>
      <c r="L33" s="46">
        <f t="shared" ref="L33:L43" si="187">L7*100/$L7</f>
        <v>100</v>
      </c>
      <c r="M33" s="44"/>
      <c r="O33" s="103" t="s">
        <v>29</v>
      </c>
      <c r="P33" s="96">
        <f t="shared" ref="P33:P43" si="188">P7*100/$X7</f>
        <v>92.78350515</v>
      </c>
      <c r="Q33" s="97">
        <f t="shared" ref="Q33:Q43" si="189">Q7*100/$Y7</f>
        <v>92.03738007</v>
      </c>
      <c r="R33" s="53">
        <f t="shared" ref="R33:R43" si="190">R7*100/$Z7</f>
        <v>96.28295339</v>
      </c>
      <c r="S33" s="53"/>
      <c r="T33" s="96">
        <f t="shared" ref="T33:T43" si="191">T7*100/$X7</f>
        <v>7.216494845</v>
      </c>
      <c r="U33" s="97">
        <f t="shared" ref="U33:U43" si="192">U7*100/$Y7</f>
        <v>7.962619928</v>
      </c>
      <c r="V33" s="53">
        <f t="shared" ref="V33:V43" si="193">V7*100/$Z7</f>
        <v>3.717046615</v>
      </c>
      <c r="W33" s="46"/>
      <c r="X33" s="51">
        <f t="shared" ref="X33:X43" si="194">X7*100/$X7</f>
        <v>100</v>
      </c>
      <c r="Y33" s="52">
        <f t="shared" ref="Y33:Y43" si="195">Y7*100/$Y7</f>
        <v>100</v>
      </c>
      <c r="Z33" s="46">
        <f t="shared" ref="Z33:Z43" si="196">Z7*100/$Z7</f>
        <v>100</v>
      </c>
      <c r="AA33" s="44"/>
      <c r="AC33" s="103" t="s">
        <v>29</v>
      </c>
      <c r="AD33" s="96">
        <f t="shared" ref="AD33:AD43" si="197">AD7*100/$AL7</f>
        <v>96.27329193</v>
      </c>
      <c r="AE33" s="97">
        <f t="shared" ref="AE33:AE43" si="198">AE7*100/$AM7</f>
        <v>95.84357935</v>
      </c>
      <c r="AF33" s="53">
        <f t="shared" ref="AF33:AF43" si="199">AF7*100/$AN7</f>
        <v>95.67254788</v>
      </c>
      <c r="AG33" s="53"/>
      <c r="AH33" s="96">
        <f t="shared" ref="AH33:AH43" si="200">AH7*100/$AL7</f>
        <v>3.726708075</v>
      </c>
      <c r="AI33" s="97">
        <f t="shared" ref="AI33:AI43" si="201">AI7*100/$AM7</f>
        <v>4.156420646</v>
      </c>
      <c r="AJ33" s="53">
        <f t="shared" ref="AJ33:AJ43" si="202">AJ7*100/$AN7</f>
        <v>4.32745212</v>
      </c>
      <c r="AK33" s="46"/>
      <c r="AL33" s="51">
        <f t="shared" ref="AL33:AL43" si="203">AL7*100/$AL7</f>
        <v>100</v>
      </c>
      <c r="AM33" s="52">
        <f t="shared" ref="AM33:AM43" si="204">AM7*100/$AM7</f>
        <v>100</v>
      </c>
      <c r="AN33" s="46">
        <f t="shared" ref="AN33:AN43" si="205">AN7*100/$AN7</f>
        <v>100</v>
      </c>
      <c r="AO33" s="44"/>
      <c r="BG33" s="95"/>
      <c r="BH33" s="122" t="s">
        <v>52</v>
      </c>
      <c r="BI33" s="123"/>
      <c r="BJ33" s="123"/>
      <c r="BK33" s="124"/>
      <c r="BL33" s="122" t="s">
        <v>53</v>
      </c>
      <c r="BM33" s="123"/>
      <c r="BN33" s="123"/>
      <c r="BO33" s="124"/>
      <c r="BP33" s="122" t="s">
        <v>54</v>
      </c>
      <c r="BQ33" s="123" t="s">
        <v>55</v>
      </c>
      <c r="BR33" s="123" t="s">
        <v>56</v>
      </c>
      <c r="BS33" s="124" t="s">
        <v>57</v>
      </c>
    </row>
    <row r="34" ht="15.75" customHeight="1">
      <c r="A34" s="36" t="s">
        <v>33</v>
      </c>
      <c r="B34" s="96">
        <f t="shared" si="179"/>
        <v>92.57425743</v>
      </c>
      <c r="C34" s="97">
        <f t="shared" si="180"/>
        <v>91.9686116</v>
      </c>
      <c r="D34" s="53">
        <f t="shared" si="181"/>
        <v>90.44264455</v>
      </c>
      <c r="E34" s="53"/>
      <c r="F34" s="96">
        <f t="shared" si="182"/>
        <v>7.425742574</v>
      </c>
      <c r="G34" s="97">
        <f t="shared" si="183"/>
        <v>8.031388404</v>
      </c>
      <c r="H34" s="53">
        <f t="shared" si="184"/>
        <v>9.557355449</v>
      </c>
      <c r="I34" s="46"/>
      <c r="J34" s="51">
        <f t="shared" si="185"/>
        <v>100</v>
      </c>
      <c r="K34" s="52">
        <f t="shared" si="186"/>
        <v>100</v>
      </c>
      <c r="L34" s="46">
        <f t="shared" si="187"/>
        <v>100</v>
      </c>
      <c r="M34" s="44"/>
      <c r="O34" s="36" t="s">
        <v>33</v>
      </c>
      <c r="P34" s="96">
        <f t="shared" si="188"/>
        <v>97.34513274</v>
      </c>
      <c r="Q34" s="97">
        <f t="shared" si="189"/>
        <v>97.51875841</v>
      </c>
      <c r="R34" s="53">
        <f t="shared" si="190"/>
        <v>97.73270591</v>
      </c>
      <c r="S34" s="53"/>
      <c r="T34" s="96">
        <f t="shared" si="191"/>
        <v>2.654867257</v>
      </c>
      <c r="U34" s="97">
        <f t="shared" si="192"/>
        <v>2.481241588</v>
      </c>
      <c r="V34" s="53">
        <f t="shared" si="193"/>
        <v>2.267294089</v>
      </c>
      <c r="W34" s="46"/>
      <c r="X34" s="51">
        <f t="shared" si="194"/>
        <v>100</v>
      </c>
      <c r="Y34" s="52">
        <f t="shared" si="195"/>
        <v>100</v>
      </c>
      <c r="Z34" s="46">
        <f t="shared" si="196"/>
        <v>100</v>
      </c>
      <c r="AA34" s="44"/>
      <c r="AC34" s="36" t="s">
        <v>33</v>
      </c>
      <c r="AD34" s="96">
        <f t="shared" si="197"/>
        <v>96.33699634</v>
      </c>
      <c r="AE34" s="97">
        <f t="shared" si="198"/>
        <v>96.48562125</v>
      </c>
      <c r="AF34" s="53">
        <f t="shared" si="199"/>
        <v>94.47667612</v>
      </c>
      <c r="AG34" s="53"/>
      <c r="AH34" s="96">
        <f t="shared" si="200"/>
        <v>3.663003663</v>
      </c>
      <c r="AI34" s="97">
        <f t="shared" si="201"/>
        <v>3.514378751</v>
      </c>
      <c r="AJ34" s="53">
        <f t="shared" si="202"/>
        <v>5.523323879</v>
      </c>
      <c r="AK34" s="46"/>
      <c r="AL34" s="51">
        <f t="shared" si="203"/>
        <v>100</v>
      </c>
      <c r="AM34" s="52">
        <f t="shared" si="204"/>
        <v>100</v>
      </c>
      <c r="AN34" s="46">
        <f t="shared" si="205"/>
        <v>100</v>
      </c>
      <c r="AO34" s="44"/>
      <c r="BG34" s="125" t="s">
        <v>58</v>
      </c>
      <c r="BH34" s="126" t="s">
        <v>59</v>
      </c>
      <c r="BI34" s="125" t="s">
        <v>60</v>
      </c>
      <c r="BJ34" s="125" t="s">
        <v>61</v>
      </c>
      <c r="BK34" s="127" t="s">
        <v>62</v>
      </c>
      <c r="BL34" s="126" t="s">
        <v>59</v>
      </c>
      <c r="BM34" s="125" t="s">
        <v>60</v>
      </c>
      <c r="BN34" s="125" t="s">
        <v>61</v>
      </c>
      <c r="BO34" s="127" t="s">
        <v>62</v>
      </c>
      <c r="BP34" s="126"/>
      <c r="BQ34" s="125"/>
      <c r="BR34" s="125"/>
      <c r="BS34" s="127"/>
    </row>
    <row r="35" ht="15.75" customHeight="1">
      <c r="A35" s="36" t="s">
        <v>34</v>
      </c>
      <c r="B35" s="96">
        <f t="shared" si="179"/>
        <v>92.94354839</v>
      </c>
      <c r="C35" s="97">
        <f t="shared" si="180"/>
        <v>92.83678197</v>
      </c>
      <c r="D35" s="53">
        <f t="shared" si="181"/>
        <v>92.36198334</v>
      </c>
      <c r="E35" s="53"/>
      <c r="F35" s="96">
        <f t="shared" si="182"/>
        <v>7.056451613</v>
      </c>
      <c r="G35" s="97">
        <f t="shared" si="183"/>
        <v>7.163218034</v>
      </c>
      <c r="H35" s="53">
        <f t="shared" si="184"/>
        <v>7.638016657</v>
      </c>
      <c r="I35" s="46"/>
      <c r="J35" s="51">
        <f t="shared" si="185"/>
        <v>100</v>
      </c>
      <c r="K35" s="52">
        <f t="shared" si="186"/>
        <v>100</v>
      </c>
      <c r="L35" s="46">
        <f t="shared" si="187"/>
        <v>100</v>
      </c>
      <c r="M35" s="44"/>
      <c r="O35" s="36" t="s">
        <v>34</v>
      </c>
      <c r="P35" s="96">
        <f t="shared" si="188"/>
        <v>97.19008264</v>
      </c>
      <c r="Q35" s="97">
        <f t="shared" si="189"/>
        <v>97.34378794</v>
      </c>
      <c r="R35" s="53">
        <f t="shared" si="190"/>
        <v>97.57182473</v>
      </c>
      <c r="S35" s="53"/>
      <c r="T35" s="96">
        <f t="shared" si="191"/>
        <v>2.809917355</v>
      </c>
      <c r="U35" s="97">
        <f t="shared" si="192"/>
        <v>2.656212062</v>
      </c>
      <c r="V35" s="53">
        <f t="shared" si="193"/>
        <v>2.428175267</v>
      </c>
      <c r="W35" s="46"/>
      <c r="X35" s="51">
        <f t="shared" si="194"/>
        <v>100</v>
      </c>
      <c r="Y35" s="52">
        <f t="shared" si="195"/>
        <v>100</v>
      </c>
      <c r="Z35" s="46">
        <f t="shared" si="196"/>
        <v>100</v>
      </c>
      <c r="AA35" s="44"/>
      <c r="AC35" s="36" t="s">
        <v>34</v>
      </c>
      <c r="AD35" s="96">
        <f t="shared" si="197"/>
        <v>96.42301711</v>
      </c>
      <c r="AE35" s="97">
        <f t="shared" si="198"/>
        <v>96.30908006</v>
      </c>
      <c r="AF35" s="53">
        <f t="shared" si="199"/>
        <v>95.93107565</v>
      </c>
      <c r="AG35" s="53"/>
      <c r="AH35" s="96">
        <f t="shared" si="200"/>
        <v>3.576982893</v>
      </c>
      <c r="AI35" s="97">
        <f t="shared" si="201"/>
        <v>3.690919939</v>
      </c>
      <c r="AJ35" s="53">
        <f t="shared" si="202"/>
        <v>4.068924349</v>
      </c>
      <c r="AK35" s="46"/>
      <c r="AL35" s="51">
        <f t="shared" si="203"/>
        <v>100</v>
      </c>
      <c r="AM35" s="52">
        <f t="shared" si="204"/>
        <v>100</v>
      </c>
      <c r="AN35" s="46">
        <f t="shared" si="205"/>
        <v>100</v>
      </c>
      <c r="AO35" s="44"/>
      <c r="BG35" s="79" t="s">
        <v>63</v>
      </c>
      <c r="BH35" s="51">
        <v>155.0</v>
      </c>
      <c r="BI35" s="46">
        <v>46.810100000000006</v>
      </c>
      <c r="BJ35" s="46">
        <v>54.16529999999998</v>
      </c>
      <c r="BK35" s="52">
        <v>3302.3034000000002</v>
      </c>
      <c r="BL35" s="51">
        <v>6.0</v>
      </c>
      <c r="BM35" s="46">
        <v>2.03</v>
      </c>
      <c r="BN35" s="46">
        <v>2.45</v>
      </c>
      <c r="BO35" s="52">
        <v>193.5</v>
      </c>
      <c r="BP35" s="51">
        <v>161.0</v>
      </c>
      <c r="BQ35" s="46">
        <v>48.84010000000001</v>
      </c>
      <c r="BR35" s="46">
        <v>56.61529999999998</v>
      </c>
      <c r="BS35" s="52">
        <v>3495.8034000000002</v>
      </c>
    </row>
    <row r="36" ht="15.75" customHeight="1">
      <c r="A36" s="36" t="s">
        <v>35</v>
      </c>
      <c r="B36" s="96">
        <f t="shared" si="179"/>
        <v>93.45734445</v>
      </c>
      <c r="C36" s="97">
        <f t="shared" si="180"/>
        <v>93.53468932</v>
      </c>
      <c r="D36" s="53">
        <f t="shared" si="181"/>
        <v>91.91281514</v>
      </c>
      <c r="E36" s="53"/>
      <c r="F36" s="96">
        <f t="shared" si="182"/>
        <v>6.542655548</v>
      </c>
      <c r="G36" s="97">
        <f t="shared" si="183"/>
        <v>6.465310682</v>
      </c>
      <c r="H36" s="53">
        <f t="shared" si="184"/>
        <v>8.087184865</v>
      </c>
      <c r="I36" s="46"/>
      <c r="J36" s="51">
        <f t="shared" si="185"/>
        <v>100</v>
      </c>
      <c r="K36" s="52">
        <f t="shared" si="186"/>
        <v>100</v>
      </c>
      <c r="L36" s="46">
        <f t="shared" si="187"/>
        <v>100</v>
      </c>
      <c r="M36" s="44"/>
      <c r="O36" s="36" t="s">
        <v>35</v>
      </c>
      <c r="P36" s="96">
        <f t="shared" si="188"/>
        <v>95.92959296</v>
      </c>
      <c r="Q36" s="97">
        <f t="shared" si="189"/>
        <v>95.86880415</v>
      </c>
      <c r="R36" s="53">
        <f t="shared" si="190"/>
        <v>94.74472691</v>
      </c>
      <c r="S36" s="53"/>
      <c r="T36" s="96">
        <f t="shared" si="191"/>
        <v>4.070407041</v>
      </c>
      <c r="U36" s="97">
        <f t="shared" si="192"/>
        <v>4.131195852</v>
      </c>
      <c r="V36" s="53">
        <f t="shared" si="193"/>
        <v>5.255273092</v>
      </c>
      <c r="W36" s="46"/>
      <c r="X36" s="51">
        <f t="shared" si="194"/>
        <v>100</v>
      </c>
      <c r="Y36" s="52">
        <f t="shared" si="195"/>
        <v>100</v>
      </c>
      <c r="Z36" s="46">
        <f t="shared" si="196"/>
        <v>100</v>
      </c>
      <c r="AA36" s="44"/>
      <c r="AC36" s="36" t="s">
        <v>35</v>
      </c>
      <c r="AD36" s="96">
        <f t="shared" si="197"/>
        <v>97.42319128</v>
      </c>
      <c r="AE36" s="97">
        <f t="shared" si="198"/>
        <v>97.36199631</v>
      </c>
      <c r="AF36" s="53">
        <f t="shared" si="199"/>
        <v>96.1250065</v>
      </c>
      <c r="AG36" s="53"/>
      <c r="AH36" s="96">
        <f t="shared" si="200"/>
        <v>2.576808722</v>
      </c>
      <c r="AI36" s="97">
        <f t="shared" si="201"/>
        <v>2.638003693</v>
      </c>
      <c r="AJ36" s="53">
        <f t="shared" si="202"/>
        <v>3.874993503</v>
      </c>
      <c r="AK36" s="46"/>
      <c r="AL36" s="51">
        <f t="shared" si="203"/>
        <v>100</v>
      </c>
      <c r="AM36" s="52">
        <f t="shared" si="204"/>
        <v>100</v>
      </c>
      <c r="AN36" s="46">
        <f t="shared" si="205"/>
        <v>100</v>
      </c>
      <c r="AO36" s="44"/>
      <c r="BG36" s="79" t="s">
        <v>64</v>
      </c>
      <c r="BH36" s="51">
        <v>263.0</v>
      </c>
      <c r="BI36" s="46">
        <v>193.27990000000003</v>
      </c>
      <c r="BJ36" s="46">
        <v>158.05056999999982</v>
      </c>
      <c r="BK36" s="52">
        <v>11586.555799999998</v>
      </c>
      <c r="BL36" s="51">
        <v>10.0</v>
      </c>
      <c r="BM36" s="46">
        <v>7.039999999999999</v>
      </c>
      <c r="BN36" s="46">
        <v>9.24</v>
      </c>
      <c r="BO36" s="52">
        <v>661.9</v>
      </c>
      <c r="BP36" s="51">
        <v>273.0</v>
      </c>
      <c r="BQ36" s="46">
        <v>200.3199</v>
      </c>
      <c r="BR36" s="46">
        <v>167.29056999999983</v>
      </c>
      <c r="BS36" s="52">
        <v>12248.455799999998</v>
      </c>
    </row>
    <row r="37" ht="15.75" customHeight="1">
      <c r="A37" s="36" t="s">
        <v>36</v>
      </c>
      <c r="B37" s="96">
        <f t="shared" si="179"/>
        <v>93.5029778</v>
      </c>
      <c r="C37" s="97">
        <f t="shared" si="180"/>
        <v>93.60698746</v>
      </c>
      <c r="D37" s="53">
        <f t="shared" si="181"/>
        <v>91.80136674</v>
      </c>
      <c r="E37" s="53"/>
      <c r="F37" s="96">
        <f t="shared" si="182"/>
        <v>6.497022198</v>
      </c>
      <c r="G37" s="97">
        <f t="shared" si="183"/>
        <v>6.393012543</v>
      </c>
      <c r="H37" s="53">
        <f t="shared" si="184"/>
        <v>8.198633257</v>
      </c>
      <c r="I37" s="46"/>
      <c r="J37" s="51">
        <f t="shared" si="185"/>
        <v>100</v>
      </c>
      <c r="K37" s="52">
        <f t="shared" si="186"/>
        <v>100</v>
      </c>
      <c r="L37" s="46">
        <f t="shared" si="187"/>
        <v>100</v>
      </c>
      <c r="M37" s="44"/>
      <c r="O37" s="36" t="s">
        <v>36</v>
      </c>
      <c r="P37" s="96">
        <f t="shared" si="188"/>
        <v>95.72577232</v>
      </c>
      <c r="Q37" s="97">
        <f t="shared" si="189"/>
        <v>95.42665898</v>
      </c>
      <c r="R37" s="53">
        <f t="shared" si="190"/>
        <v>95.22160228</v>
      </c>
      <c r="S37" s="53"/>
      <c r="T37" s="96">
        <f t="shared" si="191"/>
        <v>4.274227677</v>
      </c>
      <c r="U37" s="97">
        <f t="shared" si="192"/>
        <v>4.57334102</v>
      </c>
      <c r="V37" s="53">
        <f t="shared" si="193"/>
        <v>4.77839772</v>
      </c>
      <c r="W37" s="46"/>
      <c r="X37" s="51">
        <f t="shared" si="194"/>
        <v>100</v>
      </c>
      <c r="Y37" s="52">
        <f t="shared" si="195"/>
        <v>100</v>
      </c>
      <c r="Z37" s="46">
        <f t="shared" si="196"/>
        <v>100</v>
      </c>
      <c r="AA37" s="44"/>
      <c r="AC37" s="36" t="s">
        <v>36</v>
      </c>
      <c r="AD37" s="96">
        <f t="shared" si="197"/>
        <v>96.49468295</v>
      </c>
      <c r="AE37" s="97">
        <f t="shared" si="198"/>
        <v>96.4140262</v>
      </c>
      <c r="AF37" s="53">
        <f t="shared" si="199"/>
        <v>95.96438767</v>
      </c>
      <c r="AG37" s="53"/>
      <c r="AH37" s="96">
        <f t="shared" si="200"/>
        <v>3.505317054</v>
      </c>
      <c r="AI37" s="97">
        <f t="shared" si="201"/>
        <v>3.585973803</v>
      </c>
      <c r="AJ37" s="53">
        <f t="shared" si="202"/>
        <v>4.035612331</v>
      </c>
      <c r="AK37" s="46"/>
      <c r="AL37" s="51">
        <f t="shared" si="203"/>
        <v>100</v>
      </c>
      <c r="AM37" s="52">
        <f t="shared" si="204"/>
        <v>100</v>
      </c>
      <c r="AN37" s="46">
        <f t="shared" si="205"/>
        <v>100</v>
      </c>
      <c r="AO37" s="44"/>
      <c r="BG37" s="79" t="s">
        <v>65</v>
      </c>
      <c r="BH37" s="51">
        <v>620.0</v>
      </c>
      <c r="BI37" s="46">
        <v>918.1630000000002</v>
      </c>
      <c r="BJ37" s="46">
        <v>634.1378899999996</v>
      </c>
      <c r="BK37" s="52">
        <v>45145.16630000001</v>
      </c>
      <c r="BL37" s="51">
        <v>23.0</v>
      </c>
      <c r="BM37" s="46">
        <v>35.1874</v>
      </c>
      <c r="BN37" s="46">
        <v>26.897009999999998</v>
      </c>
      <c r="BO37" s="52">
        <v>2426.8085</v>
      </c>
      <c r="BP37" s="51">
        <v>643.0</v>
      </c>
      <c r="BQ37" s="46">
        <v>953.3504000000004</v>
      </c>
      <c r="BR37" s="46">
        <v>661.0348999999999</v>
      </c>
      <c r="BS37" s="52">
        <v>47571.97480000001</v>
      </c>
    </row>
    <row r="38" ht="15.75" customHeight="1">
      <c r="A38" s="36" t="s">
        <v>37</v>
      </c>
      <c r="B38" s="96">
        <f t="shared" si="179"/>
        <v>93.84615385</v>
      </c>
      <c r="C38" s="97">
        <f t="shared" si="180"/>
        <v>93.85303982</v>
      </c>
      <c r="D38" s="53">
        <f t="shared" si="181"/>
        <v>92.86991531</v>
      </c>
      <c r="E38" s="53"/>
      <c r="F38" s="96">
        <f t="shared" si="182"/>
        <v>6.153846154</v>
      </c>
      <c r="G38" s="97">
        <f t="shared" si="183"/>
        <v>6.146960184</v>
      </c>
      <c r="H38" s="53">
        <f t="shared" si="184"/>
        <v>7.13008469</v>
      </c>
      <c r="I38" s="46"/>
      <c r="J38" s="51">
        <f t="shared" si="185"/>
        <v>100</v>
      </c>
      <c r="K38" s="52">
        <f t="shared" si="186"/>
        <v>100</v>
      </c>
      <c r="L38" s="46">
        <f t="shared" si="187"/>
        <v>100</v>
      </c>
      <c r="M38" s="44"/>
      <c r="O38" s="36" t="s">
        <v>37</v>
      </c>
      <c r="P38" s="96">
        <f t="shared" si="188"/>
        <v>95.24390244</v>
      </c>
      <c r="Q38" s="97">
        <f t="shared" si="189"/>
        <v>95.28380731</v>
      </c>
      <c r="R38" s="53">
        <f t="shared" si="190"/>
        <v>95.3350458</v>
      </c>
      <c r="S38" s="53"/>
      <c r="T38" s="96">
        <f t="shared" si="191"/>
        <v>4.756097561</v>
      </c>
      <c r="U38" s="97">
        <f t="shared" si="192"/>
        <v>4.716192693</v>
      </c>
      <c r="V38" s="53">
        <f t="shared" si="193"/>
        <v>4.664954195</v>
      </c>
      <c r="W38" s="46"/>
      <c r="X38" s="51">
        <f t="shared" si="194"/>
        <v>100</v>
      </c>
      <c r="Y38" s="52">
        <f t="shared" si="195"/>
        <v>100</v>
      </c>
      <c r="Z38" s="46">
        <f t="shared" si="196"/>
        <v>100</v>
      </c>
      <c r="AA38" s="44"/>
      <c r="AC38" s="36" t="s">
        <v>37</v>
      </c>
      <c r="AD38" s="96">
        <f t="shared" si="197"/>
        <v>95.85840708</v>
      </c>
      <c r="AE38" s="97">
        <f t="shared" si="198"/>
        <v>95.76194535</v>
      </c>
      <c r="AF38" s="53">
        <f t="shared" si="199"/>
        <v>94.76227585</v>
      </c>
      <c r="AG38" s="53"/>
      <c r="AH38" s="96">
        <f t="shared" si="200"/>
        <v>4.14159292</v>
      </c>
      <c r="AI38" s="97">
        <f t="shared" si="201"/>
        <v>4.238054651</v>
      </c>
      <c r="AJ38" s="53">
        <f t="shared" si="202"/>
        <v>5.237724149</v>
      </c>
      <c r="AK38" s="46"/>
      <c r="AL38" s="51">
        <f t="shared" si="203"/>
        <v>100</v>
      </c>
      <c r="AM38" s="52">
        <f t="shared" si="204"/>
        <v>100</v>
      </c>
      <c r="AN38" s="46">
        <f t="shared" si="205"/>
        <v>100</v>
      </c>
      <c r="AO38" s="44"/>
      <c r="BG38" s="79" t="s">
        <v>66</v>
      </c>
      <c r="BH38" s="51">
        <v>1966.0</v>
      </c>
      <c r="BI38" s="46">
        <v>6724.405000000001</v>
      </c>
      <c r="BJ38" s="46">
        <v>3534.6729900000064</v>
      </c>
      <c r="BK38" s="52">
        <v>256091.92199999996</v>
      </c>
      <c r="BL38" s="51">
        <v>52.0</v>
      </c>
      <c r="BM38" s="46">
        <v>182.19639999999995</v>
      </c>
      <c r="BN38" s="46">
        <v>142.48981999999995</v>
      </c>
      <c r="BO38" s="52">
        <v>15599.1464</v>
      </c>
      <c r="BP38" s="51">
        <v>2018.0</v>
      </c>
      <c r="BQ38" s="46">
        <v>6906.601400000002</v>
      </c>
      <c r="BR38" s="46">
        <v>3677.1628100000057</v>
      </c>
      <c r="BS38" s="52">
        <v>271691.0684</v>
      </c>
    </row>
    <row r="39" ht="15.75" customHeight="1">
      <c r="A39" s="36" t="s">
        <v>38</v>
      </c>
      <c r="B39" s="96">
        <f t="shared" si="179"/>
        <v>89.19652552</v>
      </c>
      <c r="C39" s="97">
        <f t="shared" si="180"/>
        <v>88.58510942</v>
      </c>
      <c r="D39" s="53">
        <f t="shared" si="181"/>
        <v>87.73778372</v>
      </c>
      <c r="E39" s="53"/>
      <c r="F39" s="96">
        <f t="shared" si="182"/>
        <v>10.80347448</v>
      </c>
      <c r="G39" s="97">
        <f t="shared" si="183"/>
        <v>11.41489058</v>
      </c>
      <c r="H39" s="53">
        <f t="shared" si="184"/>
        <v>12.26221628</v>
      </c>
      <c r="I39" s="46"/>
      <c r="J39" s="51">
        <f t="shared" si="185"/>
        <v>100</v>
      </c>
      <c r="K39" s="52">
        <f t="shared" si="186"/>
        <v>100</v>
      </c>
      <c r="L39" s="46">
        <f t="shared" si="187"/>
        <v>100</v>
      </c>
      <c r="M39" s="44"/>
      <c r="O39" s="36" t="s">
        <v>38</v>
      </c>
      <c r="P39" s="96">
        <f t="shared" si="188"/>
        <v>91.91000479</v>
      </c>
      <c r="Q39" s="97">
        <f t="shared" si="189"/>
        <v>91.45315189</v>
      </c>
      <c r="R39" s="53">
        <f t="shared" si="190"/>
        <v>88.7973896</v>
      </c>
      <c r="S39" s="53"/>
      <c r="T39" s="96">
        <f t="shared" si="191"/>
        <v>8.089995213</v>
      </c>
      <c r="U39" s="97">
        <f t="shared" si="192"/>
        <v>8.546848111</v>
      </c>
      <c r="V39" s="53">
        <f t="shared" si="193"/>
        <v>11.2026104</v>
      </c>
      <c r="W39" s="46"/>
      <c r="X39" s="51">
        <f t="shared" si="194"/>
        <v>100</v>
      </c>
      <c r="Y39" s="52">
        <f t="shared" si="195"/>
        <v>100</v>
      </c>
      <c r="Z39" s="46">
        <f t="shared" si="196"/>
        <v>100</v>
      </c>
      <c r="AA39" s="44"/>
      <c r="AC39" s="36" t="s">
        <v>38</v>
      </c>
      <c r="AD39" s="96">
        <f t="shared" si="197"/>
        <v>94.00749064</v>
      </c>
      <c r="AE39" s="97">
        <f t="shared" si="198"/>
        <v>93.6019543</v>
      </c>
      <c r="AF39" s="53">
        <f t="shared" si="199"/>
        <v>91.21946897</v>
      </c>
      <c r="AG39" s="53"/>
      <c r="AH39" s="96">
        <f t="shared" si="200"/>
        <v>5.992509363</v>
      </c>
      <c r="AI39" s="97">
        <f t="shared" si="201"/>
        <v>6.398045696</v>
      </c>
      <c r="AJ39" s="53">
        <f t="shared" si="202"/>
        <v>8.780531035</v>
      </c>
      <c r="AK39" s="46"/>
      <c r="AL39" s="51">
        <f t="shared" si="203"/>
        <v>100</v>
      </c>
      <c r="AM39" s="52">
        <f t="shared" si="204"/>
        <v>100</v>
      </c>
      <c r="AN39" s="46">
        <f t="shared" si="205"/>
        <v>100</v>
      </c>
      <c r="AO39" s="44"/>
      <c r="BG39" s="79" t="s">
        <v>67</v>
      </c>
      <c r="BH39" s="51">
        <v>2450.0</v>
      </c>
      <c r="BI39" s="46">
        <v>17901.74459999997</v>
      </c>
      <c r="BJ39" s="46">
        <v>7584.1848700000255</v>
      </c>
      <c r="BK39" s="52">
        <v>532626.8274000001</v>
      </c>
      <c r="BL39" s="51">
        <v>89.0</v>
      </c>
      <c r="BM39" s="46">
        <v>665.8283</v>
      </c>
      <c r="BN39" s="46">
        <v>318.93946</v>
      </c>
      <c r="BO39" s="52">
        <v>32304.596</v>
      </c>
      <c r="BP39" s="51">
        <v>2539.0</v>
      </c>
      <c r="BQ39" s="46">
        <v>18567.572899999977</v>
      </c>
      <c r="BR39" s="46">
        <v>7903.124330000023</v>
      </c>
      <c r="BS39" s="52">
        <v>564931.4234000001</v>
      </c>
    </row>
    <row r="40" ht="15.75" customHeight="1">
      <c r="A40" s="36" t="s">
        <v>39</v>
      </c>
      <c r="B40" s="96">
        <f t="shared" si="179"/>
        <v>75.65922921</v>
      </c>
      <c r="C40" s="97">
        <f t="shared" si="180"/>
        <v>74.32921657</v>
      </c>
      <c r="D40" s="53">
        <f t="shared" si="181"/>
        <v>69.83557803</v>
      </c>
      <c r="E40" s="53"/>
      <c r="F40" s="96">
        <f t="shared" si="182"/>
        <v>24.34077079</v>
      </c>
      <c r="G40" s="97">
        <f t="shared" si="183"/>
        <v>25.67078343</v>
      </c>
      <c r="H40" s="53">
        <f t="shared" si="184"/>
        <v>30.16442197</v>
      </c>
      <c r="I40" s="46"/>
      <c r="J40" s="51">
        <f t="shared" si="185"/>
        <v>100</v>
      </c>
      <c r="K40" s="52">
        <f t="shared" si="186"/>
        <v>100</v>
      </c>
      <c r="L40" s="46">
        <f t="shared" si="187"/>
        <v>100</v>
      </c>
      <c r="M40" s="44"/>
      <c r="O40" s="36" t="s">
        <v>39</v>
      </c>
      <c r="P40" s="96">
        <f t="shared" si="188"/>
        <v>80.96192385</v>
      </c>
      <c r="Q40" s="97">
        <f t="shared" si="189"/>
        <v>79.8288471</v>
      </c>
      <c r="R40" s="53">
        <f t="shared" si="190"/>
        <v>74.04405475</v>
      </c>
      <c r="S40" s="53"/>
      <c r="T40" s="96">
        <f t="shared" si="191"/>
        <v>19.03807615</v>
      </c>
      <c r="U40" s="97">
        <f t="shared" si="192"/>
        <v>20.1711529</v>
      </c>
      <c r="V40" s="53">
        <f t="shared" si="193"/>
        <v>25.95594525</v>
      </c>
      <c r="W40" s="46"/>
      <c r="X40" s="51">
        <f t="shared" si="194"/>
        <v>100</v>
      </c>
      <c r="Y40" s="52">
        <f t="shared" si="195"/>
        <v>100</v>
      </c>
      <c r="Z40" s="46">
        <f t="shared" si="196"/>
        <v>100</v>
      </c>
      <c r="AA40" s="44"/>
      <c r="AC40" s="36" t="s">
        <v>39</v>
      </c>
      <c r="AD40" s="96">
        <f t="shared" si="197"/>
        <v>82.46205734</v>
      </c>
      <c r="AE40" s="97">
        <f t="shared" si="198"/>
        <v>81.4513434</v>
      </c>
      <c r="AF40" s="53">
        <f t="shared" si="199"/>
        <v>76.90963499</v>
      </c>
      <c r="AG40" s="53"/>
      <c r="AH40" s="96">
        <f t="shared" si="200"/>
        <v>17.53794266</v>
      </c>
      <c r="AI40" s="97">
        <f t="shared" si="201"/>
        <v>18.5486566</v>
      </c>
      <c r="AJ40" s="53">
        <f t="shared" si="202"/>
        <v>23.09036501</v>
      </c>
      <c r="AK40" s="46"/>
      <c r="AL40" s="51">
        <f t="shared" si="203"/>
        <v>100</v>
      </c>
      <c r="AM40" s="52">
        <f t="shared" si="204"/>
        <v>100</v>
      </c>
      <c r="AN40" s="46">
        <f t="shared" si="205"/>
        <v>100</v>
      </c>
      <c r="AO40" s="44"/>
      <c r="BG40" s="79" t="s">
        <v>68</v>
      </c>
      <c r="BH40" s="51">
        <v>2708.0</v>
      </c>
      <c r="BI40" s="46">
        <v>38733.96009999993</v>
      </c>
      <c r="BJ40" s="46">
        <v>12033.08761000001</v>
      </c>
      <c r="BK40" s="52">
        <v>852523.3946000001</v>
      </c>
      <c r="BL40" s="51">
        <v>117.0</v>
      </c>
      <c r="BM40" s="46">
        <v>1714.2158</v>
      </c>
      <c r="BN40" s="46">
        <v>665.0958200000002</v>
      </c>
      <c r="BO40" s="52">
        <v>49528.9918</v>
      </c>
      <c r="BP40" s="51">
        <v>2825.0</v>
      </c>
      <c r="BQ40" s="46">
        <v>40448.17589999997</v>
      </c>
      <c r="BR40" s="46">
        <v>12698.183430000017</v>
      </c>
      <c r="BS40" s="52">
        <v>902052.3864000001</v>
      </c>
    </row>
    <row r="41" ht="15.75" customHeight="1">
      <c r="A41" s="36" t="s">
        <v>40</v>
      </c>
      <c r="B41" s="96">
        <f t="shared" si="179"/>
        <v>44.0397351</v>
      </c>
      <c r="C41" s="97">
        <f t="shared" si="180"/>
        <v>36.62622336</v>
      </c>
      <c r="D41" s="53">
        <f t="shared" si="181"/>
        <v>28.59116962</v>
      </c>
      <c r="E41" s="53"/>
      <c r="F41" s="96">
        <f t="shared" si="182"/>
        <v>55.9602649</v>
      </c>
      <c r="G41" s="97">
        <f t="shared" si="183"/>
        <v>63.37377664</v>
      </c>
      <c r="H41" s="53">
        <f t="shared" si="184"/>
        <v>71.40883038</v>
      </c>
      <c r="I41" s="46"/>
      <c r="J41" s="51">
        <f t="shared" si="185"/>
        <v>100</v>
      </c>
      <c r="K41" s="52">
        <f t="shared" si="186"/>
        <v>100</v>
      </c>
      <c r="L41" s="46">
        <f t="shared" si="187"/>
        <v>100</v>
      </c>
      <c r="M41" s="44"/>
      <c r="O41" s="36" t="s">
        <v>40</v>
      </c>
      <c r="P41" s="96">
        <f t="shared" si="188"/>
        <v>50.1607717</v>
      </c>
      <c r="Q41" s="97">
        <f t="shared" si="189"/>
        <v>43.9502477</v>
      </c>
      <c r="R41" s="53">
        <f t="shared" si="190"/>
        <v>31.26359904</v>
      </c>
      <c r="S41" s="53"/>
      <c r="T41" s="96">
        <f t="shared" si="191"/>
        <v>49.8392283</v>
      </c>
      <c r="U41" s="97">
        <f t="shared" si="192"/>
        <v>56.0497523</v>
      </c>
      <c r="V41" s="53">
        <f t="shared" si="193"/>
        <v>68.73640096</v>
      </c>
      <c r="W41" s="46"/>
      <c r="X41" s="51">
        <f t="shared" si="194"/>
        <v>100</v>
      </c>
      <c r="Y41" s="52">
        <f t="shared" si="195"/>
        <v>100</v>
      </c>
      <c r="Z41" s="46">
        <f t="shared" si="196"/>
        <v>100</v>
      </c>
      <c r="AA41" s="44"/>
      <c r="AC41" s="36" t="s">
        <v>40</v>
      </c>
      <c r="AD41" s="96">
        <f t="shared" si="197"/>
        <v>56.08108108</v>
      </c>
      <c r="AE41" s="97">
        <f t="shared" si="198"/>
        <v>49.56685951</v>
      </c>
      <c r="AF41" s="53">
        <f t="shared" si="199"/>
        <v>38.94134592</v>
      </c>
      <c r="AG41" s="53"/>
      <c r="AH41" s="96">
        <f t="shared" si="200"/>
        <v>43.91891892</v>
      </c>
      <c r="AI41" s="97">
        <f t="shared" si="201"/>
        <v>50.43314049</v>
      </c>
      <c r="AJ41" s="53">
        <f t="shared" si="202"/>
        <v>61.05865408</v>
      </c>
      <c r="AK41" s="46"/>
      <c r="AL41" s="51">
        <f t="shared" si="203"/>
        <v>100</v>
      </c>
      <c r="AM41" s="52">
        <f t="shared" si="204"/>
        <v>100</v>
      </c>
      <c r="AN41" s="46">
        <f t="shared" si="205"/>
        <v>100</v>
      </c>
      <c r="AO41" s="44"/>
      <c r="BG41" s="79" t="s">
        <v>69</v>
      </c>
      <c r="BH41" s="51">
        <v>2259.0</v>
      </c>
      <c r="BI41" s="46">
        <v>69082.92199999992</v>
      </c>
      <c r="BJ41" s="46">
        <v>14852.559500000005</v>
      </c>
      <c r="BK41" s="52">
        <v>1033996.8680999998</v>
      </c>
      <c r="BL41" s="51">
        <v>144.0</v>
      </c>
      <c r="BM41" s="46">
        <v>4722.077600000001</v>
      </c>
      <c r="BN41" s="46">
        <v>1429.6658499999999</v>
      </c>
      <c r="BO41" s="52">
        <v>126030.0376</v>
      </c>
      <c r="BP41" s="51">
        <v>2403.0</v>
      </c>
      <c r="BQ41" s="46">
        <v>73804.99959999994</v>
      </c>
      <c r="BR41" s="46">
        <v>16282.225350000002</v>
      </c>
      <c r="BS41" s="52">
        <v>1160026.9056999998</v>
      </c>
    </row>
    <row r="42" ht="15.75" customHeight="1">
      <c r="A42" s="36" t="s">
        <v>41</v>
      </c>
      <c r="B42" s="96">
        <f t="shared" si="179"/>
        <v>7.079646018</v>
      </c>
      <c r="C42" s="97">
        <f t="shared" si="180"/>
        <v>1.512388685</v>
      </c>
      <c r="D42" s="53">
        <f t="shared" si="181"/>
        <v>0.9903870778</v>
      </c>
      <c r="E42" s="53"/>
      <c r="F42" s="96">
        <f t="shared" si="182"/>
        <v>92.92035398</v>
      </c>
      <c r="G42" s="97">
        <f t="shared" si="183"/>
        <v>98.48761132</v>
      </c>
      <c r="H42" s="53">
        <f t="shared" si="184"/>
        <v>99.00961292</v>
      </c>
      <c r="I42" s="46"/>
      <c r="J42" s="51">
        <f t="shared" si="185"/>
        <v>100</v>
      </c>
      <c r="K42" s="52">
        <f t="shared" si="186"/>
        <v>100</v>
      </c>
      <c r="L42" s="46">
        <f t="shared" si="187"/>
        <v>100</v>
      </c>
      <c r="M42" s="44"/>
      <c r="O42" s="36" t="s">
        <v>41</v>
      </c>
      <c r="P42" s="96">
        <f t="shared" si="188"/>
        <v>11.65048544</v>
      </c>
      <c r="Q42" s="97">
        <f t="shared" si="189"/>
        <v>3.267648772</v>
      </c>
      <c r="R42" s="53">
        <f t="shared" si="190"/>
        <v>1.804769165</v>
      </c>
      <c r="S42" s="53"/>
      <c r="T42" s="96">
        <f t="shared" si="191"/>
        <v>88.34951456</v>
      </c>
      <c r="U42" s="97">
        <f t="shared" si="192"/>
        <v>96.73235123</v>
      </c>
      <c r="V42" s="53">
        <f t="shared" si="193"/>
        <v>98.19523084</v>
      </c>
      <c r="W42" s="46"/>
      <c r="X42" s="51">
        <f t="shared" si="194"/>
        <v>100</v>
      </c>
      <c r="Y42" s="52">
        <f t="shared" si="195"/>
        <v>100</v>
      </c>
      <c r="Z42" s="46">
        <f t="shared" si="196"/>
        <v>100</v>
      </c>
      <c r="AA42" s="44"/>
      <c r="AC42" s="36" t="s">
        <v>41</v>
      </c>
      <c r="AD42" s="96">
        <f t="shared" si="197"/>
        <v>12.16216216</v>
      </c>
      <c r="AE42" s="97">
        <f t="shared" si="198"/>
        <v>3.249035168</v>
      </c>
      <c r="AF42" s="53">
        <f t="shared" si="199"/>
        <v>2.342449446</v>
      </c>
      <c r="AG42" s="53"/>
      <c r="AH42" s="96">
        <f t="shared" si="200"/>
        <v>87.83783784</v>
      </c>
      <c r="AI42" s="97">
        <f t="shared" si="201"/>
        <v>96.75096483</v>
      </c>
      <c r="AJ42" s="53">
        <f t="shared" si="202"/>
        <v>97.65755055</v>
      </c>
      <c r="AK42" s="46"/>
      <c r="AL42" s="51">
        <f t="shared" si="203"/>
        <v>100</v>
      </c>
      <c r="AM42" s="52">
        <f t="shared" si="204"/>
        <v>100</v>
      </c>
      <c r="AN42" s="46">
        <f t="shared" si="205"/>
        <v>100</v>
      </c>
      <c r="AO42" s="44"/>
      <c r="BG42" s="79" t="s">
        <v>70</v>
      </c>
      <c r="BH42" s="51">
        <v>489.0</v>
      </c>
      <c r="BI42" s="46">
        <v>32593.64279999998</v>
      </c>
      <c r="BJ42" s="46">
        <v>5883.089509999996</v>
      </c>
      <c r="BK42" s="52">
        <v>367512.54959999997</v>
      </c>
      <c r="BL42" s="51">
        <v>104.0</v>
      </c>
      <c r="BM42" s="46">
        <v>7422.447099999999</v>
      </c>
      <c r="BN42" s="46">
        <v>1766.2635400000004</v>
      </c>
      <c r="BO42" s="52">
        <v>151122.73529999997</v>
      </c>
      <c r="BP42" s="51">
        <v>593.0</v>
      </c>
      <c r="BQ42" s="46">
        <v>40016.08989999996</v>
      </c>
      <c r="BR42" s="46">
        <v>7649.353049999997</v>
      </c>
      <c r="BS42" s="52">
        <v>518635.2849</v>
      </c>
    </row>
    <row r="43" ht="15.75" customHeight="1">
      <c r="A43" s="59" t="s">
        <v>12</v>
      </c>
      <c r="B43" s="119">
        <f t="shared" si="179"/>
        <v>88.5476086</v>
      </c>
      <c r="C43" s="120">
        <f t="shared" si="180"/>
        <v>26.06258281</v>
      </c>
      <c r="D43" s="121">
        <f t="shared" si="181"/>
        <v>36.32984348</v>
      </c>
      <c r="E43" s="121"/>
      <c r="F43" s="119">
        <f t="shared" si="182"/>
        <v>11.4523914</v>
      </c>
      <c r="G43" s="120">
        <f t="shared" si="183"/>
        <v>73.93741719</v>
      </c>
      <c r="H43" s="121">
        <f t="shared" si="184"/>
        <v>63.67015652</v>
      </c>
      <c r="I43" s="89"/>
      <c r="J43" s="87">
        <f t="shared" si="185"/>
        <v>100</v>
      </c>
      <c r="K43" s="88">
        <f t="shared" si="186"/>
        <v>100</v>
      </c>
      <c r="L43" s="89">
        <f t="shared" si="187"/>
        <v>100</v>
      </c>
      <c r="M43" s="90"/>
      <c r="O43" s="59" t="s">
        <v>12</v>
      </c>
      <c r="P43" s="119">
        <f t="shared" si="188"/>
        <v>92.13535808</v>
      </c>
      <c r="Q43" s="120">
        <f t="shared" si="189"/>
        <v>34.87706195</v>
      </c>
      <c r="R43" s="121">
        <f t="shared" si="190"/>
        <v>49.81486239</v>
      </c>
      <c r="S43" s="121"/>
      <c r="T43" s="119">
        <f t="shared" si="191"/>
        <v>7.86464192</v>
      </c>
      <c r="U43" s="120">
        <f t="shared" si="192"/>
        <v>65.12293805</v>
      </c>
      <c r="V43" s="121">
        <f t="shared" si="193"/>
        <v>50.18513761</v>
      </c>
      <c r="W43" s="89"/>
      <c r="X43" s="87">
        <f t="shared" si="194"/>
        <v>100</v>
      </c>
      <c r="Y43" s="88">
        <f t="shared" si="195"/>
        <v>100</v>
      </c>
      <c r="Z43" s="89">
        <f t="shared" si="196"/>
        <v>100</v>
      </c>
      <c r="AA43" s="90"/>
      <c r="AC43" s="59" t="s">
        <v>12</v>
      </c>
      <c r="AD43" s="119">
        <f t="shared" si="197"/>
        <v>93.74207188</v>
      </c>
      <c r="AE43" s="120">
        <f t="shared" si="198"/>
        <v>47.08793435</v>
      </c>
      <c r="AF43" s="121">
        <f t="shared" si="199"/>
        <v>52.59150043</v>
      </c>
      <c r="AG43" s="121"/>
      <c r="AH43" s="119">
        <f t="shared" si="200"/>
        <v>6.257928118</v>
      </c>
      <c r="AI43" s="120">
        <f t="shared" si="201"/>
        <v>52.91206565</v>
      </c>
      <c r="AJ43" s="121">
        <f t="shared" si="202"/>
        <v>47.40849957</v>
      </c>
      <c r="AK43" s="89"/>
      <c r="AL43" s="87">
        <f t="shared" si="203"/>
        <v>100</v>
      </c>
      <c r="AM43" s="88">
        <f t="shared" si="204"/>
        <v>100</v>
      </c>
      <c r="AN43" s="89">
        <f t="shared" si="205"/>
        <v>100</v>
      </c>
      <c r="AO43" s="90"/>
      <c r="BG43" s="79" t="s">
        <v>71</v>
      </c>
      <c r="BH43" s="51">
        <v>166.0</v>
      </c>
      <c r="BI43" s="46">
        <v>29693.8554</v>
      </c>
      <c r="BJ43" s="46">
        <v>4619.99487</v>
      </c>
      <c r="BK43" s="52">
        <v>292030.04809999996</v>
      </c>
      <c r="BL43" s="51">
        <v>130.0</v>
      </c>
      <c r="BM43" s="46">
        <v>30212.815500000015</v>
      </c>
      <c r="BN43" s="46">
        <v>7243.988669999999</v>
      </c>
      <c r="BO43" s="52">
        <v>560002.7955</v>
      </c>
      <c r="BP43" s="51">
        <v>296.0</v>
      </c>
      <c r="BQ43" s="46">
        <v>59906.67089999996</v>
      </c>
      <c r="BR43" s="46">
        <v>11863.983540000001</v>
      </c>
      <c r="BS43" s="52">
        <v>852032.8436</v>
      </c>
    </row>
    <row r="44" ht="15.75" customHeight="1">
      <c r="B44" s="101" t="s">
        <v>72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9"/>
      <c r="P44" s="101" t="s">
        <v>72</v>
      </c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9"/>
      <c r="AC44" s="128"/>
      <c r="AD44" s="101" t="s">
        <v>72</v>
      </c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9"/>
      <c r="BG44" s="79" t="s">
        <v>73</v>
      </c>
      <c r="BH44" s="51">
        <v>9.0</v>
      </c>
      <c r="BI44" s="46">
        <v>6112.568299999999</v>
      </c>
      <c r="BJ44" s="46">
        <v>806.2236</v>
      </c>
      <c r="BK44" s="52">
        <v>43057.0</v>
      </c>
      <c r="BL44" s="51">
        <v>65.0</v>
      </c>
      <c r="BM44" s="46">
        <v>182022.3082</v>
      </c>
      <c r="BN44" s="46">
        <v>33611.748640000005</v>
      </c>
      <c r="BO44" s="52">
        <v>2521645.5324000004</v>
      </c>
      <c r="BP44" s="51">
        <v>74.0</v>
      </c>
      <c r="BQ44" s="46">
        <v>188134.87649999998</v>
      </c>
      <c r="BR44" s="46">
        <v>34417.97224</v>
      </c>
      <c r="BS44" s="52">
        <v>2564702.5324000004</v>
      </c>
    </row>
    <row r="45" ht="15.75" customHeight="1">
      <c r="A45" s="103" t="s">
        <v>29</v>
      </c>
      <c r="B45" s="96">
        <f t="shared" ref="B45:B55" si="206">B7*100/$J$17</f>
        <v>1.437033787</v>
      </c>
      <c r="C45" s="97">
        <f t="shared" ref="C45:C55" si="207">C7*100/$K$17</f>
        <v>0.007481332059</v>
      </c>
      <c r="D45" s="53">
        <f t="shared" ref="D45:D55" si="208">D7*100/$L$17</f>
        <v>0.06203665159</v>
      </c>
      <c r="E45" s="53"/>
      <c r="F45" s="96">
        <f t="shared" ref="F45:F55" si="209">F7*100/$J$17</f>
        <v>0.5594559017</v>
      </c>
      <c r="G45" s="97">
        <f t="shared" ref="G45:G55" si="210">G7*100/$K$17</f>
        <v>0.001961245618</v>
      </c>
      <c r="H45" s="53">
        <f t="shared" ref="H45:H55" si="211">H7*100/$L$17</f>
        <v>0.03124291679</v>
      </c>
      <c r="I45" s="53"/>
      <c r="J45" s="96">
        <f t="shared" ref="J45:J55" si="212">J7*100/$J$17</f>
        <v>1.996489688</v>
      </c>
      <c r="K45" s="97">
        <f t="shared" ref="K45:K55" si="213">K7*100/$K$17</f>
        <v>0.009442577678</v>
      </c>
      <c r="L45" s="53">
        <f t="shared" ref="L45:L55" si="214">L7*100/$L$17</f>
        <v>0.09327956837</v>
      </c>
      <c r="M45" s="55"/>
      <c r="O45" s="103" t="s">
        <v>29</v>
      </c>
      <c r="P45" s="96">
        <f t="shared" ref="P45:P55" si="215">P7*100/$X$17</f>
        <v>1.687289089</v>
      </c>
      <c r="Q45" s="97">
        <f t="shared" ref="Q45:Q55" si="216">Q7*100/$Y$17</f>
        <v>0.01066895917</v>
      </c>
      <c r="R45" s="53">
        <f t="shared" ref="R45:R55" si="217">R7*100/$Z$17</f>
        <v>0.1280630119</v>
      </c>
      <c r="S45" s="53"/>
      <c r="T45" s="96">
        <f t="shared" ref="T45:T55" si="218">T7*100/$X$17</f>
        <v>0.1312335958</v>
      </c>
      <c r="U45" s="97">
        <f t="shared" ref="U45:U55" si="219">U7*100/$Y$17</f>
        <v>0.0009230256971</v>
      </c>
      <c r="V45" s="53">
        <f t="shared" ref="V45:V55" si="220">V7*100/$Z$17</f>
        <v>0.004943930034</v>
      </c>
      <c r="W45" s="53"/>
      <c r="X45" s="96">
        <f t="shared" ref="X45:X55" si="221">X7*100/$X$17</f>
        <v>1.818522685</v>
      </c>
      <c r="Y45" s="97">
        <f t="shared" ref="Y45:Y55" si="222">Y7*100/$Y$17</f>
        <v>0.01159198487</v>
      </c>
      <c r="Z45" s="53">
        <f t="shared" ref="Z45:Z55" si="223">Z7*100/$Z$17</f>
        <v>0.133006942</v>
      </c>
      <c r="AA45" s="55"/>
      <c r="AC45" s="36" t="s">
        <v>29</v>
      </c>
      <c r="AD45" s="96">
        <f t="shared" ref="AD45:AD55" si="224">AD7*100/$AL$17</f>
        <v>1.310782241</v>
      </c>
      <c r="AE45" s="97">
        <f t="shared" ref="AE45:AE55" si="225">AE7*100/$AM$17</f>
        <v>0.01091176323</v>
      </c>
      <c r="AF45" s="53">
        <f t="shared" ref="AF45:AF55" si="226">AF7*100/$AN$17</f>
        <v>0.05679076815</v>
      </c>
      <c r="AG45" s="53"/>
      <c r="AH45" s="96">
        <f t="shared" ref="AH45:AH55" si="227">AH7*100/$AL$17</f>
        <v>0.05073995772</v>
      </c>
      <c r="AI45" s="97">
        <f t="shared" ref="AI45:AI55" si="228">AI7*100/$AM$17</f>
        <v>0.000473207264</v>
      </c>
      <c r="AJ45" s="53">
        <f t="shared" ref="AJ45:AJ55" si="229">AJ7*100/$AN$17</f>
        <v>0.00256875494</v>
      </c>
      <c r="AK45" s="53"/>
      <c r="AL45" s="96">
        <f t="shared" ref="AL45:AL55" si="230">AL7*100/$AL$17</f>
        <v>1.361522199</v>
      </c>
      <c r="AM45" s="97">
        <f t="shared" ref="AM45:AM55" si="231">AM7*100/$AM$17</f>
        <v>0.01138497049</v>
      </c>
      <c r="AN45" s="53">
        <f t="shared" ref="AN45:AN55" si="232">AN7*100/$AN$17</f>
        <v>0.05935952309</v>
      </c>
      <c r="AO45" s="55"/>
    </row>
    <row r="46" ht="15.75" customHeight="1">
      <c r="A46" s="36" t="s">
        <v>33</v>
      </c>
      <c r="B46" s="96">
        <f t="shared" si="206"/>
        <v>2.051338306</v>
      </c>
      <c r="C46" s="97">
        <f t="shared" si="207"/>
        <v>0.02483474064</v>
      </c>
      <c r="D46" s="53">
        <f t="shared" si="208"/>
        <v>0.1128275496</v>
      </c>
      <c r="E46" s="53"/>
      <c r="F46" s="96">
        <f t="shared" si="209"/>
        <v>0.1645458534</v>
      </c>
      <c r="G46" s="97">
        <f t="shared" si="210"/>
        <v>0.002168755671</v>
      </c>
      <c r="H46" s="53">
        <f t="shared" si="211"/>
        <v>0.01192283797</v>
      </c>
      <c r="I46" s="53"/>
      <c r="J46" s="96">
        <f t="shared" si="212"/>
        <v>2.21588416</v>
      </c>
      <c r="K46" s="97">
        <f t="shared" si="213"/>
        <v>0.02700349631</v>
      </c>
      <c r="L46" s="53">
        <f t="shared" si="214"/>
        <v>0.1247503876</v>
      </c>
      <c r="M46" s="55"/>
      <c r="O46" s="36" t="s">
        <v>33</v>
      </c>
      <c r="P46" s="96">
        <f t="shared" si="215"/>
        <v>2.06224222</v>
      </c>
      <c r="Q46" s="97">
        <f t="shared" si="216"/>
        <v>0.03194529486</v>
      </c>
      <c r="R46" s="53">
        <f t="shared" si="217"/>
        <v>0.1740619565</v>
      </c>
      <c r="S46" s="53"/>
      <c r="T46" s="96">
        <f t="shared" si="218"/>
        <v>0.05624296963</v>
      </c>
      <c r="U46" s="97">
        <f t="shared" si="219"/>
        <v>0.0008128076633</v>
      </c>
      <c r="V46" s="53">
        <f t="shared" si="220"/>
        <v>0.00403805094</v>
      </c>
      <c r="W46" s="53"/>
      <c r="X46" s="96">
        <f t="shared" si="221"/>
        <v>2.118485189</v>
      </c>
      <c r="Y46" s="97">
        <f t="shared" si="222"/>
        <v>0.03275810253</v>
      </c>
      <c r="Z46" s="53">
        <f t="shared" si="223"/>
        <v>0.1781000074</v>
      </c>
      <c r="AA46" s="55"/>
      <c r="AC46" s="36" t="s">
        <v>33</v>
      </c>
      <c r="AD46" s="96">
        <f t="shared" si="224"/>
        <v>2.22410148</v>
      </c>
      <c r="AE46" s="97">
        <f t="shared" si="225"/>
        <v>0.04505490279</v>
      </c>
      <c r="AF46" s="53">
        <f t="shared" si="226"/>
        <v>0.1657115031</v>
      </c>
      <c r="AG46" s="53"/>
      <c r="AH46" s="96">
        <f t="shared" si="227"/>
        <v>0.08456659619</v>
      </c>
      <c r="AI46" s="97">
        <f t="shared" si="228"/>
        <v>0.001641073467</v>
      </c>
      <c r="AJ46" s="53">
        <f t="shared" si="229"/>
        <v>0.009687875775</v>
      </c>
      <c r="AK46" s="53"/>
      <c r="AL46" s="96">
        <f t="shared" si="230"/>
        <v>2.308668076</v>
      </c>
      <c r="AM46" s="97">
        <f t="shared" si="231"/>
        <v>0.04669597626</v>
      </c>
      <c r="AN46" s="53">
        <f t="shared" si="232"/>
        <v>0.1753993788</v>
      </c>
      <c r="AO46" s="55"/>
    </row>
    <row r="47" ht="15.75" customHeight="1">
      <c r="A47" s="36" t="s">
        <v>34</v>
      </c>
      <c r="B47" s="96">
        <f t="shared" si="206"/>
        <v>5.057042563</v>
      </c>
      <c r="C47" s="97">
        <f t="shared" si="207"/>
        <v>0.1193173073</v>
      </c>
      <c r="D47" s="53">
        <f t="shared" si="208"/>
        <v>0.5352802945</v>
      </c>
      <c r="E47" s="53"/>
      <c r="F47" s="96">
        <f t="shared" si="209"/>
        <v>0.3839403247</v>
      </c>
      <c r="G47" s="97">
        <f t="shared" si="210"/>
        <v>0.009206435958</v>
      </c>
      <c r="H47" s="53">
        <f t="shared" si="211"/>
        <v>0.04426582949</v>
      </c>
      <c r="I47" s="53"/>
      <c r="J47" s="96">
        <f t="shared" si="212"/>
        <v>5.440982887</v>
      </c>
      <c r="K47" s="97">
        <f t="shared" si="213"/>
        <v>0.1285237433</v>
      </c>
      <c r="L47" s="53">
        <f t="shared" si="214"/>
        <v>0.579546124</v>
      </c>
      <c r="M47" s="55"/>
      <c r="O47" s="36" t="s">
        <v>34</v>
      </c>
      <c r="P47" s="96">
        <f t="shared" si="215"/>
        <v>5.511811024</v>
      </c>
      <c r="Q47" s="97">
        <f t="shared" si="216"/>
        <v>0.1713924142</v>
      </c>
      <c r="R47" s="53">
        <f t="shared" si="217"/>
        <v>0.802736545</v>
      </c>
      <c r="S47" s="53"/>
      <c r="T47" s="96">
        <f t="shared" si="218"/>
        <v>0.1593550806</v>
      </c>
      <c r="U47" s="97">
        <f t="shared" si="219"/>
        <v>0.004676770934</v>
      </c>
      <c r="V47" s="53">
        <f t="shared" si="220"/>
        <v>0.019976925</v>
      </c>
      <c r="W47" s="53"/>
      <c r="X47" s="96">
        <f t="shared" si="221"/>
        <v>5.671166104</v>
      </c>
      <c r="Y47" s="97">
        <f t="shared" si="222"/>
        <v>0.1760691852</v>
      </c>
      <c r="Z47" s="53">
        <f t="shared" si="223"/>
        <v>0.82271347</v>
      </c>
      <c r="AA47" s="55"/>
      <c r="AC47" s="36" t="s">
        <v>34</v>
      </c>
      <c r="AD47" s="96">
        <f t="shared" si="224"/>
        <v>5.243128964</v>
      </c>
      <c r="AE47" s="97">
        <f t="shared" si="225"/>
        <v>0.2140302469</v>
      </c>
      <c r="AF47" s="53">
        <f t="shared" si="226"/>
        <v>0.664875444</v>
      </c>
      <c r="AG47" s="53"/>
      <c r="AH47" s="96">
        <f t="shared" si="227"/>
        <v>0.1945031712</v>
      </c>
      <c r="AI47" s="97">
        <f t="shared" si="228"/>
        <v>0.008202430189</v>
      </c>
      <c r="AJ47" s="53">
        <f t="shared" si="229"/>
        <v>0.02820074584</v>
      </c>
      <c r="AK47" s="53"/>
      <c r="AL47" s="96">
        <f t="shared" si="230"/>
        <v>5.437632135</v>
      </c>
      <c r="AM47" s="97">
        <f t="shared" si="231"/>
        <v>0.2222326771</v>
      </c>
      <c r="AN47" s="53">
        <f t="shared" si="232"/>
        <v>0.6930761898</v>
      </c>
      <c r="AO47" s="55"/>
    </row>
    <row r="48" ht="15.75" customHeight="1">
      <c r="A48" s="36" t="s">
        <v>35</v>
      </c>
      <c r="B48" s="96">
        <f t="shared" si="206"/>
        <v>15.98288723</v>
      </c>
      <c r="C48" s="97">
        <f t="shared" si="207"/>
        <v>0.8748224823</v>
      </c>
      <c r="D48" s="53">
        <f t="shared" si="208"/>
        <v>2.926407994</v>
      </c>
      <c r="E48" s="53"/>
      <c r="F48" s="96">
        <f t="shared" si="209"/>
        <v>1.118911803</v>
      </c>
      <c r="G48" s="97">
        <f t="shared" si="210"/>
        <v>0.06046953468</v>
      </c>
      <c r="H48" s="53">
        <f t="shared" si="211"/>
        <v>0.2574875158</v>
      </c>
      <c r="I48" s="53"/>
      <c r="J48" s="96">
        <f t="shared" si="212"/>
        <v>17.10179903</v>
      </c>
      <c r="K48" s="97">
        <f t="shared" si="213"/>
        <v>0.935292017</v>
      </c>
      <c r="L48" s="53">
        <f t="shared" si="214"/>
        <v>3.18389551</v>
      </c>
      <c r="M48" s="55"/>
      <c r="O48" s="36" t="s">
        <v>35</v>
      </c>
      <c r="P48" s="96">
        <f t="shared" si="215"/>
        <v>16.34795651</v>
      </c>
      <c r="Q48" s="97">
        <f t="shared" si="216"/>
        <v>1.174248036</v>
      </c>
      <c r="R48" s="53">
        <f t="shared" si="217"/>
        <v>4.032186897</v>
      </c>
      <c r="S48" s="53"/>
      <c r="T48" s="96">
        <f t="shared" si="218"/>
        <v>0.6936632921</v>
      </c>
      <c r="U48" s="97">
        <f t="shared" si="219"/>
        <v>0.0506009088</v>
      </c>
      <c r="V48" s="53">
        <f t="shared" si="220"/>
        <v>0.2236561758</v>
      </c>
      <c r="W48" s="53"/>
      <c r="X48" s="96">
        <f t="shared" si="221"/>
        <v>17.0416198</v>
      </c>
      <c r="Y48" s="97">
        <f t="shared" si="222"/>
        <v>1.224848945</v>
      </c>
      <c r="Z48" s="53">
        <f t="shared" si="223"/>
        <v>4.255843072</v>
      </c>
      <c r="AA48" s="55"/>
      <c r="AC48" s="36" t="s">
        <v>35</v>
      </c>
      <c r="AD48" s="96">
        <f t="shared" si="224"/>
        <v>16.62579281</v>
      </c>
      <c r="AE48" s="97">
        <f t="shared" si="225"/>
        <v>1.567506055</v>
      </c>
      <c r="AF48" s="53">
        <f t="shared" si="226"/>
        <v>3.706003553</v>
      </c>
      <c r="AG48" s="53"/>
      <c r="AH48" s="96">
        <f t="shared" si="227"/>
        <v>0.4397463002</v>
      </c>
      <c r="AI48" s="97">
        <f t="shared" si="228"/>
        <v>0.04247126107</v>
      </c>
      <c r="AJ48" s="53">
        <f t="shared" si="229"/>
        <v>0.1493965017</v>
      </c>
      <c r="AK48" s="53"/>
      <c r="AL48" s="96">
        <f t="shared" si="230"/>
        <v>17.06553911</v>
      </c>
      <c r="AM48" s="97">
        <f t="shared" si="231"/>
        <v>1.609977316</v>
      </c>
      <c r="AN48" s="53">
        <f t="shared" si="232"/>
        <v>3.855400055</v>
      </c>
      <c r="AO48" s="55"/>
    </row>
    <row r="49" ht="15.75" customHeight="1">
      <c r="A49" s="36" t="s">
        <v>36</v>
      </c>
      <c r="B49" s="96">
        <f t="shared" si="206"/>
        <v>18.94471259</v>
      </c>
      <c r="C49" s="97">
        <f t="shared" si="207"/>
        <v>2.228213474</v>
      </c>
      <c r="D49" s="53">
        <f t="shared" si="208"/>
        <v>5.884853758</v>
      </c>
      <c r="E49" s="53"/>
      <c r="F49" s="96">
        <f t="shared" si="209"/>
        <v>1.316366828</v>
      </c>
      <c r="G49" s="97">
        <f t="shared" si="210"/>
        <v>0.152178775</v>
      </c>
      <c r="H49" s="53">
        <f t="shared" si="211"/>
        <v>0.5255668782</v>
      </c>
      <c r="I49" s="53"/>
      <c r="J49" s="96">
        <f t="shared" si="212"/>
        <v>20.26107942</v>
      </c>
      <c r="K49" s="97">
        <f t="shared" si="213"/>
        <v>2.380392249</v>
      </c>
      <c r="L49" s="53">
        <f t="shared" si="214"/>
        <v>6.410420636</v>
      </c>
      <c r="M49" s="55"/>
      <c r="O49" s="36" t="s">
        <v>36</v>
      </c>
      <c r="P49" s="96">
        <f t="shared" si="215"/>
        <v>21.20359955</v>
      </c>
      <c r="Q49" s="97">
        <f t="shared" si="216"/>
        <v>3.207384796</v>
      </c>
      <c r="R49" s="53">
        <f t="shared" si="217"/>
        <v>8.660981897</v>
      </c>
      <c r="S49" s="53"/>
      <c r="T49" s="96">
        <f t="shared" si="218"/>
        <v>0.9467566554</v>
      </c>
      <c r="U49" s="97">
        <f t="shared" si="219"/>
        <v>0.1537145344</v>
      </c>
      <c r="V49" s="53">
        <f t="shared" si="220"/>
        <v>0.4346242361</v>
      </c>
      <c r="W49" s="53"/>
      <c r="X49" s="96">
        <f t="shared" si="221"/>
        <v>22.15035621</v>
      </c>
      <c r="Y49" s="97">
        <f t="shared" si="222"/>
        <v>3.36109933</v>
      </c>
      <c r="Z49" s="53">
        <f t="shared" si="223"/>
        <v>9.095606134</v>
      </c>
      <c r="AA49" s="55"/>
      <c r="AC49" s="36" t="s">
        <v>36</v>
      </c>
      <c r="AD49" s="96">
        <f t="shared" si="224"/>
        <v>20.71881607</v>
      </c>
      <c r="AE49" s="97">
        <f t="shared" si="225"/>
        <v>4.173022455</v>
      </c>
      <c r="AF49" s="53">
        <f t="shared" si="226"/>
        <v>7.951800961</v>
      </c>
      <c r="AG49" s="53"/>
      <c r="AH49" s="96">
        <f t="shared" si="227"/>
        <v>0.7526427061</v>
      </c>
      <c r="AI49" s="97">
        <f t="shared" si="228"/>
        <v>0.1552092553</v>
      </c>
      <c r="AJ49" s="53">
        <f t="shared" si="229"/>
        <v>0.3343989035</v>
      </c>
      <c r="AK49" s="53"/>
      <c r="AL49" s="96">
        <f t="shared" si="230"/>
        <v>21.47145877</v>
      </c>
      <c r="AM49" s="97">
        <f t="shared" si="231"/>
        <v>4.32823171</v>
      </c>
      <c r="AN49" s="53">
        <f t="shared" si="232"/>
        <v>8.286199864</v>
      </c>
      <c r="AO49" s="55"/>
    </row>
    <row r="50" ht="15.75" customHeight="1">
      <c r="A50" s="36" t="s">
        <v>37</v>
      </c>
      <c r="B50" s="96">
        <f t="shared" si="206"/>
        <v>21.41290039</v>
      </c>
      <c r="C50" s="97">
        <f t="shared" si="207"/>
        <v>4.896697419</v>
      </c>
      <c r="D50" s="53">
        <f t="shared" si="208"/>
        <v>9.217213988</v>
      </c>
      <c r="E50" s="53"/>
      <c r="F50" s="96">
        <f t="shared" si="209"/>
        <v>1.404124616</v>
      </c>
      <c r="G50" s="97">
        <f t="shared" si="210"/>
        <v>0.3207120848</v>
      </c>
      <c r="H50" s="53">
        <f t="shared" si="211"/>
        <v>0.7076513004</v>
      </c>
      <c r="I50" s="53"/>
      <c r="J50" s="96">
        <f t="shared" si="212"/>
        <v>22.81702501</v>
      </c>
      <c r="K50" s="97">
        <f t="shared" si="213"/>
        <v>5.217409504</v>
      </c>
      <c r="L50" s="53">
        <f t="shared" si="214"/>
        <v>9.924865288</v>
      </c>
      <c r="M50" s="55"/>
      <c r="O50" s="36" t="s">
        <v>37</v>
      </c>
      <c r="P50" s="96">
        <f t="shared" si="215"/>
        <v>21.96287964</v>
      </c>
      <c r="Q50" s="97">
        <f t="shared" si="216"/>
        <v>6.518155391</v>
      </c>
      <c r="R50" s="53">
        <f t="shared" si="217"/>
        <v>13.1714394</v>
      </c>
      <c r="S50" s="53"/>
      <c r="T50" s="96">
        <f t="shared" si="218"/>
        <v>1.096737908</v>
      </c>
      <c r="U50" s="97">
        <f t="shared" si="219"/>
        <v>0.3226243545</v>
      </c>
      <c r="V50" s="53">
        <f t="shared" si="220"/>
        <v>0.644507599</v>
      </c>
      <c r="W50" s="53"/>
      <c r="X50" s="96">
        <f t="shared" si="221"/>
        <v>23.05961755</v>
      </c>
      <c r="Y50" s="97">
        <f t="shared" si="222"/>
        <v>6.840779745</v>
      </c>
      <c r="Z50" s="53">
        <f t="shared" si="223"/>
        <v>13.815947</v>
      </c>
      <c r="AA50" s="55"/>
      <c r="AC50" s="36" t="s">
        <v>37</v>
      </c>
      <c r="AD50" s="96">
        <f t="shared" si="224"/>
        <v>22.90063425</v>
      </c>
      <c r="AE50" s="97">
        <f t="shared" si="225"/>
        <v>9.029158268</v>
      </c>
      <c r="AF50" s="53">
        <f t="shared" si="226"/>
        <v>12.61634826</v>
      </c>
      <c r="AG50" s="53"/>
      <c r="AH50" s="96">
        <f t="shared" si="227"/>
        <v>0.9894291755</v>
      </c>
      <c r="AI50" s="97">
        <f t="shared" si="228"/>
        <v>0.3995957481</v>
      </c>
      <c r="AJ50" s="53">
        <f t="shared" si="229"/>
        <v>0.6973339483</v>
      </c>
      <c r="AK50" s="53"/>
      <c r="AL50" s="96">
        <f t="shared" si="230"/>
        <v>23.89006342</v>
      </c>
      <c r="AM50" s="97">
        <f t="shared" si="231"/>
        <v>9.428754016</v>
      </c>
      <c r="AN50" s="53">
        <f t="shared" si="232"/>
        <v>13.31368221</v>
      </c>
      <c r="AO50" s="55"/>
    </row>
    <row r="51" ht="15.75" customHeight="1">
      <c r="A51" s="36" t="s">
        <v>38</v>
      </c>
      <c r="B51" s="96">
        <f t="shared" si="206"/>
        <v>18.02325581</v>
      </c>
      <c r="C51" s="97">
        <f t="shared" si="207"/>
        <v>8.776338389</v>
      </c>
      <c r="D51" s="53">
        <f t="shared" si="208"/>
        <v>10.98914308</v>
      </c>
      <c r="E51" s="53"/>
      <c r="F51" s="96">
        <f t="shared" si="209"/>
        <v>2.182974989</v>
      </c>
      <c r="G51" s="97">
        <f t="shared" si="210"/>
        <v>1.130900476</v>
      </c>
      <c r="H51" s="53">
        <f t="shared" si="211"/>
        <v>1.535840587</v>
      </c>
      <c r="I51" s="53"/>
      <c r="J51" s="96">
        <f t="shared" si="212"/>
        <v>20.2062308</v>
      </c>
      <c r="K51" s="97">
        <f t="shared" si="213"/>
        <v>9.907238865</v>
      </c>
      <c r="L51" s="53">
        <f t="shared" si="214"/>
        <v>12.52498367</v>
      </c>
      <c r="M51" s="55"/>
      <c r="O51" s="36" t="s">
        <v>38</v>
      </c>
      <c r="P51" s="96">
        <f t="shared" si="215"/>
        <v>17.99775028</v>
      </c>
      <c r="Q51" s="97">
        <f t="shared" si="216"/>
        <v>11.38100163</v>
      </c>
      <c r="R51" s="53">
        <f t="shared" si="217"/>
        <v>14.6044423</v>
      </c>
      <c r="S51" s="53"/>
      <c r="T51" s="96">
        <f t="shared" si="218"/>
        <v>1.584176978</v>
      </c>
      <c r="U51" s="97">
        <f t="shared" si="219"/>
        <v>1.063623181</v>
      </c>
      <c r="V51" s="53">
        <f t="shared" si="220"/>
        <v>1.842485212</v>
      </c>
      <c r="W51" s="53"/>
      <c r="X51" s="96">
        <f t="shared" si="221"/>
        <v>19.58192726</v>
      </c>
      <c r="Y51" s="97">
        <f t="shared" si="222"/>
        <v>12.44462481</v>
      </c>
      <c r="Z51" s="53">
        <f t="shared" si="223"/>
        <v>16.44692751</v>
      </c>
      <c r="AA51" s="55"/>
      <c r="AC51" s="36" t="s">
        <v>38</v>
      </c>
      <c r="AD51" s="96">
        <f t="shared" si="224"/>
        <v>19.10359408</v>
      </c>
      <c r="AE51" s="97">
        <f t="shared" si="225"/>
        <v>16.10371454</v>
      </c>
      <c r="AF51" s="53">
        <f t="shared" si="226"/>
        <v>15.57248392</v>
      </c>
      <c r="AG51" s="53"/>
      <c r="AH51" s="96">
        <f t="shared" si="227"/>
        <v>1.217758985</v>
      </c>
      <c r="AI51" s="97">
        <f t="shared" si="228"/>
        <v>1.100749469</v>
      </c>
      <c r="AJ51" s="53">
        <f t="shared" si="229"/>
        <v>1.498963761</v>
      </c>
      <c r="AK51" s="53"/>
      <c r="AL51" s="96">
        <f t="shared" si="230"/>
        <v>20.32135307</v>
      </c>
      <c r="AM51" s="97">
        <f t="shared" si="231"/>
        <v>17.20446401</v>
      </c>
      <c r="AN51" s="53">
        <f t="shared" si="232"/>
        <v>17.07144768</v>
      </c>
      <c r="AO51" s="55"/>
    </row>
    <row r="52" ht="15.75" customHeight="1">
      <c r="A52" s="36" t="s">
        <v>39</v>
      </c>
      <c r="B52" s="96">
        <f t="shared" si="206"/>
        <v>4.091706889</v>
      </c>
      <c r="C52" s="97">
        <f t="shared" si="207"/>
        <v>4.298242957</v>
      </c>
      <c r="D52" s="53">
        <f t="shared" si="208"/>
        <v>3.732662609</v>
      </c>
      <c r="E52" s="53"/>
      <c r="F52" s="96">
        <f t="shared" si="209"/>
        <v>1.316366828</v>
      </c>
      <c r="G52" s="97">
        <f t="shared" si="210"/>
        <v>1.484466932</v>
      </c>
      <c r="H52" s="53">
        <f t="shared" si="211"/>
        <v>1.612267174</v>
      </c>
      <c r="I52" s="53"/>
      <c r="J52" s="96">
        <f t="shared" si="212"/>
        <v>5.408073717</v>
      </c>
      <c r="K52" s="97">
        <f t="shared" si="213"/>
        <v>5.782709889</v>
      </c>
      <c r="L52" s="53">
        <f t="shared" si="214"/>
        <v>5.344929783</v>
      </c>
      <c r="M52" s="55"/>
      <c r="O52" s="36" t="s">
        <v>39</v>
      </c>
      <c r="P52" s="96">
        <f t="shared" si="215"/>
        <v>3.787026622</v>
      </c>
      <c r="Q52" s="97">
        <f t="shared" si="216"/>
        <v>5.256335447</v>
      </c>
      <c r="R52" s="53">
        <f t="shared" si="217"/>
        <v>4.59966574</v>
      </c>
      <c r="S52" s="53"/>
      <c r="T52" s="96">
        <f t="shared" si="218"/>
        <v>0.8905136858</v>
      </c>
      <c r="U52" s="97">
        <f t="shared" si="219"/>
        <v>1.328170829</v>
      </c>
      <c r="V52" s="53">
        <f t="shared" si="220"/>
        <v>1.612400516</v>
      </c>
      <c r="W52" s="53"/>
      <c r="X52" s="96">
        <f t="shared" si="221"/>
        <v>4.677540307</v>
      </c>
      <c r="Y52" s="97">
        <f t="shared" si="222"/>
        <v>6.584506276</v>
      </c>
      <c r="Z52" s="53">
        <f t="shared" si="223"/>
        <v>6.212066256</v>
      </c>
      <c r="AA52" s="55"/>
      <c r="AC52" s="36" t="s">
        <v>39</v>
      </c>
      <c r="AD52" s="96">
        <f t="shared" si="224"/>
        <v>4.135306554</v>
      </c>
      <c r="AE52" s="97">
        <f t="shared" si="225"/>
        <v>7.59780716</v>
      </c>
      <c r="AF52" s="53">
        <f t="shared" si="226"/>
        <v>6.16825112</v>
      </c>
      <c r="AG52" s="53"/>
      <c r="AH52" s="96">
        <f t="shared" si="227"/>
        <v>0.8794926004</v>
      </c>
      <c r="AI52" s="97">
        <f t="shared" si="228"/>
        <v>1.730224574</v>
      </c>
      <c r="AJ52" s="53">
        <f t="shared" si="229"/>
        <v>1.851876814</v>
      </c>
      <c r="AK52" s="53"/>
      <c r="AL52" s="96">
        <f t="shared" si="230"/>
        <v>5.014799154</v>
      </c>
      <c r="AM52" s="97">
        <f t="shared" si="231"/>
        <v>9.328031734</v>
      </c>
      <c r="AN52" s="53">
        <f t="shared" si="232"/>
        <v>8.020127934</v>
      </c>
      <c r="AO52" s="55"/>
    </row>
    <row r="53" ht="15.75" customHeight="1">
      <c r="A53" s="36" t="s">
        <v>40</v>
      </c>
      <c r="B53" s="96">
        <f t="shared" si="206"/>
        <v>1.458973234</v>
      </c>
      <c r="C53" s="97">
        <f t="shared" si="207"/>
        <v>3.852152614</v>
      </c>
      <c r="D53" s="53">
        <f t="shared" si="208"/>
        <v>2.338221417</v>
      </c>
      <c r="E53" s="53"/>
      <c r="F53" s="96">
        <f t="shared" si="209"/>
        <v>1.853883282</v>
      </c>
      <c r="G53" s="97">
        <f t="shared" si="210"/>
        <v>6.665318916</v>
      </c>
      <c r="H53" s="53">
        <f t="shared" si="211"/>
        <v>5.839902976</v>
      </c>
      <c r="I53" s="53"/>
      <c r="J53" s="96">
        <f t="shared" si="212"/>
        <v>3.312856516</v>
      </c>
      <c r="K53" s="97">
        <f t="shared" si="213"/>
        <v>10.51747153</v>
      </c>
      <c r="L53" s="53">
        <f t="shared" si="214"/>
        <v>8.178124393</v>
      </c>
      <c r="M53" s="55"/>
      <c r="O53" s="36" t="s">
        <v>40</v>
      </c>
      <c r="P53" s="96">
        <f t="shared" si="215"/>
        <v>1.46231721</v>
      </c>
      <c r="Q53" s="97">
        <f t="shared" si="216"/>
        <v>5.251086274</v>
      </c>
      <c r="R53" s="53">
        <f t="shared" si="217"/>
        <v>2.925087617</v>
      </c>
      <c r="S53" s="53"/>
      <c r="T53" s="96">
        <f t="shared" si="218"/>
        <v>1.452943382</v>
      </c>
      <c r="U53" s="97">
        <f t="shared" si="219"/>
        <v>6.696710493</v>
      </c>
      <c r="V53" s="53">
        <f t="shared" si="220"/>
        <v>6.431121222</v>
      </c>
      <c r="W53" s="53"/>
      <c r="X53" s="96">
        <f t="shared" si="221"/>
        <v>2.915260592</v>
      </c>
      <c r="Y53" s="97">
        <f t="shared" si="222"/>
        <v>11.94779677</v>
      </c>
      <c r="Z53" s="53">
        <f t="shared" si="223"/>
        <v>9.356208838</v>
      </c>
      <c r="AA53" s="55"/>
      <c r="AC53" s="36" t="s">
        <v>40</v>
      </c>
      <c r="AD53" s="96">
        <f t="shared" si="224"/>
        <v>1.403805497</v>
      </c>
      <c r="AE53" s="97">
        <f t="shared" si="225"/>
        <v>6.921846341</v>
      </c>
      <c r="AF53" s="53">
        <f t="shared" si="226"/>
        <v>4.843932509</v>
      </c>
      <c r="AG53" s="53"/>
      <c r="AH53" s="96">
        <f t="shared" si="227"/>
        <v>1.099365751</v>
      </c>
      <c r="AI53" s="97">
        <f t="shared" si="228"/>
        <v>7.042819587</v>
      </c>
      <c r="AJ53" s="53">
        <f t="shared" si="229"/>
        <v>7.595114973</v>
      </c>
      <c r="AK53" s="53"/>
      <c r="AL53" s="96">
        <f t="shared" si="230"/>
        <v>2.503171247</v>
      </c>
      <c r="AM53" s="97">
        <f t="shared" si="231"/>
        <v>13.96466593</v>
      </c>
      <c r="AN53" s="53">
        <f t="shared" si="232"/>
        <v>12.43904748</v>
      </c>
      <c r="AO53" s="55"/>
    </row>
    <row r="54" ht="15.75" customHeight="1">
      <c r="A54" s="36" t="s">
        <v>41</v>
      </c>
      <c r="B54" s="96">
        <f t="shared" si="206"/>
        <v>0.0877577885</v>
      </c>
      <c r="C54" s="97">
        <f t="shared" si="207"/>
        <v>0.9844820964</v>
      </c>
      <c r="D54" s="53">
        <f t="shared" si="208"/>
        <v>0.531196136</v>
      </c>
      <c r="E54" s="53"/>
      <c r="F54" s="96">
        <f t="shared" si="209"/>
        <v>1.151820974</v>
      </c>
      <c r="G54" s="97">
        <f t="shared" si="210"/>
        <v>64.11003403</v>
      </c>
      <c r="H54" s="53">
        <f t="shared" si="211"/>
        <v>53.10400851</v>
      </c>
      <c r="I54" s="53"/>
      <c r="J54" s="96">
        <f t="shared" si="212"/>
        <v>1.239578763</v>
      </c>
      <c r="K54" s="97">
        <f t="shared" si="213"/>
        <v>65.09451613</v>
      </c>
      <c r="L54" s="53">
        <f t="shared" si="214"/>
        <v>53.63520464</v>
      </c>
      <c r="M54" s="55"/>
      <c r="O54" s="36" t="s">
        <v>41</v>
      </c>
      <c r="P54" s="96">
        <f t="shared" si="215"/>
        <v>0.1124859393</v>
      </c>
      <c r="Q54" s="97">
        <f t="shared" si="216"/>
        <v>1.874843704</v>
      </c>
      <c r="R54" s="53">
        <f t="shared" si="217"/>
        <v>0.7161970292</v>
      </c>
      <c r="S54" s="53"/>
      <c r="T54" s="96">
        <f t="shared" si="218"/>
        <v>0.8530183727</v>
      </c>
      <c r="U54" s="97">
        <f t="shared" si="219"/>
        <v>55.50108115</v>
      </c>
      <c r="V54" s="53">
        <f t="shared" si="220"/>
        <v>38.96738374</v>
      </c>
      <c r="W54" s="53"/>
      <c r="X54" s="96">
        <f t="shared" si="221"/>
        <v>0.965504312</v>
      </c>
      <c r="Y54" s="97">
        <f t="shared" si="222"/>
        <v>57.37592485</v>
      </c>
      <c r="Z54" s="53">
        <f t="shared" si="223"/>
        <v>39.68358077</v>
      </c>
      <c r="AA54" s="55"/>
      <c r="AC54" s="36" t="s">
        <v>41</v>
      </c>
      <c r="AD54" s="96">
        <f t="shared" si="224"/>
        <v>0.07610993658</v>
      </c>
      <c r="AE54" s="97">
        <f t="shared" si="225"/>
        <v>1.424882621</v>
      </c>
      <c r="AF54" s="53">
        <f t="shared" si="226"/>
        <v>0.84530239</v>
      </c>
      <c r="AG54" s="53"/>
      <c r="AH54" s="96">
        <f t="shared" si="227"/>
        <v>0.5496828753</v>
      </c>
      <c r="AI54" s="97">
        <f t="shared" si="228"/>
        <v>42.43067904</v>
      </c>
      <c r="AJ54" s="53">
        <f t="shared" si="229"/>
        <v>35.2409573</v>
      </c>
      <c r="AK54" s="53"/>
      <c r="AL54" s="96">
        <f t="shared" si="230"/>
        <v>0.6257928118</v>
      </c>
      <c r="AM54" s="97">
        <f t="shared" si="231"/>
        <v>43.85556166</v>
      </c>
      <c r="AN54" s="53">
        <f t="shared" si="232"/>
        <v>36.08625969</v>
      </c>
      <c r="AO54" s="55"/>
    </row>
    <row r="55" ht="15.75" customHeight="1">
      <c r="A55" s="59" t="s">
        <v>12</v>
      </c>
      <c r="B55" s="108">
        <f t="shared" si="206"/>
        <v>88.5476086</v>
      </c>
      <c r="C55" s="109">
        <f t="shared" si="207"/>
        <v>26.06258281</v>
      </c>
      <c r="D55" s="85">
        <f t="shared" si="208"/>
        <v>36.32984348</v>
      </c>
      <c r="E55" s="85"/>
      <c r="F55" s="108">
        <f t="shared" si="209"/>
        <v>11.4523914</v>
      </c>
      <c r="G55" s="109">
        <f t="shared" si="210"/>
        <v>73.93741719</v>
      </c>
      <c r="H55" s="85">
        <f t="shared" si="211"/>
        <v>63.67015652</v>
      </c>
      <c r="I55" s="85"/>
      <c r="J55" s="108">
        <f t="shared" si="212"/>
        <v>100</v>
      </c>
      <c r="K55" s="109">
        <f t="shared" si="213"/>
        <v>100</v>
      </c>
      <c r="L55" s="85">
        <f t="shared" si="214"/>
        <v>100</v>
      </c>
      <c r="M55" s="86"/>
      <c r="O55" s="59" t="s">
        <v>12</v>
      </c>
      <c r="P55" s="108">
        <f t="shared" si="215"/>
        <v>92.13535808</v>
      </c>
      <c r="Q55" s="109">
        <f t="shared" si="216"/>
        <v>34.87706195</v>
      </c>
      <c r="R55" s="85">
        <f t="shared" si="217"/>
        <v>49.81486239</v>
      </c>
      <c r="S55" s="85"/>
      <c r="T55" s="108">
        <f t="shared" si="218"/>
        <v>7.86464192</v>
      </c>
      <c r="U55" s="109">
        <f t="shared" si="219"/>
        <v>65.12293805</v>
      </c>
      <c r="V55" s="85">
        <f t="shared" si="220"/>
        <v>50.18513761</v>
      </c>
      <c r="W55" s="85"/>
      <c r="X55" s="108">
        <f t="shared" si="221"/>
        <v>100</v>
      </c>
      <c r="Y55" s="109">
        <f t="shared" si="222"/>
        <v>100</v>
      </c>
      <c r="Z55" s="85">
        <f t="shared" si="223"/>
        <v>100</v>
      </c>
      <c r="AA55" s="86"/>
      <c r="AC55" s="59" t="s">
        <v>12</v>
      </c>
      <c r="AD55" s="108">
        <f t="shared" si="224"/>
        <v>93.74207188</v>
      </c>
      <c r="AE55" s="109">
        <f t="shared" si="225"/>
        <v>47.08793435</v>
      </c>
      <c r="AF55" s="85">
        <f t="shared" si="226"/>
        <v>52.59150043</v>
      </c>
      <c r="AG55" s="85"/>
      <c r="AH55" s="108">
        <f t="shared" si="227"/>
        <v>6.257928118</v>
      </c>
      <c r="AI55" s="109">
        <f t="shared" si="228"/>
        <v>52.91206565</v>
      </c>
      <c r="AJ55" s="85">
        <f t="shared" si="229"/>
        <v>47.40849957</v>
      </c>
      <c r="AK55" s="85"/>
      <c r="AL55" s="108">
        <f t="shared" si="230"/>
        <v>100</v>
      </c>
      <c r="AM55" s="109">
        <f t="shared" si="231"/>
        <v>100</v>
      </c>
      <c r="AN55" s="85">
        <f t="shared" si="232"/>
        <v>100</v>
      </c>
      <c r="AO55" s="86"/>
    </row>
    <row r="56" ht="15.75" customHeight="1">
      <c r="O56" s="78"/>
      <c r="AC56" s="78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2">
    <mergeCell ref="X5:Y5"/>
    <mergeCell ref="Z5:AA5"/>
    <mergeCell ref="B20:M20"/>
    <mergeCell ref="P20:AA20"/>
    <mergeCell ref="B32:M32"/>
    <mergeCell ref="P32:AA32"/>
    <mergeCell ref="B44:M44"/>
    <mergeCell ref="P44:AA44"/>
    <mergeCell ref="AD5:AE5"/>
    <mergeCell ref="AF5:AG5"/>
    <mergeCell ref="AH5:AI5"/>
    <mergeCell ref="AJ5:AK5"/>
    <mergeCell ref="AL5:AM5"/>
    <mergeCell ref="AN5:AO5"/>
    <mergeCell ref="AD20:AO20"/>
    <mergeCell ref="AD32:AO32"/>
    <mergeCell ref="AD44:AO44"/>
    <mergeCell ref="BH5:BI5"/>
    <mergeCell ref="BJ5:BK5"/>
    <mergeCell ref="X4:AA4"/>
    <mergeCell ref="AC4:AC6"/>
    <mergeCell ref="AD4:AG4"/>
    <mergeCell ref="AH4:AK4"/>
    <mergeCell ref="AL4:AO4"/>
    <mergeCell ref="BG4:BG6"/>
    <mergeCell ref="BH4:BL4"/>
    <mergeCell ref="BL5:BL6"/>
    <mergeCell ref="BM4:BQ4"/>
    <mergeCell ref="BR4:BV4"/>
    <mergeCell ref="BM5:BN5"/>
    <mergeCell ref="BO5:BP5"/>
    <mergeCell ref="BQ5:BQ6"/>
    <mergeCell ref="BR5:BS5"/>
    <mergeCell ref="BT5:BU5"/>
    <mergeCell ref="BV5:BV6"/>
    <mergeCell ref="B5:C5"/>
    <mergeCell ref="D5:E5"/>
    <mergeCell ref="F5:G5"/>
    <mergeCell ref="H5:I5"/>
    <mergeCell ref="J5:K5"/>
    <mergeCell ref="L5:M5"/>
    <mergeCell ref="P5:Q5"/>
    <mergeCell ref="R5:S5"/>
    <mergeCell ref="T5:U5"/>
    <mergeCell ref="V5:W5"/>
    <mergeCell ref="A4:A6"/>
    <mergeCell ref="B4:E4"/>
    <mergeCell ref="F4:I4"/>
    <mergeCell ref="J4:M4"/>
    <mergeCell ref="O4:O6"/>
    <mergeCell ref="P4:S4"/>
    <mergeCell ref="T4:W4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8" width="7.63"/>
    <col customWidth="1" min="19" max="19" width="6.75"/>
    <col customWidth="1" min="20" max="20" width="7.0"/>
    <col customWidth="1" min="21" max="35" width="7.63"/>
    <col customWidth="1" min="36" max="36" width="6.75"/>
    <col customWidth="1" min="37" max="37" width="7.0"/>
    <col customWidth="1" min="38" max="56" width="7.63"/>
  </cols>
  <sheetData>
    <row r="1">
      <c r="A1" s="1" t="s">
        <v>174</v>
      </c>
      <c r="R1" s="1" t="s">
        <v>175</v>
      </c>
      <c r="AI1" s="1" t="s">
        <v>176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 t="s">
        <v>7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 t="s">
        <v>8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>
      <c r="A3" s="1"/>
      <c r="R3" s="1"/>
    </row>
    <row r="4" ht="15.0" customHeight="1">
      <c r="A4" s="7" t="s">
        <v>167</v>
      </c>
      <c r="B4" s="8" t="s">
        <v>77</v>
      </c>
      <c r="C4" s="10"/>
      <c r="D4" s="10"/>
      <c r="E4" s="10"/>
      <c r="F4" s="12"/>
      <c r="G4" s="13" t="s">
        <v>78</v>
      </c>
      <c r="H4" s="10"/>
      <c r="I4" s="10"/>
      <c r="J4" s="10"/>
      <c r="K4" s="14"/>
      <c r="L4" s="8" t="s">
        <v>12</v>
      </c>
      <c r="M4" s="10"/>
      <c r="N4" s="10"/>
      <c r="O4" s="10"/>
      <c r="P4" s="12"/>
      <c r="R4" s="7" t="s">
        <v>167</v>
      </c>
      <c r="S4" s="8" t="s">
        <v>77</v>
      </c>
      <c r="T4" s="10"/>
      <c r="U4" s="10"/>
      <c r="V4" s="10"/>
      <c r="W4" s="12"/>
      <c r="X4" s="13" t="s">
        <v>78</v>
      </c>
      <c r="Y4" s="10"/>
      <c r="Z4" s="10"/>
      <c r="AA4" s="10"/>
      <c r="AB4" s="14"/>
      <c r="AC4" s="8" t="s">
        <v>12</v>
      </c>
      <c r="AD4" s="10"/>
      <c r="AE4" s="10"/>
      <c r="AF4" s="10"/>
      <c r="AG4" s="12"/>
      <c r="AI4" s="7" t="s">
        <v>167</v>
      </c>
      <c r="AJ4" s="8" t="s">
        <v>77</v>
      </c>
      <c r="AK4" s="10"/>
      <c r="AL4" s="10"/>
      <c r="AM4" s="10"/>
      <c r="AN4" s="10"/>
      <c r="AO4" s="10"/>
      <c r="AP4" s="12"/>
      <c r="AQ4" s="13" t="s">
        <v>78</v>
      </c>
      <c r="AR4" s="10"/>
      <c r="AS4" s="10"/>
      <c r="AT4" s="10"/>
      <c r="AU4" s="10"/>
      <c r="AV4" s="10"/>
      <c r="AW4" s="14"/>
      <c r="AX4" s="8" t="s">
        <v>12</v>
      </c>
      <c r="AY4" s="10"/>
      <c r="AZ4" s="10"/>
      <c r="BA4" s="10"/>
      <c r="BB4" s="10"/>
      <c r="BC4" s="10"/>
      <c r="BD4" s="12"/>
    </row>
    <row r="5" ht="45.0" customHeight="1">
      <c r="A5" s="16"/>
      <c r="B5" s="17" t="s">
        <v>12</v>
      </c>
      <c r="C5" s="19"/>
      <c r="D5" s="18" t="s">
        <v>19</v>
      </c>
      <c r="E5" s="19"/>
      <c r="F5" s="20" t="s">
        <v>177</v>
      </c>
      <c r="G5" s="17" t="s">
        <v>12</v>
      </c>
      <c r="H5" s="19"/>
      <c r="I5" s="18" t="s">
        <v>19</v>
      </c>
      <c r="J5" s="19"/>
      <c r="K5" s="20" t="s">
        <v>177</v>
      </c>
      <c r="L5" s="17" t="s">
        <v>12</v>
      </c>
      <c r="M5" s="19"/>
      <c r="N5" s="18" t="s">
        <v>19</v>
      </c>
      <c r="O5" s="19"/>
      <c r="P5" s="20" t="s">
        <v>177</v>
      </c>
      <c r="R5" s="16"/>
      <c r="S5" s="17" t="s">
        <v>12</v>
      </c>
      <c r="T5" s="19"/>
      <c r="U5" s="18" t="s">
        <v>19</v>
      </c>
      <c r="V5" s="19"/>
      <c r="W5" s="20" t="s">
        <v>177</v>
      </c>
      <c r="X5" s="17" t="s">
        <v>12</v>
      </c>
      <c r="Y5" s="19"/>
      <c r="Z5" s="18" t="s">
        <v>19</v>
      </c>
      <c r="AA5" s="19"/>
      <c r="AB5" s="20" t="s">
        <v>177</v>
      </c>
      <c r="AC5" s="17" t="s">
        <v>12</v>
      </c>
      <c r="AD5" s="19"/>
      <c r="AE5" s="18" t="s">
        <v>19</v>
      </c>
      <c r="AF5" s="19"/>
      <c r="AG5" s="20" t="s">
        <v>177</v>
      </c>
      <c r="AI5" s="16"/>
      <c r="AJ5" s="17" t="s">
        <v>12</v>
      </c>
      <c r="AK5" s="19"/>
      <c r="AL5" s="18" t="s">
        <v>19</v>
      </c>
      <c r="AM5" s="19"/>
      <c r="AN5" s="18" t="s">
        <v>80</v>
      </c>
      <c r="AO5" s="102"/>
      <c r="AP5" s="129"/>
      <c r="AQ5" s="21" t="s">
        <v>12</v>
      </c>
      <c r="AR5" s="19"/>
      <c r="AS5" s="18" t="s">
        <v>178</v>
      </c>
      <c r="AT5" s="19"/>
      <c r="AU5" s="18" t="s">
        <v>80</v>
      </c>
      <c r="AV5" s="102"/>
      <c r="AW5" s="129"/>
      <c r="AX5" s="17" t="s">
        <v>12</v>
      </c>
      <c r="AY5" s="19"/>
      <c r="AZ5" s="18" t="s">
        <v>19</v>
      </c>
      <c r="BA5" s="19"/>
      <c r="BB5" s="18" t="s">
        <v>80</v>
      </c>
      <c r="BC5" s="102"/>
      <c r="BD5" s="129"/>
    </row>
    <row r="6">
      <c r="A6" s="28"/>
      <c r="B6" s="27" t="s">
        <v>81</v>
      </c>
      <c r="C6" s="29" t="s">
        <v>24</v>
      </c>
      <c r="D6" s="130" t="s">
        <v>25</v>
      </c>
      <c r="E6" s="130" t="s">
        <v>26</v>
      </c>
      <c r="F6" s="31"/>
      <c r="G6" s="27" t="s">
        <v>81</v>
      </c>
      <c r="H6" s="29" t="s">
        <v>24</v>
      </c>
      <c r="I6" s="130" t="s">
        <v>25</v>
      </c>
      <c r="J6" s="130" t="s">
        <v>26</v>
      </c>
      <c r="K6" s="31"/>
      <c r="L6" s="27" t="s">
        <v>81</v>
      </c>
      <c r="M6" s="29" t="s">
        <v>24</v>
      </c>
      <c r="N6" s="130" t="s">
        <v>25</v>
      </c>
      <c r="O6" s="130" t="s">
        <v>26</v>
      </c>
      <c r="P6" s="31"/>
      <c r="R6" s="28"/>
      <c r="S6" s="27" t="s">
        <v>81</v>
      </c>
      <c r="T6" s="29" t="s">
        <v>24</v>
      </c>
      <c r="U6" s="130" t="s">
        <v>25</v>
      </c>
      <c r="V6" s="130" t="s">
        <v>26</v>
      </c>
      <c r="W6" s="31"/>
      <c r="X6" s="27" t="s">
        <v>81</v>
      </c>
      <c r="Y6" s="29" t="s">
        <v>24</v>
      </c>
      <c r="Z6" s="130" t="s">
        <v>25</v>
      </c>
      <c r="AA6" s="130" t="s">
        <v>26</v>
      </c>
      <c r="AB6" s="31"/>
      <c r="AC6" s="27" t="s">
        <v>81</v>
      </c>
      <c r="AD6" s="29" t="s">
        <v>24</v>
      </c>
      <c r="AE6" s="130" t="s">
        <v>25</v>
      </c>
      <c r="AF6" s="130" t="s">
        <v>26</v>
      </c>
      <c r="AG6" s="31"/>
      <c r="AI6" s="28"/>
      <c r="AJ6" s="27" t="s">
        <v>81</v>
      </c>
      <c r="AK6" s="29" t="s">
        <v>24</v>
      </c>
      <c r="AL6" s="130" t="s">
        <v>25</v>
      </c>
      <c r="AM6" s="130" t="s">
        <v>26</v>
      </c>
      <c r="AN6" s="33" t="s">
        <v>82</v>
      </c>
      <c r="AO6" s="33" t="s">
        <v>83</v>
      </c>
      <c r="AP6" s="34" t="s">
        <v>84</v>
      </c>
      <c r="AQ6" s="29" t="s">
        <v>81</v>
      </c>
      <c r="AR6" s="29" t="s">
        <v>24</v>
      </c>
      <c r="AS6" s="30" t="s">
        <v>25</v>
      </c>
      <c r="AT6" s="30" t="s">
        <v>26</v>
      </c>
      <c r="AU6" s="33" t="s">
        <v>82</v>
      </c>
      <c r="AV6" s="33" t="s">
        <v>83</v>
      </c>
      <c r="AW6" s="34" t="s">
        <v>84</v>
      </c>
      <c r="AX6" s="27" t="s">
        <v>81</v>
      </c>
      <c r="AY6" s="29" t="s">
        <v>24</v>
      </c>
      <c r="AZ6" s="30" t="s">
        <v>25</v>
      </c>
      <c r="BA6" s="30" t="s">
        <v>26</v>
      </c>
      <c r="BB6" s="33" t="s">
        <v>82</v>
      </c>
      <c r="BC6" s="33" t="s">
        <v>83</v>
      </c>
      <c r="BD6" s="34" t="s">
        <v>84</v>
      </c>
    </row>
    <row r="7">
      <c r="A7" s="131" t="s">
        <v>89</v>
      </c>
      <c r="B7" s="132">
        <v>47.0</v>
      </c>
      <c r="C7" s="133">
        <v>129.4220347449847</v>
      </c>
      <c r="D7" s="134">
        <v>5.0</v>
      </c>
      <c r="E7" s="135">
        <v>13.52666666666666</v>
      </c>
      <c r="F7" s="136">
        <v>7.39</v>
      </c>
      <c r="G7" s="137">
        <v>54.0</v>
      </c>
      <c r="H7" s="137">
        <v>138.39999292407944</v>
      </c>
      <c r="I7" s="134">
        <v>6.0</v>
      </c>
      <c r="J7" s="135">
        <v>30.207939393939395</v>
      </c>
      <c r="K7" s="137">
        <v>7.449393939393933</v>
      </c>
      <c r="L7" s="138">
        <f t="shared" ref="L7:P7" si="1">B7+G7</f>
        <v>101</v>
      </c>
      <c r="M7" s="137">
        <f t="shared" si="1"/>
        <v>267.8220277</v>
      </c>
      <c r="N7" s="134">
        <f t="shared" si="1"/>
        <v>11</v>
      </c>
      <c r="O7" s="135">
        <f t="shared" si="1"/>
        <v>43.73460606</v>
      </c>
      <c r="P7" s="139">
        <f t="shared" si="1"/>
        <v>14.83939394</v>
      </c>
      <c r="R7" s="131" t="s">
        <v>89</v>
      </c>
      <c r="S7" s="132">
        <v>69.0</v>
      </c>
      <c r="T7" s="133">
        <v>181.99707511612488</v>
      </c>
      <c r="U7" s="134">
        <v>3.0</v>
      </c>
      <c r="V7" s="135">
        <v>37.4716875</v>
      </c>
      <c r="W7" s="136">
        <v>7.41</v>
      </c>
      <c r="X7" s="137">
        <v>57.0</v>
      </c>
      <c r="Y7" s="137">
        <v>177.16573849878932</v>
      </c>
      <c r="Z7" s="134">
        <v>1.0</v>
      </c>
      <c r="AA7" s="135">
        <v>14.9666666666667</v>
      </c>
      <c r="AB7" s="137">
        <v>10.2333333333333</v>
      </c>
      <c r="AC7" s="138">
        <f t="shared" ref="AC7:AG7" si="2">S7+X7</f>
        <v>126</v>
      </c>
      <c r="AD7" s="137">
        <f t="shared" si="2"/>
        <v>359.1628136</v>
      </c>
      <c r="AE7" s="134">
        <f t="shared" si="2"/>
        <v>4</v>
      </c>
      <c r="AF7" s="135">
        <f t="shared" si="2"/>
        <v>52.43835417</v>
      </c>
      <c r="AG7" s="139">
        <f t="shared" si="2"/>
        <v>17.64333333</v>
      </c>
      <c r="AH7" s="46"/>
      <c r="AI7" s="131" t="s">
        <v>89</v>
      </c>
      <c r="AJ7" s="132">
        <v>73.0</v>
      </c>
      <c r="AK7" s="133">
        <v>216.37514500000003</v>
      </c>
      <c r="AL7" s="134">
        <v>7.0</v>
      </c>
      <c r="AM7" s="135">
        <v>54.2317</v>
      </c>
      <c r="AN7" s="134">
        <v>28.36285</v>
      </c>
      <c r="AO7" s="137">
        <v>25.36285</v>
      </c>
      <c r="AP7" s="139">
        <v>3.0</v>
      </c>
      <c r="AQ7" s="137">
        <v>67.0</v>
      </c>
      <c r="AR7" s="137">
        <v>213.68220899999997</v>
      </c>
      <c r="AS7" s="134">
        <v>8.0</v>
      </c>
      <c r="AT7" s="135">
        <v>29.2492</v>
      </c>
      <c r="AU7" s="137">
        <v>10.14436</v>
      </c>
      <c r="AV7" s="137">
        <v>9.82436</v>
      </c>
      <c r="AW7" s="137">
        <v>0.32</v>
      </c>
      <c r="AX7" s="138">
        <f t="shared" ref="AX7:AY7" si="3">AJ7+AQ7</f>
        <v>140</v>
      </c>
      <c r="AY7" s="137">
        <f t="shared" si="3"/>
        <v>430.057354</v>
      </c>
      <c r="AZ7" s="134">
        <v>15.0</v>
      </c>
      <c r="BA7" s="135">
        <v>83.4809</v>
      </c>
      <c r="BB7" s="137">
        <v>38.50721</v>
      </c>
      <c r="BC7" s="137">
        <v>35.18721</v>
      </c>
      <c r="BD7" s="139">
        <v>3.32</v>
      </c>
    </row>
    <row r="8">
      <c r="A8" s="140" t="s">
        <v>90</v>
      </c>
      <c r="B8" s="141">
        <v>299.0</v>
      </c>
      <c r="C8" s="142">
        <v>902.2527216077082</v>
      </c>
      <c r="D8" s="143">
        <v>19.0</v>
      </c>
      <c r="E8" s="144">
        <v>176.35399999999998</v>
      </c>
      <c r="F8" s="145">
        <v>34.35366666666666</v>
      </c>
      <c r="G8" s="146">
        <v>297.0</v>
      </c>
      <c r="H8" s="146">
        <v>894.89070487988</v>
      </c>
      <c r="I8" s="143">
        <v>21.0</v>
      </c>
      <c r="J8" s="144">
        <v>159.99705263157887</v>
      </c>
      <c r="K8" s="146">
        <v>69.8026052631579</v>
      </c>
      <c r="L8" s="147">
        <f t="shared" ref="L8:P8" si="4">B8+G8</f>
        <v>596</v>
      </c>
      <c r="M8" s="146">
        <f t="shared" si="4"/>
        <v>1797.143426</v>
      </c>
      <c r="N8" s="143">
        <f t="shared" si="4"/>
        <v>40</v>
      </c>
      <c r="O8" s="144">
        <f t="shared" si="4"/>
        <v>336.3510526</v>
      </c>
      <c r="P8" s="148">
        <f t="shared" si="4"/>
        <v>104.1562719</v>
      </c>
      <c r="R8" s="140" t="s">
        <v>90</v>
      </c>
      <c r="S8" s="141">
        <v>343.0</v>
      </c>
      <c r="T8" s="142">
        <v>967.0342201783485</v>
      </c>
      <c r="U8" s="143">
        <v>26.0</v>
      </c>
      <c r="V8" s="144">
        <v>218.20666666666665</v>
      </c>
      <c r="W8" s="145">
        <v>69.15166666666667</v>
      </c>
      <c r="X8" s="146">
        <v>363.0</v>
      </c>
      <c r="Y8" s="146">
        <v>1020.6421689455111</v>
      </c>
      <c r="Z8" s="143">
        <v>27.0</v>
      </c>
      <c r="AA8" s="144">
        <v>227.0388898809524</v>
      </c>
      <c r="AB8" s="146">
        <v>63.306904761904725</v>
      </c>
      <c r="AC8" s="147">
        <f t="shared" ref="AC8:AG8" si="5">S8+X8</f>
        <v>706</v>
      </c>
      <c r="AD8" s="146">
        <f t="shared" si="5"/>
        <v>1987.676389</v>
      </c>
      <c r="AE8" s="143">
        <f t="shared" si="5"/>
        <v>53</v>
      </c>
      <c r="AF8" s="144">
        <f t="shared" si="5"/>
        <v>445.2455565</v>
      </c>
      <c r="AG8" s="148">
        <f t="shared" si="5"/>
        <v>132.4585714</v>
      </c>
      <c r="AI8" s="140" t="s">
        <v>90</v>
      </c>
      <c r="AJ8" s="141">
        <v>329.0</v>
      </c>
      <c r="AK8" s="142">
        <v>1200.6844899999999</v>
      </c>
      <c r="AL8" s="143">
        <v>45.0</v>
      </c>
      <c r="AM8" s="144">
        <v>273.916</v>
      </c>
      <c r="AN8" s="143">
        <v>84.18182999999996</v>
      </c>
      <c r="AO8" s="146">
        <v>84.18182999999996</v>
      </c>
      <c r="AP8" s="148">
        <v>0.0</v>
      </c>
      <c r="AQ8" s="146">
        <v>447.0</v>
      </c>
      <c r="AR8" s="146">
        <v>1964.6714739999993</v>
      </c>
      <c r="AS8" s="143">
        <v>43.0</v>
      </c>
      <c r="AT8" s="144">
        <v>377.26379999999995</v>
      </c>
      <c r="AU8" s="146">
        <v>84.2778</v>
      </c>
      <c r="AV8" s="146">
        <v>78.09779999999999</v>
      </c>
      <c r="AW8" s="146">
        <v>6.180000000000001</v>
      </c>
      <c r="AX8" s="147">
        <f t="shared" ref="AX8:AY8" si="6">AJ8+AQ8</f>
        <v>776</v>
      </c>
      <c r="AY8" s="146">
        <f t="shared" si="6"/>
        <v>3165.355964</v>
      </c>
      <c r="AZ8" s="143">
        <v>88.0</v>
      </c>
      <c r="BA8" s="144">
        <v>651.1798</v>
      </c>
      <c r="BB8" s="146">
        <v>168.45962999999998</v>
      </c>
      <c r="BC8" s="146">
        <v>162.27962999999997</v>
      </c>
      <c r="BD8" s="148">
        <v>6.180000000000001</v>
      </c>
    </row>
    <row r="9">
      <c r="A9" s="140" t="s">
        <v>91</v>
      </c>
      <c r="B9" s="141">
        <v>1562.0</v>
      </c>
      <c r="C9" s="142">
        <v>4551.208906306758</v>
      </c>
      <c r="D9" s="143">
        <v>122.0</v>
      </c>
      <c r="E9" s="144">
        <v>820.1931639361652</v>
      </c>
      <c r="F9" s="145">
        <v>307.67803751786676</v>
      </c>
      <c r="G9" s="146">
        <v>1975.0</v>
      </c>
      <c r="H9" s="146">
        <v>8478.780408479395</v>
      </c>
      <c r="I9" s="149">
        <v>182.0</v>
      </c>
      <c r="J9" s="144">
        <v>1986.0371631642593</v>
      </c>
      <c r="K9" s="146">
        <v>566.3259855879899</v>
      </c>
      <c r="L9" s="147">
        <f t="shared" ref="L9:P9" si="7">B9+G9</f>
        <v>3537</v>
      </c>
      <c r="M9" s="146">
        <f t="shared" si="7"/>
        <v>13029.98931</v>
      </c>
      <c r="N9" s="143">
        <f t="shared" si="7"/>
        <v>304</v>
      </c>
      <c r="O9" s="144">
        <f t="shared" si="7"/>
        <v>2806.230327</v>
      </c>
      <c r="P9" s="148">
        <f t="shared" si="7"/>
        <v>874.0040231</v>
      </c>
      <c r="R9" s="140" t="s">
        <v>91</v>
      </c>
      <c r="S9" s="141">
        <v>2093.0</v>
      </c>
      <c r="T9" s="142">
        <v>6197.498484732219</v>
      </c>
      <c r="U9" s="143">
        <v>152.0</v>
      </c>
      <c r="V9" s="144">
        <v>1101.6483086838148</v>
      </c>
      <c r="W9" s="145">
        <v>372.6135659694117</v>
      </c>
      <c r="X9" s="146">
        <v>2771.0</v>
      </c>
      <c r="Y9" s="146">
        <v>11569.447625059978</v>
      </c>
      <c r="Z9" s="149">
        <v>289.0</v>
      </c>
      <c r="AA9" s="144">
        <v>3221.5549695348977</v>
      </c>
      <c r="AB9" s="146">
        <v>927.6699127915414</v>
      </c>
      <c r="AC9" s="147">
        <f t="shared" ref="AC9:AG9" si="8">S9+X9</f>
        <v>4864</v>
      </c>
      <c r="AD9" s="146">
        <f t="shared" si="8"/>
        <v>17766.94611</v>
      </c>
      <c r="AE9" s="143">
        <f t="shared" si="8"/>
        <v>441</v>
      </c>
      <c r="AF9" s="144">
        <f t="shared" si="8"/>
        <v>4323.203278</v>
      </c>
      <c r="AG9" s="148">
        <f t="shared" si="8"/>
        <v>1300.283479</v>
      </c>
      <c r="AI9" s="140" t="s">
        <v>91</v>
      </c>
      <c r="AJ9" s="141">
        <v>1742.0</v>
      </c>
      <c r="AK9" s="142">
        <v>7324.684691000003</v>
      </c>
      <c r="AL9" s="143">
        <v>167.0</v>
      </c>
      <c r="AM9" s="144">
        <v>1500.7184000000013</v>
      </c>
      <c r="AN9" s="143">
        <v>584.8858100000001</v>
      </c>
      <c r="AO9" s="146">
        <v>537.2995300000001</v>
      </c>
      <c r="AP9" s="148">
        <v>47.586279999999995</v>
      </c>
      <c r="AQ9" s="146">
        <v>2491.0</v>
      </c>
      <c r="AR9" s="146">
        <v>13262.850929999977</v>
      </c>
      <c r="AS9" s="149">
        <v>315.0</v>
      </c>
      <c r="AT9" s="144">
        <v>3681.8351999999986</v>
      </c>
      <c r="AU9" s="146">
        <v>1319.5517300000001</v>
      </c>
      <c r="AV9" s="146">
        <v>1250.2228300000002</v>
      </c>
      <c r="AW9" s="146">
        <v>69.32889999999999</v>
      </c>
      <c r="AX9" s="147">
        <f t="shared" ref="AX9:AY9" si="9">AJ9+AQ9</f>
        <v>4233</v>
      </c>
      <c r="AY9" s="146">
        <f t="shared" si="9"/>
        <v>20587.53562</v>
      </c>
      <c r="AZ9" s="143">
        <v>482.0</v>
      </c>
      <c r="BA9" s="144">
        <v>5182.553600000006</v>
      </c>
      <c r="BB9" s="146">
        <v>1904.4375400000006</v>
      </c>
      <c r="BC9" s="146">
        <v>1787.5223600000006</v>
      </c>
      <c r="BD9" s="148">
        <v>116.91517999999999</v>
      </c>
    </row>
    <row r="10">
      <c r="A10" s="140" t="s">
        <v>92</v>
      </c>
      <c r="B10" s="141">
        <v>4918.0</v>
      </c>
      <c r="C10" s="142">
        <v>17540.747837006365</v>
      </c>
      <c r="D10" s="143">
        <v>358.0</v>
      </c>
      <c r="E10" s="144">
        <v>3093.5992627278765</v>
      </c>
      <c r="F10" s="145">
        <v>978.80468138398</v>
      </c>
      <c r="G10" s="146">
        <v>6759.0</v>
      </c>
      <c r="H10" s="146">
        <v>31364.485908698465</v>
      </c>
      <c r="I10" s="143">
        <v>567.0</v>
      </c>
      <c r="J10" s="144">
        <v>7272.659581529398</v>
      </c>
      <c r="K10" s="146">
        <v>2023.5972469851752</v>
      </c>
      <c r="L10" s="147">
        <f t="shared" ref="L10:P10" si="10">B10+G10</f>
        <v>11677</v>
      </c>
      <c r="M10" s="146">
        <f t="shared" si="10"/>
        <v>48905.23375</v>
      </c>
      <c r="N10" s="143">
        <f t="shared" si="10"/>
        <v>925</v>
      </c>
      <c r="O10" s="144">
        <f t="shared" si="10"/>
        <v>10366.25884</v>
      </c>
      <c r="P10" s="148">
        <f t="shared" si="10"/>
        <v>3002.401928</v>
      </c>
      <c r="R10" s="140" t="s">
        <v>92</v>
      </c>
      <c r="S10" s="141">
        <v>6390.0</v>
      </c>
      <c r="T10" s="142">
        <v>21332.12450901956</v>
      </c>
      <c r="U10" s="143">
        <v>410.0</v>
      </c>
      <c r="V10" s="144">
        <v>3945.579215799392</v>
      </c>
      <c r="W10" s="145">
        <v>1222.5002936226463</v>
      </c>
      <c r="X10" s="146">
        <v>8624.0</v>
      </c>
      <c r="Y10" s="146">
        <v>43087.201465095655</v>
      </c>
      <c r="Z10" s="143">
        <v>725.0</v>
      </c>
      <c r="AA10" s="144">
        <v>11888.208465967582</v>
      </c>
      <c r="AB10" s="146">
        <v>3034.614480934267</v>
      </c>
      <c r="AC10" s="147">
        <f t="shared" ref="AC10:AG10" si="11">S10+X10</f>
        <v>15014</v>
      </c>
      <c r="AD10" s="146">
        <f t="shared" si="11"/>
        <v>64419.32597</v>
      </c>
      <c r="AE10" s="143">
        <f t="shared" si="11"/>
        <v>1135</v>
      </c>
      <c r="AF10" s="144">
        <f t="shared" si="11"/>
        <v>15833.78768</v>
      </c>
      <c r="AG10" s="148">
        <f t="shared" si="11"/>
        <v>4257.114775</v>
      </c>
      <c r="AI10" s="140" t="s">
        <v>92</v>
      </c>
      <c r="AJ10" s="141">
        <v>4968.0</v>
      </c>
      <c r="AK10" s="142">
        <v>26873.37616399998</v>
      </c>
      <c r="AL10" s="143">
        <v>530.0</v>
      </c>
      <c r="AM10" s="144">
        <v>6599.679500000001</v>
      </c>
      <c r="AN10" s="143">
        <v>2136.9934600000006</v>
      </c>
      <c r="AO10" s="146">
        <v>1963.1151100000004</v>
      </c>
      <c r="AP10" s="148">
        <v>173.87834999999995</v>
      </c>
      <c r="AQ10" s="146">
        <v>7673.0</v>
      </c>
      <c r="AR10" s="146">
        <v>65222.9357080001</v>
      </c>
      <c r="AS10" s="143">
        <v>1025.0</v>
      </c>
      <c r="AT10" s="144">
        <v>24240.350099999985</v>
      </c>
      <c r="AU10" s="146">
        <v>6071.832000000004</v>
      </c>
      <c r="AV10" s="146">
        <v>5608.695500000004</v>
      </c>
      <c r="AW10" s="146">
        <v>463.1364999999999</v>
      </c>
      <c r="AX10" s="147">
        <f t="shared" ref="AX10:AY10" si="12">AJ10+AQ10</f>
        <v>12641</v>
      </c>
      <c r="AY10" s="146">
        <f t="shared" si="12"/>
        <v>92096.31187</v>
      </c>
      <c r="AZ10" s="143">
        <v>1555.0</v>
      </c>
      <c r="BA10" s="144">
        <v>30840.0296</v>
      </c>
      <c r="BB10" s="146">
        <v>8208.825459999996</v>
      </c>
      <c r="BC10" s="146">
        <v>7571.810609999996</v>
      </c>
      <c r="BD10" s="148">
        <v>637.0148500000001</v>
      </c>
    </row>
    <row r="11">
      <c r="A11" s="140" t="s">
        <v>93</v>
      </c>
      <c r="B11" s="141">
        <v>8545.0</v>
      </c>
      <c r="C11" s="142">
        <v>40590.94437361796</v>
      </c>
      <c r="D11" s="143">
        <v>624.0</v>
      </c>
      <c r="E11" s="144">
        <v>8212.94293517952</v>
      </c>
      <c r="F11" s="145">
        <v>2144.4889057484306</v>
      </c>
      <c r="G11" s="146">
        <v>11797.0</v>
      </c>
      <c r="H11" s="146">
        <v>89840.90821010833</v>
      </c>
      <c r="I11" s="143">
        <v>1160.0</v>
      </c>
      <c r="J11" s="144">
        <v>29003.257273632433</v>
      </c>
      <c r="K11" s="146">
        <v>5661.212007100931</v>
      </c>
      <c r="L11" s="147">
        <f t="shared" ref="L11:P11" si="13">B11+G11</f>
        <v>20342</v>
      </c>
      <c r="M11" s="146">
        <f t="shared" si="13"/>
        <v>130431.8526</v>
      </c>
      <c r="N11" s="143">
        <f t="shared" si="13"/>
        <v>1784</v>
      </c>
      <c r="O11" s="144">
        <f t="shared" si="13"/>
        <v>37216.20021</v>
      </c>
      <c r="P11" s="148">
        <f t="shared" si="13"/>
        <v>7805.700913</v>
      </c>
      <c r="R11" s="140" t="s">
        <v>93</v>
      </c>
      <c r="S11" s="141">
        <v>9458.0</v>
      </c>
      <c r="T11" s="142">
        <v>44023.07441086775</v>
      </c>
      <c r="U11" s="143">
        <v>715.0</v>
      </c>
      <c r="V11" s="144">
        <v>9137.343815087914</v>
      </c>
      <c r="W11" s="145">
        <v>2500.0668449859268</v>
      </c>
      <c r="X11" s="146">
        <v>13422.0</v>
      </c>
      <c r="Y11" s="146">
        <v>110186.14537262963</v>
      </c>
      <c r="Z11" s="143">
        <v>1405.0</v>
      </c>
      <c r="AA11" s="144">
        <v>41296.81721849975</v>
      </c>
      <c r="AB11" s="146">
        <v>6886.303383609234</v>
      </c>
      <c r="AC11" s="147">
        <f t="shared" ref="AC11:AG11" si="14">S11+X11</f>
        <v>22880</v>
      </c>
      <c r="AD11" s="146">
        <f t="shared" si="14"/>
        <v>154209.2198</v>
      </c>
      <c r="AE11" s="143">
        <f t="shared" si="14"/>
        <v>2120</v>
      </c>
      <c r="AF11" s="144">
        <f t="shared" si="14"/>
        <v>50434.16103</v>
      </c>
      <c r="AG11" s="148">
        <f t="shared" si="14"/>
        <v>9386.370229</v>
      </c>
      <c r="AI11" s="140" t="s">
        <v>93</v>
      </c>
      <c r="AJ11" s="141">
        <v>7155.0</v>
      </c>
      <c r="AK11" s="142">
        <v>45469.20488699995</v>
      </c>
      <c r="AL11" s="143">
        <v>835.0</v>
      </c>
      <c r="AM11" s="144">
        <v>11353.414400000001</v>
      </c>
      <c r="AN11" s="143">
        <v>3310.078830000001</v>
      </c>
      <c r="AO11" s="146">
        <v>3082.265530000001</v>
      </c>
      <c r="AP11" s="148">
        <v>227.8133</v>
      </c>
      <c r="AQ11" s="146">
        <v>11143.0</v>
      </c>
      <c r="AR11" s="146">
        <v>118278.01524800039</v>
      </c>
      <c r="AS11" s="143">
        <v>1640.0</v>
      </c>
      <c r="AT11" s="144">
        <v>43185.39969999996</v>
      </c>
      <c r="AU11" s="146">
        <v>9167.51515</v>
      </c>
      <c r="AV11" s="146">
        <v>8492.77241</v>
      </c>
      <c r="AW11" s="146">
        <v>674.7427399999999</v>
      </c>
      <c r="AX11" s="147">
        <f t="shared" ref="AX11:AY11" si="15">AJ11+AQ11</f>
        <v>18298</v>
      </c>
      <c r="AY11" s="146">
        <f t="shared" si="15"/>
        <v>163747.2201</v>
      </c>
      <c r="AZ11" s="143">
        <v>2475.0</v>
      </c>
      <c r="BA11" s="144">
        <v>54538.81409999995</v>
      </c>
      <c r="BB11" s="146">
        <v>12477.593979999996</v>
      </c>
      <c r="BC11" s="146">
        <v>11575.037939999997</v>
      </c>
      <c r="BD11" s="148">
        <v>902.5560399999993</v>
      </c>
    </row>
    <row r="12">
      <c r="A12" s="140" t="s">
        <v>94</v>
      </c>
      <c r="B12" s="141">
        <v>9838.0</v>
      </c>
      <c r="C12" s="142">
        <v>55115.83810939046</v>
      </c>
      <c r="D12" s="143">
        <v>750.0</v>
      </c>
      <c r="E12" s="144">
        <v>10117.549062296246</v>
      </c>
      <c r="F12" s="145">
        <v>2547.558984618506</v>
      </c>
      <c r="G12" s="146">
        <v>12904.0</v>
      </c>
      <c r="H12" s="146">
        <v>114048.7157742859</v>
      </c>
      <c r="I12" s="143">
        <v>1319.0</v>
      </c>
      <c r="J12" s="144">
        <v>34283.14803759951</v>
      </c>
      <c r="K12" s="146">
        <v>6023.832592122551</v>
      </c>
      <c r="L12" s="147">
        <f t="shared" ref="L12:P12" si="16">B12+G12</f>
        <v>22742</v>
      </c>
      <c r="M12" s="146">
        <f t="shared" si="16"/>
        <v>169164.5539</v>
      </c>
      <c r="N12" s="143">
        <f t="shared" si="16"/>
        <v>2069</v>
      </c>
      <c r="O12" s="144">
        <f t="shared" si="16"/>
        <v>44400.6971</v>
      </c>
      <c r="P12" s="148">
        <f t="shared" si="16"/>
        <v>8571.391577</v>
      </c>
      <c r="R12" s="140" t="s">
        <v>94</v>
      </c>
      <c r="S12" s="141">
        <v>10291.0</v>
      </c>
      <c r="T12" s="142">
        <v>58020.41318343295</v>
      </c>
      <c r="U12" s="143">
        <v>917.0</v>
      </c>
      <c r="V12" s="144">
        <v>14122.200638610564</v>
      </c>
      <c r="W12" s="145">
        <v>3673.135800989349</v>
      </c>
      <c r="X12" s="146">
        <v>13902.0</v>
      </c>
      <c r="Y12" s="146">
        <v>113292.29013012178</v>
      </c>
      <c r="Z12" s="143">
        <v>1553.0</v>
      </c>
      <c r="AA12" s="144">
        <v>35160.98019618708</v>
      </c>
      <c r="AB12" s="146">
        <v>7064.434342678307</v>
      </c>
      <c r="AC12" s="147">
        <f t="shared" ref="AC12:AG12" si="17">S12+X12</f>
        <v>24193</v>
      </c>
      <c r="AD12" s="146">
        <f t="shared" si="17"/>
        <v>171312.7033</v>
      </c>
      <c r="AE12" s="143">
        <f t="shared" si="17"/>
        <v>2470</v>
      </c>
      <c r="AF12" s="144">
        <f t="shared" si="17"/>
        <v>49283.18083</v>
      </c>
      <c r="AG12" s="148">
        <f t="shared" si="17"/>
        <v>10737.57014</v>
      </c>
      <c r="AI12" s="140" t="s">
        <v>94</v>
      </c>
      <c r="AJ12" s="141">
        <v>7723.0</v>
      </c>
      <c r="AK12" s="142">
        <v>53022.16714500013</v>
      </c>
      <c r="AL12" s="143">
        <v>803.0</v>
      </c>
      <c r="AM12" s="144">
        <v>11029.803699999984</v>
      </c>
      <c r="AN12" s="143">
        <v>3151.919679999998</v>
      </c>
      <c r="AO12" s="146">
        <v>2916.4716599999983</v>
      </c>
      <c r="AP12" s="148">
        <v>235.44802</v>
      </c>
      <c r="AQ12" s="146">
        <v>10820.0</v>
      </c>
      <c r="AR12" s="146">
        <v>104791.979542</v>
      </c>
      <c r="AS12" s="143">
        <v>1531.0</v>
      </c>
      <c r="AT12" s="144">
        <v>32661.088899999966</v>
      </c>
      <c r="AU12" s="146">
        <v>8054.394729999997</v>
      </c>
      <c r="AV12" s="146">
        <v>7565.332499999998</v>
      </c>
      <c r="AW12" s="146">
        <v>489.0622299999999</v>
      </c>
      <c r="AX12" s="147">
        <f t="shared" ref="AX12:AY12" si="18">AJ12+AQ12</f>
        <v>18543</v>
      </c>
      <c r="AY12" s="146">
        <f t="shared" si="18"/>
        <v>157814.1467</v>
      </c>
      <c r="AZ12" s="143">
        <v>2334.0</v>
      </c>
      <c r="BA12" s="144">
        <v>43690.89259999988</v>
      </c>
      <c r="BB12" s="146">
        <v>11206.314409999988</v>
      </c>
      <c r="BC12" s="146">
        <v>10481.804159999987</v>
      </c>
      <c r="BD12" s="148">
        <v>724.5102500000006</v>
      </c>
    </row>
    <row r="13">
      <c r="A13" s="140" t="s">
        <v>95</v>
      </c>
      <c r="B13" s="141">
        <v>8450.0</v>
      </c>
      <c r="C13" s="142">
        <v>50902.322733520225</v>
      </c>
      <c r="D13" s="143">
        <v>597.0</v>
      </c>
      <c r="E13" s="144">
        <v>8927.177111173403</v>
      </c>
      <c r="F13" s="145">
        <v>2498.012609536698</v>
      </c>
      <c r="G13" s="146">
        <v>10061.0</v>
      </c>
      <c r="H13" s="146">
        <v>84678.35465011274</v>
      </c>
      <c r="I13" s="143">
        <v>967.0</v>
      </c>
      <c r="J13" s="144">
        <v>21192.218777798502</v>
      </c>
      <c r="K13" s="146">
        <v>4002.100850382597</v>
      </c>
      <c r="L13" s="147">
        <f t="shared" ref="L13:P13" si="19">B13+G13</f>
        <v>18511</v>
      </c>
      <c r="M13" s="146">
        <f t="shared" si="19"/>
        <v>135580.6774</v>
      </c>
      <c r="N13" s="143">
        <f t="shared" si="19"/>
        <v>1564</v>
      </c>
      <c r="O13" s="144">
        <f t="shared" si="19"/>
        <v>30119.39589</v>
      </c>
      <c r="P13" s="148">
        <f t="shared" si="19"/>
        <v>6500.11346</v>
      </c>
      <c r="R13" s="140" t="s">
        <v>95</v>
      </c>
      <c r="S13" s="141">
        <v>8748.0</v>
      </c>
      <c r="T13" s="142">
        <v>51922.487408608285</v>
      </c>
      <c r="U13" s="143">
        <v>750.0</v>
      </c>
      <c r="V13" s="144">
        <v>9436.896079168646</v>
      </c>
      <c r="W13" s="145">
        <v>2683.73885648485</v>
      </c>
      <c r="X13" s="146">
        <v>10116.0</v>
      </c>
      <c r="Y13" s="146">
        <v>82695.07304108348</v>
      </c>
      <c r="Z13" s="143">
        <v>1085.0</v>
      </c>
      <c r="AA13" s="144">
        <v>21844.668010551664</v>
      </c>
      <c r="AB13" s="146">
        <v>4555.718205921347</v>
      </c>
      <c r="AC13" s="147">
        <f t="shared" ref="AC13:AG13" si="20">S13+X13</f>
        <v>18864</v>
      </c>
      <c r="AD13" s="146">
        <f t="shared" si="20"/>
        <v>134617.5604</v>
      </c>
      <c r="AE13" s="143">
        <f t="shared" si="20"/>
        <v>1835</v>
      </c>
      <c r="AF13" s="144">
        <f t="shared" si="20"/>
        <v>31281.56409</v>
      </c>
      <c r="AG13" s="148">
        <f t="shared" si="20"/>
        <v>7239.457062</v>
      </c>
      <c r="AI13" s="140" t="s">
        <v>95</v>
      </c>
      <c r="AJ13" s="141">
        <v>7411.0</v>
      </c>
      <c r="AK13" s="142">
        <v>54273.76334099998</v>
      </c>
      <c r="AL13" s="143">
        <v>767.0</v>
      </c>
      <c r="AM13" s="144">
        <v>10830.822599999994</v>
      </c>
      <c r="AN13" s="143">
        <v>2575.743170000003</v>
      </c>
      <c r="AO13" s="146">
        <v>2451.986810000003</v>
      </c>
      <c r="AP13" s="148">
        <v>123.75636000000002</v>
      </c>
      <c r="AQ13" s="146">
        <v>8466.0</v>
      </c>
      <c r="AR13" s="146">
        <v>80850.28088199998</v>
      </c>
      <c r="AS13" s="143">
        <v>1178.0</v>
      </c>
      <c r="AT13" s="144">
        <v>21968.3598</v>
      </c>
      <c r="AU13" s="146">
        <v>4804.002870000002</v>
      </c>
      <c r="AV13" s="146">
        <v>4620.477640000002</v>
      </c>
      <c r="AW13" s="146">
        <v>183.52523000000014</v>
      </c>
      <c r="AX13" s="147">
        <f t="shared" ref="AX13:AY13" si="21">AJ13+AQ13</f>
        <v>15877</v>
      </c>
      <c r="AY13" s="146">
        <f t="shared" si="21"/>
        <v>135124.0442</v>
      </c>
      <c r="AZ13" s="143">
        <v>1945.0</v>
      </c>
      <c r="BA13" s="144">
        <v>32799.18239999995</v>
      </c>
      <c r="BB13" s="146">
        <v>7379.746040000001</v>
      </c>
      <c r="BC13" s="146">
        <v>7072.464450000001</v>
      </c>
      <c r="BD13" s="148">
        <v>307.2815899999998</v>
      </c>
    </row>
    <row r="14">
      <c r="A14" s="140" t="s">
        <v>96</v>
      </c>
      <c r="B14" s="141">
        <v>6621.0</v>
      </c>
      <c r="C14" s="142">
        <v>43599.149618600444</v>
      </c>
      <c r="D14" s="143">
        <v>458.0</v>
      </c>
      <c r="E14" s="144">
        <v>6097.647672648151</v>
      </c>
      <c r="F14" s="145">
        <v>1580.8347518085618</v>
      </c>
      <c r="G14" s="146">
        <v>6050.0</v>
      </c>
      <c r="H14" s="146">
        <v>53408.80469003983</v>
      </c>
      <c r="I14" s="143">
        <v>511.0</v>
      </c>
      <c r="J14" s="144">
        <v>10779.464534775912</v>
      </c>
      <c r="K14" s="146">
        <v>2311.601175546964</v>
      </c>
      <c r="L14" s="147">
        <f t="shared" ref="L14:P14" si="22">B14+G14</f>
        <v>12671</v>
      </c>
      <c r="M14" s="146">
        <f t="shared" si="22"/>
        <v>97007.95431</v>
      </c>
      <c r="N14" s="143">
        <f t="shared" si="22"/>
        <v>969</v>
      </c>
      <c r="O14" s="144">
        <f t="shared" si="22"/>
        <v>16877.11221</v>
      </c>
      <c r="P14" s="148">
        <f t="shared" si="22"/>
        <v>3892.435927</v>
      </c>
      <c r="R14" s="140" t="s">
        <v>96</v>
      </c>
      <c r="S14" s="141">
        <v>7292.0</v>
      </c>
      <c r="T14" s="142">
        <v>46153.49504701431</v>
      </c>
      <c r="U14" s="143">
        <v>605.0</v>
      </c>
      <c r="V14" s="144">
        <v>8718.035167757222</v>
      </c>
      <c r="W14" s="145">
        <v>2635.1910004646143</v>
      </c>
      <c r="X14" s="146">
        <v>6635.0</v>
      </c>
      <c r="Y14" s="146">
        <v>55036.7075249343</v>
      </c>
      <c r="Z14" s="143">
        <v>686.0</v>
      </c>
      <c r="AA14" s="144">
        <v>12797.161159032263</v>
      </c>
      <c r="AB14" s="146">
        <v>2920.8030842095263</v>
      </c>
      <c r="AC14" s="147">
        <f t="shared" ref="AC14:AG14" si="23">S14+X14</f>
        <v>13927</v>
      </c>
      <c r="AD14" s="146">
        <f t="shared" si="23"/>
        <v>101190.2026</v>
      </c>
      <c r="AE14" s="143">
        <f t="shared" si="23"/>
        <v>1291</v>
      </c>
      <c r="AF14" s="144">
        <f t="shared" si="23"/>
        <v>21515.19633</v>
      </c>
      <c r="AG14" s="148">
        <f t="shared" si="23"/>
        <v>5555.994085</v>
      </c>
      <c r="AI14" s="140" t="s">
        <v>96</v>
      </c>
      <c r="AJ14" s="141">
        <v>5810.0</v>
      </c>
      <c r="AK14" s="142">
        <v>41547.23878900002</v>
      </c>
      <c r="AL14" s="143">
        <v>562.0</v>
      </c>
      <c r="AM14" s="144">
        <v>7941.110100000003</v>
      </c>
      <c r="AN14" s="143">
        <v>2239.29946</v>
      </c>
      <c r="AO14" s="146">
        <v>2160.23385</v>
      </c>
      <c r="AP14" s="148">
        <v>79.06561</v>
      </c>
      <c r="AQ14" s="146">
        <v>5243.0</v>
      </c>
      <c r="AR14" s="146">
        <v>46824.34260799995</v>
      </c>
      <c r="AS14" s="143">
        <v>651.0</v>
      </c>
      <c r="AT14" s="144">
        <v>11763.990199999998</v>
      </c>
      <c r="AU14" s="146">
        <v>2901.1269299999985</v>
      </c>
      <c r="AV14" s="146">
        <v>2716.1569299999983</v>
      </c>
      <c r="AW14" s="146">
        <v>184.97000000000006</v>
      </c>
      <c r="AX14" s="147">
        <f t="shared" ref="AX14:AY14" si="24">AJ14+AQ14</f>
        <v>11053</v>
      </c>
      <c r="AY14" s="146">
        <f t="shared" si="24"/>
        <v>88371.5814</v>
      </c>
      <c r="AZ14" s="143">
        <v>1213.0</v>
      </c>
      <c r="BA14" s="144">
        <v>19705.100300000027</v>
      </c>
      <c r="BB14" s="146">
        <v>5140.426389999997</v>
      </c>
      <c r="BC14" s="146">
        <v>4876.390779999997</v>
      </c>
      <c r="BD14" s="148">
        <v>264.0356100000001</v>
      </c>
    </row>
    <row r="15">
      <c r="A15" s="140" t="s">
        <v>97</v>
      </c>
      <c r="B15" s="141">
        <v>3285.0</v>
      </c>
      <c r="C15" s="142">
        <v>20811.561213897246</v>
      </c>
      <c r="D15" s="143">
        <v>165.0</v>
      </c>
      <c r="E15" s="144">
        <v>3247.8501339514655</v>
      </c>
      <c r="F15" s="145">
        <v>671.5075292680098</v>
      </c>
      <c r="G15" s="146">
        <v>2230.0</v>
      </c>
      <c r="H15" s="146">
        <v>17516.95855264135</v>
      </c>
      <c r="I15" s="143">
        <v>166.0</v>
      </c>
      <c r="J15" s="144">
        <v>2934.720441028304</v>
      </c>
      <c r="K15" s="146">
        <v>680.9553193954578</v>
      </c>
      <c r="L15" s="147">
        <f t="shared" ref="L15:P15" si="25">B15+G15</f>
        <v>5515</v>
      </c>
      <c r="M15" s="146">
        <f t="shared" si="25"/>
        <v>38328.51977</v>
      </c>
      <c r="N15" s="143">
        <f t="shared" si="25"/>
        <v>331</v>
      </c>
      <c r="O15" s="144">
        <f t="shared" si="25"/>
        <v>6182.570575</v>
      </c>
      <c r="P15" s="148">
        <f t="shared" si="25"/>
        <v>1352.462849</v>
      </c>
      <c r="R15" s="140" t="s">
        <v>97</v>
      </c>
      <c r="S15" s="141">
        <v>3325.0</v>
      </c>
      <c r="T15" s="142">
        <v>19755.596333856374</v>
      </c>
      <c r="U15" s="143">
        <v>267.0</v>
      </c>
      <c r="V15" s="144">
        <v>3816.8994182449164</v>
      </c>
      <c r="W15" s="145">
        <v>911.463576263487</v>
      </c>
      <c r="X15" s="146">
        <v>2242.0</v>
      </c>
      <c r="Y15" s="146">
        <v>16104.018895117737</v>
      </c>
      <c r="Z15" s="143">
        <v>168.0</v>
      </c>
      <c r="AA15" s="144">
        <v>2499.557409938151</v>
      </c>
      <c r="AB15" s="146">
        <v>810.2236254551343</v>
      </c>
      <c r="AC15" s="147">
        <f t="shared" ref="AC15:AG15" si="26">S15+X15</f>
        <v>5567</v>
      </c>
      <c r="AD15" s="146">
        <f t="shared" si="26"/>
        <v>35859.61523</v>
      </c>
      <c r="AE15" s="143">
        <f t="shared" si="26"/>
        <v>435</v>
      </c>
      <c r="AF15" s="144">
        <f t="shared" si="26"/>
        <v>6316.456828</v>
      </c>
      <c r="AG15" s="148">
        <f t="shared" si="26"/>
        <v>1721.687202</v>
      </c>
      <c r="AI15" s="140" t="s">
        <v>97</v>
      </c>
      <c r="AJ15" s="141">
        <v>2507.0</v>
      </c>
      <c r="AK15" s="142">
        <v>16357.37850100002</v>
      </c>
      <c r="AL15" s="143">
        <v>174.0</v>
      </c>
      <c r="AM15" s="144">
        <v>2330.7852000000007</v>
      </c>
      <c r="AN15" s="143">
        <v>558.30564</v>
      </c>
      <c r="AO15" s="146">
        <v>542.27729</v>
      </c>
      <c r="AP15" s="148">
        <v>16.028350000000003</v>
      </c>
      <c r="AQ15" s="146">
        <v>1574.0</v>
      </c>
      <c r="AR15" s="146">
        <v>13352.657552000017</v>
      </c>
      <c r="AS15" s="143">
        <v>156.0</v>
      </c>
      <c r="AT15" s="144">
        <v>2472.625699999999</v>
      </c>
      <c r="AU15" s="146">
        <v>652.0871099999998</v>
      </c>
      <c r="AV15" s="146">
        <v>620.3171099999998</v>
      </c>
      <c r="AW15" s="146">
        <v>31.770000000000003</v>
      </c>
      <c r="AX15" s="147">
        <f t="shared" ref="AX15:AY15" si="27">AJ15+AQ15</f>
        <v>4081</v>
      </c>
      <c r="AY15" s="146">
        <f t="shared" si="27"/>
        <v>29710.03605</v>
      </c>
      <c r="AZ15" s="143">
        <v>330.0</v>
      </c>
      <c r="BA15" s="144">
        <v>4803.410900000004</v>
      </c>
      <c r="BB15" s="146">
        <v>1210.3927500000002</v>
      </c>
      <c r="BC15" s="146">
        <v>1162.5944000000002</v>
      </c>
      <c r="BD15" s="148">
        <v>47.79835</v>
      </c>
    </row>
    <row r="16">
      <c r="A16" s="268" t="s">
        <v>98</v>
      </c>
      <c r="B16" s="289">
        <v>564.0</v>
      </c>
      <c r="C16" s="290">
        <v>3149.1055744325395</v>
      </c>
      <c r="D16" s="269">
        <v>25.0</v>
      </c>
      <c r="E16" s="270">
        <v>235.31067610792468</v>
      </c>
      <c r="F16" s="272">
        <v>76.63095010711663</v>
      </c>
      <c r="G16" s="271">
        <v>255.0</v>
      </c>
      <c r="H16" s="271">
        <v>1985.940464061776</v>
      </c>
      <c r="I16" s="269">
        <v>13.0</v>
      </c>
      <c r="J16" s="270">
        <v>125.97499999999998</v>
      </c>
      <c r="K16" s="271">
        <v>49.4</v>
      </c>
      <c r="L16" s="291">
        <f t="shared" ref="L16:P16" si="28">B16+G16</f>
        <v>819</v>
      </c>
      <c r="M16" s="271">
        <f t="shared" si="28"/>
        <v>5135.046038</v>
      </c>
      <c r="N16" s="269">
        <f t="shared" si="28"/>
        <v>38</v>
      </c>
      <c r="O16" s="270">
        <f t="shared" si="28"/>
        <v>361.2856761</v>
      </c>
      <c r="P16" s="273">
        <f t="shared" si="28"/>
        <v>126.0309501</v>
      </c>
      <c r="R16" s="268" t="s">
        <v>98</v>
      </c>
      <c r="S16" s="289">
        <v>562.0</v>
      </c>
      <c r="T16" s="290">
        <v>3239.443289007</v>
      </c>
      <c r="U16" s="269">
        <v>26.0</v>
      </c>
      <c r="V16" s="270">
        <v>239.41398589065255</v>
      </c>
      <c r="W16" s="272">
        <v>68.6570105820106</v>
      </c>
      <c r="X16" s="271">
        <v>276.0</v>
      </c>
      <c r="Y16" s="271">
        <v>2297.128336555554</v>
      </c>
      <c r="Z16" s="269">
        <v>13.0</v>
      </c>
      <c r="AA16" s="270">
        <v>396.39666666666676</v>
      </c>
      <c r="AB16" s="271">
        <v>90.07799999999999</v>
      </c>
      <c r="AC16" s="291">
        <f t="shared" ref="AC16:AG16" si="29">S16+X16</f>
        <v>838</v>
      </c>
      <c r="AD16" s="271">
        <f t="shared" si="29"/>
        <v>5536.571626</v>
      </c>
      <c r="AE16" s="269">
        <f t="shared" si="29"/>
        <v>39</v>
      </c>
      <c r="AF16" s="270">
        <f t="shared" si="29"/>
        <v>635.8106526</v>
      </c>
      <c r="AG16" s="273">
        <f t="shared" si="29"/>
        <v>158.7350106</v>
      </c>
      <c r="AI16" s="268" t="s">
        <v>98</v>
      </c>
      <c r="AJ16" s="289">
        <v>280.0</v>
      </c>
      <c r="AK16" s="290">
        <v>1982.6246629999994</v>
      </c>
      <c r="AL16" s="269">
        <v>20.0</v>
      </c>
      <c r="AM16" s="270">
        <v>252.1281</v>
      </c>
      <c r="AN16" s="269">
        <v>31.404360000000004</v>
      </c>
      <c r="AO16" s="271">
        <v>29.404360000000004</v>
      </c>
      <c r="AP16" s="273">
        <v>2.0</v>
      </c>
      <c r="AQ16" s="271">
        <v>105.0</v>
      </c>
      <c r="AR16" s="271">
        <v>836.4911750000001</v>
      </c>
      <c r="AS16" s="269">
        <v>9.0</v>
      </c>
      <c r="AT16" s="270">
        <v>148.55500000000004</v>
      </c>
      <c r="AU16" s="271">
        <v>71.75</v>
      </c>
      <c r="AV16" s="271">
        <v>51.75000000000001</v>
      </c>
      <c r="AW16" s="271">
        <v>20.0</v>
      </c>
      <c r="AX16" s="291">
        <f t="shared" ref="AX16:AY16" si="30">AJ16+AQ16</f>
        <v>385</v>
      </c>
      <c r="AY16" s="271">
        <f t="shared" si="30"/>
        <v>2819.115838</v>
      </c>
      <c r="AZ16" s="269">
        <v>29.0</v>
      </c>
      <c r="BA16" s="270">
        <v>400.68309999999997</v>
      </c>
      <c r="BB16" s="271">
        <v>103.15436</v>
      </c>
      <c r="BC16" s="271">
        <v>81.15436</v>
      </c>
      <c r="BD16" s="273">
        <v>22.0</v>
      </c>
    </row>
    <row r="17">
      <c r="A17" s="150" t="s">
        <v>170</v>
      </c>
      <c r="B17" s="151">
        <v>36.0</v>
      </c>
      <c r="C17" s="152">
        <v>133.35595238095237</v>
      </c>
      <c r="D17" s="153">
        <v>2.0</v>
      </c>
      <c r="E17" s="154">
        <v>5.8100000000000005</v>
      </c>
      <c r="F17" s="155">
        <v>4.985</v>
      </c>
      <c r="G17" s="156">
        <v>16.0</v>
      </c>
      <c r="H17" s="156">
        <v>132.424</v>
      </c>
      <c r="I17" s="153">
        <v>1.0</v>
      </c>
      <c r="J17" s="154">
        <v>2.0</v>
      </c>
      <c r="K17" s="156">
        <v>1.025</v>
      </c>
      <c r="L17" s="157">
        <f t="shared" ref="L17:P17" si="31">B17+G17</f>
        <v>52</v>
      </c>
      <c r="M17" s="156">
        <f t="shared" si="31"/>
        <v>265.7799524</v>
      </c>
      <c r="N17" s="153">
        <f t="shared" si="31"/>
        <v>3</v>
      </c>
      <c r="O17" s="154">
        <f t="shared" si="31"/>
        <v>7.81</v>
      </c>
      <c r="P17" s="158">
        <f t="shared" si="31"/>
        <v>6.01</v>
      </c>
      <c r="R17" s="150" t="s">
        <v>99</v>
      </c>
      <c r="S17" s="151">
        <v>46.0</v>
      </c>
      <c r="T17" s="152">
        <v>228.23650000000004</v>
      </c>
      <c r="U17" s="153">
        <v>1.0</v>
      </c>
      <c r="V17" s="154">
        <v>0.216666666666667</v>
      </c>
      <c r="W17" s="155">
        <v>0.216666666666667</v>
      </c>
      <c r="X17" s="156">
        <v>27.0</v>
      </c>
      <c r="Y17" s="156">
        <v>137.24873860182373</v>
      </c>
      <c r="Z17" s="153"/>
      <c r="AA17" s="154"/>
      <c r="AB17" s="156"/>
      <c r="AC17" s="157">
        <f t="shared" ref="AC17:AG17" si="32">S17+X17</f>
        <v>73</v>
      </c>
      <c r="AD17" s="156">
        <f t="shared" si="32"/>
        <v>365.4852386</v>
      </c>
      <c r="AE17" s="153">
        <f t="shared" si="32"/>
        <v>1</v>
      </c>
      <c r="AF17" s="154">
        <f t="shared" si="32"/>
        <v>0.2166666667</v>
      </c>
      <c r="AG17" s="158">
        <f t="shared" si="32"/>
        <v>0.2166666667</v>
      </c>
      <c r="AI17" s="150" t="s">
        <v>99</v>
      </c>
      <c r="AJ17" s="151">
        <v>14.0</v>
      </c>
      <c r="AK17" s="152">
        <v>76.562538</v>
      </c>
      <c r="AL17" s="153">
        <v>1.0</v>
      </c>
      <c r="AM17" s="154">
        <v>27.2</v>
      </c>
      <c r="AN17" s="153">
        <v>2.7</v>
      </c>
      <c r="AO17" s="156">
        <v>2.7</v>
      </c>
      <c r="AP17" s="158">
        <v>0.0</v>
      </c>
      <c r="AQ17" s="156">
        <v>6.0</v>
      </c>
      <c r="AR17" s="156">
        <v>32.65</v>
      </c>
      <c r="AS17" s="153"/>
      <c r="AT17" s="154"/>
      <c r="AU17" s="156">
        <v>0.0</v>
      </c>
      <c r="AV17" s="156"/>
      <c r="AW17" s="156"/>
      <c r="AX17" s="157">
        <f t="shared" ref="AX17:AY17" si="33">AJ17+AQ17</f>
        <v>20</v>
      </c>
      <c r="AY17" s="156">
        <f t="shared" si="33"/>
        <v>109.212538</v>
      </c>
      <c r="AZ17" s="153">
        <v>1.0</v>
      </c>
      <c r="BA17" s="154">
        <v>27.2</v>
      </c>
      <c r="BB17" s="156">
        <v>2.7</v>
      </c>
      <c r="BC17" s="156">
        <v>2.7</v>
      </c>
      <c r="BD17" s="158">
        <v>0.0</v>
      </c>
    </row>
    <row r="18">
      <c r="A18" s="59" t="s">
        <v>12</v>
      </c>
      <c r="B18" s="60">
        <f t="shared" ref="B18:P18" si="34">SUM(B7:B17)</f>
        <v>44165</v>
      </c>
      <c r="C18" s="61">
        <f t="shared" si="34"/>
        <v>237425.9091</v>
      </c>
      <c r="D18" s="62">
        <f t="shared" si="34"/>
        <v>3125</v>
      </c>
      <c r="E18" s="63">
        <f t="shared" si="34"/>
        <v>40947.96068</v>
      </c>
      <c r="F18" s="159">
        <f t="shared" si="34"/>
        <v>10852.24512</v>
      </c>
      <c r="G18" s="65">
        <f t="shared" si="34"/>
        <v>52398</v>
      </c>
      <c r="H18" s="65">
        <f t="shared" si="34"/>
        <v>402488.6634</v>
      </c>
      <c r="I18" s="62">
        <f t="shared" si="34"/>
        <v>4913</v>
      </c>
      <c r="J18" s="63">
        <f t="shared" si="34"/>
        <v>107769.6858</v>
      </c>
      <c r="K18" s="65">
        <f t="shared" si="34"/>
        <v>21397.30218</v>
      </c>
      <c r="L18" s="66">
        <f t="shared" si="34"/>
        <v>96563</v>
      </c>
      <c r="M18" s="65">
        <f t="shared" si="34"/>
        <v>639914.5724</v>
      </c>
      <c r="N18" s="62">
        <f t="shared" si="34"/>
        <v>8038</v>
      </c>
      <c r="O18" s="63">
        <f t="shared" si="34"/>
        <v>148717.6465</v>
      </c>
      <c r="P18" s="64">
        <f t="shared" si="34"/>
        <v>32249.54729</v>
      </c>
      <c r="R18" s="59" t="s">
        <v>12</v>
      </c>
      <c r="S18" s="60">
        <v>48617.0</v>
      </c>
      <c r="T18" s="61">
        <v>252021.4004618336</v>
      </c>
      <c r="U18" s="62">
        <v>3872.0</v>
      </c>
      <c r="V18" s="63">
        <v>50773.911650076436</v>
      </c>
      <c r="W18" s="159">
        <v>14144.145282695645</v>
      </c>
      <c r="X18" s="65">
        <v>58435.0</v>
      </c>
      <c r="Y18" s="65">
        <v>435603.0690366356</v>
      </c>
      <c r="Z18" s="62">
        <v>5952.0</v>
      </c>
      <c r="AA18" s="63">
        <v>129347.34965292578</v>
      </c>
      <c r="AB18" s="65">
        <v>26363.385273694697</v>
      </c>
      <c r="AC18" s="66">
        <f t="shared" ref="AC18:AG18" si="35">S18+X18</f>
        <v>107052</v>
      </c>
      <c r="AD18" s="65">
        <f t="shared" si="35"/>
        <v>687624.4695</v>
      </c>
      <c r="AE18" s="62">
        <f t="shared" si="35"/>
        <v>9824</v>
      </c>
      <c r="AF18" s="63">
        <f t="shared" si="35"/>
        <v>180121.2613</v>
      </c>
      <c r="AG18" s="64">
        <f t="shared" si="35"/>
        <v>40507.53056</v>
      </c>
      <c r="AI18" s="59" t="s">
        <v>12</v>
      </c>
      <c r="AJ18" s="60">
        <f t="shared" ref="AJ18:AK18" si="36">SUM(AJ7:AJ17)</f>
        <v>38012</v>
      </c>
      <c r="AK18" s="61">
        <f t="shared" si="36"/>
        <v>248344.0604</v>
      </c>
      <c r="AL18" s="62">
        <v>3911.0</v>
      </c>
      <c r="AM18" s="63">
        <v>52193.80970000004</v>
      </c>
      <c r="AN18" s="62">
        <v>14703.87509000002</v>
      </c>
      <c r="AO18" s="65">
        <v>13795.29882000002</v>
      </c>
      <c r="AP18" s="64">
        <v>908.57627</v>
      </c>
      <c r="AQ18" s="65">
        <f t="shared" ref="AQ18:AR18" si="37">SUM(AQ7:AQ17)</f>
        <v>48035</v>
      </c>
      <c r="AR18" s="65">
        <f t="shared" si="37"/>
        <v>445630.5573</v>
      </c>
      <c r="AS18" s="62">
        <v>6556.0</v>
      </c>
      <c r="AT18" s="63">
        <v>140528.71759999983</v>
      </c>
      <c r="AU18" s="65">
        <v>33136.682680000085</v>
      </c>
      <c r="AV18" s="65">
        <v>31013.647080000086</v>
      </c>
      <c r="AW18" s="65">
        <v>2123.035600000003</v>
      </c>
      <c r="AX18" s="66">
        <f t="shared" ref="AX18:AY18" si="38">AJ18+AQ18</f>
        <v>86047</v>
      </c>
      <c r="AY18" s="65">
        <f t="shared" si="38"/>
        <v>693974.6177</v>
      </c>
      <c r="AZ18" s="62">
        <v>10467.0</v>
      </c>
      <c r="BA18" s="63">
        <v>192722.52729999984</v>
      </c>
      <c r="BB18" s="65">
        <v>47840.55776999997</v>
      </c>
      <c r="BC18" s="65">
        <v>44808.94589999997</v>
      </c>
      <c r="BD18" s="64">
        <v>3031.6118699999997</v>
      </c>
    </row>
    <row r="19">
      <c r="A19" s="78" t="s">
        <v>44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R19" s="78" t="s">
        <v>44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I19" s="2" t="s">
        <v>45</v>
      </c>
    </row>
    <row r="20">
      <c r="A20" s="80" t="s">
        <v>183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R20" s="80" t="s">
        <v>183</v>
      </c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2"/>
      <c r="AI20" s="80" t="s">
        <v>183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2"/>
    </row>
    <row r="21" ht="15.75" customHeight="1">
      <c r="A21" s="131" t="s">
        <v>89</v>
      </c>
      <c r="B21" s="132">
        <f t="shared" ref="B21:C21" si="39">B7*100/B7</f>
        <v>100</v>
      </c>
      <c r="C21" s="133">
        <f t="shared" si="39"/>
        <v>100</v>
      </c>
      <c r="D21" s="160">
        <f t="shared" ref="D21:E21" si="40">D7*100/B7</f>
        <v>10.63829787</v>
      </c>
      <c r="E21" s="161">
        <f t="shared" si="40"/>
        <v>10.45159481</v>
      </c>
      <c r="F21" s="162">
        <f t="shared" ref="F21:F32" si="53">F7*100/C7</f>
        <v>5.710001403</v>
      </c>
      <c r="G21" s="137">
        <f t="shared" ref="G21:H21" si="41">G7*100/G7</f>
        <v>100</v>
      </c>
      <c r="H21" s="137">
        <f t="shared" si="41"/>
        <v>100</v>
      </c>
      <c r="I21" s="160">
        <f t="shared" ref="I21:J21" si="42">I7*100/G7</f>
        <v>11.11111111</v>
      </c>
      <c r="J21" s="161">
        <f t="shared" si="42"/>
        <v>21.82654692</v>
      </c>
      <c r="K21" s="163">
        <f t="shared" ref="K21:K32" si="56">K7*100/H7</f>
        <v>5.382510347</v>
      </c>
      <c r="L21" s="138">
        <f t="shared" ref="L21:M21" si="43">L7*100/L7</f>
        <v>100</v>
      </c>
      <c r="M21" s="137">
        <f t="shared" si="43"/>
        <v>100</v>
      </c>
      <c r="N21" s="160">
        <f t="shared" ref="N21:O21" si="44">N7*100/L7</f>
        <v>10.89108911</v>
      </c>
      <c r="O21" s="161">
        <f t="shared" si="44"/>
        <v>16.32972704</v>
      </c>
      <c r="P21" s="164">
        <f t="shared" ref="P21:P32" si="59">P7*100/M7</f>
        <v>5.54076678</v>
      </c>
      <c r="R21" s="131" t="s">
        <v>89</v>
      </c>
      <c r="S21" s="132">
        <f t="shared" ref="S21:S32" si="60">S7*100/$S7</f>
        <v>100</v>
      </c>
      <c r="T21" s="133">
        <f t="shared" ref="T21:T32" si="61">T7*100/$T7</f>
        <v>100</v>
      </c>
      <c r="U21" s="160">
        <f t="shared" ref="U21:U32" si="62">U7*100/$S7</f>
        <v>4.347826087</v>
      </c>
      <c r="V21" s="161">
        <f t="shared" ref="V21:W21" si="45">V7*100/$T7</f>
        <v>20.58917017</v>
      </c>
      <c r="W21" s="162">
        <f t="shared" si="45"/>
        <v>4.071494004</v>
      </c>
      <c r="X21" s="137">
        <f t="shared" ref="X21:X32" si="64">X7*100/$X7</f>
        <v>100</v>
      </c>
      <c r="Y21" s="137">
        <f t="shared" ref="Y21:Y32" si="65">Y7*100/$Y7</f>
        <v>100</v>
      </c>
      <c r="Z21" s="160">
        <f t="shared" ref="Z21:Z32" si="66">Z7*100/$X7</f>
        <v>1.754385965</v>
      </c>
      <c r="AA21" s="161">
        <f t="shared" ref="AA21:AB21" si="46">AA7*100/$Y7</f>
        <v>8.447833533</v>
      </c>
      <c r="AB21" s="163">
        <f t="shared" si="46"/>
        <v>5.776135623</v>
      </c>
      <c r="AC21" s="138">
        <f t="shared" ref="AC21:AC32" si="68">AC7*100/$AC7</f>
        <v>100</v>
      </c>
      <c r="AD21" s="137">
        <f t="shared" ref="AD21:AD32" si="69">AD7*100/$AD7</f>
        <v>100</v>
      </c>
      <c r="AE21" s="160">
        <f t="shared" ref="AE21:AE32" si="70">AE7*100/$AC7</f>
        <v>3.174603175</v>
      </c>
      <c r="AF21" s="161">
        <f t="shared" ref="AF21:AG21" si="47">AF7*100/$AD7</f>
        <v>14.60016243</v>
      </c>
      <c r="AG21" s="164">
        <f t="shared" si="47"/>
        <v>4.912349682</v>
      </c>
      <c r="AI21" s="131" t="s">
        <v>89</v>
      </c>
      <c r="AJ21" s="132">
        <f t="shared" ref="AJ21:AJ32" si="72">AJ7*100/$AJ7</f>
        <v>100</v>
      </c>
      <c r="AK21" s="133">
        <f t="shared" ref="AK21:AK32" si="73">AK7*100/$AK7</f>
        <v>100</v>
      </c>
      <c r="AL21" s="160">
        <f t="shared" ref="AL21:AL32" si="74">AL7*100/$AJ7</f>
        <v>9.589041096</v>
      </c>
      <c r="AM21" s="161">
        <f t="shared" ref="AM21:AP21" si="48">AM7*100/$AK7</f>
        <v>25.06373826</v>
      </c>
      <c r="AN21" s="160">
        <f t="shared" si="48"/>
        <v>13.10818301</v>
      </c>
      <c r="AO21" s="163">
        <f t="shared" si="48"/>
        <v>11.72170214</v>
      </c>
      <c r="AP21" s="164">
        <f t="shared" si="48"/>
        <v>1.386480873</v>
      </c>
      <c r="AQ21" s="137">
        <f t="shared" ref="AQ21:AQ32" si="76">AQ7*100/$AQ7</f>
        <v>100</v>
      </c>
      <c r="AR21" s="137">
        <f t="shared" ref="AR21:AR32" si="77">AR7*100/$AR7</f>
        <v>100</v>
      </c>
      <c r="AS21" s="160">
        <f t="shared" ref="AS21:AS32" si="78">AS7*100/$AQ7</f>
        <v>11.94029851</v>
      </c>
      <c r="AT21" s="161">
        <f t="shared" ref="AT21:AW21" si="49">AT7*100/$AR7</f>
        <v>13.68817747</v>
      </c>
      <c r="AU21" s="163">
        <f t="shared" si="49"/>
        <v>4.747405059</v>
      </c>
      <c r="AV21" s="163">
        <f t="shared" si="49"/>
        <v>4.597649962</v>
      </c>
      <c r="AW21" s="163">
        <f t="shared" si="49"/>
        <v>0.1497550973</v>
      </c>
      <c r="AX21" s="138">
        <f t="shared" ref="AX21:AX32" si="80">AX7*100/$AX7</f>
        <v>100</v>
      </c>
      <c r="AY21" s="137">
        <f t="shared" ref="AY21:AY32" si="81">AY7*100/$AY7</f>
        <v>100</v>
      </c>
      <c r="AZ21" s="160">
        <f t="shared" ref="AZ21:AZ32" si="82">AZ7*100/$AX7</f>
        <v>10.71428571</v>
      </c>
      <c r="BA21" s="161">
        <f t="shared" ref="BA21:BD21" si="50">BA7*100/$AY7</f>
        <v>19.41157365</v>
      </c>
      <c r="BB21" s="163">
        <f t="shared" si="50"/>
        <v>8.953970823</v>
      </c>
      <c r="BC21" s="163">
        <f t="shared" si="50"/>
        <v>8.181980769</v>
      </c>
      <c r="BD21" s="164">
        <f t="shared" si="50"/>
        <v>0.7719900541</v>
      </c>
    </row>
    <row r="22" ht="15.75" customHeight="1">
      <c r="A22" s="140" t="s">
        <v>90</v>
      </c>
      <c r="B22" s="141">
        <f t="shared" ref="B22:C22" si="51">B8*100/B8</f>
        <v>100</v>
      </c>
      <c r="C22" s="142">
        <f t="shared" si="51"/>
        <v>100</v>
      </c>
      <c r="D22" s="165">
        <f t="shared" ref="D22:E22" si="52">D8*100/B8</f>
        <v>6.35451505</v>
      </c>
      <c r="E22" s="166">
        <f t="shared" si="52"/>
        <v>19.54596487</v>
      </c>
      <c r="F22" s="167">
        <f t="shared" si="53"/>
        <v>3.807543701</v>
      </c>
      <c r="G22" s="146">
        <f t="shared" ref="G22:H22" si="54">G8*100/G8</f>
        <v>100</v>
      </c>
      <c r="H22" s="146">
        <f t="shared" si="54"/>
        <v>100</v>
      </c>
      <c r="I22" s="165">
        <f t="shared" ref="I22:J22" si="55">I8*100/G8</f>
        <v>7.070707071</v>
      </c>
      <c r="J22" s="166">
        <f t="shared" si="55"/>
        <v>17.87894899</v>
      </c>
      <c r="K22" s="168">
        <f t="shared" si="56"/>
        <v>7.800126304</v>
      </c>
      <c r="L22" s="147">
        <f t="shared" ref="L22:M22" si="57">L8*100/L8</f>
        <v>100</v>
      </c>
      <c r="M22" s="146">
        <f t="shared" si="57"/>
        <v>100</v>
      </c>
      <c r="N22" s="165">
        <f t="shared" ref="N22:O22" si="58">N8*100/L8</f>
        <v>6.711409396</v>
      </c>
      <c r="O22" s="166">
        <f t="shared" si="58"/>
        <v>18.7158714</v>
      </c>
      <c r="P22" s="169">
        <f t="shared" si="59"/>
        <v>5.795657174</v>
      </c>
      <c r="R22" s="140" t="s">
        <v>90</v>
      </c>
      <c r="S22" s="141">
        <f t="shared" si="60"/>
        <v>100</v>
      </c>
      <c r="T22" s="142">
        <f t="shared" si="61"/>
        <v>100</v>
      </c>
      <c r="U22" s="165">
        <f t="shared" si="62"/>
        <v>7.580174927</v>
      </c>
      <c r="V22" s="166">
        <f t="shared" ref="V22:W22" si="63">V8*100/$T8</f>
        <v>22.56452379</v>
      </c>
      <c r="W22" s="167">
        <f t="shared" si="63"/>
        <v>7.150901718</v>
      </c>
      <c r="X22" s="146">
        <f t="shared" si="64"/>
        <v>100</v>
      </c>
      <c r="Y22" s="146">
        <f t="shared" si="65"/>
        <v>100</v>
      </c>
      <c r="Z22" s="165">
        <f t="shared" si="66"/>
        <v>7.438016529</v>
      </c>
      <c r="AA22" s="166">
        <f t="shared" ref="AA22:AB22" si="67">AA8*100/$Y8</f>
        <v>22.24470993</v>
      </c>
      <c r="AB22" s="168">
        <f t="shared" si="67"/>
        <v>6.202654239</v>
      </c>
      <c r="AC22" s="147">
        <f t="shared" si="68"/>
        <v>100</v>
      </c>
      <c r="AD22" s="146">
        <f t="shared" si="69"/>
        <v>100</v>
      </c>
      <c r="AE22" s="165">
        <f t="shared" si="70"/>
        <v>7.507082153</v>
      </c>
      <c r="AF22" s="166">
        <f t="shared" ref="AF22:AG22" si="71">AF8*100/$AD8</f>
        <v>22.40030414</v>
      </c>
      <c r="AG22" s="169">
        <f t="shared" si="71"/>
        <v>6.663990786</v>
      </c>
      <c r="AI22" s="140" t="s">
        <v>90</v>
      </c>
      <c r="AJ22" s="141">
        <f t="shared" si="72"/>
        <v>100</v>
      </c>
      <c r="AK22" s="142">
        <f t="shared" si="73"/>
        <v>100</v>
      </c>
      <c r="AL22" s="165">
        <f t="shared" si="74"/>
        <v>13.67781155</v>
      </c>
      <c r="AM22" s="166">
        <f t="shared" ref="AM22:AP22" si="75">AM8*100/$AK8</f>
        <v>22.81332043</v>
      </c>
      <c r="AN22" s="165">
        <f t="shared" si="75"/>
        <v>7.01115328</v>
      </c>
      <c r="AO22" s="168">
        <f t="shared" si="75"/>
        <v>7.01115328</v>
      </c>
      <c r="AP22" s="169">
        <f t="shared" si="75"/>
        <v>0</v>
      </c>
      <c r="AQ22" s="146">
        <f t="shared" si="76"/>
        <v>100</v>
      </c>
      <c r="AR22" s="146">
        <f t="shared" si="77"/>
        <v>100</v>
      </c>
      <c r="AS22" s="165">
        <f t="shared" si="78"/>
        <v>9.619686801</v>
      </c>
      <c r="AT22" s="166">
        <f t="shared" ref="AT22:AW22" si="79">AT8*100/$AR8</f>
        <v>19.202386</v>
      </c>
      <c r="AU22" s="168">
        <f t="shared" si="79"/>
        <v>4.289663749</v>
      </c>
      <c r="AV22" s="168">
        <f t="shared" si="79"/>
        <v>3.975107342</v>
      </c>
      <c r="AW22" s="168">
        <f t="shared" si="79"/>
        <v>0.3145564071</v>
      </c>
      <c r="AX22" s="147">
        <f t="shared" si="80"/>
        <v>100</v>
      </c>
      <c r="AY22" s="146">
        <f t="shared" si="81"/>
        <v>100</v>
      </c>
      <c r="AZ22" s="165">
        <f t="shared" si="82"/>
        <v>11.34020619</v>
      </c>
      <c r="BA22" s="166">
        <f t="shared" ref="BA22:BD22" si="83">BA8*100/$AY8</f>
        <v>20.57208754</v>
      </c>
      <c r="BB22" s="168">
        <f t="shared" si="83"/>
        <v>5.32198059</v>
      </c>
      <c r="BC22" s="168">
        <f t="shared" si="83"/>
        <v>5.126741885</v>
      </c>
      <c r="BD22" s="169">
        <f t="shared" si="83"/>
        <v>0.1952387052</v>
      </c>
    </row>
    <row r="23" ht="15.75" customHeight="1">
      <c r="A23" s="140" t="s">
        <v>91</v>
      </c>
      <c r="B23" s="141">
        <f t="shared" ref="B23:C23" si="84">B9*100/B9</f>
        <v>100</v>
      </c>
      <c r="C23" s="142">
        <f t="shared" si="84"/>
        <v>100</v>
      </c>
      <c r="D23" s="165">
        <f t="shared" ref="D23:E23" si="85">D9*100/B9</f>
        <v>7.81049936</v>
      </c>
      <c r="E23" s="166">
        <f t="shared" si="85"/>
        <v>18.0214352</v>
      </c>
      <c r="F23" s="167">
        <f t="shared" si="53"/>
        <v>6.760358486</v>
      </c>
      <c r="G23" s="146">
        <f t="shared" ref="G23:H23" si="86">G9*100/G9</f>
        <v>100</v>
      </c>
      <c r="H23" s="146">
        <f t="shared" si="86"/>
        <v>100</v>
      </c>
      <c r="I23" s="170">
        <f t="shared" ref="I23:J23" si="87">I9*100/G9</f>
        <v>9.215189873</v>
      </c>
      <c r="J23" s="166">
        <f t="shared" si="87"/>
        <v>23.42361834</v>
      </c>
      <c r="K23" s="168">
        <f t="shared" si="56"/>
        <v>6.679333092</v>
      </c>
      <c r="L23" s="147">
        <f t="shared" ref="L23:M23" si="88">L9*100/L9</f>
        <v>100</v>
      </c>
      <c r="M23" s="146">
        <f t="shared" si="88"/>
        <v>100</v>
      </c>
      <c r="N23" s="165">
        <f t="shared" ref="N23:O23" si="89">N9*100/L9</f>
        <v>8.594854396</v>
      </c>
      <c r="O23" s="166">
        <f t="shared" si="89"/>
        <v>21.53670475</v>
      </c>
      <c r="P23" s="169">
        <f t="shared" si="59"/>
        <v>6.707634227</v>
      </c>
      <c r="R23" s="140" t="s">
        <v>91</v>
      </c>
      <c r="S23" s="141">
        <f t="shared" si="60"/>
        <v>100</v>
      </c>
      <c r="T23" s="142">
        <f t="shared" si="61"/>
        <v>100</v>
      </c>
      <c r="U23" s="165">
        <f t="shared" si="62"/>
        <v>7.262302914</v>
      </c>
      <c r="V23" s="166">
        <f t="shared" ref="V23:W23" si="90">V9*100/$T9</f>
        <v>17.77569307</v>
      </c>
      <c r="W23" s="167">
        <f t="shared" si="90"/>
        <v>6.012322018</v>
      </c>
      <c r="X23" s="146">
        <f t="shared" si="64"/>
        <v>100</v>
      </c>
      <c r="Y23" s="146">
        <f t="shared" si="65"/>
        <v>100</v>
      </c>
      <c r="Z23" s="170">
        <f t="shared" si="66"/>
        <v>10.42944785</v>
      </c>
      <c r="AA23" s="166">
        <f t="shared" ref="AA23:AB23" si="91">AA9*100/$Y9</f>
        <v>27.84536543</v>
      </c>
      <c r="AB23" s="168">
        <f t="shared" si="91"/>
        <v>8.018273152</v>
      </c>
      <c r="AC23" s="147">
        <f t="shared" si="68"/>
        <v>100</v>
      </c>
      <c r="AD23" s="146">
        <f t="shared" si="69"/>
        <v>100</v>
      </c>
      <c r="AE23" s="165">
        <f t="shared" si="70"/>
        <v>9.066611842</v>
      </c>
      <c r="AF23" s="166">
        <f t="shared" ref="AF23:AG23" si="92">AF9*100/$AD9</f>
        <v>24.33284399</v>
      </c>
      <c r="AG23" s="169">
        <f t="shared" si="92"/>
        <v>7.318553626</v>
      </c>
      <c r="AI23" s="140" t="s">
        <v>91</v>
      </c>
      <c r="AJ23" s="141">
        <f t="shared" si="72"/>
        <v>100</v>
      </c>
      <c r="AK23" s="142">
        <f t="shared" si="73"/>
        <v>100</v>
      </c>
      <c r="AL23" s="165">
        <f t="shared" si="74"/>
        <v>9.586681975</v>
      </c>
      <c r="AM23" s="166">
        <f t="shared" ref="AM23:AP23" si="93">AM9*100/$AK9</f>
        <v>20.48850515</v>
      </c>
      <c r="AN23" s="165">
        <f t="shared" si="93"/>
        <v>7.98513294</v>
      </c>
      <c r="AO23" s="168">
        <f t="shared" si="93"/>
        <v>7.335462927</v>
      </c>
      <c r="AP23" s="169">
        <f t="shared" si="93"/>
        <v>0.6496700132</v>
      </c>
      <c r="AQ23" s="146">
        <f t="shared" si="76"/>
        <v>100</v>
      </c>
      <c r="AR23" s="146">
        <f t="shared" si="77"/>
        <v>100</v>
      </c>
      <c r="AS23" s="170">
        <f t="shared" si="78"/>
        <v>12.64552389</v>
      </c>
      <c r="AT23" s="166">
        <f t="shared" ref="AT23:AW23" si="94">AT9*100/$AR9</f>
        <v>27.76051107</v>
      </c>
      <c r="AU23" s="168">
        <f t="shared" si="94"/>
        <v>9.949231406</v>
      </c>
      <c r="AV23" s="168">
        <f t="shared" si="94"/>
        <v>9.426501411</v>
      </c>
      <c r="AW23" s="168">
        <f t="shared" si="94"/>
        <v>0.522729995</v>
      </c>
      <c r="AX23" s="147">
        <f t="shared" si="80"/>
        <v>100</v>
      </c>
      <c r="AY23" s="146">
        <f t="shared" si="81"/>
        <v>100</v>
      </c>
      <c r="AZ23" s="165">
        <f t="shared" si="82"/>
        <v>11.38672336</v>
      </c>
      <c r="BA23" s="166">
        <f t="shared" ref="BA23:BD23" si="95">BA9*100/$AY9</f>
        <v>25.17325869</v>
      </c>
      <c r="BB23" s="168">
        <f t="shared" si="95"/>
        <v>9.250439562</v>
      </c>
      <c r="BC23" s="168">
        <f t="shared" si="95"/>
        <v>8.682546532</v>
      </c>
      <c r="BD23" s="169">
        <f t="shared" si="95"/>
        <v>0.5678930308</v>
      </c>
    </row>
    <row r="24" ht="15.75" customHeight="1">
      <c r="A24" s="140" t="s">
        <v>92</v>
      </c>
      <c r="B24" s="141">
        <f t="shared" ref="B24:C24" si="96">B10*100/B10</f>
        <v>100</v>
      </c>
      <c r="C24" s="142">
        <f t="shared" si="96"/>
        <v>100</v>
      </c>
      <c r="D24" s="165">
        <f t="shared" ref="D24:E24" si="97">D10*100/B10</f>
        <v>7.279381863</v>
      </c>
      <c r="E24" s="166">
        <f t="shared" si="97"/>
        <v>17.63664407</v>
      </c>
      <c r="F24" s="167">
        <f t="shared" si="53"/>
        <v>5.580176458</v>
      </c>
      <c r="G24" s="146">
        <f t="shared" ref="G24:H24" si="98">G10*100/G10</f>
        <v>100</v>
      </c>
      <c r="H24" s="146">
        <f t="shared" si="98"/>
        <v>100</v>
      </c>
      <c r="I24" s="165">
        <f t="shared" ref="I24:J24" si="99">I10*100/G10</f>
        <v>8.388814913</v>
      </c>
      <c r="J24" s="166">
        <f t="shared" si="99"/>
        <v>23.18756189</v>
      </c>
      <c r="K24" s="168">
        <f t="shared" si="56"/>
        <v>6.451874432</v>
      </c>
      <c r="L24" s="147">
        <f t="shared" ref="L24:M24" si="100">L10*100/L10</f>
        <v>100</v>
      </c>
      <c r="M24" s="146">
        <f t="shared" si="100"/>
        <v>100</v>
      </c>
      <c r="N24" s="165">
        <f t="shared" ref="N24:O24" si="101">N10*100/L10</f>
        <v>7.921555194</v>
      </c>
      <c r="O24" s="166">
        <f t="shared" si="101"/>
        <v>21.19662468</v>
      </c>
      <c r="P24" s="169">
        <f t="shared" si="59"/>
        <v>6.139224166</v>
      </c>
      <c r="R24" s="140" t="s">
        <v>92</v>
      </c>
      <c r="S24" s="141">
        <f t="shared" si="60"/>
        <v>100</v>
      </c>
      <c r="T24" s="142">
        <f t="shared" si="61"/>
        <v>100</v>
      </c>
      <c r="U24" s="165">
        <f t="shared" si="62"/>
        <v>6.41627543</v>
      </c>
      <c r="V24" s="166">
        <f t="shared" ref="V24:W24" si="102">V10*100/$T10</f>
        <v>18.49595062</v>
      </c>
      <c r="W24" s="167">
        <f t="shared" si="102"/>
        <v>5.730794854</v>
      </c>
      <c r="X24" s="146">
        <f t="shared" si="64"/>
        <v>100</v>
      </c>
      <c r="Y24" s="146">
        <f t="shared" si="65"/>
        <v>100</v>
      </c>
      <c r="Z24" s="165">
        <f t="shared" si="66"/>
        <v>8.4067718</v>
      </c>
      <c r="AA24" s="166">
        <f t="shared" ref="AA24:AB24" si="103">AA10*100/$Y10</f>
        <v>27.59104342</v>
      </c>
      <c r="AB24" s="168">
        <f t="shared" si="103"/>
        <v>7.042960271</v>
      </c>
      <c r="AC24" s="147">
        <f t="shared" si="68"/>
        <v>100</v>
      </c>
      <c r="AD24" s="146">
        <f t="shared" si="69"/>
        <v>100</v>
      </c>
      <c r="AE24" s="165">
        <f t="shared" si="70"/>
        <v>7.55961103</v>
      </c>
      <c r="AF24" s="166">
        <f t="shared" ref="AF24:AG24" si="104">AF10*100/$AD10</f>
        <v>24.57925078</v>
      </c>
      <c r="AG24" s="169">
        <f t="shared" si="104"/>
        <v>6.608443522</v>
      </c>
      <c r="AI24" s="140" t="s">
        <v>92</v>
      </c>
      <c r="AJ24" s="141">
        <f t="shared" si="72"/>
        <v>100</v>
      </c>
      <c r="AK24" s="142">
        <f t="shared" si="73"/>
        <v>100</v>
      </c>
      <c r="AL24" s="165">
        <f t="shared" si="74"/>
        <v>10.66827697</v>
      </c>
      <c r="AM24" s="166">
        <f t="shared" ref="AM24:AP24" si="105">AM10*100/$AK10</f>
        <v>24.55843084</v>
      </c>
      <c r="AN24" s="165">
        <f t="shared" si="105"/>
        <v>7.952084051</v>
      </c>
      <c r="AO24" s="168">
        <f t="shared" si="105"/>
        <v>7.305055747</v>
      </c>
      <c r="AP24" s="169">
        <f t="shared" si="105"/>
        <v>0.6470283039</v>
      </c>
      <c r="AQ24" s="146">
        <f t="shared" si="76"/>
        <v>100</v>
      </c>
      <c r="AR24" s="146">
        <f t="shared" si="77"/>
        <v>100</v>
      </c>
      <c r="AS24" s="165">
        <f t="shared" si="78"/>
        <v>13.35852991</v>
      </c>
      <c r="AT24" s="166">
        <f t="shared" ref="AT24:AW24" si="106">AT10*100/$AR10</f>
        <v>37.16537724</v>
      </c>
      <c r="AU24" s="168">
        <f t="shared" si="106"/>
        <v>9.309350973</v>
      </c>
      <c r="AV24" s="168">
        <f t="shared" si="106"/>
        <v>8.599268707</v>
      </c>
      <c r="AW24" s="168">
        <f t="shared" si="106"/>
        <v>0.7100822663</v>
      </c>
      <c r="AX24" s="147">
        <f t="shared" si="80"/>
        <v>100</v>
      </c>
      <c r="AY24" s="146">
        <f t="shared" si="81"/>
        <v>100</v>
      </c>
      <c r="AZ24" s="165">
        <f t="shared" si="82"/>
        <v>12.30124199</v>
      </c>
      <c r="BA24" s="166">
        <f t="shared" ref="BA24:BD24" si="107">BA10*100/$AY10</f>
        <v>33.48671513</v>
      </c>
      <c r="BB24" s="168">
        <f t="shared" si="107"/>
        <v>8.913305314</v>
      </c>
      <c r="BC24" s="168">
        <f t="shared" si="107"/>
        <v>8.22162197</v>
      </c>
      <c r="BD24" s="169">
        <f t="shared" si="107"/>
        <v>0.6916833444</v>
      </c>
    </row>
    <row r="25" ht="15.75" customHeight="1">
      <c r="A25" s="140" t="s">
        <v>93</v>
      </c>
      <c r="B25" s="141">
        <f t="shared" ref="B25:C25" si="108">B11*100/B11</f>
        <v>100</v>
      </c>
      <c r="C25" s="142">
        <f t="shared" si="108"/>
        <v>100</v>
      </c>
      <c r="D25" s="165">
        <f t="shared" ref="D25:E25" si="109">D11*100/B11</f>
        <v>7.302516091</v>
      </c>
      <c r="E25" s="166">
        <f t="shared" si="109"/>
        <v>20.23343645</v>
      </c>
      <c r="F25" s="167">
        <f t="shared" si="53"/>
        <v>5.283170763</v>
      </c>
      <c r="G25" s="146">
        <f t="shared" ref="G25:H25" si="110">G11*100/G11</f>
        <v>100</v>
      </c>
      <c r="H25" s="146">
        <f t="shared" si="110"/>
        <v>100</v>
      </c>
      <c r="I25" s="165">
        <f t="shared" ref="I25:J25" si="111">I11*100/G11</f>
        <v>9.833008392</v>
      </c>
      <c r="J25" s="166">
        <f t="shared" si="111"/>
        <v>32.28290748</v>
      </c>
      <c r="K25" s="168">
        <f t="shared" si="56"/>
        <v>6.301374418</v>
      </c>
      <c r="L25" s="147">
        <f t="shared" ref="L25:M25" si="112">L11*100/L11</f>
        <v>100</v>
      </c>
      <c r="M25" s="146">
        <f t="shared" si="112"/>
        <v>100</v>
      </c>
      <c r="N25" s="165">
        <f t="shared" ref="N25:O25" si="113">N11*100/L11</f>
        <v>8.770032445</v>
      </c>
      <c r="O25" s="166">
        <f t="shared" si="113"/>
        <v>28.53306111</v>
      </c>
      <c r="P25" s="169">
        <f t="shared" si="59"/>
        <v>5.984505133</v>
      </c>
      <c r="R25" s="140" t="s">
        <v>93</v>
      </c>
      <c r="S25" s="141">
        <f t="shared" si="60"/>
        <v>100</v>
      </c>
      <c r="T25" s="142">
        <f t="shared" si="61"/>
        <v>100</v>
      </c>
      <c r="U25" s="165">
        <f t="shared" si="62"/>
        <v>7.559737788</v>
      </c>
      <c r="V25" s="166">
        <f t="shared" ref="V25:W25" si="114">V11*100/$T11</f>
        <v>20.75580576</v>
      </c>
      <c r="W25" s="167">
        <f t="shared" si="114"/>
        <v>5.678991934</v>
      </c>
      <c r="X25" s="146">
        <f t="shared" si="64"/>
        <v>100</v>
      </c>
      <c r="Y25" s="146">
        <f t="shared" si="65"/>
        <v>100</v>
      </c>
      <c r="Z25" s="165">
        <f t="shared" si="66"/>
        <v>10.46788854</v>
      </c>
      <c r="AA25" s="166">
        <f t="shared" ref="AA25:AB25" si="115">AA11*100/$Y11</f>
        <v>37.47913776</v>
      </c>
      <c r="AB25" s="168">
        <f t="shared" si="115"/>
        <v>6.24969987</v>
      </c>
      <c r="AC25" s="147">
        <f t="shared" si="68"/>
        <v>100</v>
      </c>
      <c r="AD25" s="146">
        <f t="shared" si="69"/>
        <v>100</v>
      </c>
      <c r="AE25" s="165">
        <f t="shared" si="70"/>
        <v>9.265734266</v>
      </c>
      <c r="AF25" s="166">
        <f t="shared" ref="AF25:AG25" si="116">AF11*100/$AD11</f>
        <v>32.70502315</v>
      </c>
      <c r="AG25" s="169">
        <f t="shared" si="116"/>
        <v>6.086776291</v>
      </c>
      <c r="AI25" s="140" t="s">
        <v>93</v>
      </c>
      <c r="AJ25" s="141">
        <f t="shared" si="72"/>
        <v>100</v>
      </c>
      <c r="AK25" s="142">
        <f t="shared" si="73"/>
        <v>100</v>
      </c>
      <c r="AL25" s="165">
        <f t="shared" si="74"/>
        <v>11.67016073</v>
      </c>
      <c r="AM25" s="166">
        <f t="shared" ref="AM25:AP25" si="117">AM11*100/$AK11</f>
        <v>24.96945884</v>
      </c>
      <c r="AN25" s="165">
        <f t="shared" si="117"/>
        <v>7.279825628</v>
      </c>
      <c r="AO25" s="168">
        <f t="shared" si="117"/>
        <v>6.778797953</v>
      </c>
      <c r="AP25" s="169">
        <f t="shared" si="117"/>
        <v>0.5010276748</v>
      </c>
      <c r="AQ25" s="146">
        <f t="shared" si="76"/>
        <v>100</v>
      </c>
      <c r="AR25" s="146">
        <f t="shared" si="77"/>
        <v>100</v>
      </c>
      <c r="AS25" s="165">
        <f t="shared" si="78"/>
        <v>14.71776003</v>
      </c>
      <c r="AT25" s="166">
        <f t="shared" ref="AT25:AW25" si="118">AT11*100/$AR11</f>
        <v>36.51177238</v>
      </c>
      <c r="AU25" s="168">
        <f t="shared" si="118"/>
        <v>7.750819229</v>
      </c>
      <c r="AV25" s="168">
        <f t="shared" si="118"/>
        <v>7.180347415</v>
      </c>
      <c r="AW25" s="168">
        <f t="shared" si="118"/>
        <v>0.5704718147</v>
      </c>
      <c r="AX25" s="147">
        <f t="shared" si="80"/>
        <v>100</v>
      </c>
      <c r="AY25" s="146">
        <f t="shared" si="81"/>
        <v>100</v>
      </c>
      <c r="AZ25" s="165">
        <f t="shared" si="82"/>
        <v>13.52606842</v>
      </c>
      <c r="BA25" s="166">
        <f t="shared" ref="BA25:BD25" si="119">BA11*100/$AY11</f>
        <v>33.30671144</v>
      </c>
      <c r="BB25" s="168">
        <f t="shared" si="119"/>
        <v>7.62003408</v>
      </c>
      <c r="BC25" s="168">
        <f t="shared" si="119"/>
        <v>7.068845462</v>
      </c>
      <c r="BD25" s="169">
        <f t="shared" si="119"/>
        <v>0.5511886182</v>
      </c>
    </row>
    <row r="26" ht="15.75" customHeight="1">
      <c r="A26" s="140" t="s">
        <v>94</v>
      </c>
      <c r="B26" s="141">
        <f t="shared" ref="B26:C26" si="120">B12*100/B12</f>
        <v>100</v>
      </c>
      <c r="C26" s="142">
        <f t="shared" si="120"/>
        <v>100</v>
      </c>
      <c r="D26" s="165">
        <f t="shared" ref="D26:E26" si="121">D12*100/B12</f>
        <v>7.623500712</v>
      </c>
      <c r="E26" s="166">
        <f t="shared" si="121"/>
        <v>18.35688145</v>
      </c>
      <c r="F26" s="167">
        <f t="shared" si="53"/>
        <v>4.622190412</v>
      </c>
      <c r="G26" s="146">
        <f t="shared" ref="G26:H26" si="122">G12*100/G12</f>
        <v>100</v>
      </c>
      <c r="H26" s="146">
        <f t="shared" si="122"/>
        <v>100</v>
      </c>
      <c r="I26" s="165">
        <f t="shared" ref="I26:J26" si="123">I12*100/G12</f>
        <v>10.2216367</v>
      </c>
      <c r="J26" s="166">
        <f t="shared" si="123"/>
        <v>30.06009126</v>
      </c>
      <c r="K26" s="168">
        <f t="shared" si="56"/>
        <v>5.281806596</v>
      </c>
      <c r="L26" s="147">
        <f t="shared" ref="L26:M26" si="124">L12*100/L12</f>
        <v>100</v>
      </c>
      <c r="M26" s="146">
        <f t="shared" si="124"/>
        <v>100</v>
      </c>
      <c r="N26" s="165">
        <f t="shared" ref="N26:O26" si="125">N12*100/L12</f>
        <v>9.097704687</v>
      </c>
      <c r="O26" s="166">
        <f t="shared" si="125"/>
        <v>26.24704531</v>
      </c>
      <c r="P26" s="169">
        <f t="shared" si="59"/>
        <v>5.066895741</v>
      </c>
      <c r="R26" s="140" t="s">
        <v>94</v>
      </c>
      <c r="S26" s="141">
        <f t="shared" si="60"/>
        <v>100</v>
      </c>
      <c r="T26" s="142">
        <f t="shared" si="61"/>
        <v>100</v>
      </c>
      <c r="U26" s="165">
        <f t="shared" si="62"/>
        <v>8.910698669</v>
      </c>
      <c r="V26" s="166">
        <f t="shared" ref="V26:W26" si="126">V12*100/$T12</f>
        <v>24.34005527</v>
      </c>
      <c r="W26" s="167">
        <f t="shared" si="126"/>
        <v>6.330764639</v>
      </c>
      <c r="X26" s="146">
        <f t="shared" si="64"/>
        <v>100</v>
      </c>
      <c r="Y26" s="146">
        <f t="shared" si="65"/>
        <v>100</v>
      </c>
      <c r="Z26" s="165">
        <f t="shared" si="66"/>
        <v>11.17105452</v>
      </c>
      <c r="AA26" s="166">
        <f t="shared" ref="AA26:AB26" si="127">AA12*100/$Y12</f>
        <v>31.03563372</v>
      </c>
      <c r="AB26" s="168">
        <f t="shared" si="127"/>
        <v>6.235582611</v>
      </c>
      <c r="AC26" s="147">
        <f t="shared" si="68"/>
        <v>100</v>
      </c>
      <c r="AD26" s="146">
        <f t="shared" si="69"/>
        <v>100</v>
      </c>
      <c r="AE26" s="165">
        <f t="shared" si="70"/>
        <v>10.20956475</v>
      </c>
      <c r="AF26" s="166">
        <f t="shared" ref="AF26:AG26" si="128">AF12*100/$AD12</f>
        <v>28.76796635</v>
      </c>
      <c r="AG26" s="169">
        <f t="shared" si="128"/>
        <v>6.267818986</v>
      </c>
      <c r="AI26" s="140" t="s">
        <v>94</v>
      </c>
      <c r="AJ26" s="141">
        <f t="shared" si="72"/>
        <v>100</v>
      </c>
      <c r="AK26" s="142">
        <f t="shared" si="73"/>
        <v>100</v>
      </c>
      <c r="AL26" s="165">
        <f t="shared" si="74"/>
        <v>10.39751392</v>
      </c>
      <c r="AM26" s="166">
        <f t="shared" ref="AM26:AP26" si="129">AM12*100/$AK12</f>
        <v>20.80224988</v>
      </c>
      <c r="AN26" s="165">
        <f t="shared" si="129"/>
        <v>5.944531975</v>
      </c>
      <c r="AO26" s="168">
        <f t="shared" si="129"/>
        <v>5.500476154</v>
      </c>
      <c r="AP26" s="169">
        <f t="shared" si="129"/>
        <v>0.4440558217</v>
      </c>
      <c r="AQ26" s="146">
        <f t="shared" si="76"/>
        <v>100</v>
      </c>
      <c r="AR26" s="146">
        <f t="shared" si="77"/>
        <v>100</v>
      </c>
      <c r="AS26" s="165">
        <f t="shared" si="78"/>
        <v>14.14972274</v>
      </c>
      <c r="AT26" s="166">
        <f t="shared" ref="AT26:AW26" si="130">AT12*100/$AR12</f>
        <v>31.16754645</v>
      </c>
      <c r="AU26" s="168">
        <f t="shared" si="130"/>
        <v>7.686079379</v>
      </c>
      <c r="AV26" s="168">
        <f t="shared" si="130"/>
        <v>7.219381228</v>
      </c>
      <c r="AW26" s="168">
        <f t="shared" si="130"/>
        <v>0.4666981501</v>
      </c>
      <c r="AX26" s="147">
        <f t="shared" si="80"/>
        <v>100</v>
      </c>
      <c r="AY26" s="146">
        <f t="shared" si="81"/>
        <v>100</v>
      </c>
      <c r="AZ26" s="165">
        <f t="shared" si="82"/>
        <v>12.58696004</v>
      </c>
      <c r="BA26" s="166">
        <f t="shared" ref="BA26:BD26" si="131">BA12*100/$AY12</f>
        <v>27.68502921</v>
      </c>
      <c r="BB26" s="168">
        <f t="shared" si="131"/>
        <v>7.100956819</v>
      </c>
      <c r="BC26" s="168">
        <f t="shared" si="131"/>
        <v>6.641866005</v>
      </c>
      <c r="BD26" s="169">
        <f t="shared" si="131"/>
        <v>0.4590908136</v>
      </c>
    </row>
    <row r="27" ht="15.75" customHeight="1">
      <c r="A27" s="140" t="s">
        <v>95</v>
      </c>
      <c r="B27" s="141">
        <f t="shared" ref="B27:C27" si="132">B13*100/B13</f>
        <v>100</v>
      </c>
      <c r="C27" s="142">
        <f t="shared" si="132"/>
        <v>100</v>
      </c>
      <c r="D27" s="165">
        <f t="shared" ref="D27:E27" si="133">D13*100/B13</f>
        <v>7.065088757</v>
      </c>
      <c r="E27" s="166">
        <f t="shared" si="133"/>
        <v>17.53785806</v>
      </c>
      <c r="F27" s="167">
        <f t="shared" si="53"/>
        <v>4.907462912</v>
      </c>
      <c r="G27" s="146">
        <f t="shared" ref="G27:H27" si="134">G13*100/G13</f>
        <v>100</v>
      </c>
      <c r="H27" s="146">
        <f t="shared" si="134"/>
        <v>100</v>
      </c>
      <c r="I27" s="165">
        <f t="shared" ref="I27:J27" si="135">I13*100/G13</f>
        <v>9.611370639</v>
      </c>
      <c r="J27" s="166">
        <f t="shared" si="135"/>
        <v>25.02672479</v>
      </c>
      <c r="K27" s="168">
        <f t="shared" si="56"/>
        <v>4.726238325</v>
      </c>
      <c r="L27" s="147">
        <f t="shared" ref="L27:M27" si="136">L13*100/L13</f>
        <v>100</v>
      </c>
      <c r="M27" s="146">
        <f t="shared" si="136"/>
        <v>100</v>
      </c>
      <c r="N27" s="165">
        <f t="shared" ref="N27:O27" si="137">N13*100/L13</f>
        <v>8.449030306</v>
      </c>
      <c r="O27" s="166">
        <f t="shared" si="137"/>
        <v>22.21510946</v>
      </c>
      <c r="P27" s="169">
        <f t="shared" si="59"/>
        <v>4.794277168</v>
      </c>
      <c r="R27" s="140" t="s">
        <v>95</v>
      </c>
      <c r="S27" s="141">
        <f t="shared" si="60"/>
        <v>100</v>
      </c>
      <c r="T27" s="142">
        <f t="shared" si="61"/>
        <v>100</v>
      </c>
      <c r="U27" s="165">
        <f t="shared" si="62"/>
        <v>8.573388203</v>
      </c>
      <c r="V27" s="166">
        <f t="shared" ref="V27:W27" si="138">V13*100/$T13</f>
        <v>18.17496917</v>
      </c>
      <c r="W27" s="167">
        <f t="shared" si="138"/>
        <v>5.168740926</v>
      </c>
      <c r="X27" s="146">
        <f t="shared" si="64"/>
        <v>100</v>
      </c>
      <c r="Y27" s="146">
        <f t="shared" si="65"/>
        <v>100</v>
      </c>
      <c r="Z27" s="165">
        <f t="shared" si="66"/>
        <v>10.72558323</v>
      </c>
      <c r="AA27" s="166">
        <f t="shared" ref="AA27:AB27" si="139">AA13*100/$Y13</f>
        <v>26.41592444</v>
      </c>
      <c r="AB27" s="168">
        <f t="shared" si="139"/>
        <v>5.50905639</v>
      </c>
      <c r="AC27" s="147">
        <f t="shared" si="68"/>
        <v>100</v>
      </c>
      <c r="AD27" s="146">
        <f t="shared" si="69"/>
        <v>100</v>
      </c>
      <c r="AE27" s="165">
        <f t="shared" si="70"/>
        <v>9.727523325</v>
      </c>
      <c r="AF27" s="166">
        <f t="shared" ref="AF27:AG27" si="140">AF13*100/$AD13</f>
        <v>23.23735773</v>
      </c>
      <c r="AG27" s="169">
        <f t="shared" si="140"/>
        <v>5.377795466</v>
      </c>
      <c r="AI27" s="140" t="s">
        <v>95</v>
      </c>
      <c r="AJ27" s="141">
        <f t="shared" si="72"/>
        <v>100</v>
      </c>
      <c r="AK27" s="142">
        <f t="shared" si="73"/>
        <v>100</v>
      </c>
      <c r="AL27" s="165">
        <f t="shared" si="74"/>
        <v>10.3494805</v>
      </c>
      <c r="AM27" s="166">
        <f t="shared" ref="AM27:AP27" si="141">AM13*100/$AK13</f>
        <v>19.95590859</v>
      </c>
      <c r="AN27" s="165">
        <f t="shared" si="141"/>
        <v>4.745834841</v>
      </c>
      <c r="AO27" s="168">
        <f t="shared" si="141"/>
        <v>4.5178124</v>
      </c>
      <c r="AP27" s="169">
        <f t="shared" si="141"/>
        <v>0.228022441</v>
      </c>
      <c r="AQ27" s="146">
        <f t="shared" si="76"/>
        <v>100</v>
      </c>
      <c r="AR27" s="146">
        <f t="shared" si="77"/>
        <v>100</v>
      </c>
      <c r="AS27" s="165">
        <f t="shared" si="78"/>
        <v>13.91448146</v>
      </c>
      <c r="AT27" s="166">
        <f t="shared" ref="AT27:AW27" si="142">AT13*100/$AR13</f>
        <v>27.17165551</v>
      </c>
      <c r="AU27" s="168">
        <f t="shared" si="142"/>
        <v>5.941850563</v>
      </c>
      <c r="AV27" s="168">
        <f t="shared" si="142"/>
        <v>5.714856633</v>
      </c>
      <c r="AW27" s="168">
        <f t="shared" si="142"/>
        <v>0.22699393</v>
      </c>
      <c r="AX27" s="147">
        <f t="shared" si="80"/>
        <v>100</v>
      </c>
      <c r="AY27" s="146">
        <f t="shared" si="81"/>
        <v>100</v>
      </c>
      <c r="AZ27" s="165">
        <f t="shared" si="82"/>
        <v>12.25042514</v>
      </c>
      <c r="BA27" s="166">
        <f t="shared" ref="BA27:BD27" si="143">BA13*100/$AY13</f>
        <v>24.27338716</v>
      </c>
      <c r="BB27" s="168">
        <f t="shared" si="143"/>
        <v>5.461460307</v>
      </c>
      <c r="BC27" s="168">
        <f t="shared" si="143"/>
        <v>5.234053266</v>
      </c>
      <c r="BD27" s="169">
        <f t="shared" si="143"/>
        <v>0.2274070405</v>
      </c>
    </row>
    <row r="28" ht="15.75" customHeight="1">
      <c r="A28" s="140" t="s">
        <v>96</v>
      </c>
      <c r="B28" s="141">
        <f t="shared" ref="B28:C28" si="144">B14*100/B14</f>
        <v>100</v>
      </c>
      <c r="C28" s="142">
        <f t="shared" si="144"/>
        <v>100</v>
      </c>
      <c r="D28" s="165">
        <f t="shared" ref="D28:E28" si="145">D14*100/B14</f>
        <v>6.917384081</v>
      </c>
      <c r="E28" s="166">
        <f t="shared" si="145"/>
        <v>13.98570322</v>
      </c>
      <c r="F28" s="167">
        <f t="shared" si="53"/>
        <v>3.625838498</v>
      </c>
      <c r="G28" s="146">
        <f t="shared" ref="G28:H28" si="146">G14*100/G14</f>
        <v>100</v>
      </c>
      <c r="H28" s="146">
        <f t="shared" si="146"/>
        <v>100</v>
      </c>
      <c r="I28" s="165">
        <f t="shared" ref="I28:J28" si="147">I14*100/G14</f>
        <v>8.446280992</v>
      </c>
      <c r="J28" s="166">
        <f t="shared" si="147"/>
        <v>20.18293537</v>
      </c>
      <c r="K28" s="168">
        <f t="shared" si="56"/>
        <v>4.328127523</v>
      </c>
      <c r="L28" s="147">
        <f t="shared" ref="L28:M28" si="148">L14*100/L14</f>
        <v>100</v>
      </c>
      <c r="M28" s="146">
        <f t="shared" si="148"/>
        <v>100</v>
      </c>
      <c r="N28" s="165">
        <f t="shared" ref="N28:O28" si="149">N14*100/L14</f>
        <v>7.64738379</v>
      </c>
      <c r="O28" s="166">
        <f t="shared" si="149"/>
        <v>17.39765809</v>
      </c>
      <c r="P28" s="169">
        <f t="shared" si="59"/>
        <v>4.012491507</v>
      </c>
      <c r="R28" s="140" t="s">
        <v>96</v>
      </c>
      <c r="S28" s="141">
        <f t="shared" si="60"/>
        <v>100</v>
      </c>
      <c r="T28" s="142">
        <f t="shared" si="61"/>
        <v>100</v>
      </c>
      <c r="U28" s="165">
        <f t="shared" si="62"/>
        <v>8.296763577</v>
      </c>
      <c r="V28" s="166">
        <f t="shared" ref="V28:W28" si="150">V14*100/$T14</f>
        <v>18.88921989</v>
      </c>
      <c r="W28" s="167">
        <f t="shared" si="150"/>
        <v>5.709623936</v>
      </c>
      <c r="X28" s="146">
        <f t="shared" si="64"/>
        <v>100</v>
      </c>
      <c r="Y28" s="146">
        <f t="shared" si="65"/>
        <v>100</v>
      </c>
      <c r="Z28" s="165">
        <f t="shared" si="66"/>
        <v>10.33911078</v>
      </c>
      <c r="AA28" s="166">
        <f t="shared" ref="AA28:AB28" si="151">AA14*100/$Y14</f>
        <v>23.25204711</v>
      </c>
      <c r="AB28" s="168">
        <f t="shared" si="151"/>
        <v>5.307009114</v>
      </c>
      <c r="AC28" s="147">
        <f t="shared" si="68"/>
        <v>100</v>
      </c>
      <c r="AD28" s="146">
        <f t="shared" si="69"/>
        <v>100</v>
      </c>
      <c r="AE28" s="165">
        <f t="shared" si="70"/>
        <v>9.269763768</v>
      </c>
      <c r="AF28" s="166">
        <f t="shared" ref="AF28:AG28" si="152">AF14*100/$AD14</f>
        <v>21.26213386</v>
      </c>
      <c r="AG28" s="169">
        <f t="shared" si="152"/>
        <v>5.490644295</v>
      </c>
      <c r="AI28" s="140" t="s">
        <v>96</v>
      </c>
      <c r="AJ28" s="141">
        <f t="shared" si="72"/>
        <v>100</v>
      </c>
      <c r="AK28" s="142">
        <f t="shared" si="73"/>
        <v>100</v>
      </c>
      <c r="AL28" s="165">
        <f t="shared" si="74"/>
        <v>9.672977625</v>
      </c>
      <c r="AM28" s="166">
        <f t="shared" ref="AM28:AP28" si="153">AM14*100/$AK14</f>
        <v>19.11344853</v>
      </c>
      <c r="AN28" s="165">
        <f t="shared" si="153"/>
        <v>5.389767227</v>
      </c>
      <c r="AO28" s="168">
        <f t="shared" si="153"/>
        <v>5.199464304</v>
      </c>
      <c r="AP28" s="169">
        <f t="shared" si="153"/>
        <v>0.1903029234</v>
      </c>
      <c r="AQ28" s="146">
        <f t="shared" si="76"/>
        <v>100</v>
      </c>
      <c r="AR28" s="146">
        <f t="shared" si="77"/>
        <v>100</v>
      </c>
      <c r="AS28" s="165">
        <f t="shared" si="78"/>
        <v>12.41655541</v>
      </c>
      <c r="AT28" s="166">
        <f t="shared" ref="AT28:AW28" si="154">AT14*100/$AR14</f>
        <v>25.12366334</v>
      </c>
      <c r="AU28" s="168">
        <f t="shared" si="154"/>
        <v>6.195766493</v>
      </c>
      <c r="AV28" s="168">
        <f t="shared" si="154"/>
        <v>5.800736922</v>
      </c>
      <c r="AW28" s="168">
        <f t="shared" si="154"/>
        <v>0.3950295716</v>
      </c>
      <c r="AX28" s="147">
        <f t="shared" si="80"/>
        <v>100</v>
      </c>
      <c r="AY28" s="146">
        <f t="shared" si="81"/>
        <v>100</v>
      </c>
      <c r="AZ28" s="165">
        <f t="shared" si="82"/>
        <v>10.97439609</v>
      </c>
      <c r="BA28" s="166">
        <f t="shared" ref="BA28:BD28" si="155">BA14*100/$AY14</f>
        <v>22.29800575</v>
      </c>
      <c r="BB28" s="168">
        <f t="shared" si="155"/>
        <v>5.81683196</v>
      </c>
      <c r="BC28" s="168">
        <f t="shared" si="155"/>
        <v>5.518053092</v>
      </c>
      <c r="BD28" s="169">
        <f t="shared" si="155"/>
        <v>0.2987788674</v>
      </c>
    </row>
    <row r="29" ht="15.75" customHeight="1">
      <c r="A29" s="140" t="s">
        <v>97</v>
      </c>
      <c r="B29" s="141">
        <f t="shared" ref="B29:C29" si="156">B15*100/B15</f>
        <v>100</v>
      </c>
      <c r="C29" s="142">
        <f t="shared" si="156"/>
        <v>100</v>
      </c>
      <c r="D29" s="165">
        <f t="shared" ref="D29:E29" si="157">D15*100/B15</f>
        <v>5.02283105</v>
      </c>
      <c r="E29" s="166">
        <f t="shared" si="157"/>
        <v>15.60598987</v>
      </c>
      <c r="F29" s="167">
        <f t="shared" si="53"/>
        <v>3.226608145</v>
      </c>
      <c r="G29" s="146">
        <f t="shared" ref="G29:H29" si="158">G15*100/G15</f>
        <v>100</v>
      </c>
      <c r="H29" s="146">
        <f t="shared" si="158"/>
        <v>100</v>
      </c>
      <c r="I29" s="165">
        <f t="shared" ref="I29:J29" si="159">I15*100/G15</f>
        <v>7.443946188</v>
      </c>
      <c r="J29" s="166">
        <f t="shared" si="159"/>
        <v>16.75359585</v>
      </c>
      <c r="K29" s="168">
        <f t="shared" si="56"/>
        <v>3.887406123</v>
      </c>
      <c r="L29" s="147">
        <f t="shared" ref="L29:M29" si="160">L15*100/L15</f>
        <v>100</v>
      </c>
      <c r="M29" s="146">
        <f t="shared" si="160"/>
        <v>100</v>
      </c>
      <c r="N29" s="165">
        <f t="shared" ref="N29:O29" si="161">N15*100/L15</f>
        <v>6.001813237</v>
      </c>
      <c r="O29" s="166">
        <f t="shared" si="161"/>
        <v>16.1304705</v>
      </c>
      <c r="P29" s="169">
        <f t="shared" si="59"/>
        <v>3.528607045</v>
      </c>
      <c r="R29" s="140" t="s">
        <v>97</v>
      </c>
      <c r="S29" s="141">
        <f t="shared" si="60"/>
        <v>100</v>
      </c>
      <c r="T29" s="142">
        <f t="shared" si="61"/>
        <v>100</v>
      </c>
      <c r="U29" s="165">
        <f t="shared" si="62"/>
        <v>8.030075188</v>
      </c>
      <c r="V29" s="166">
        <f t="shared" ref="V29:W29" si="162">V15*100/$T15</f>
        <v>19.32059834</v>
      </c>
      <c r="W29" s="167">
        <f t="shared" si="162"/>
        <v>4.613698118</v>
      </c>
      <c r="X29" s="146">
        <f t="shared" si="64"/>
        <v>100</v>
      </c>
      <c r="Y29" s="146">
        <f t="shared" si="65"/>
        <v>100</v>
      </c>
      <c r="Z29" s="165">
        <f t="shared" si="66"/>
        <v>7.493309545</v>
      </c>
      <c r="AA29" s="166">
        <f t="shared" ref="AA29:AB29" si="163">AA15*100/$Y15</f>
        <v>15.52132686</v>
      </c>
      <c r="AB29" s="168">
        <f t="shared" si="163"/>
        <v>5.031188989</v>
      </c>
      <c r="AC29" s="147">
        <f t="shared" si="68"/>
        <v>100</v>
      </c>
      <c r="AD29" s="146">
        <f t="shared" si="69"/>
        <v>100</v>
      </c>
      <c r="AE29" s="165">
        <f t="shared" si="70"/>
        <v>7.813903359</v>
      </c>
      <c r="AF29" s="166">
        <f t="shared" ref="AF29:AG29" si="164">AF15*100/$AD15</f>
        <v>17.61440213</v>
      </c>
      <c r="AG29" s="169">
        <f t="shared" si="164"/>
        <v>4.801187048</v>
      </c>
      <c r="AI29" s="140" t="s">
        <v>97</v>
      </c>
      <c r="AJ29" s="141">
        <f t="shared" si="72"/>
        <v>100</v>
      </c>
      <c r="AK29" s="142">
        <f t="shared" si="73"/>
        <v>100</v>
      </c>
      <c r="AL29" s="165">
        <f t="shared" si="74"/>
        <v>6.940566414</v>
      </c>
      <c r="AM29" s="166">
        <f t="shared" ref="AM29:AP29" si="165">AM15*100/$AK15</f>
        <v>14.24913656</v>
      </c>
      <c r="AN29" s="165">
        <f t="shared" si="165"/>
        <v>3.413173083</v>
      </c>
      <c r="AO29" s="168">
        <f t="shared" si="165"/>
        <v>3.315184581</v>
      </c>
      <c r="AP29" s="169">
        <f t="shared" si="165"/>
        <v>0.09798850102</v>
      </c>
      <c r="AQ29" s="146">
        <f t="shared" si="76"/>
        <v>100</v>
      </c>
      <c r="AR29" s="146">
        <f t="shared" si="77"/>
        <v>100</v>
      </c>
      <c r="AS29" s="165">
        <f t="shared" si="78"/>
        <v>9.911054638</v>
      </c>
      <c r="AT29" s="166">
        <f t="shared" ref="AT29:AW29" si="166">AT15*100/$AR15</f>
        <v>18.51785452</v>
      </c>
      <c r="AU29" s="168">
        <f t="shared" si="166"/>
        <v>4.883575479</v>
      </c>
      <c r="AV29" s="168">
        <f t="shared" si="166"/>
        <v>4.645645315</v>
      </c>
      <c r="AW29" s="168">
        <f t="shared" si="166"/>
        <v>0.2379301639</v>
      </c>
      <c r="AX29" s="147">
        <f t="shared" si="80"/>
        <v>100</v>
      </c>
      <c r="AY29" s="146">
        <f t="shared" si="81"/>
        <v>100</v>
      </c>
      <c r="AZ29" s="165">
        <f t="shared" si="82"/>
        <v>8.086253369</v>
      </c>
      <c r="BA29" s="166">
        <f t="shared" ref="BA29:BD29" si="167">BA15*100/$AY15</f>
        <v>16.1676374</v>
      </c>
      <c r="BB29" s="168">
        <f t="shared" si="167"/>
        <v>4.074019795</v>
      </c>
      <c r="BC29" s="168">
        <f t="shared" si="167"/>
        <v>3.913136955</v>
      </c>
      <c r="BD29" s="169">
        <f t="shared" si="167"/>
        <v>0.1608828408</v>
      </c>
    </row>
    <row r="30" ht="15.75" customHeight="1">
      <c r="A30" s="268" t="s">
        <v>98</v>
      </c>
      <c r="B30" s="141">
        <f t="shared" ref="B30:C30" si="168">B16*100/B16</f>
        <v>100</v>
      </c>
      <c r="C30" s="142">
        <f t="shared" si="168"/>
        <v>100</v>
      </c>
      <c r="D30" s="165">
        <f t="shared" ref="D30:E30" si="169">D16*100/B16</f>
        <v>4.432624113</v>
      </c>
      <c r="E30" s="166">
        <f t="shared" si="169"/>
        <v>7.472301914</v>
      </c>
      <c r="F30" s="167">
        <f t="shared" si="53"/>
        <v>2.433419531</v>
      </c>
      <c r="G30" s="146">
        <f t="shared" ref="G30:H30" si="170">G16*100/G16</f>
        <v>100</v>
      </c>
      <c r="H30" s="146">
        <f t="shared" si="170"/>
        <v>100</v>
      </c>
      <c r="I30" s="165">
        <f t="shared" ref="I30:J30" si="171">I16*100/G16</f>
        <v>5.098039216</v>
      </c>
      <c r="J30" s="166">
        <f t="shared" si="171"/>
        <v>6.343342224</v>
      </c>
      <c r="K30" s="168">
        <f t="shared" si="56"/>
        <v>2.487486453</v>
      </c>
      <c r="L30" s="291">
        <f t="shared" ref="L30:M30" si="172">L16*100/L16</f>
        <v>100</v>
      </c>
      <c r="M30" s="271">
        <f t="shared" si="172"/>
        <v>100</v>
      </c>
      <c r="N30" s="278">
        <f t="shared" ref="N30:O30" si="173">N16*100/L16</f>
        <v>4.63980464</v>
      </c>
      <c r="O30" s="279">
        <f t="shared" si="173"/>
        <v>7.035685238</v>
      </c>
      <c r="P30" s="296">
        <f t="shared" si="59"/>
        <v>2.454329507</v>
      </c>
      <c r="R30" s="268" t="s">
        <v>98</v>
      </c>
      <c r="S30" s="141">
        <f t="shared" si="60"/>
        <v>100</v>
      </c>
      <c r="T30" s="142">
        <f t="shared" si="61"/>
        <v>100</v>
      </c>
      <c r="U30" s="165">
        <f t="shared" si="62"/>
        <v>4.62633452</v>
      </c>
      <c r="V30" s="166">
        <f t="shared" ref="V30:W30" si="174">V16*100/$T16</f>
        <v>7.390590436</v>
      </c>
      <c r="W30" s="167">
        <f t="shared" si="174"/>
        <v>2.119407702</v>
      </c>
      <c r="X30" s="146">
        <f t="shared" si="64"/>
        <v>100</v>
      </c>
      <c r="Y30" s="146">
        <f t="shared" si="65"/>
        <v>100</v>
      </c>
      <c r="Z30" s="165">
        <f t="shared" si="66"/>
        <v>4.710144928</v>
      </c>
      <c r="AA30" s="166">
        <f t="shared" ref="AA30:AB30" si="175">AA16*100/$Y16</f>
        <v>17.25618288</v>
      </c>
      <c r="AB30" s="168">
        <f t="shared" si="175"/>
        <v>3.921330757</v>
      </c>
      <c r="AC30" s="291">
        <f t="shared" si="68"/>
        <v>100</v>
      </c>
      <c r="AD30" s="271">
        <f t="shared" si="69"/>
        <v>100</v>
      </c>
      <c r="AE30" s="278">
        <f t="shared" si="70"/>
        <v>4.653937947</v>
      </c>
      <c r="AF30" s="279">
        <f t="shared" ref="AF30:AG30" si="176">AF16*100/$AD16</f>
        <v>11.48383324</v>
      </c>
      <c r="AG30" s="296">
        <f t="shared" si="176"/>
        <v>2.86702713</v>
      </c>
      <c r="AI30" s="268" t="s">
        <v>98</v>
      </c>
      <c r="AJ30" s="141">
        <f t="shared" si="72"/>
        <v>100</v>
      </c>
      <c r="AK30" s="142">
        <f t="shared" si="73"/>
        <v>100</v>
      </c>
      <c r="AL30" s="165">
        <f t="shared" si="74"/>
        <v>7.142857143</v>
      </c>
      <c r="AM30" s="166">
        <f t="shared" ref="AM30:AP30" si="177">AM16*100/$AK16</f>
        <v>12.71688508</v>
      </c>
      <c r="AN30" s="165">
        <f t="shared" si="177"/>
        <v>1.583979085</v>
      </c>
      <c r="AO30" s="168">
        <f t="shared" si="177"/>
        <v>1.483102705</v>
      </c>
      <c r="AP30" s="169">
        <f t="shared" si="177"/>
        <v>0.1008763806</v>
      </c>
      <c r="AQ30" s="146">
        <f t="shared" si="76"/>
        <v>100</v>
      </c>
      <c r="AR30" s="146">
        <f t="shared" si="77"/>
        <v>100</v>
      </c>
      <c r="AS30" s="165">
        <f t="shared" si="78"/>
        <v>8.571428571</v>
      </c>
      <c r="AT30" s="166">
        <f t="shared" ref="AT30:AW30" si="178">AT16*100/$AR16</f>
        <v>17.75930272</v>
      </c>
      <c r="AU30" s="168">
        <f t="shared" si="178"/>
        <v>8.57749635</v>
      </c>
      <c r="AV30" s="168">
        <f t="shared" si="178"/>
        <v>6.186556601</v>
      </c>
      <c r="AW30" s="168">
        <f t="shared" si="178"/>
        <v>2.390939749</v>
      </c>
      <c r="AX30" s="147">
        <f t="shared" si="80"/>
        <v>100</v>
      </c>
      <c r="AY30" s="146">
        <f t="shared" si="81"/>
        <v>100</v>
      </c>
      <c r="AZ30" s="165">
        <f t="shared" si="82"/>
        <v>7.532467532</v>
      </c>
      <c r="BA30" s="166">
        <f t="shared" ref="BA30:BD30" si="179">BA16*100/$AY16</f>
        <v>14.21307683</v>
      </c>
      <c r="BB30" s="168">
        <f t="shared" si="179"/>
        <v>3.659103277</v>
      </c>
      <c r="BC30" s="168">
        <f t="shared" si="179"/>
        <v>2.878716756</v>
      </c>
      <c r="BD30" s="169">
        <f t="shared" si="179"/>
        <v>0.7803865206</v>
      </c>
    </row>
    <row r="31" ht="15.75" customHeight="1">
      <c r="A31" s="150" t="s">
        <v>99</v>
      </c>
      <c r="B31" s="151">
        <f t="shared" ref="B31:C31" si="180">B17*100/B17</f>
        <v>100</v>
      </c>
      <c r="C31" s="152">
        <f t="shared" si="180"/>
        <v>100</v>
      </c>
      <c r="D31" s="176">
        <f t="shared" ref="D31:E31" si="181">D17*100/B17</f>
        <v>5.555555556</v>
      </c>
      <c r="E31" s="177">
        <f t="shared" si="181"/>
        <v>4.356760907</v>
      </c>
      <c r="F31" s="178">
        <f t="shared" si="53"/>
        <v>3.738115855</v>
      </c>
      <c r="G31" s="156">
        <f t="shared" ref="G31:H31" si="182">G17*100/G17</f>
        <v>100</v>
      </c>
      <c r="H31" s="156">
        <f t="shared" si="182"/>
        <v>100</v>
      </c>
      <c r="I31" s="176">
        <f t="shared" ref="I31:J31" si="183">I17*100/G17</f>
        <v>6.25</v>
      </c>
      <c r="J31" s="177">
        <f t="shared" si="183"/>
        <v>1.510300248</v>
      </c>
      <c r="K31" s="179">
        <f t="shared" si="56"/>
        <v>0.7740288769</v>
      </c>
      <c r="L31" s="157">
        <f t="shared" ref="L31:M31" si="184">L17*100/L17</f>
        <v>100</v>
      </c>
      <c r="M31" s="156">
        <f t="shared" si="184"/>
        <v>100</v>
      </c>
      <c r="N31" s="176">
        <f t="shared" ref="N31:O31" si="185">N17*100/L17</f>
        <v>5.769230769</v>
      </c>
      <c r="O31" s="177">
        <f t="shared" si="185"/>
        <v>2.938521107</v>
      </c>
      <c r="P31" s="180">
        <f t="shared" si="59"/>
        <v>2.261269124</v>
      </c>
      <c r="R31" s="150" t="s">
        <v>99</v>
      </c>
      <c r="S31" s="151">
        <f t="shared" si="60"/>
        <v>100</v>
      </c>
      <c r="T31" s="152">
        <f t="shared" si="61"/>
        <v>100</v>
      </c>
      <c r="U31" s="176">
        <f t="shared" si="62"/>
        <v>2.173913043</v>
      </c>
      <c r="V31" s="177">
        <f t="shared" ref="V31:W31" si="186">V17*100/$T17</f>
        <v>0.09493076991</v>
      </c>
      <c r="W31" s="178">
        <f t="shared" si="186"/>
        <v>0.09493076991</v>
      </c>
      <c r="X31" s="156">
        <f t="shared" si="64"/>
        <v>100</v>
      </c>
      <c r="Y31" s="156">
        <f t="shared" si="65"/>
        <v>100</v>
      </c>
      <c r="Z31" s="176">
        <f t="shared" si="66"/>
        <v>0</v>
      </c>
      <c r="AA31" s="177">
        <f t="shared" ref="AA31:AB31" si="187">AA17*100/$Y17</f>
        <v>0</v>
      </c>
      <c r="AB31" s="179">
        <f t="shared" si="187"/>
        <v>0</v>
      </c>
      <c r="AC31" s="157">
        <f t="shared" si="68"/>
        <v>100</v>
      </c>
      <c r="AD31" s="156">
        <f t="shared" si="69"/>
        <v>100</v>
      </c>
      <c r="AE31" s="176">
        <f t="shared" si="70"/>
        <v>1.369863014</v>
      </c>
      <c r="AF31" s="177">
        <f t="shared" ref="AF31:AG31" si="188">AF17*100/$AD17</f>
        <v>0.05928191997</v>
      </c>
      <c r="AG31" s="180">
        <f t="shared" si="188"/>
        <v>0.05928191997</v>
      </c>
      <c r="AI31" s="150" t="s">
        <v>99</v>
      </c>
      <c r="AJ31" s="151">
        <f t="shared" si="72"/>
        <v>100</v>
      </c>
      <c r="AK31" s="152">
        <f t="shared" si="73"/>
        <v>100</v>
      </c>
      <c r="AL31" s="176">
        <f t="shared" si="74"/>
        <v>7.142857143</v>
      </c>
      <c r="AM31" s="177">
        <f t="shared" ref="AM31:AP31" si="189">AM17*100/$AK17</f>
        <v>35.52651298</v>
      </c>
      <c r="AN31" s="176">
        <f t="shared" si="189"/>
        <v>3.526528862</v>
      </c>
      <c r="AO31" s="179">
        <f t="shared" si="189"/>
        <v>3.526528862</v>
      </c>
      <c r="AP31" s="180">
        <f t="shared" si="189"/>
        <v>0</v>
      </c>
      <c r="AQ31" s="156">
        <f t="shared" si="76"/>
        <v>100</v>
      </c>
      <c r="AR31" s="156">
        <f t="shared" si="77"/>
        <v>100</v>
      </c>
      <c r="AS31" s="176">
        <f t="shared" si="78"/>
        <v>0</v>
      </c>
      <c r="AT31" s="177">
        <f t="shared" ref="AT31:AW31" si="190">AT17*100/$AR17</f>
        <v>0</v>
      </c>
      <c r="AU31" s="179">
        <f t="shared" si="190"/>
        <v>0</v>
      </c>
      <c r="AV31" s="179">
        <f t="shared" si="190"/>
        <v>0</v>
      </c>
      <c r="AW31" s="179">
        <f t="shared" si="190"/>
        <v>0</v>
      </c>
      <c r="AX31" s="157">
        <f t="shared" si="80"/>
        <v>100</v>
      </c>
      <c r="AY31" s="156">
        <f t="shared" si="81"/>
        <v>100</v>
      </c>
      <c r="AZ31" s="176">
        <f t="shared" si="82"/>
        <v>5</v>
      </c>
      <c r="BA31" s="177">
        <f t="shared" ref="BA31:BD31" si="191">BA17*100/$AY17</f>
        <v>24.90556533</v>
      </c>
      <c r="BB31" s="179">
        <f t="shared" si="191"/>
        <v>2.472243617</v>
      </c>
      <c r="BC31" s="179">
        <f t="shared" si="191"/>
        <v>2.472243617</v>
      </c>
      <c r="BD31" s="180">
        <f t="shared" si="191"/>
        <v>0</v>
      </c>
    </row>
    <row r="32" ht="15.75" customHeight="1">
      <c r="A32" s="59" t="s">
        <v>12</v>
      </c>
      <c r="B32" s="60">
        <f t="shared" ref="B32:C32" si="192">B18*100/B18</f>
        <v>100</v>
      </c>
      <c r="C32" s="61">
        <f t="shared" si="192"/>
        <v>100</v>
      </c>
      <c r="D32" s="108">
        <f t="shared" ref="D32:E32" si="193">D18*100/B18</f>
        <v>7.075738707</v>
      </c>
      <c r="E32" s="109">
        <f t="shared" si="193"/>
        <v>17.24662689</v>
      </c>
      <c r="F32" s="181">
        <f t="shared" si="53"/>
        <v>4.570792277</v>
      </c>
      <c r="G32" s="65">
        <f t="shared" ref="G32:H32" si="194">G18*100/G18</f>
        <v>100</v>
      </c>
      <c r="H32" s="65">
        <f t="shared" si="194"/>
        <v>100</v>
      </c>
      <c r="I32" s="108">
        <f t="shared" ref="I32:J32" si="195">I18*100/G18</f>
        <v>9.376312073</v>
      </c>
      <c r="J32" s="109">
        <f t="shared" si="195"/>
        <v>26.77583137</v>
      </c>
      <c r="K32" s="85">
        <f t="shared" si="56"/>
        <v>5.316249655</v>
      </c>
      <c r="L32" s="66">
        <f t="shared" ref="L32:M32" si="196">L18*100/L18</f>
        <v>100</v>
      </c>
      <c r="M32" s="65">
        <f t="shared" si="196"/>
        <v>100</v>
      </c>
      <c r="N32" s="108">
        <f t="shared" ref="N32:O32" si="197">N18*100/L18</f>
        <v>8.324099293</v>
      </c>
      <c r="O32" s="109">
        <f t="shared" si="197"/>
        <v>23.24023438</v>
      </c>
      <c r="P32" s="86">
        <f t="shared" si="59"/>
        <v>5.039664462</v>
      </c>
      <c r="R32" s="59" t="s">
        <v>12</v>
      </c>
      <c r="S32" s="60">
        <f t="shared" si="60"/>
        <v>100</v>
      </c>
      <c r="T32" s="61">
        <f t="shared" si="61"/>
        <v>100</v>
      </c>
      <c r="U32" s="108">
        <f t="shared" si="62"/>
        <v>7.964292326</v>
      </c>
      <c r="V32" s="109">
        <f t="shared" ref="V32:W32" si="198">V18*100/$T18</f>
        <v>20.14666673</v>
      </c>
      <c r="W32" s="181">
        <f t="shared" si="198"/>
        <v>5.612279456</v>
      </c>
      <c r="X32" s="65">
        <f t="shared" si="64"/>
        <v>100</v>
      </c>
      <c r="Y32" s="65">
        <f t="shared" si="65"/>
        <v>100</v>
      </c>
      <c r="Z32" s="108">
        <f t="shared" si="66"/>
        <v>10.18567639</v>
      </c>
      <c r="AA32" s="109">
        <f t="shared" ref="AA32:AB32" si="199">AA18*100/$Y18</f>
        <v>29.69385637</v>
      </c>
      <c r="AB32" s="85">
        <f t="shared" si="199"/>
        <v>6.052157835</v>
      </c>
      <c r="AC32" s="66">
        <f t="shared" si="68"/>
        <v>100</v>
      </c>
      <c r="AD32" s="65">
        <f t="shared" si="69"/>
        <v>100</v>
      </c>
      <c r="AE32" s="108">
        <f t="shared" si="70"/>
        <v>9.176848634</v>
      </c>
      <c r="AF32" s="109">
        <f t="shared" ref="AF32:AG32" si="200">AF18*100/$AD18</f>
        <v>26.19471373</v>
      </c>
      <c r="AG32" s="86">
        <f t="shared" si="200"/>
        <v>5.890937911</v>
      </c>
      <c r="AI32" s="59" t="s">
        <v>12</v>
      </c>
      <c r="AJ32" s="60">
        <f t="shared" si="72"/>
        <v>100</v>
      </c>
      <c r="AK32" s="61">
        <f t="shared" si="73"/>
        <v>100</v>
      </c>
      <c r="AL32" s="108">
        <f t="shared" si="74"/>
        <v>10.28885615</v>
      </c>
      <c r="AM32" s="109">
        <f t="shared" ref="AM32:AP32" si="201">AM18*100/$AK18</f>
        <v>21.01673365</v>
      </c>
      <c r="AN32" s="108">
        <f t="shared" si="201"/>
        <v>5.920767772</v>
      </c>
      <c r="AO32" s="85">
        <f t="shared" si="201"/>
        <v>5.554913937</v>
      </c>
      <c r="AP32" s="86">
        <f t="shared" si="201"/>
        <v>0.3658538355</v>
      </c>
      <c r="AQ32" s="65">
        <f t="shared" si="76"/>
        <v>100</v>
      </c>
      <c r="AR32" s="65">
        <f t="shared" si="77"/>
        <v>100</v>
      </c>
      <c r="AS32" s="108">
        <f t="shared" si="78"/>
        <v>13.64838139</v>
      </c>
      <c r="AT32" s="109">
        <f t="shared" ref="AT32:AW32" si="202">AT18*100/$AR18</f>
        <v>31.53480283</v>
      </c>
      <c r="AU32" s="85">
        <f t="shared" si="202"/>
        <v>7.435908991</v>
      </c>
      <c r="AV32" s="85">
        <f t="shared" si="202"/>
        <v>6.959497407</v>
      </c>
      <c r="AW32" s="85">
        <f t="shared" si="202"/>
        <v>0.4764115847</v>
      </c>
      <c r="AX32" s="66">
        <f t="shared" si="80"/>
        <v>100</v>
      </c>
      <c r="AY32" s="65">
        <f t="shared" si="81"/>
        <v>100</v>
      </c>
      <c r="AZ32" s="108">
        <f t="shared" si="82"/>
        <v>12.16428231</v>
      </c>
      <c r="BA32" s="109">
        <f t="shared" ref="BA32:BD32" si="203">BA18*100/$AY18</f>
        <v>27.7708323</v>
      </c>
      <c r="BB32" s="85">
        <f t="shared" si="203"/>
        <v>6.893704258</v>
      </c>
      <c r="BC32" s="85">
        <f t="shared" si="203"/>
        <v>6.456856599</v>
      </c>
      <c r="BD32" s="86">
        <f t="shared" si="203"/>
        <v>0.4368476588</v>
      </c>
    </row>
    <row r="33" ht="15.75" customHeight="1">
      <c r="A33" s="80" t="s">
        <v>185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  <c r="R33" s="80" t="s">
        <v>185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2"/>
      <c r="AI33" s="80" t="s">
        <v>185</v>
      </c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2"/>
    </row>
    <row r="34" ht="15.75" customHeight="1">
      <c r="A34" s="131" t="s">
        <v>89</v>
      </c>
      <c r="B34" s="182">
        <f t="shared" ref="B34:B45" si="204">B7*100/$L$18</f>
        <v>0.04867288713</v>
      </c>
      <c r="C34" s="183">
        <f t="shared" ref="C34:C45" si="205">C7*100/$M$18</f>
        <v>0.02022489256</v>
      </c>
      <c r="D34" s="160">
        <f t="shared" ref="D34:D45" si="206">D7*100/$N$18</f>
        <v>0.06220452849</v>
      </c>
      <c r="E34" s="161">
        <f t="shared" ref="E34:E45" si="207">E7*100/$O$18</f>
        <v>0.009095535726</v>
      </c>
      <c r="F34" s="162">
        <f t="shared" ref="F34:F45" si="208">F7*100/$P$18</f>
        <v>0.02291505035</v>
      </c>
      <c r="G34" s="163">
        <f t="shared" ref="G34:G45" si="209">G7*100/$L$18</f>
        <v>0.05592204053</v>
      </c>
      <c r="H34" s="163">
        <f t="shared" ref="H34:H45" si="210">H7*100/$M$18</f>
        <v>0.0216278858</v>
      </c>
      <c r="I34" s="160">
        <f t="shared" ref="I34:I45" si="211">I7*100/$N$18</f>
        <v>0.07464543419</v>
      </c>
      <c r="J34" s="161">
        <f t="shared" ref="J34:J45" si="212">J7*100/$O$18</f>
        <v>0.02031227639</v>
      </c>
      <c r="K34" s="163">
        <f t="shared" ref="K34:K45" si="213">K7*100/$P$18</f>
        <v>0.02309922019</v>
      </c>
      <c r="L34" s="184">
        <f t="shared" ref="L34:L45" si="214">L7*100/$L$18</f>
        <v>0.1045949277</v>
      </c>
      <c r="M34" s="163">
        <f t="shared" ref="M34:M45" si="215">M7*100/$M$18</f>
        <v>0.04185277836</v>
      </c>
      <c r="N34" s="160">
        <f t="shared" ref="N34:N45" si="216">N7*100/$N$18</f>
        <v>0.1368499627</v>
      </c>
      <c r="O34" s="161">
        <f t="shared" ref="O34:O45" si="217">O7*100/$O$18</f>
        <v>0.02940781212</v>
      </c>
      <c r="P34" s="164">
        <f t="shared" ref="P34:P45" si="218">P7*100/$P$18</f>
        <v>0.04601427054</v>
      </c>
      <c r="R34" s="131" t="s">
        <v>89</v>
      </c>
      <c r="S34" s="182">
        <f t="shared" ref="S34:S45" si="219">S7*100/$AC$18</f>
        <v>0.06445465755</v>
      </c>
      <c r="T34" s="183">
        <f t="shared" ref="T34:T45" si="220">T7*100/$AD$18</f>
        <v>0.02646750998</v>
      </c>
      <c r="U34" s="160">
        <f t="shared" ref="U34:U45" si="221">U7*100/$AE$18</f>
        <v>0.03053745928</v>
      </c>
      <c r="V34" s="161">
        <f t="shared" ref="V34:V45" si="222">V7*100/$AF$18</f>
        <v>0.02080358933</v>
      </c>
      <c r="W34" s="162">
        <f t="shared" ref="W34:W45" si="223">W7*100/$AG$18</f>
        <v>0.01829289492</v>
      </c>
      <c r="X34" s="163">
        <f t="shared" ref="X34:X45" si="224">X7*100/$AC$18</f>
        <v>0.05324515189</v>
      </c>
      <c r="Y34" s="163">
        <f t="shared" ref="Y34:Y45" si="225">Y7*100/$AD$18</f>
        <v>0.02576489732</v>
      </c>
      <c r="Z34" s="160">
        <f t="shared" ref="Z34:Z45" si="226">Z7*100/$AE$18</f>
        <v>0.01017915309</v>
      </c>
      <c r="AA34" s="161">
        <f t="shared" ref="AA34:AA45" si="227">AA7*100/$AF$18</f>
        <v>0.008309217112</v>
      </c>
      <c r="AB34" s="163">
        <f t="shared" ref="AB34:AB45" si="228">AB7*100/$AG$18</f>
        <v>0.02526279236</v>
      </c>
      <c r="AC34" s="184">
        <f t="shared" ref="AC34:AC45" si="229">AC7*100/$AC$18</f>
        <v>0.1176998094</v>
      </c>
      <c r="AD34" s="163">
        <f t="shared" ref="AD34:AD45" si="230">AD7*100/$AD$18</f>
        <v>0.0522324073</v>
      </c>
      <c r="AE34" s="160">
        <f t="shared" ref="AE34:AE45" si="231">AE7*100/$AE$18</f>
        <v>0.04071661238</v>
      </c>
      <c r="AF34" s="161">
        <f t="shared" ref="AF34:AF45" si="232">AF7*100/$AF$18</f>
        <v>0.02911280644</v>
      </c>
      <c r="AG34" s="164">
        <f t="shared" ref="AG34:AG45" si="233">AG7*100/$AG$18</f>
        <v>0.04355568728</v>
      </c>
      <c r="AI34" s="131" t="s">
        <v>89</v>
      </c>
      <c r="AJ34" s="182">
        <f t="shared" ref="AJ34:AJ45" si="234">AJ7*100/$AX$18</f>
        <v>0.08483735633</v>
      </c>
      <c r="AK34" s="183">
        <f t="shared" ref="AK34:AK45" si="235">AK7*100/$AY$18</f>
        <v>0.03117911513</v>
      </c>
      <c r="AL34" s="160">
        <f t="shared" ref="AL34:AL45" si="236">AL7*100/$AZ$18</f>
        <v>0.06687685106</v>
      </c>
      <c r="AM34" s="161">
        <f t="shared" ref="AM34:AM45" si="237">AM7*100/$BA$18</f>
        <v>0.02813978249</v>
      </c>
      <c r="AN34" s="160">
        <f t="shared" ref="AN34:AN45" si="238">AN7*100/$BB$18</f>
        <v>0.05928620259</v>
      </c>
      <c r="AO34" s="163">
        <f t="shared" ref="AO34:AO45" si="239">AO7*100/$BC$18</f>
        <v>0.05660220184</v>
      </c>
      <c r="AP34" s="164">
        <f t="shared" ref="AP34:AP45" si="240">AP7*100/$BD$18</f>
        <v>0.09895725867</v>
      </c>
      <c r="AQ34" s="163">
        <f t="shared" ref="AQ34:AQ45" si="241">AQ7*100/$AX$18</f>
        <v>0.07786442293</v>
      </c>
      <c r="AR34" s="163">
        <f t="shared" ref="AR34:AR45" si="242">AR7*100/$AY$18</f>
        <v>0.03079106981</v>
      </c>
      <c r="AS34" s="160">
        <f t="shared" ref="AS34:AS45" si="243">AS7*100/$AZ$18</f>
        <v>0.07643068692</v>
      </c>
      <c r="AT34" s="161">
        <f t="shared" ref="AT34:AT45" si="244">AT7*100/$BA$18</f>
        <v>0.01517684539</v>
      </c>
      <c r="AU34" s="163">
        <f t="shared" ref="AU34:AU45" si="245">AU7*100/$BB$18</f>
        <v>0.02120451866</v>
      </c>
      <c r="AV34" s="163">
        <f t="shared" ref="AV34:AV45" si="246">AV7*100/$BC$18</f>
        <v>0.0219249969</v>
      </c>
      <c r="AW34" s="163">
        <f t="shared" ref="AW34:AW45" si="247">AW7*100/$BD$18</f>
        <v>0.01055544092</v>
      </c>
      <c r="AX34" s="184">
        <f t="shared" ref="AX34:AX45" si="248">AX7*100/$AX$18</f>
        <v>0.1627017793</v>
      </c>
      <c r="AY34" s="163">
        <f t="shared" ref="AY34:AY45" si="249">AY7*100/$AY$18</f>
        <v>0.06197018494</v>
      </c>
      <c r="AZ34" s="160">
        <f t="shared" ref="AZ34:AZ45" si="250">AZ7*100/$AZ$18</f>
        <v>0.143307538</v>
      </c>
      <c r="BA34" s="161">
        <f t="shared" ref="BA34:BA45" si="251">BA7*100/$BA$18</f>
        <v>0.04331662788</v>
      </c>
      <c r="BB34" s="163">
        <f t="shared" ref="BB34:BB45" si="252">BB7*100/$BB$18</f>
        <v>0.08049072125</v>
      </c>
      <c r="BC34" s="163">
        <f t="shared" ref="BC34:BC45" si="253">BC7*100/$BC$18</f>
        <v>0.07852719874</v>
      </c>
      <c r="BD34" s="164">
        <f t="shared" ref="BD34:BD45" si="254">BD7*100/$BD$18</f>
        <v>0.1095126996</v>
      </c>
    </row>
    <row r="35" ht="15.75" customHeight="1">
      <c r="A35" s="140" t="s">
        <v>90</v>
      </c>
      <c r="B35" s="185">
        <f t="shared" si="204"/>
        <v>0.3096424096</v>
      </c>
      <c r="C35" s="186">
        <f t="shared" si="205"/>
        <v>0.140995808</v>
      </c>
      <c r="D35" s="165">
        <f t="shared" si="206"/>
        <v>0.2363772083</v>
      </c>
      <c r="E35" s="166">
        <f t="shared" si="207"/>
        <v>0.1185831031</v>
      </c>
      <c r="F35" s="167">
        <f t="shared" si="208"/>
        <v>0.1065244927</v>
      </c>
      <c r="G35" s="168">
        <f t="shared" si="209"/>
        <v>0.3075712229</v>
      </c>
      <c r="H35" s="168">
        <f t="shared" si="210"/>
        <v>0.1398453393</v>
      </c>
      <c r="I35" s="165">
        <f t="shared" si="211"/>
        <v>0.2612590197</v>
      </c>
      <c r="J35" s="166">
        <f t="shared" si="212"/>
        <v>0.1075844437</v>
      </c>
      <c r="K35" s="168">
        <f t="shared" si="213"/>
        <v>0.2164452252</v>
      </c>
      <c r="L35" s="187">
        <f t="shared" si="214"/>
        <v>0.6172136326</v>
      </c>
      <c r="M35" s="168">
        <f t="shared" si="215"/>
        <v>0.2808411472</v>
      </c>
      <c r="N35" s="165">
        <f t="shared" si="216"/>
        <v>0.4976362279</v>
      </c>
      <c r="O35" s="166">
        <f t="shared" si="217"/>
        <v>0.2261675467</v>
      </c>
      <c r="P35" s="169">
        <f t="shared" si="218"/>
        <v>0.3229697179</v>
      </c>
      <c r="R35" s="140" t="s">
        <v>90</v>
      </c>
      <c r="S35" s="185">
        <f t="shared" si="219"/>
        <v>0.3204050368</v>
      </c>
      <c r="T35" s="186">
        <f t="shared" si="220"/>
        <v>0.1406340616</v>
      </c>
      <c r="U35" s="165">
        <f t="shared" si="221"/>
        <v>0.2646579805</v>
      </c>
      <c r="V35" s="166">
        <f t="shared" si="222"/>
        <v>0.1211443142</v>
      </c>
      <c r="W35" s="167">
        <f t="shared" si="223"/>
        <v>0.1707131136</v>
      </c>
      <c r="X35" s="168">
        <f t="shared" si="224"/>
        <v>0.3390875462</v>
      </c>
      <c r="Y35" s="168">
        <f t="shared" si="225"/>
        <v>0.14843017</v>
      </c>
      <c r="Z35" s="165">
        <f t="shared" si="226"/>
        <v>0.2748371336</v>
      </c>
      <c r="AA35" s="166">
        <f t="shared" si="227"/>
        <v>0.1260478015</v>
      </c>
      <c r="AB35" s="168">
        <f t="shared" si="228"/>
        <v>0.1562842856</v>
      </c>
      <c r="AC35" s="187">
        <f t="shared" si="229"/>
        <v>0.659492583</v>
      </c>
      <c r="AD35" s="168">
        <f t="shared" si="230"/>
        <v>0.2890642316</v>
      </c>
      <c r="AE35" s="165">
        <f t="shared" si="231"/>
        <v>0.539495114</v>
      </c>
      <c r="AF35" s="166">
        <f t="shared" si="232"/>
        <v>0.2471921156</v>
      </c>
      <c r="AG35" s="169">
        <f t="shared" si="233"/>
        <v>0.3269973993</v>
      </c>
      <c r="AI35" s="140" t="s">
        <v>90</v>
      </c>
      <c r="AJ35" s="185">
        <f t="shared" si="234"/>
        <v>0.3823491813</v>
      </c>
      <c r="AK35" s="186">
        <f t="shared" si="235"/>
        <v>0.1730156204</v>
      </c>
      <c r="AL35" s="165">
        <f t="shared" si="236"/>
        <v>0.4299226139</v>
      </c>
      <c r="AM35" s="166">
        <f t="shared" si="237"/>
        <v>0.142129726</v>
      </c>
      <c r="AN35" s="165">
        <f t="shared" si="238"/>
        <v>0.1759633121</v>
      </c>
      <c r="AO35" s="168">
        <f t="shared" si="239"/>
        <v>0.187868356</v>
      </c>
      <c r="AP35" s="169">
        <f t="shared" si="240"/>
        <v>0</v>
      </c>
      <c r="AQ35" s="168">
        <f t="shared" si="241"/>
        <v>0.5194835381</v>
      </c>
      <c r="AR35" s="168">
        <f t="shared" si="242"/>
        <v>0.2831042266</v>
      </c>
      <c r="AS35" s="165">
        <f t="shared" si="243"/>
        <v>0.4108149422</v>
      </c>
      <c r="AT35" s="166">
        <f t="shared" si="244"/>
        <v>0.1957549049</v>
      </c>
      <c r="AU35" s="168">
        <f t="shared" si="245"/>
        <v>0.176163916</v>
      </c>
      <c r="AV35" s="168">
        <f t="shared" si="246"/>
        <v>0.1742906432</v>
      </c>
      <c r="AW35" s="168">
        <f t="shared" si="247"/>
        <v>0.2038519529</v>
      </c>
      <c r="AX35" s="187">
        <f t="shared" si="248"/>
        <v>0.9018327193</v>
      </c>
      <c r="AY35" s="168">
        <f t="shared" si="249"/>
        <v>0.4561198469</v>
      </c>
      <c r="AZ35" s="165">
        <f t="shared" si="250"/>
        <v>0.8407375561</v>
      </c>
      <c r="BA35" s="166">
        <f t="shared" si="251"/>
        <v>0.3378846309</v>
      </c>
      <c r="BB35" s="168">
        <f t="shared" si="252"/>
        <v>0.3521272281</v>
      </c>
      <c r="BC35" s="168">
        <f t="shared" si="253"/>
        <v>0.3621589991</v>
      </c>
      <c r="BD35" s="169">
        <f t="shared" si="254"/>
        <v>0.2038519529</v>
      </c>
    </row>
    <row r="36" ht="15.75" customHeight="1">
      <c r="A36" s="140" t="s">
        <v>91</v>
      </c>
      <c r="B36" s="185">
        <f t="shared" si="204"/>
        <v>1.617596802</v>
      </c>
      <c r="C36" s="186">
        <f t="shared" si="205"/>
        <v>0.7112213258</v>
      </c>
      <c r="D36" s="165">
        <f t="shared" si="206"/>
        <v>1.517790495</v>
      </c>
      <c r="E36" s="166">
        <f t="shared" si="207"/>
        <v>0.5515103172</v>
      </c>
      <c r="F36" s="167">
        <f t="shared" si="208"/>
        <v>0.9540538189</v>
      </c>
      <c r="G36" s="168">
        <f t="shared" si="209"/>
        <v>2.045296853</v>
      </c>
      <c r="H36" s="168">
        <f t="shared" si="210"/>
        <v>1.324986299</v>
      </c>
      <c r="I36" s="170">
        <f t="shared" si="211"/>
        <v>2.264244837</v>
      </c>
      <c r="J36" s="166">
        <f t="shared" si="212"/>
        <v>1.335441496</v>
      </c>
      <c r="K36" s="168">
        <f t="shared" si="213"/>
        <v>1.756074218</v>
      </c>
      <c r="L36" s="187">
        <f t="shared" si="214"/>
        <v>3.662893655</v>
      </c>
      <c r="M36" s="168">
        <f t="shared" si="215"/>
        <v>2.036207625</v>
      </c>
      <c r="N36" s="165">
        <f t="shared" si="216"/>
        <v>3.782035332</v>
      </c>
      <c r="O36" s="166">
        <f t="shared" si="217"/>
        <v>1.886951813</v>
      </c>
      <c r="P36" s="169">
        <f t="shared" si="218"/>
        <v>2.710128037</v>
      </c>
      <c r="R36" s="140" t="s">
        <v>91</v>
      </c>
      <c r="S36" s="185">
        <f t="shared" si="219"/>
        <v>1.955124612</v>
      </c>
      <c r="T36" s="186">
        <f t="shared" si="220"/>
        <v>0.9012911494</v>
      </c>
      <c r="U36" s="165">
        <f t="shared" si="221"/>
        <v>1.54723127</v>
      </c>
      <c r="V36" s="166">
        <f t="shared" si="222"/>
        <v>0.6116148092</v>
      </c>
      <c r="W36" s="167">
        <f t="shared" si="223"/>
        <v>0.9198624573</v>
      </c>
      <c r="X36" s="168">
        <f t="shared" si="224"/>
        <v>2.588461682</v>
      </c>
      <c r="Y36" s="168">
        <f t="shared" si="225"/>
        <v>1.68252413</v>
      </c>
      <c r="Z36" s="170">
        <f t="shared" si="226"/>
        <v>2.941775244</v>
      </c>
      <c r="AA36" s="166">
        <f t="shared" si="227"/>
        <v>1.788547863</v>
      </c>
      <c r="AB36" s="168">
        <f t="shared" si="228"/>
        <v>2.290117171</v>
      </c>
      <c r="AC36" s="187">
        <f t="shared" si="229"/>
        <v>4.543586295</v>
      </c>
      <c r="AD36" s="168">
        <f t="shared" si="230"/>
        <v>2.58381528</v>
      </c>
      <c r="AE36" s="165">
        <f t="shared" si="231"/>
        <v>4.489006515</v>
      </c>
      <c r="AF36" s="166">
        <f t="shared" si="232"/>
        <v>2.400162672</v>
      </c>
      <c r="AG36" s="169">
        <f t="shared" si="233"/>
        <v>3.209979628</v>
      </c>
      <c r="AI36" s="140" t="s">
        <v>91</v>
      </c>
      <c r="AJ36" s="185">
        <f t="shared" si="234"/>
        <v>2.024474996</v>
      </c>
      <c r="AK36" s="186">
        <f t="shared" si="235"/>
        <v>1.055468673</v>
      </c>
      <c r="AL36" s="165">
        <f t="shared" si="236"/>
        <v>1.595490589</v>
      </c>
      <c r="AM36" s="166">
        <f t="shared" si="237"/>
        <v>0.7786938149</v>
      </c>
      <c r="AN36" s="165">
        <f t="shared" si="238"/>
        <v>1.222573141</v>
      </c>
      <c r="AO36" s="168">
        <f t="shared" si="239"/>
        <v>1.199089867</v>
      </c>
      <c r="AP36" s="169">
        <f t="shared" si="240"/>
        <v>1.569669273</v>
      </c>
      <c r="AQ36" s="168">
        <f t="shared" si="241"/>
        <v>2.894929515</v>
      </c>
      <c r="AR36" s="168">
        <f t="shared" si="242"/>
        <v>1.911143519</v>
      </c>
      <c r="AS36" s="170">
        <f t="shared" si="243"/>
        <v>3.009458298</v>
      </c>
      <c r="AT36" s="166">
        <f t="shared" si="244"/>
        <v>1.910433228</v>
      </c>
      <c r="AU36" s="168">
        <f t="shared" si="245"/>
        <v>2.758228147</v>
      </c>
      <c r="AV36" s="168">
        <f t="shared" si="246"/>
        <v>2.790118814</v>
      </c>
      <c r="AW36" s="168">
        <f t="shared" si="247"/>
        <v>2.286865963</v>
      </c>
      <c r="AX36" s="187">
        <f t="shared" si="248"/>
        <v>4.919404511</v>
      </c>
      <c r="AY36" s="168">
        <f t="shared" si="249"/>
        <v>2.966612192</v>
      </c>
      <c r="AZ36" s="165">
        <f t="shared" si="250"/>
        <v>4.604948887</v>
      </c>
      <c r="BA36" s="166">
        <f t="shared" si="251"/>
        <v>2.689127043</v>
      </c>
      <c r="BB36" s="168">
        <f t="shared" si="252"/>
        <v>3.980801288</v>
      </c>
      <c r="BC36" s="168">
        <f t="shared" si="253"/>
        <v>3.989208682</v>
      </c>
      <c r="BD36" s="169">
        <f t="shared" si="254"/>
        <v>3.856535236</v>
      </c>
    </row>
    <row r="37" ht="15.75" customHeight="1">
      <c r="A37" s="140" t="s">
        <v>92</v>
      </c>
      <c r="B37" s="185">
        <f t="shared" si="204"/>
        <v>5.093048062</v>
      </c>
      <c r="C37" s="186">
        <f t="shared" si="205"/>
        <v>2.741107734</v>
      </c>
      <c r="D37" s="165">
        <f t="shared" si="206"/>
        <v>4.45384424</v>
      </c>
      <c r="E37" s="166">
        <f t="shared" si="207"/>
        <v>2.080183042</v>
      </c>
      <c r="F37" s="167">
        <f t="shared" si="208"/>
        <v>3.035095881</v>
      </c>
      <c r="G37" s="168">
        <f t="shared" si="209"/>
        <v>6.999575407</v>
      </c>
      <c r="H37" s="168">
        <f t="shared" si="210"/>
        <v>4.901355159</v>
      </c>
      <c r="I37" s="165">
        <f t="shared" si="211"/>
        <v>7.053993531</v>
      </c>
      <c r="J37" s="166">
        <f t="shared" si="212"/>
        <v>4.890246553</v>
      </c>
      <c r="K37" s="168">
        <f t="shared" si="213"/>
        <v>6.274808228</v>
      </c>
      <c r="L37" s="187">
        <f t="shared" si="214"/>
        <v>12.09262347</v>
      </c>
      <c r="M37" s="168">
        <f t="shared" si="215"/>
        <v>7.642462893</v>
      </c>
      <c r="N37" s="165">
        <f t="shared" si="216"/>
        <v>11.50783777</v>
      </c>
      <c r="O37" s="166">
        <f t="shared" si="217"/>
        <v>6.970429595</v>
      </c>
      <c r="P37" s="169">
        <f t="shared" si="218"/>
        <v>9.309904108</v>
      </c>
      <c r="R37" s="140" t="s">
        <v>92</v>
      </c>
      <c r="S37" s="185">
        <f t="shared" si="219"/>
        <v>5.969061764</v>
      </c>
      <c r="T37" s="186">
        <f t="shared" si="220"/>
        <v>3.102292815</v>
      </c>
      <c r="U37" s="165">
        <f t="shared" si="221"/>
        <v>4.173452769</v>
      </c>
      <c r="V37" s="166">
        <f t="shared" si="222"/>
        <v>2.190512762</v>
      </c>
      <c r="W37" s="167">
        <f t="shared" si="223"/>
        <v>3.017958085</v>
      </c>
      <c r="X37" s="168">
        <f t="shared" si="224"/>
        <v>8.055898068</v>
      </c>
      <c r="Y37" s="168">
        <f t="shared" si="225"/>
        <v>6.266094849</v>
      </c>
      <c r="Z37" s="165">
        <f t="shared" si="226"/>
        <v>7.379885993</v>
      </c>
      <c r="AA37" s="166">
        <f t="shared" si="227"/>
        <v>6.600113934</v>
      </c>
      <c r="AB37" s="168">
        <f t="shared" si="228"/>
        <v>7.491482298</v>
      </c>
      <c r="AC37" s="187">
        <f t="shared" si="229"/>
        <v>14.02495983</v>
      </c>
      <c r="AD37" s="168">
        <f t="shared" si="230"/>
        <v>9.368387664</v>
      </c>
      <c r="AE37" s="165">
        <f t="shared" si="231"/>
        <v>11.55333876</v>
      </c>
      <c r="AF37" s="166">
        <f t="shared" si="232"/>
        <v>8.790626696</v>
      </c>
      <c r="AG37" s="169">
        <f t="shared" si="233"/>
        <v>10.50944038</v>
      </c>
      <c r="AI37" s="140" t="s">
        <v>92</v>
      </c>
      <c r="AJ37" s="185">
        <f t="shared" si="234"/>
        <v>5.773588853</v>
      </c>
      <c r="AK37" s="186">
        <f t="shared" si="235"/>
        <v>3.872386032</v>
      </c>
      <c r="AL37" s="165">
        <f t="shared" si="236"/>
        <v>5.063533009</v>
      </c>
      <c r="AM37" s="166">
        <f t="shared" si="237"/>
        <v>3.424446323</v>
      </c>
      <c r="AN37" s="165">
        <f t="shared" si="238"/>
        <v>4.466907494</v>
      </c>
      <c r="AO37" s="168">
        <f t="shared" si="239"/>
        <v>4.381078534</v>
      </c>
      <c r="AP37" s="169">
        <f t="shared" si="240"/>
        <v>5.735508286</v>
      </c>
      <c r="AQ37" s="168">
        <f t="shared" si="241"/>
        <v>8.917219659</v>
      </c>
      <c r="AR37" s="168">
        <f t="shared" si="242"/>
        <v>9.398461276</v>
      </c>
      <c r="AS37" s="165">
        <f t="shared" si="243"/>
        <v>9.792681762</v>
      </c>
      <c r="AT37" s="166">
        <f t="shared" si="244"/>
        <v>12.57784984</v>
      </c>
      <c r="AU37" s="168">
        <f t="shared" si="245"/>
        <v>12.69180855</v>
      </c>
      <c r="AV37" s="168">
        <f t="shared" si="246"/>
        <v>12.51691016</v>
      </c>
      <c r="AW37" s="168">
        <f t="shared" si="247"/>
        <v>15.27690614</v>
      </c>
      <c r="AX37" s="187">
        <f t="shared" si="248"/>
        <v>14.69080851</v>
      </c>
      <c r="AY37" s="168">
        <f t="shared" si="249"/>
        <v>13.27084731</v>
      </c>
      <c r="AZ37" s="165">
        <f t="shared" si="250"/>
        <v>14.85621477</v>
      </c>
      <c r="BA37" s="166">
        <f t="shared" si="251"/>
        <v>16.00229617</v>
      </c>
      <c r="BB37" s="168">
        <f t="shared" si="252"/>
        <v>17.15871604</v>
      </c>
      <c r="BC37" s="168">
        <f t="shared" si="253"/>
        <v>16.89798869</v>
      </c>
      <c r="BD37" s="169">
        <f t="shared" si="254"/>
        <v>21.01241443</v>
      </c>
    </row>
    <row r="38" ht="15.75" customHeight="1">
      <c r="A38" s="140" t="s">
        <v>93</v>
      </c>
      <c r="B38" s="185">
        <f t="shared" si="204"/>
        <v>8.849145118</v>
      </c>
      <c r="C38" s="186">
        <f t="shared" si="205"/>
        <v>6.34318175</v>
      </c>
      <c r="D38" s="165">
        <f t="shared" si="206"/>
        <v>7.763125156</v>
      </c>
      <c r="E38" s="166">
        <f t="shared" si="207"/>
        <v>5.522507335</v>
      </c>
      <c r="F38" s="167">
        <f t="shared" si="208"/>
        <v>6.649671347</v>
      </c>
      <c r="G38" s="168">
        <f t="shared" si="209"/>
        <v>12.21689467</v>
      </c>
      <c r="H38" s="168">
        <f t="shared" si="210"/>
        <v>14.03951591</v>
      </c>
      <c r="I38" s="165">
        <f t="shared" si="211"/>
        <v>14.43145061</v>
      </c>
      <c r="J38" s="166">
        <f t="shared" si="212"/>
        <v>19.50222987</v>
      </c>
      <c r="K38" s="168">
        <f t="shared" si="213"/>
        <v>17.55439218</v>
      </c>
      <c r="L38" s="187">
        <f t="shared" si="214"/>
        <v>21.06603979</v>
      </c>
      <c r="M38" s="168">
        <f t="shared" si="215"/>
        <v>20.38269766</v>
      </c>
      <c r="N38" s="165">
        <f t="shared" si="216"/>
        <v>22.19457577</v>
      </c>
      <c r="O38" s="166">
        <f t="shared" si="217"/>
        <v>25.0247372</v>
      </c>
      <c r="P38" s="169">
        <f t="shared" si="218"/>
        <v>24.20406352</v>
      </c>
      <c r="R38" s="140" t="s">
        <v>93</v>
      </c>
      <c r="S38" s="185">
        <f t="shared" si="219"/>
        <v>8.834958712</v>
      </c>
      <c r="T38" s="186">
        <f t="shared" si="220"/>
        <v>6.402197182</v>
      </c>
      <c r="U38" s="165">
        <f t="shared" si="221"/>
        <v>7.278094463</v>
      </c>
      <c r="V38" s="166">
        <f t="shared" si="222"/>
        <v>5.072884649</v>
      </c>
      <c r="W38" s="167">
        <f t="shared" si="223"/>
        <v>6.171856963</v>
      </c>
      <c r="X38" s="168">
        <f t="shared" si="224"/>
        <v>12.53783208</v>
      </c>
      <c r="Y38" s="168">
        <f t="shared" si="225"/>
        <v>16.02417457</v>
      </c>
      <c r="Z38" s="165">
        <f t="shared" si="226"/>
        <v>14.3017101</v>
      </c>
      <c r="AA38" s="166">
        <f t="shared" si="227"/>
        <v>22.92723076</v>
      </c>
      <c r="AB38" s="168">
        <f t="shared" si="228"/>
        <v>17.00005725</v>
      </c>
      <c r="AC38" s="187">
        <f t="shared" si="229"/>
        <v>21.37279079</v>
      </c>
      <c r="AD38" s="168">
        <f t="shared" si="230"/>
        <v>22.42637175</v>
      </c>
      <c r="AE38" s="165">
        <f t="shared" si="231"/>
        <v>21.57980456</v>
      </c>
      <c r="AF38" s="166">
        <f t="shared" si="232"/>
        <v>28.0001154</v>
      </c>
      <c r="AG38" s="169">
        <f t="shared" si="233"/>
        <v>23.17191421</v>
      </c>
      <c r="AI38" s="140" t="s">
        <v>93</v>
      </c>
      <c r="AJ38" s="185">
        <f t="shared" si="234"/>
        <v>8.315223076</v>
      </c>
      <c r="AK38" s="186">
        <f t="shared" si="235"/>
        <v>6.551998262</v>
      </c>
      <c r="AL38" s="165">
        <f t="shared" si="236"/>
        <v>7.977452947</v>
      </c>
      <c r="AM38" s="166">
        <f t="shared" si="237"/>
        <v>5.891067619</v>
      </c>
      <c r="AN38" s="165">
        <f t="shared" si="238"/>
        <v>6.918980431</v>
      </c>
      <c r="AO38" s="168">
        <f t="shared" si="239"/>
        <v>6.878683415</v>
      </c>
      <c r="AP38" s="169">
        <f t="shared" si="240"/>
        <v>7.514593219</v>
      </c>
      <c r="AQ38" s="168">
        <f t="shared" si="241"/>
        <v>12.94989947</v>
      </c>
      <c r="AR38" s="168">
        <f t="shared" si="242"/>
        <v>17.04356503</v>
      </c>
      <c r="AS38" s="165">
        <f t="shared" si="243"/>
        <v>15.66829082</v>
      </c>
      <c r="AT38" s="166">
        <f t="shared" si="244"/>
        <v>22.40807045</v>
      </c>
      <c r="AU38" s="168">
        <f t="shared" si="245"/>
        <v>19.1626427</v>
      </c>
      <c r="AV38" s="168">
        <f t="shared" si="246"/>
        <v>18.95329658</v>
      </c>
      <c r="AW38" s="168">
        <f t="shared" si="247"/>
        <v>22.25689729</v>
      </c>
      <c r="AX38" s="187">
        <f t="shared" si="248"/>
        <v>21.26512255</v>
      </c>
      <c r="AY38" s="168">
        <f t="shared" si="249"/>
        <v>23.59556329</v>
      </c>
      <c r="AZ38" s="165">
        <f t="shared" si="250"/>
        <v>23.64574377</v>
      </c>
      <c r="BA38" s="166">
        <f t="shared" si="251"/>
        <v>28.29913807</v>
      </c>
      <c r="BB38" s="168">
        <f t="shared" si="252"/>
        <v>26.08162313</v>
      </c>
      <c r="BC38" s="168">
        <f t="shared" si="253"/>
        <v>25.83197999</v>
      </c>
      <c r="BD38" s="169">
        <f t="shared" si="254"/>
        <v>29.7714905</v>
      </c>
    </row>
    <row r="39" ht="15.75" customHeight="1">
      <c r="A39" s="140" t="s">
        <v>94</v>
      </c>
      <c r="B39" s="185">
        <f t="shared" si="204"/>
        <v>10.18816731</v>
      </c>
      <c r="C39" s="186">
        <f t="shared" si="205"/>
        <v>8.612999373</v>
      </c>
      <c r="D39" s="165">
        <f t="shared" si="206"/>
        <v>9.330679273</v>
      </c>
      <c r="E39" s="166">
        <f t="shared" si="207"/>
        <v>6.803193368</v>
      </c>
      <c r="F39" s="167">
        <f t="shared" si="208"/>
        <v>7.899518593</v>
      </c>
      <c r="G39" s="168">
        <f t="shared" si="209"/>
        <v>13.3632965</v>
      </c>
      <c r="H39" s="168">
        <f t="shared" si="210"/>
        <v>17.8224908</v>
      </c>
      <c r="I39" s="165">
        <f t="shared" si="211"/>
        <v>16.40955462</v>
      </c>
      <c r="J39" s="166">
        <f t="shared" si="212"/>
        <v>23.05250846</v>
      </c>
      <c r="K39" s="168">
        <f t="shared" si="213"/>
        <v>18.67881288</v>
      </c>
      <c r="L39" s="187">
        <f t="shared" si="214"/>
        <v>23.55146381</v>
      </c>
      <c r="M39" s="168">
        <f t="shared" si="215"/>
        <v>26.43549017</v>
      </c>
      <c r="N39" s="165">
        <f t="shared" si="216"/>
        <v>25.74023389</v>
      </c>
      <c r="O39" s="166">
        <f t="shared" si="217"/>
        <v>29.85570183</v>
      </c>
      <c r="P39" s="169">
        <f t="shared" si="218"/>
        <v>26.57833147</v>
      </c>
      <c r="R39" s="140" t="s">
        <v>94</v>
      </c>
      <c r="S39" s="185">
        <f t="shared" si="219"/>
        <v>9.61308523</v>
      </c>
      <c r="T39" s="186">
        <f t="shared" si="220"/>
        <v>8.437805191</v>
      </c>
      <c r="U39" s="165">
        <f t="shared" si="221"/>
        <v>9.334283388</v>
      </c>
      <c r="V39" s="166">
        <f t="shared" si="222"/>
        <v>7.840385159</v>
      </c>
      <c r="W39" s="167">
        <f t="shared" si="223"/>
        <v>9.067785053</v>
      </c>
      <c r="X39" s="168">
        <f t="shared" si="224"/>
        <v>12.98621231</v>
      </c>
      <c r="Y39" s="168">
        <f t="shared" si="225"/>
        <v>16.47589566</v>
      </c>
      <c r="Z39" s="165">
        <f t="shared" si="226"/>
        <v>15.80822476</v>
      </c>
      <c r="AA39" s="166">
        <f t="shared" si="227"/>
        <v>19.52072728</v>
      </c>
      <c r="AB39" s="168">
        <f t="shared" si="228"/>
        <v>17.43980501</v>
      </c>
      <c r="AC39" s="187">
        <f t="shared" si="229"/>
        <v>22.59929754</v>
      </c>
      <c r="AD39" s="168">
        <f t="shared" si="230"/>
        <v>24.91370085</v>
      </c>
      <c r="AE39" s="165">
        <f t="shared" si="231"/>
        <v>25.14250814</v>
      </c>
      <c r="AF39" s="166">
        <f t="shared" si="232"/>
        <v>27.36111244</v>
      </c>
      <c r="AG39" s="169">
        <f t="shared" si="233"/>
        <v>26.50759006</v>
      </c>
      <c r="AI39" s="140" t="s">
        <v>94</v>
      </c>
      <c r="AJ39" s="185">
        <f t="shared" si="234"/>
        <v>8.975327437</v>
      </c>
      <c r="AK39" s="186">
        <f t="shared" si="235"/>
        <v>7.640361159</v>
      </c>
      <c r="AL39" s="165">
        <f t="shared" si="236"/>
        <v>7.6717302</v>
      </c>
      <c r="AM39" s="166">
        <f t="shared" si="237"/>
        <v>5.723152272</v>
      </c>
      <c r="AN39" s="165">
        <f t="shared" si="238"/>
        <v>6.588384055</v>
      </c>
      <c r="AO39" s="168">
        <f t="shared" si="239"/>
        <v>6.508681696</v>
      </c>
      <c r="AP39" s="169">
        <f t="shared" si="240"/>
        <v>7.766430206</v>
      </c>
      <c r="AQ39" s="168">
        <f t="shared" si="241"/>
        <v>12.57452323</v>
      </c>
      <c r="AR39" s="168">
        <f t="shared" si="242"/>
        <v>15.10026114</v>
      </c>
      <c r="AS39" s="165">
        <f t="shared" si="243"/>
        <v>14.62692271</v>
      </c>
      <c r="AT39" s="166">
        <f t="shared" si="244"/>
        <v>16.94720869</v>
      </c>
      <c r="AU39" s="168">
        <f t="shared" si="245"/>
        <v>16.83591309</v>
      </c>
      <c r="AV39" s="168">
        <f t="shared" si="246"/>
        <v>16.88353151</v>
      </c>
      <c r="AW39" s="168">
        <f t="shared" si="247"/>
        <v>16.13208587</v>
      </c>
      <c r="AX39" s="187">
        <f t="shared" si="248"/>
        <v>21.54985066</v>
      </c>
      <c r="AY39" s="168">
        <f t="shared" si="249"/>
        <v>22.7406223</v>
      </c>
      <c r="AZ39" s="165">
        <f t="shared" si="250"/>
        <v>22.29865291</v>
      </c>
      <c r="BA39" s="166">
        <f t="shared" si="251"/>
        <v>22.67036097</v>
      </c>
      <c r="BB39" s="168">
        <f t="shared" si="252"/>
        <v>23.42429715</v>
      </c>
      <c r="BC39" s="168">
        <f t="shared" si="253"/>
        <v>23.39221321</v>
      </c>
      <c r="BD39" s="169">
        <f t="shared" si="254"/>
        <v>23.89851607</v>
      </c>
    </row>
    <row r="40" ht="15.75" customHeight="1">
      <c r="A40" s="140" t="s">
        <v>95</v>
      </c>
      <c r="B40" s="185">
        <f t="shared" si="204"/>
        <v>8.75076375</v>
      </c>
      <c r="C40" s="186">
        <f t="shared" si="205"/>
        <v>7.954549705</v>
      </c>
      <c r="D40" s="165">
        <f t="shared" si="206"/>
        <v>7.427220702</v>
      </c>
      <c r="E40" s="166">
        <f t="shared" si="207"/>
        <v>6.002769222</v>
      </c>
      <c r="F40" s="167">
        <f t="shared" si="208"/>
        <v>7.745884266</v>
      </c>
      <c r="G40" s="168">
        <f t="shared" si="209"/>
        <v>10.41910463</v>
      </c>
      <c r="H40" s="168">
        <f t="shared" si="210"/>
        <v>13.23275923</v>
      </c>
      <c r="I40" s="165">
        <f t="shared" si="211"/>
        <v>12.03035581</v>
      </c>
      <c r="J40" s="166">
        <f t="shared" si="212"/>
        <v>14.24996917</v>
      </c>
      <c r="K40" s="168">
        <f t="shared" si="213"/>
        <v>12.40978924</v>
      </c>
      <c r="L40" s="187">
        <f t="shared" si="214"/>
        <v>19.16986838</v>
      </c>
      <c r="M40" s="168">
        <f t="shared" si="215"/>
        <v>21.18730894</v>
      </c>
      <c r="N40" s="165">
        <f t="shared" si="216"/>
        <v>19.45757651</v>
      </c>
      <c r="O40" s="166">
        <f t="shared" si="217"/>
        <v>20.25273839</v>
      </c>
      <c r="P40" s="169">
        <f t="shared" si="218"/>
        <v>20.15567351</v>
      </c>
      <c r="R40" s="140" t="s">
        <v>95</v>
      </c>
      <c r="S40" s="185">
        <f t="shared" si="219"/>
        <v>8.171729627</v>
      </c>
      <c r="T40" s="186">
        <f t="shared" si="220"/>
        <v>7.550994723</v>
      </c>
      <c r="U40" s="165">
        <f t="shared" si="221"/>
        <v>7.634364821</v>
      </c>
      <c r="V40" s="166">
        <f t="shared" si="222"/>
        <v>5.239190538</v>
      </c>
      <c r="W40" s="167">
        <f t="shared" si="223"/>
        <v>6.625283792</v>
      </c>
      <c r="X40" s="168">
        <f t="shared" si="224"/>
        <v>9.449613272</v>
      </c>
      <c r="Y40" s="168">
        <f t="shared" si="225"/>
        <v>12.02619696</v>
      </c>
      <c r="Z40" s="165">
        <f t="shared" si="226"/>
        <v>11.04438111</v>
      </c>
      <c r="AA40" s="166">
        <f t="shared" si="227"/>
        <v>12.12775652</v>
      </c>
      <c r="AB40" s="168">
        <f t="shared" si="228"/>
        <v>11.24659574</v>
      </c>
      <c r="AC40" s="187">
        <f t="shared" si="229"/>
        <v>17.6213429</v>
      </c>
      <c r="AD40" s="168">
        <f t="shared" si="230"/>
        <v>19.57719168</v>
      </c>
      <c r="AE40" s="165">
        <f t="shared" si="231"/>
        <v>18.67874593</v>
      </c>
      <c r="AF40" s="166">
        <f t="shared" si="232"/>
        <v>17.36694706</v>
      </c>
      <c r="AG40" s="169">
        <f t="shared" si="233"/>
        <v>17.87187953</v>
      </c>
      <c r="AI40" s="140" t="s">
        <v>95</v>
      </c>
      <c r="AJ40" s="185">
        <f t="shared" si="234"/>
        <v>8.612734901</v>
      </c>
      <c r="AK40" s="186">
        <f t="shared" si="235"/>
        <v>7.820713029</v>
      </c>
      <c r="AL40" s="165">
        <f t="shared" si="236"/>
        <v>7.327792109</v>
      </c>
      <c r="AM40" s="166">
        <f t="shared" si="237"/>
        <v>5.61990482</v>
      </c>
      <c r="AN40" s="165">
        <f t="shared" si="238"/>
        <v>5.38401576</v>
      </c>
      <c r="AO40" s="168">
        <f t="shared" si="239"/>
        <v>5.472092148</v>
      </c>
      <c r="AP40" s="169">
        <f t="shared" si="240"/>
        <v>4.082196709</v>
      </c>
      <c r="AQ40" s="168">
        <f t="shared" si="241"/>
        <v>9.838809023</v>
      </c>
      <c r="AR40" s="168">
        <f t="shared" si="242"/>
        <v>11.65032248</v>
      </c>
      <c r="AS40" s="165">
        <f t="shared" si="243"/>
        <v>11.25441865</v>
      </c>
      <c r="AT40" s="166">
        <f t="shared" si="244"/>
        <v>11.39895793</v>
      </c>
      <c r="AU40" s="168">
        <f t="shared" si="245"/>
        <v>10.04169494</v>
      </c>
      <c r="AV40" s="168">
        <f t="shared" si="246"/>
        <v>10.3115071</v>
      </c>
      <c r="AW40" s="168">
        <f t="shared" si="247"/>
        <v>6.053717886</v>
      </c>
      <c r="AX40" s="187">
        <f t="shared" si="248"/>
        <v>18.45154392</v>
      </c>
      <c r="AY40" s="168">
        <f t="shared" si="249"/>
        <v>19.47103551</v>
      </c>
      <c r="AZ40" s="165">
        <f t="shared" si="250"/>
        <v>18.58221076</v>
      </c>
      <c r="BA40" s="166">
        <f t="shared" si="251"/>
        <v>17.01886275</v>
      </c>
      <c r="BB40" s="168">
        <f t="shared" si="252"/>
        <v>15.4257107</v>
      </c>
      <c r="BC40" s="168">
        <f t="shared" si="253"/>
        <v>15.78359925</v>
      </c>
      <c r="BD40" s="169">
        <f t="shared" si="254"/>
        <v>10.1359146</v>
      </c>
    </row>
    <row r="41" ht="15.75" customHeight="1">
      <c r="A41" s="140" t="s">
        <v>96</v>
      </c>
      <c r="B41" s="185">
        <f t="shared" si="204"/>
        <v>6.856663525</v>
      </c>
      <c r="C41" s="186">
        <f t="shared" si="205"/>
        <v>6.813276568</v>
      </c>
      <c r="D41" s="165">
        <f t="shared" si="206"/>
        <v>5.69793481</v>
      </c>
      <c r="E41" s="166">
        <f t="shared" si="207"/>
        <v>4.100150733</v>
      </c>
      <c r="F41" s="167">
        <f t="shared" si="208"/>
        <v>4.901881994</v>
      </c>
      <c r="G41" s="168">
        <f t="shared" si="209"/>
        <v>6.265339726</v>
      </c>
      <c r="H41" s="168">
        <f t="shared" si="210"/>
        <v>8.346239794</v>
      </c>
      <c r="I41" s="165">
        <f t="shared" si="211"/>
        <v>6.357302812</v>
      </c>
      <c r="J41" s="166">
        <f t="shared" si="212"/>
        <v>7.248275366</v>
      </c>
      <c r="K41" s="168">
        <f t="shared" si="213"/>
        <v>7.167856201</v>
      </c>
      <c r="L41" s="187">
        <f t="shared" si="214"/>
        <v>13.12200325</v>
      </c>
      <c r="M41" s="168">
        <f t="shared" si="215"/>
        <v>15.15951636</v>
      </c>
      <c r="N41" s="165">
        <f t="shared" si="216"/>
        <v>12.05523762</v>
      </c>
      <c r="O41" s="166">
        <f t="shared" si="217"/>
        <v>11.3484261</v>
      </c>
      <c r="P41" s="169">
        <f t="shared" si="218"/>
        <v>12.0697382</v>
      </c>
      <c r="R41" s="140" t="s">
        <v>96</v>
      </c>
      <c r="S41" s="185">
        <f t="shared" si="219"/>
        <v>6.81164294</v>
      </c>
      <c r="T41" s="186">
        <f t="shared" si="220"/>
        <v>6.712020455</v>
      </c>
      <c r="U41" s="165">
        <f t="shared" si="221"/>
        <v>6.158387622</v>
      </c>
      <c r="V41" s="166">
        <f t="shared" si="222"/>
        <v>4.840092227</v>
      </c>
      <c r="W41" s="167">
        <f t="shared" si="223"/>
        <v>6.505434827</v>
      </c>
      <c r="X41" s="168">
        <f t="shared" si="224"/>
        <v>6.197922505</v>
      </c>
      <c r="Y41" s="168">
        <f t="shared" si="225"/>
        <v>8.0038902</v>
      </c>
      <c r="Z41" s="165">
        <f t="shared" si="226"/>
        <v>6.982899023</v>
      </c>
      <c r="AA41" s="166">
        <f t="shared" si="227"/>
        <v>7.104747694</v>
      </c>
      <c r="AB41" s="168">
        <f t="shared" si="228"/>
        <v>7.210518746</v>
      </c>
      <c r="AC41" s="187">
        <f t="shared" si="229"/>
        <v>13.00956544</v>
      </c>
      <c r="AD41" s="168">
        <f t="shared" si="230"/>
        <v>14.71591065</v>
      </c>
      <c r="AE41" s="165">
        <f t="shared" si="231"/>
        <v>13.14128664</v>
      </c>
      <c r="AF41" s="166">
        <f t="shared" si="232"/>
        <v>11.94483992</v>
      </c>
      <c r="AG41" s="169">
        <f t="shared" si="233"/>
        <v>13.71595357</v>
      </c>
      <c r="AI41" s="140" t="s">
        <v>96</v>
      </c>
      <c r="AJ41" s="185">
        <f t="shared" si="234"/>
        <v>6.752123839</v>
      </c>
      <c r="AK41" s="186">
        <f t="shared" si="235"/>
        <v>5.986852794</v>
      </c>
      <c r="AL41" s="165">
        <f t="shared" si="236"/>
        <v>5.369255756</v>
      </c>
      <c r="AM41" s="166">
        <f t="shared" si="237"/>
        <v>4.120488773</v>
      </c>
      <c r="AN41" s="165">
        <f t="shared" si="238"/>
        <v>4.680755335</v>
      </c>
      <c r="AO41" s="168">
        <f t="shared" si="239"/>
        <v>4.820987878</v>
      </c>
      <c r="AP41" s="169">
        <f t="shared" si="240"/>
        <v>2.608038673</v>
      </c>
      <c r="AQ41" s="168">
        <f t="shared" si="241"/>
        <v>6.093181633</v>
      </c>
      <c r="AR41" s="168">
        <f t="shared" si="242"/>
        <v>6.747270205</v>
      </c>
      <c r="AS41" s="165">
        <f t="shared" si="243"/>
        <v>6.219547148</v>
      </c>
      <c r="AT41" s="166">
        <f t="shared" si="244"/>
        <v>6.104107478</v>
      </c>
      <c r="AU41" s="168">
        <f t="shared" si="245"/>
        <v>6.06415783</v>
      </c>
      <c r="AV41" s="168">
        <f t="shared" si="246"/>
        <v>6.06163987</v>
      </c>
      <c r="AW41" s="168">
        <f t="shared" si="247"/>
        <v>6.101374712</v>
      </c>
      <c r="AX41" s="187">
        <f t="shared" si="248"/>
        <v>12.84530547</v>
      </c>
      <c r="AY41" s="168">
        <f t="shared" si="249"/>
        <v>12.734123</v>
      </c>
      <c r="AZ41" s="165">
        <f t="shared" si="250"/>
        <v>11.5888029</v>
      </c>
      <c r="BA41" s="166">
        <f t="shared" si="251"/>
        <v>10.22459625</v>
      </c>
      <c r="BB41" s="168">
        <f t="shared" si="252"/>
        <v>10.74491316</v>
      </c>
      <c r="BC41" s="168">
        <f t="shared" si="253"/>
        <v>10.88262775</v>
      </c>
      <c r="BD41" s="169">
        <f t="shared" si="254"/>
        <v>8.709413385</v>
      </c>
    </row>
    <row r="42" ht="15.75" customHeight="1">
      <c r="A42" s="140" t="s">
        <v>97</v>
      </c>
      <c r="B42" s="185">
        <f t="shared" si="204"/>
        <v>3.401924132</v>
      </c>
      <c r="C42" s="186">
        <f t="shared" si="205"/>
        <v>3.252240551</v>
      </c>
      <c r="D42" s="165">
        <f t="shared" si="206"/>
        <v>2.05274944</v>
      </c>
      <c r="E42" s="166">
        <f t="shared" si="207"/>
        <v>2.183903666</v>
      </c>
      <c r="F42" s="167">
        <f t="shared" si="208"/>
        <v>2.082223118</v>
      </c>
      <c r="G42" s="168">
        <f t="shared" si="209"/>
        <v>2.309373155</v>
      </c>
      <c r="H42" s="168">
        <f t="shared" si="210"/>
        <v>2.737390162</v>
      </c>
      <c r="I42" s="165">
        <f t="shared" si="211"/>
        <v>2.065190346</v>
      </c>
      <c r="J42" s="166">
        <f t="shared" si="212"/>
        <v>1.973350514</v>
      </c>
      <c r="K42" s="168">
        <f t="shared" si="213"/>
        <v>2.111519003</v>
      </c>
      <c r="L42" s="187">
        <f t="shared" si="214"/>
        <v>5.711297288</v>
      </c>
      <c r="M42" s="168">
        <f t="shared" si="215"/>
        <v>5.989630713</v>
      </c>
      <c r="N42" s="165">
        <f t="shared" si="216"/>
        <v>4.117939786</v>
      </c>
      <c r="O42" s="166">
        <f t="shared" si="217"/>
        <v>4.15725418</v>
      </c>
      <c r="P42" s="169">
        <f t="shared" si="218"/>
        <v>4.193742121</v>
      </c>
      <c r="R42" s="140" t="s">
        <v>97</v>
      </c>
      <c r="S42" s="185">
        <f t="shared" si="219"/>
        <v>3.105967194</v>
      </c>
      <c r="T42" s="186">
        <f t="shared" si="220"/>
        <v>2.873021134</v>
      </c>
      <c r="U42" s="165">
        <f t="shared" si="221"/>
        <v>2.717833876</v>
      </c>
      <c r="V42" s="166">
        <f t="shared" si="222"/>
        <v>2.119072113</v>
      </c>
      <c r="W42" s="167">
        <f t="shared" si="223"/>
        <v>2.250108964</v>
      </c>
      <c r="X42" s="168">
        <f t="shared" si="224"/>
        <v>2.094309308</v>
      </c>
      <c r="Y42" s="168">
        <f t="shared" si="225"/>
        <v>2.341978741</v>
      </c>
      <c r="Z42" s="165">
        <f t="shared" si="226"/>
        <v>1.71009772</v>
      </c>
      <c r="AA42" s="166">
        <f t="shared" si="227"/>
        <v>1.387708143</v>
      </c>
      <c r="AB42" s="168">
        <f t="shared" si="228"/>
        <v>2.000180249</v>
      </c>
      <c r="AC42" s="187">
        <f t="shared" si="229"/>
        <v>5.200276501</v>
      </c>
      <c r="AD42" s="168">
        <f t="shared" si="230"/>
        <v>5.214999876</v>
      </c>
      <c r="AE42" s="165">
        <f t="shared" si="231"/>
        <v>4.427931596</v>
      </c>
      <c r="AF42" s="166">
        <f t="shared" si="232"/>
        <v>3.506780256</v>
      </c>
      <c r="AG42" s="169">
        <f t="shared" si="233"/>
        <v>4.250289213</v>
      </c>
      <c r="AI42" s="140" t="s">
        <v>97</v>
      </c>
      <c r="AJ42" s="185">
        <f t="shared" si="234"/>
        <v>2.913524004</v>
      </c>
      <c r="AK42" s="186">
        <f t="shared" si="235"/>
        <v>2.357057172</v>
      </c>
      <c r="AL42" s="165">
        <f t="shared" si="236"/>
        <v>1.662367441</v>
      </c>
      <c r="AM42" s="166">
        <f t="shared" si="237"/>
        <v>1.209399458</v>
      </c>
      <c r="AN42" s="165">
        <f t="shared" si="238"/>
        <v>1.167013233</v>
      </c>
      <c r="AO42" s="168">
        <f t="shared" si="239"/>
        <v>1.210198721</v>
      </c>
      <c r="AP42" s="169">
        <f t="shared" si="240"/>
        <v>0.5287071923</v>
      </c>
      <c r="AQ42" s="168">
        <f t="shared" si="241"/>
        <v>1.829232861</v>
      </c>
      <c r="AR42" s="168">
        <f t="shared" si="242"/>
        <v>1.924084428</v>
      </c>
      <c r="AS42" s="165">
        <f t="shared" si="243"/>
        <v>1.490398395</v>
      </c>
      <c r="AT42" s="166">
        <f t="shared" si="244"/>
        <v>1.282997756</v>
      </c>
      <c r="AU42" s="168">
        <f t="shared" si="245"/>
        <v>1.363042448</v>
      </c>
      <c r="AV42" s="168">
        <f t="shared" si="246"/>
        <v>1.38435997</v>
      </c>
      <c r="AW42" s="168">
        <f t="shared" si="247"/>
        <v>1.047957369</v>
      </c>
      <c r="AX42" s="187">
        <f t="shared" si="248"/>
        <v>4.742756865</v>
      </c>
      <c r="AY42" s="168">
        <f t="shared" si="249"/>
        <v>4.2811416</v>
      </c>
      <c r="AZ42" s="165">
        <f t="shared" si="250"/>
        <v>3.152765835</v>
      </c>
      <c r="BA42" s="166">
        <f t="shared" si="251"/>
        <v>2.492397213</v>
      </c>
      <c r="BB42" s="168">
        <f t="shared" si="252"/>
        <v>2.530055682</v>
      </c>
      <c r="BC42" s="168">
        <f t="shared" si="253"/>
        <v>2.594558691</v>
      </c>
      <c r="BD42" s="169">
        <f t="shared" si="254"/>
        <v>1.576664562</v>
      </c>
    </row>
    <row r="43" ht="15.75" customHeight="1">
      <c r="A43" s="268" t="s">
        <v>98</v>
      </c>
      <c r="B43" s="185">
        <f t="shared" si="204"/>
        <v>0.5840746456</v>
      </c>
      <c r="C43" s="186">
        <f t="shared" si="205"/>
        <v>0.4921134336</v>
      </c>
      <c r="D43" s="165">
        <f t="shared" si="206"/>
        <v>0.3110226424</v>
      </c>
      <c r="E43" s="166">
        <f t="shared" si="207"/>
        <v>0.1582264658</v>
      </c>
      <c r="F43" s="167">
        <f t="shared" si="208"/>
        <v>0.2376186847</v>
      </c>
      <c r="G43" s="168">
        <f t="shared" si="209"/>
        <v>0.2640763025</v>
      </c>
      <c r="H43" s="168">
        <f t="shared" si="210"/>
        <v>0.3103446225</v>
      </c>
      <c r="I43" s="165">
        <f t="shared" si="211"/>
        <v>0.1617317741</v>
      </c>
      <c r="J43" s="166">
        <f t="shared" si="212"/>
        <v>0.08470749973</v>
      </c>
      <c r="K43" s="168">
        <f t="shared" si="213"/>
        <v>0.1531804448</v>
      </c>
      <c r="L43" s="187">
        <f t="shared" si="214"/>
        <v>0.8481509481</v>
      </c>
      <c r="M43" s="168">
        <f t="shared" si="215"/>
        <v>0.8024580561</v>
      </c>
      <c r="N43" s="165">
        <f t="shared" si="216"/>
        <v>0.4727544165</v>
      </c>
      <c r="O43" s="166">
        <f t="shared" si="217"/>
        <v>0.2429339656</v>
      </c>
      <c r="P43" s="169">
        <f t="shared" si="218"/>
        <v>0.3907991296</v>
      </c>
      <c r="R43" s="268" t="s">
        <v>98</v>
      </c>
      <c r="S43" s="185">
        <f t="shared" si="219"/>
        <v>0.5249785151</v>
      </c>
      <c r="T43" s="186">
        <f t="shared" si="220"/>
        <v>0.4711064589</v>
      </c>
      <c r="U43" s="165">
        <f t="shared" si="221"/>
        <v>0.2646579805</v>
      </c>
      <c r="V43" s="166">
        <f t="shared" si="222"/>
        <v>0.1329182264</v>
      </c>
      <c r="W43" s="167">
        <f t="shared" si="223"/>
        <v>0.1694919676</v>
      </c>
      <c r="X43" s="168">
        <f t="shared" si="224"/>
        <v>0.2578186302</v>
      </c>
      <c r="Y43" s="168">
        <f t="shared" si="225"/>
        <v>0.3340672763</v>
      </c>
      <c r="Z43" s="165">
        <f t="shared" si="226"/>
        <v>0.1323289902</v>
      </c>
      <c r="AA43" s="166">
        <f t="shared" si="227"/>
        <v>0.2200721135</v>
      </c>
      <c r="AB43" s="168">
        <f t="shared" si="228"/>
        <v>0.2223734668</v>
      </c>
      <c r="AC43" s="187">
        <f t="shared" si="229"/>
        <v>0.7827971453</v>
      </c>
      <c r="AD43" s="168">
        <f t="shared" si="230"/>
        <v>0.8051737353</v>
      </c>
      <c r="AE43" s="165">
        <f t="shared" si="231"/>
        <v>0.3969869707</v>
      </c>
      <c r="AF43" s="166">
        <f t="shared" si="232"/>
        <v>0.3529903399</v>
      </c>
      <c r="AG43" s="169">
        <f t="shared" si="233"/>
        <v>0.3918654344</v>
      </c>
      <c r="AI43" s="268" t="s">
        <v>98</v>
      </c>
      <c r="AJ43" s="185">
        <f t="shared" si="234"/>
        <v>0.3254035585</v>
      </c>
      <c r="AK43" s="186">
        <f t="shared" si="235"/>
        <v>0.285691236</v>
      </c>
      <c r="AL43" s="165">
        <f t="shared" si="236"/>
        <v>0.1910767173</v>
      </c>
      <c r="AM43" s="166">
        <f t="shared" si="237"/>
        <v>0.1308244052</v>
      </c>
      <c r="AN43" s="165">
        <f t="shared" si="238"/>
        <v>0.06564379987</v>
      </c>
      <c r="AO43" s="168">
        <f t="shared" si="239"/>
        <v>0.06562162847</v>
      </c>
      <c r="AP43" s="169">
        <f t="shared" si="240"/>
        <v>0.06597150578</v>
      </c>
      <c r="AQ43" s="168">
        <f t="shared" si="241"/>
        <v>0.1220263344</v>
      </c>
      <c r="AR43" s="168">
        <f t="shared" si="242"/>
        <v>0.1205362781</v>
      </c>
      <c r="AS43" s="165">
        <f t="shared" si="243"/>
        <v>0.08598452279</v>
      </c>
      <c r="AT43" s="166">
        <f t="shared" si="244"/>
        <v>0.07708232249</v>
      </c>
      <c r="AU43" s="168">
        <f t="shared" si="245"/>
        <v>0.1499773484</v>
      </c>
      <c r="AV43" s="168">
        <f t="shared" si="246"/>
        <v>0.1154903311</v>
      </c>
      <c r="AW43" s="168">
        <f t="shared" si="247"/>
        <v>0.6597150578</v>
      </c>
      <c r="AX43" s="187">
        <f t="shared" si="248"/>
        <v>0.447429893</v>
      </c>
      <c r="AY43" s="168">
        <f t="shared" si="249"/>
        <v>0.4062275141</v>
      </c>
      <c r="AZ43" s="165">
        <f t="shared" si="250"/>
        <v>0.2770612401</v>
      </c>
      <c r="BA43" s="166">
        <f t="shared" si="251"/>
        <v>0.2079067277</v>
      </c>
      <c r="BB43" s="168">
        <f t="shared" si="252"/>
        <v>0.2156211483</v>
      </c>
      <c r="BC43" s="168">
        <f t="shared" si="253"/>
        <v>0.1811119596</v>
      </c>
      <c r="BD43" s="169">
        <f t="shared" si="254"/>
        <v>0.7256865636</v>
      </c>
    </row>
    <row r="44" ht="15.75" customHeight="1">
      <c r="A44" s="150" t="s">
        <v>99</v>
      </c>
      <c r="B44" s="196">
        <f t="shared" si="204"/>
        <v>0.03728136036</v>
      </c>
      <c r="C44" s="197">
        <f t="shared" si="205"/>
        <v>0.02083964925</v>
      </c>
      <c r="D44" s="176">
        <f t="shared" si="206"/>
        <v>0.0248818114</v>
      </c>
      <c r="E44" s="177">
        <f t="shared" si="207"/>
        <v>0.003906732077</v>
      </c>
      <c r="F44" s="178">
        <f t="shared" si="208"/>
        <v>0.01545758133</v>
      </c>
      <c r="G44" s="179">
        <f t="shared" si="209"/>
        <v>0.01656949349</v>
      </c>
      <c r="H44" s="179">
        <f t="shared" si="210"/>
        <v>0.02069401225</v>
      </c>
      <c r="I44" s="176">
        <f t="shared" si="211"/>
        <v>0.0124409057</v>
      </c>
      <c r="J44" s="177">
        <f t="shared" si="212"/>
        <v>0.001344830319</v>
      </c>
      <c r="K44" s="179">
        <f t="shared" si="213"/>
        <v>0.003178339189</v>
      </c>
      <c r="L44" s="198">
        <f t="shared" si="214"/>
        <v>0.05385085385</v>
      </c>
      <c r="M44" s="179">
        <f t="shared" si="215"/>
        <v>0.0415336615</v>
      </c>
      <c r="N44" s="176">
        <f t="shared" si="216"/>
        <v>0.03732271709</v>
      </c>
      <c r="O44" s="177">
        <f t="shared" si="217"/>
        <v>0.005251562397</v>
      </c>
      <c r="P44" s="180">
        <f t="shared" si="218"/>
        <v>0.01863592052</v>
      </c>
      <c r="R44" s="150" t="s">
        <v>99</v>
      </c>
      <c r="S44" s="196">
        <f t="shared" si="219"/>
        <v>0.0429697717</v>
      </c>
      <c r="T44" s="197">
        <f t="shared" si="220"/>
        <v>0.03319202706</v>
      </c>
      <c r="U44" s="176">
        <f t="shared" si="221"/>
        <v>0.01017915309</v>
      </c>
      <c r="V44" s="177">
        <f t="shared" si="222"/>
        <v>0.0001202893346</v>
      </c>
      <c r="W44" s="178">
        <f t="shared" si="223"/>
        <v>0.0005348799685</v>
      </c>
      <c r="X44" s="179">
        <f t="shared" si="224"/>
        <v>0.02522138774</v>
      </c>
      <c r="Y44" s="179">
        <f t="shared" si="225"/>
        <v>0.01995983923</v>
      </c>
      <c r="Z44" s="176">
        <f t="shared" si="226"/>
        <v>0</v>
      </c>
      <c r="AA44" s="177">
        <f t="shared" si="227"/>
        <v>0</v>
      </c>
      <c r="AB44" s="179">
        <f t="shared" si="228"/>
        <v>0</v>
      </c>
      <c r="AC44" s="198">
        <f t="shared" si="229"/>
        <v>0.06819115944</v>
      </c>
      <c r="AD44" s="179">
        <f t="shared" si="230"/>
        <v>0.05315186629</v>
      </c>
      <c r="AE44" s="176">
        <f t="shared" si="231"/>
        <v>0.01017915309</v>
      </c>
      <c r="AF44" s="177">
        <f t="shared" si="232"/>
        <v>0.0001202893346</v>
      </c>
      <c r="AG44" s="180">
        <f t="shared" si="233"/>
        <v>0.0005348799685</v>
      </c>
      <c r="AI44" s="150" t="s">
        <v>99</v>
      </c>
      <c r="AJ44" s="196">
        <f t="shared" si="234"/>
        <v>0.01627017793</v>
      </c>
      <c r="AK44" s="197">
        <f t="shared" si="235"/>
        <v>0.0110324695</v>
      </c>
      <c r="AL44" s="176">
        <f t="shared" si="236"/>
        <v>0.009553835865</v>
      </c>
      <c r="AM44" s="177">
        <f t="shared" si="237"/>
        <v>0.01411355506</v>
      </c>
      <c r="AN44" s="176">
        <f t="shared" si="238"/>
        <v>0.005643746908</v>
      </c>
      <c r="AO44" s="179">
        <f t="shared" si="239"/>
        <v>0.006025582494</v>
      </c>
      <c r="AP44" s="180">
        <f t="shared" si="240"/>
        <v>0</v>
      </c>
      <c r="AQ44" s="179">
        <f t="shared" si="241"/>
        <v>0.006972933397</v>
      </c>
      <c r="AR44" s="179">
        <f t="shared" si="242"/>
        <v>0.004704783023</v>
      </c>
      <c r="AS44" s="176">
        <f t="shared" si="243"/>
        <v>0</v>
      </c>
      <c r="AT44" s="177">
        <f t="shared" si="244"/>
        <v>0</v>
      </c>
      <c r="AU44" s="179">
        <f t="shared" si="245"/>
        <v>0</v>
      </c>
      <c r="AV44" s="179">
        <f t="shared" si="246"/>
        <v>0</v>
      </c>
      <c r="AW44" s="179">
        <f t="shared" si="247"/>
        <v>0</v>
      </c>
      <c r="AX44" s="198">
        <f t="shared" si="248"/>
        <v>0.02324311132</v>
      </c>
      <c r="AY44" s="179">
        <f t="shared" si="249"/>
        <v>0.01573725252</v>
      </c>
      <c r="AZ44" s="176">
        <f t="shared" si="250"/>
        <v>0.009553835865</v>
      </c>
      <c r="BA44" s="177">
        <f t="shared" si="251"/>
        <v>0.01411355506</v>
      </c>
      <c r="BB44" s="179">
        <f t="shared" si="252"/>
        <v>0.005643746908</v>
      </c>
      <c r="BC44" s="179">
        <f t="shared" si="253"/>
        <v>0.006025582494</v>
      </c>
      <c r="BD44" s="180">
        <f t="shared" si="254"/>
        <v>0</v>
      </c>
    </row>
    <row r="45" ht="15.75" customHeight="1">
      <c r="A45" s="59" t="s">
        <v>12</v>
      </c>
      <c r="B45" s="199">
        <f t="shared" si="204"/>
        <v>45.73698</v>
      </c>
      <c r="C45" s="200">
        <f t="shared" si="205"/>
        <v>37.10275079</v>
      </c>
      <c r="D45" s="108">
        <f t="shared" si="206"/>
        <v>38.87783031</v>
      </c>
      <c r="E45" s="109">
        <f t="shared" si="207"/>
        <v>27.53402952</v>
      </c>
      <c r="F45" s="181">
        <f t="shared" si="208"/>
        <v>33.65084483</v>
      </c>
      <c r="G45" s="85">
        <f t="shared" si="209"/>
        <v>54.26302</v>
      </c>
      <c r="H45" s="85">
        <f t="shared" si="210"/>
        <v>62.89724921</v>
      </c>
      <c r="I45" s="108">
        <f t="shared" si="211"/>
        <v>61.12216969</v>
      </c>
      <c r="J45" s="109">
        <f t="shared" si="212"/>
        <v>72.46597048</v>
      </c>
      <c r="K45" s="85">
        <f t="shared" si="213"/>
        <v>66.34915517</v>
      </c>
      <c r="L45" s="201">
        <f t="shared" si="214"/>
        <v>100</v>
      </c>
      <c r="M45" s="85">
        <f t="shared" si="215"/>
        <v>100</v>
      </c>
      <c r="N45" s="108">
        <f t="shared" si="216"/>
        <v>100</v>
      </c>
      <c r="O45" s="109">
        <f t="shared" si="217"/>
        <v>100</v>
      </c>
      <c r="P45" s="86">
        <f t="shared" si="218"/>
        <v>100</v>
      </c>
      <c r="R45" s="59" t="s">
        <v>12</v>
      </c>
      <c r="S45" s="199">
        <f t="shared" si="219"/>
        <v>45.41437806</v>
      </c>
      <c r="T45" s="200">
        <f t="shared" si="220"/>
        <v>36.65102271</v>
      </c>
      <c r="U45" s="108">
        <f t="shared" si="221"/>
        <v>39.41368078</v>
      </c>
      <c r="V45" s="109">
        <f t="shared" si="222"/>
        <v>28.18873868</v>
      </c>
      <c r="W45" s="181">
        <f t="shared" si="223"/>
        <v>34.917323</v>
      </c>
      <c r="X45" s="85">
        <f t="shared" si="224"/>
        <v>54.58562194</v>
      </c>
      <c r="Y45" s="85">
        <f t="shared" si="225"/>
        <v>63.34897729</v>
      </c>
      <c r="Z45" s="108">
        <f t="shared" si="226"/>
        <v>60.58631922</v>
      </c>
      <c r="AA45" s="109">
        <f t="shared" si="227"/>
        <v>71.81126132</v>
      </c>
      <c r="AB45" s="85">
        <f t="shared" si="228"/>
        <v>65.082677</v>
      </c>
      <c r="AC45" s="201">
        <f t="shared" si="229"/>
        <v>100</v>
      </c>
      <c r="AD45" s="85">
        <f t="shared" si="230"/>
        <v>100</v>
      </c>
      <c r="AE45" s="108">
        <f t="shared" si="231"/>
        <v>100</v>
      </c>
      <c r="AF45" s="109">
        <f t="shared" si="232"/>
        <v>100</v>
      </c>
      <c r="AG45" s="86">
        <f t="shared" si="233"/>
        <v>100</v>
      </c>
      <c r="AI45" s="59" t="s">
        <v>12</v>
      </c>
      <c r="AJ45" s="199">
        <f t="shared" si="234"/>
        <v>44.17585738</v>
      </c>
      <c r="AK45" s="200">
        <f t="shared" si="235"/>
        <v>35.78575556</v>
      </c>
      <c r="AL45" s="108">
        <f t="shared" si="236"/>
        <v>37.36505207</v>
      </c>
      <c r="AM45" s="109">
        <f t="shared" si="237"/>
        <v>27.08236055</v>
      </c>
      <c r="AN45" s="108">
        <f t="shared" si="238"/>
        <v>30.73516651</v>
      </c>
      <c r="AO45" s="85">
        <f t="shared" si="239"/>
        <v>30.78693003</v>
      </c>
      <c r="AP45" s="86">
        <f t="shared" si="240"/>
        <v>29.97007232</v>
      </c>
      <c r="AQ45" s="85">
        <f t="shared" si="241"/>
        <v>55.82414262</v>
      </c>
      <c r="AR45" s="85">
        <f t="shared" si="242"/>
        <v>64.21424444</v>
      </c>
      <c r="AS45" s="108">
        <f t="shared" si="243"/>
        <v>62.63494793</v>
      </c>
      <c r="AT45" s="109">
        <f t="shared" si="244"/>
        <v>72.91763945</v>
      </c>
      <c r="AU45" s="85">
        <f t="shared" si="245"/>
        <v>69.26483349</v>
      </c>
      <c r="AV45" s="85">
        <f t="shared" si="246"/>
        <v>69.21306997</v>
      </c>
      <c r="AW45" s="85">
        <f t="shared" si="247"/>
        <v>70.02992768</v>
      </c>
      <c r="AX45" s="201">
        <f t="shared" si="248"/>
        <v>100</v>
      </c>
      <c r="AY45" s="85">
        <f t="shared" si="249"/>
        <v>100</v>
      </c>
      <c r="AZ45" s="108">
        <f t="shared" si="250"/>
        <v>100</v>
      </c>
      <c r="BA45" s="109">
        <f t="shared" si="251"/>
        <v>100</v>
      </c>
      <c r="BB45" s="85">
        <f t="shared" si="252"/>
        <v>100</v>
      </c>
      <c r="BC45" s="85">
        <f t="shared" si="253"/>
        <v>100</v>
      </c>
      <c r="BD45" s="86">
        <f t="shared" si="254"/>
        <v>100</v>
      </c>
    </row>
    <row r="46" ht="15.75" customHeight="1">
      <c r="R46" s="78"/>
      <c r="S46" s="79"/>
      <c r="T46" s="79"/>
      <c r="AI46" s="78"/>
      <c r="AJ46" s="79"/>
      <c r="AK46" s="79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4:A6"/>
    <mergeCell ref="B4:F4"/>
    <mergeCell ref="G4:K4"/>
    <mergeCell ref="L4:P4"/>
    <mergeCell ref="R4:R6"/>
    <mergeCell ref="X4:AB4"/>
    <mergeCell ref="P5:P6"/>
    <mergeCell ref="R33:AG33"/>
    <mergeCell ref="AI33:BD33"/>
    <mergeCell ref="S4:W4"/>
    <mergeCell ref="S5:T5"/>
    <mergeCell ref="U5:V5"/>
    <mergeCell ref="A20:P20"/>
    <mergeCell ref="R20:AG20"/>
    <mergeCell ref="AI20:BD20"/>
    <mergeCell ref="A33:P33"/>
    <mergeCell ref="AE5:AF5"/>
    <mergeCell ref="AJ5:AK5"/>
    <mergeCell ref="AQ5:AR5"/>
    <mergeCell ref="AS5:AT5"/>
    <mergeCell ref="AU5:AW5"/>
    <mergeCell ref="AX5:AY5"/>
    <mergeCell ref="AZ5:BA5"/>
    <mergeCell ref="BB5:BD5"/>
    <mergeCell ref="AC4:AG4"/>
    <mergeCell ref="AI4:AI6"/>
    <mergeCell ref="AJ4:AP4"/>
    <mergeCell ref="AQ4:AW4"/>
    <mergeCell ref="AX4:BD4"/>
    <mergeCell ref="AC5:AD5"/>
    <mergeCell ref="AG5:AG6"/>
    <mergeCell ref="B5:C5"/>
    <mergeCell ref="D5:E5"/>
    <mergeCell ref="F5:F6"/>
    <mergeCell ref="G5:H5"/>
    <mergeCell ref="I5:J5"/>
    <mergeCell ref="K5:K6"/>
    <mergeCell ref="L5:M5"/>
    <mergeCell ref="N5:O5"/>
    <mergeCell ref="W5:W6"/>
    <mergeCell ref="X5:Y5"/>
    <mergeCell ref="Z5:AA5"/>
    <mergeCell ref="AB5:AB6"/>
    <mergeCell ref="AL5:AM5"/>
    <mergeCell ref="AN5:AP5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1" width="7.63"/>
    <col customWidth="1" min="12" max="12" width="9.5"/>
    <col customWidth="1" min="13" max="13" width="5.0"/>
    <col customWidth="1" min="14" max="14" width="7.13"/>
    <col customWidth="1" min="15" max="15" width="6.63"/>
    <col customWidth="1" min="16" max="16" width="5.63"/>
    <col customWidth="1" min="17" max="17" width="7.63"/>
    <col customWidth="1" min="18" max="18" width="6.63"/>
    <col customWidth="1" min="19" max="19" width="5.75"/>
    <col customWidth="1" min="20" max="20" width="7.38"/>
    <col customWidth="1" min="21" max="21" width="6.63"/>
    <col customWidth="1" min="22" max="22" width="7.63"/>
    <col customWidth="1" min="23" max="23" width="9.5"/>
    <col customWidth="1" min="24" max="24" width="5.0"/>
    <col customWidth="1" min="25" max="25" width="7.13"/>
    <col customWidth="1" min="26" max="26" width="6.63"/>
    <col customWidth="1" min="27" max="27" width="6.38"/>
    <col customWidth="1" min="28" max="28" width="7.63"/>
    <col customWidth="1" min="29" max="29" width="4.63"/>
    <col customWidth="1" min="30" max="30" width="7.63"/>
    <col customWidth="1" min="31" max="32" width="6.63"/>
    <col customWidth="1" min="33" max="33" width="7.63"/>
    <col customWidth="1" min="34" max="34" width="5.75"/>
    <col customWidth="1" min="35" max="35" width="7.38"/>
    <col customWidth="1" min="36" max="36" width="6.63"/>
    <col customWidth="1" min="37" max="37" width="6.5"/>
    <col customWidth="1" min="38" max="51" width="7.63"/>
  </cols>
  <sheetData>
    <row r="1">
      <c r="A1" s="2" t="s">
        <v>179</v>
      </c>
      <c r="L1" s="2" t="s">
        <v>180</v>
      </c>
      <c r="W1" s="2" t="s">
        <v>181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7</v>
      </c>
      <c r="M2" s="4"/>
      <c r="N2" s="4"/>
      <c r="O2" s="4"/>
      <c r="P2" s="4"/>
      <c r="Q2" s="4"/>
      <c r="R2" s="4"/>
      <c r="S2" s="4"/>
      <c r="T2" s="4"/>
      <c r="U2" s="4"/>
      <c r="V2" s="4"/>
      <c r="W2" s="3" t="s">
        <v>8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4" ht="15.0" customHeight="1">
      <c r="A4" s="250" t="s">
        <v>125</v>
      </c>
      <c r="B4" s="9" t="s">
        <v>77</v>
      </c>
      <c r="C4" s="10"/>
      <c r="D4" s="11"/>
      <c r="E4" s="9" t="s">
        <v>78</v>
      </c>
      <c r="F4" s="10"/>
      <c r="G4" s="11"/>
      <c r="H4" s="9" t="s">
        <v>12</v>
      </c>
      <c r="I4" s="10"/>
      <c r="J4" s="12"/>
      <c r="L4" s="250" t="s">
        <v>125</v>
      </c>
      <c r="M4" s="9" t="s">
        <v>77</v>
      </c>
      <c r="N4" s="10"/>
      <c r="O4" s="11"/>
      <c r="P4" s="9" t="s">
        <v>78</v>
      </c>
      <c r="Q4" s="10"/>
      <c r="R4" s="11"/>
      <c r="S4" s="9" t="s">
        <v>12</v>
      </c>
      <c r="T4" s="10"/>
      <c r="U4" s="12"/>
      <c r="W4" s="250" t="s">
        <v>125</v>
      </c>
      <c r="X4" s="9" t="s">
        <v>77</v>
      </c>
      <c r="Y4" s="10"/>
      <c r="Z4" s="10"/>
      <c r="AA4" s="10"/>
      <c r="AB4" s="11"/>
      <c r="AC4" s="9" t="s">
        <v>78</v>
      </c>
      <c r="AD4" s="10"/>
      <c r="AE4" s="10"/>
      <c r="AF4" s="10"/>
      <c r="AG4" s="11"/>
      <c r="AH4" s="9" t="s">
        <v>12</v>
      </c>
      <c r="AI4" s="10"/>
      <c r="AJ4" s="10"/>
      <c r="AK4" s="10"/>
      <c r="AL4" s="12"/>
    </row>
    <row r="5" ht="45.0" customHeight="1">
      <c r="A5" s="16"/>
      <c r="B5" s="18" t="s">
        <v>104</v>
      </c>
      <c r="C5" s="19"/>
      <c r="D5" s="262" t="s">
        <v>182</v>
      </c>
      <c r="E5" s="18" t="s">
        <v>104</v>
      </c>
      <c r="F5" s="19"/>
      <c r="G5" s="262" t="s">
        <v>182</v>
      </c>
      <c r="H5" s="18" t="s">
        <v>104</v>
      </c>
      <c r="I5" s="19"/>
      <c r="J5" s="20" t="s">
        <v>182</v>
      </c>
      <c r="L5" s="16"/>
      <c r="M5" s="18" t="s">
        <v>104</v>
      </c>
      <c r="N5" s="19"/>
      <c r="O5" s="262" t="s">
        <v>182</v>
      </c>
      <c r="P5" s="18" t="s">
        <v>104</v>
      </c>
      <c r="Q5" s="19"/>
      <c r="R5" s="262" t="s">
        <v>182</v>
      </c>
      <c r="S5" s="18" t="s">
        <v>104</v>
      </c>
      <c r="T5" s="19"/>
      <c r="U5" s="20" t="s">
        <v>182</v>
      </c>
      <c r="W5" s="16"/>
      <c r="X5" s="18" t="s">
        <v>104</v>
      </c>
      <c r="Y5" s="19"/>
      <c r="Z5" s="18" t="s">
        <v>80</v>
      </c>
      <c r="AA5" s="102"/>
      <c r="AB5" s="19"/>
      <c r="AC5" s="18" t="s">
        <v>104</v>
      </c>
      <c r="AD5" s="19"/>
      <c r="AE5" s="18" t="s">
        <v>80</v>
      </c>
      <c r="AF5" s="102"/>
      <c r="AG5" s="19"/>
      <c r="AH5" s="18" t="s">
        <v>104</v>
      </c>
      <c r="AI5" s="19"/>
      <c r="AJ5" s="18" t="s">
        <v>80</v>
      </c>
      <c r="AK5" s="102"/>
      <c r="AL5" s="129"/>
    </row>
    <row r="6">
      <c r="A6" s="28"/>
      <c r="B6" s="30" t="s">
        <v>25</v>
      </c>
      <c r="C6" s="30" t="s">
        <v>26</v>
      </c>
      <c r="D6" s="263"/>
      <c r="E6" s="30" t="s">
        <v>25</v>
      </c>
      <c r="F6" s="30" t="s">
        <v>26</v>
      </c>
      <c r="G6" s="263"/>
      <c r="H6" s="30" t="s">
        <v>25</v>
      </c>
      <c r="I6" s="30" t="s">
        <v>26</v>
      </c>
      <c r="J6" s="31"/>
      <c r="L6" s="28"/>
      <c r="M6" s="30" t="s">
        <v>25</v>
      </c>
      <c r="N6" s="30" t="s">
        <v>26</v>
      </c>
      <c r="O6" s="263"/>
      <c r="P6" s="30" t="s">
        <v>25</v>
      </c>
      <c r="Q6" s="30" t="s">
        <v>26</v>
      </c>
      <c r="R6" s="263"/>
      <c r="S6" s="30" t="s">
        <v>25</v>
      </c>
      <c r="T6" s="30" t="s">
        <v>26</v>
      </c>
      <c r="U6" s="31"/>
      <c r="W6" s="28"/>
      <c r="X6" s="30" t="s">
        <v>25</v>
      </c>
      <c r="Y6" s="30" t="s">
        <v>26</v>
      </c>
      <c r="Z6" s="33" t="s">
        <v>82</v>
      </c>
      <c r="AA6" s="33" t="s">
        <v>83</v>
      </c>
      <c r="AB6" s="33" t="s">
        <v>84</v>
      </c>
      <c r="AC6" s="30" t="s">
        <v>25</v>
      </c>
      <c r="AD6" s="30" t="s">
        <v>26</v>
      </c>
      <c r="AE6" s="33" t="s">
        <v>82</v>
      </c>
      <c r="AF6" s="33" t="s">
        <v>83</v>
      </c>
      <c r="AG6" s="33" t="s">
        <v>84</v>
      </c>
      <c r="AH6" s="30" t="s">
        <v>25</v>
      </c>
      <c r="AI6" s="30" t="s">
        <v>26</v>
      </c>
      <c r="AJ6" s="33" t="s">
        <v>82</v>
      </c>
      <c r="AK6" s="33" t="s">
        <v>83</v>
      </c>
      <c r="AL6" s="34" t="s">
        <v>84</v>
      </c>
    </row>
    <row r="7" ht="15.75" customHeight="1">
      <c r="A7" s="248" t="s">
        <v>129</v>
      </c>
      <c r="B7" s="134">
        <v>698.0</v>
      </c>
      <c r="C7" s="135">
        <v>9333.03304293799</v>
      </c>
      <c r="D7" s="137">
        <v>2714.699098204008</v>
      </c>
      <c r="E7" s="134">
        <v>844.0</v>
      </c>
      <c r="F7" s="135">
        <v>15705.96771214958</v>
      </c>
      <c r="G7" s="137">
        <v>3921.213192995874</v>
      </c>
      <c r="H7" s="134">
        <f t="shared" ref="H7:J7" si="1">B7+E7</f>
        <v>1542</v>
      </c>
      <c r="I7" s="135">
        <f t="shared" si="1"/>
        <v>25039.00076</v>
      </c>
      <c r="J7" s="139">
        <f t="shared" si="1"/>
        <v>6635.912291</v>
      </c>
      <c r="L7" s="248" t="s">
        <v>130</v>
      </c>
      <c r="M7" s="134">
        <v>901.0</v>
      </c>
      <c r="N7" s="135">
        <v>10611.069301927257</v>
      </c>
      <c r="O7" s="137">
        <v>3469.9443032822405</v>
      </c>
      <c r="P7" s="134">
        <v>1115.0</v>
      </c>
      <c r="Q7" s="135">
        <v>19939.389649879067</v>
      </c>
      <c r="R7" s="137">
        <v>5125.762338801553</v>
      </c>
      <c r="S7" s="134">
        <v>2016.0</v>
      </c>
      <c r="T7" s="135">
        <v>30550.4589518064</v>
      </c>
      <c r="U7" s="139">
        <v>8595.706642083798</v>
      </c>
      <c r="W7" s="248" t="s">
        <v>130</v>
      </c>
      <c r="X7" s="134">
        <v>769.0</v>
      </c>
      <c r="Y7" s="135">
        <v>10078.75389999999</v>
      </c>
      <c r="Z7" s="137">
        <v>2818.357310000001</v>
      </c>
      <c r="AA7" s="137">
        <v>2632.2461000000008</v>
      </c>
      <c r="AB7" s="137">
        <v>186.11120999999986</v>
      </c>
      <c r="AC7" s="134">
        <v>979.0</v>
      </c>
      <c r="AD7" s="135">
        <v>20105.2239</v>
      </c>
      <c r="AE7" s="137">
        <v>5069.2386099999985</v>
      </c>
      <c r="AF7" s="137">
        <v>4687.539319999999</v>
      </c>
      <c r="AG7" s="137">
        <v>381.69929</v>
      </c>
      <c r="AH7" s="134">
        <v>1748.0</v>
      </c>
      <c r="AI7" s="135">
        <v>30183.977799999986</v>
      </c>
      <c r="AJ7" s="137">
        <v>7887.595920000014</v>
      </c>
      <c r="AK7" s="137">
        <v>7319.785420000015</v>
      </c>
      <c r="AL7" s="139">
        <v>567.8104999999999</v>
      </c>
      <c r="AX7" s="46"/>
      <c r="AY7" s="46"/>
    </row>
    <row r="8">
      <c r="A8" s="249" t="s">
        <v>131</v>
      </c>
      <c r="B8" s="143">
        <v>61.0</v>
      </c>
      <c r="C8" s="144">
        <v>924.7901192013779</v>
      </c>
      <c r="D8" s="146">
        <v>263.72999999999996</v>
      </c>
      <c r="E8" s="143">
        <v>106.0</v>
      </c>
      <c r="F8" s="144">
        <v>2065.104480746451</v>
      </c>
      <c r="G8" s="146">
        <v>405.92286551392885</v>
      </c>
      <c r="H8" s="143">
        <f t="shared" ref="H8:J8" si="2">B8+E8</f>
        <v>167</v>
      </c>
      <c r="I8" s="144">
        <f t="shared" si="2"/>
        <v>2989.8946</v>
      </c>
      <c r="J8" s="148">
        <f t="shared" si="2"/>
        <v>669.6528655</v>
      </c>
      <c r="L8" s="249" t="s">
        <v>132</v>
      </c>
      <c r="M8" s="143">
        <v>46.0</v>
      </c>
      <c r="N8" s="144">
        <v>467.82499999999993</v>
      </c>
      <c r="O8" s="146">
        <v>146.075</v>
      </c>
      <c r="P8" s="143">
        <v>74.0</v>
      </c>
      <c r="Q8" s="144">
        <v>1944.9458333333325</v>
      </c>
      <c r="R8" s="146">
        <v>225.23833333333334</v>
      </c>
      <c r="S8" s="143">
        <v>120.0</v>
      </c>
      <c r="T8" s="144">
        <v>2412.770833333333</v>
      </c>
      <c r="U8" s="148">
        <v>371.3133333333335</v>
      </c>
      <c r="W8" s="249" t="s">
        <v>132</v>
      </c>
      <c r="X8" s="143">
        <v>94.0</v>
      </c>
      <c r="Y8" s="144">
        <v>1059.573</v>
      </c>
      <c r="Z8" s="146">
        <v>264.7530300000001</v>
      </c>
      <c r="AA8" s="146">
        <v>246.5922500000001</v>
      </c>
      <c r="AB8" s="146">
        <v>18.16078</v>
      </c>
      <c r="AC8" s="143">
        <v>108.0</v>
      </c>
      <c r="AD8" s="144">
        <v>2251.4637</v>
      </c>
      <c r="AE8" s="146">
        <v>312.20571999999987</v>
      </c>
      <c r="AF8" s="146">
        <v>298.20576999999986</v>
      </c>
      <c r="AG8" s="146">
        <v>13.999949999999998</v>
      </c>
      <c r="AH8" s="143">
        <v>202.0</v>
      </c>
      <c r="AI8" s="144">
        <v>3311.0366999999997</v>
      </c>
      <c r="AJ8" s="146">
        <v>576.9587500000002</v>
      </c>
      <c r="AK8" s="146">
        <v>544.7980200000002</v>
      </c>
      <c r="AL8" s="148">
        <v>32.16073</v>
      </c>
      <c r="AX8" s="46"/>
      <c r="AY8" s="46"/>
    </row>
    <row r="9">
      <c r="A9" s="249" t="s">
        <v>133</v>
      </c>
      <c r="B9" s="143">
        <v>80.0</v>
      </c>
      <c r="C9" s="144">
        <v>1207.9863888888885</v>
      </c>
      <c r="D9" s="146">
        <v>315.3772222222222</v>
      </c>
      <c r="E9" s="143">
        <v>140.0</v>
      </c>
      <c r="F9" s="144">
        <v>3672.284166666668</v>
      </c>
      <c r="G9" s="146">
        <v>617.3375000000001</v>
      </c>
      <c r="H9" s="143">
        <f t="shared" ref="H9:J9" si="3">B9+E9</f>
        <v>220</v>
      </c>
      <c r="I9" s="144">
        <f t="shared" si="3"/>
        <v>4880.270556</v>
      </c>
      <c r="J9" s="148">
        <f t="shared" si="3"/>
        <v>932.7147222</v>
      </c>
      <c r="L9" s="249" t="s">
        <v>134</v>
      </c>
      <c r="M9" s="143">
        <v>123.0</v>
      </c>
      <c r="N9" s="144">
        <v>2207.117438170576</v>
      </c>
      <c r="O9" s="146">
        <v>417.5886659392616</v>
      </c>
      <c r="P9" s="143">
        <v>214.0</v>
      </c>
      <c r="Q9" s="144">
        <v>5320.259728337275</v>
      </c>
      <c r="R9" s="146">
        <v>883.387579493797</v>
      </c>
      <c r="S9" s="143">
        <v>337.0</v>
      </c>
      <c r="T9" s="144">
        <v>7527.377166507853</v>
      </c>
      <c r="U9" s="148">
        <v>1300.9762454330594</v>
      </c>
      <c r="W9" s="249" t="s">
        <v>134</v>
      </c>
      <c r="X9" s="143">
        <v>145.0</v>
      </c>
      <c r="Y9" s="144">
        <v>2302.6344000000004</v>
      </c>
      <c r="Z9" s="146">
        <v>476.87129999999996</v>
      </c>
      <c r="AA9" s="146">
        <v>475.7213</v>
      </c>
      <c r="AB9" s="146">
        <v>1.15</v>
      </c>
      <c r="AC9" s="143">
        <v>306.0</v>
      </c>
      <c r="AD9" s="144">
        <v>6964.005300000001</v>
      </c>
      <c r="AE9" s="146">
        <v>1224.9705800000002</v>
      </c>
      <c r="AF9" s="146">
        <v>1165.8705100000002</v>
      </c>
      <c r="AG9" s="146">
        <v>59.100069999999995</v>
      </c>
      <c r="AH9" s="143">
        <v>451.0</v>
      </c>
      <c r="AI9" s="144">
        <v>9266.639699999994</v>
      </c>
      <c r="AJ9" s="146">
        <v>1701.841880000001</v>
      </c>
      <c r="AK9" s="146">
        <v>1641.591810000001</v>
      </c>
      <c r="AL9" s="148">
        <v>60.25007</v>
      </c>
      <c r="AX9" s="46"/>
      <c r="AY9" s="46"/>
    </row>
    <row r="10">
      <c r="A10" s="249" t="s">
        <v>135</v>
      </c>
      <c r="B10" s="143">
        <v>88.0</v>
      </c>
      <c r="C10" s="144">
        <v>1323.6495304210066</v>
      </c>
      <c r="D10" s="146">
        <v>250.36524562645357</v>
      </c>
      <c r="E10" s="143">
        <v>209.0</v>
      </c>
      <c r="F10" s="144">
        <v>5544.455436728161</v>
      </c>
      <c r="G10" s="146">
        <v>1005.1378749730761</v>
      </c>
      <c r="H10" s="143">
        <f t="shared" ref="H10:J10" si="4">B10+E10</f>
        <v>297</v>
      </c>
      <c r="I10" s="144">
        <f t="shared" si="4"/>
        <v>6868.104967</v>
      </c>
      <c r="J10" s="148">
        <f t="shared" si="4"/>
        <v>1255.503121</v>
      </c>
      <c r="L10" s="249" t="s">
        <v>136</v>
      </c>
      <c r="M10" s="143">
        <v>107.0</v>
      </c>
      <c r="N10" s="144">
        <v>1816.972755132512</v>
      </c>
      <c r="O10" s="146">
        <v>375.3561261827093</v>
      </c>
      <c r="P10" s="143">
        <v>231.0</v>
      </c>
      <c r="Q10" s="144">
        <v>5115.668610252373</v>
      </c>
      <c r="R10" s="146">
        <v>949.1052933190549</v>
      </c>
      <c r="S10" s="143">
        <v>338.0</v>
      </c>
      <c r="T10" s="144">
        <v>6932.641365384886</v>
      </c>
      <c r="U10" s="148">
        <v>1324.4614195017655</v>
      </c>
      <c r="W10" s="249" t="s">
        <v>136</v>
      </c>
      <c r="X10" s="143">
        <v>157.0</v>
      </c>
      <c r="Y10" s="144">
        <v>2446.8721999999993</v>
      </c>
      <c r="Z10" s="146">
        <v>784.6327000000002</v>
      </c>
      <c r="AA10" s="146">
        <v>738.4939300000002</v>
      </c>
      <c r="AB10" s="146">
        <v>46.13877</v>
      </c>
      <c r="AC10" s="143">
        <v>261.0</v>
      </c>
      <c r="AD10" s="144">
        <v>6500.121</v>
      </c>
      <c r="AE10" s="146">
        <v>1447.9226500000009</v>
      </c>
      <c r="AF10" s="146">
        <v>1301.1309200000007</v>
      </c>
      <c r="AG10" s="146">
        <v>146.79173000000006</v>
      </c>
      <c r="AH10" s="143">
        <v>418.0</v>
      </c>
      <c r="AI10" s="144">
        <v>8946.993199999994</v>
      </c>
      <c r="AJ10" s="146">
        <v>2232.555350000001</v>
      </c>
      <c r="AK10" s="146">
        <v>2039.624850000001</v>
      </c>
      <c r="AL10" s="148">
        <v>192.93050000000005</v>
      </c>
      <c r="AX10" s="46"/>
      <c r="AY10" s="46"/>
    </row>
    <row r="11">
      <c r="A11" s="249" t="s">
        <v>137</v>
      </c>
      <c r="B11" s="143">
        <v>94.0</v>
      </c>
      <c r="C11" s="144">
        <v>1735.32076668987</v>
      </c>
      <c r="D11" s="146">
        <v>429.4419527552101</v>
      </c>
      <c r="E11" s="143">
        <v>152.0</v>
      </c>
      <c r="F11" s="144">
        <v>4257.087865252937</v>
      </c>
      <c r="G11" s="146">
        <v>740.6827394822005</v>
      </c>
      <c r="H11" s="143">
        <f t="shared" ref="H11:J11" si="5">B11+E11</f>
        <v>246</v>
      </c>
      <c r="I11" s="144">
        <f t="shared" si="5"/>
        <v>5992.408632</v>
      </c>
      <c r="J11" s="148">
        <f t="shared" si="5"/>
        <v>1170.124692</v>
      </c>
      <c r="L11" s="249" t="s">
        <v>138</v>
      </c>
      <c r="M11" s="143">
        <v>126.0</v>
      </c>
      <c r="N11" s="144">
        <v>1926.0516347562032</v>
      </c>
      <c r="O11" s="146">
        <v>535.4467443210491</v>
      </c>
      <c r="P11" s="143">
        <v>257.0</v>
      </c>
      <c r="Q11" s="144">
        <v>6232.261681735202</v>
      </c>
      <c r="R11" s="146">
        <v>1230.1478521229724</v>
      </c>
      <c r="S11" s="143">
        <v>383.0</v>
      </c>
      <c r="T11" s="144">
        <v>8158.313316491403</v>
      </c>
      <c r="U11" s="148">
        <v>1765.5945964440225</v>
      </c>
      <c r="W11" s="249" t="s">
        <v>138</v>
      </c>
      <c r="X11" s="143">
        <v>140.0</v>
      </c>
      <c r="Y11" s="144">
        <v>2763.8531000000007</v>
      </c>
      <c r="Z11" s="146">
        <v>626.9632400000002</v>
      </c>
      <c r="AA11" s="146">
        <v>561.7712700000002</v>
      </c>
      <c r="AB11" s="146">
        <v>65.19197</v>
      </c>
      <c r="AC11" s="143">
        <v>283.0</v>
      </c>
      <c r="AD11" s="144">
        <v>6483.837800000002</v>
      </c>
      <c r="AE11" s="146">
        <v>1297.76084</v>
      </c>
      <c r="AF11" s="146">
        <v>1180.0608399999999</v>
      </c>
      <c r="AG11" s="146">
        <v>117.70000000000002</v>
      </c>
      <c r="AH11" s="143">
        <v>423.0</v>
      </c>
      <c r="AI11" s="144">
        <v>9247.690900000001</v>
      </c>
      <c r="AJ11" s="146">
        <v>1924.7240800000009</v>
      </c>
      <c r="AK11" s="146">
        <v>1741.832110000001</v>
      </c>
      <c r="AL11" s="148">
        <v>182.89197000000001</v>
      </c>
      <c r="AX11" s="46"/>
      <c r="AY11" s="46"/>
    </row>
    <row r="12">
      <c r="A12" s="249" t="s">
        <v>139</v>
      </c>
      <c r="B12" s="143">
        <v>59.0</v>
      </c>
      <c r="C12" s="144">
        <v>964.5381750283449</v>
      </c>
      <c r="D12" s="146">
        <v>260.0697052154196</v>
      </c>
      <c r="E12" s="143">
        <v>98.0</v>
      </c>
      <c r="F12" s="144">
        <v>3077.4039861111123</v>
      </c>
      <c r="G12" s="146">
        <v>526.7571111111113</v>
      </c>
      <c r="H12" s="143">
        <f t="shared" ref="H12:J12" si="6">B12+E12</f>
        <v>157</v>
      </c>
      <c r="I12" s="144">
        <f t="shared" si="6"/>
        <v>4041.942161</v>
      </c>
      <c r="J12" s="148">
        <f t="shared" si="6"/>
        <v>786.8268163</v>
      </c>
      <c r="L12" s="249" t="s">
        <v>140</v>
      </c>
      <c r="M12" s="143">
        <v>76.0</v>
      </c>
      <c r="N12" s="144">
        <v>1004.1322023809523</v>
      </c>
      <c r="O12" s="146">
        <v>254.9829464285714</v>
      </c>
      <c r="P12" s="143">
        <v>139.0</v>
      </c>
      <c r="Q12" s="144">
        <v>3936.430918422994</v>
      </c>
      <c r="R12" s="146">
        <v>716.981428571429</v>
      </c>
      <c r="S12" s="143">
        <v>215.0</v>
      </c>
      <c r="T12" s="144">
        <v>4940.56312080395</v>
      </c>
      <c r="U12" s="148">
        <v>971.9643750000006</v>
      </c>
      <c r="W12" s="249" t="s">
        <v>140</v>
      </c>
      <c r="X12" s="143">
        <v>109.0</v>
      </c>
      <c r="Y12" s="144">
        <v>1490.1504000000004</v>
      </c>
      <c r="Z12" s="146">
        <v>301.72006</v>
      </c>
      <c r="AA12" s="146">
        <v>289.95878</v>
      </c>
      <c r="AB12" s="146">
        <v>11.76128</v>
      </c>
      <c r="AC12" s="143">
        <v>182.0</v>
      </c>
      <c r="AD12" s="144">
        <v>4319.083799999999</v>
      </c>
      <c r="AE12" s="146">
        <v>855.58308</v>
      </c>
      <c r="AF12" s="146">
        <v>842.28308</v>
      </c>
      <c r="AG12" s="146">
        <v>13.3</v>
      </c>
      <c r="AH12" s="143">
        <v>291.0</v>
      </c>
      <c r="AI12" s="144">
        <v>5809.234200000001</v>
      </c>
      <c r="AJ12" s="146">
        <v>1157.3031399999998</v>
      </c>
      <c r="AK12" s="146">
        <v>1132.2418599999999</v>
      </c>
      <c r="AL12" s="148">
        <v>25.061280000000004</v>
      </c>
      <c r="AX12" s="46"/>
      <c r="AY12" s="46"/>
    </row>
    <row r="13">
      <c r="A13" s="249" t="s">
        <v>141</v>
      </c>
      <c r="B13" s="143">
        <v>144.0</v>
      </c>
      <c r="C13" s="144">
        <v>2295.9732526390594</v>
      </c>
      <c r="D13" s="146">
        <v>569.5905082055128</v>
      </c>
      <c r="E13" s="143">
        <v>297.0</v>
      </c>
      <c r="F13" s="144">
        <v>8119.399635731859</v>
      </c>
      <c r="G13" s="146">
        <v>1168.0698071741795</v>
      </c>
      <c r="H13" s="143">
        <f t="shared" ref="H13:J13" si="7">B13+E13</f>
        <v>441</v>
      </c>
      <c r="I13" s="144">
        <f t="shared" si="7"/>
        <v>10415.37289</v>
      </c>
      <c r="J13" s="148">
        <f t="shared" si="7"/>
        <v>1737.660315</v>
      </c>
      <c r="L13" s="249" t="s">
        <v>142</v>
      </c>
      <c r="M13" s="143">
        <v>222.0</v>
      </c>
      <c r="N13" s="144">
        <v>2510.211231976816</v>
      </c>
      <c r="O13" s="146">
        <v>716.7905599180721</v>
      </c>
      <c r="P13" s="143">
        <v>407.0</v>
      </c>
      <c r="Q13" s="144">
        <v>8856.353200069396</v>
      </c>
      <c r="R13" s="146">
        <v>1669.7205407410772</v>
      </c>
      <c r="S13" s="143">
        <v>629.0</v>
      </c>
      <c r="T13" s="144">
        <v>11366.564432046194</v>
      </c>
      <c r="U13" s="148">
        <v>2386.5111006591505</v>
      </c>
      <c r="W13" s="249" t="s">
        <v>142</v>
      </c>
      <c r="X13" s="143">
        <v>327.0</v>
      </c>
      <c r="Y13" s="144">
        <v>3704.3508999999976</v>
      </c>
      <c r="Z13" s="146">
        <v>1277.7695800000004</v>
      </c>
      <c r="AA13" s="146">
        <v>1168.2003600000003</v>
      </c>
      <c r="AB13" s="146">
        <v>109.56921999999999</v>
      </c>
      <c r="AC13" s="143">
        <v>628.0</v>
      </c>
      <c r="AD13" s="144">
        <v>12747.0417</v>
      </c>
      <c r="AE13" s="146">
        <v>3223.2442399999964</v>
      </c>
      <c r="AF13" s="146">
        <v>2861.117249999996</v>
      </c>
      <c r="AG13" s="146">
        <v>362.12699000000003</v>
      </c>
      <c r="AH13" s="143">
        <v>955.0</v>
      </c>
      <c r="AI13" s="144">
        <v>16451.39259999999</v>
      </c>
      <c r="AJ13" s="146">
        <v>4501.013819999998</v>
      </c>
      <c r="AK13" s="146">
        <v>4029.3176099999987</v>
      </c>
      <c r="AL13" s="148">
        <v>471.69621000000006</v>
      </c>
      <c r="AX13" s="46"/>
      <c r="AY13" s="46"/>
    </row>
    <row r="14">
      <c r="A14" s="249" t="s">
        <v>143</v>
      </c>
      <c r="B14" s="143">
        <v>111.0</v>
      </c>
      <c r="C14" s="144">
        <v>1617.831478192224</v>
      </c>
      <c r="D14" s="146">
        <v>329.3087428889434</v>
      </c>
      <c r="E14" s="143">
        <v>234.0</v>
      </c>
      <c r="F14" s="144">
        <v>4400.447955265266</v>
      </c>
      <c r="G14" s="146">
        <v>824.2169631902086</v>
      </c>
      <c r="H14" s="143">
        <f t="shared" ref="H14:J14" si="8">B14+E14</f>
        <v>345</v>
      </c>
      <c r="I14" s="144">
        <f t="shared" si="8"/>
        <v>6018.279433</v>
      </c>
      <c r="J14" s="148">
        <f t="shared" si="8"/>
        <v>1153.525706</v>
      </c>
      <c r="L14" s="249" t="s">
        <v>144</v>
      </c>
      <c r="M14" s="143">
        <v>201.0</v>
      </c>
      <c r="N14" s="144">
        <v>2085.7697321428577</v>
      </c>
      <c r="O14" s="146">
        <v>585.9617261904763</v>
      </c>
      <c r="P14" s="143">
        <v>364.0</v>
      </c>
      <c r="Q14" s="144">
        <v>7763.634809003651</v>
      </c>
      <c r="R14" s="146">
        <v>1221.4571976605423</v>
      </c>
      <c r="S14" s="143">
        <v>565.0</v>
      </c>
      <c r="T14" s="144">
        <v>9849.404541146516</v>
      </c>
      <c r="U14" s="148">
        <v>1807.4189238510176</v>
      </c>
      <c r="W14" s="249" t="s">
        <v>144</v>
      </c>
      <c r="X14" s="143">
        <v>195.0</v>
      </c>
      <c r="Y14" s="144">
        <v>2393.377899999999</v>
      </c>
      <c r="Z14" s="146">
        <v>738.0755899999996</v>
      </c>
      <c r="AA14" s="146">
        <v>666.6153999999996</v>
      </c>
      <c r="AB14" s="146">
        <v>71.46018999999998</v>
      </c>
      <c r="AC14" s="143">
        <v>346.0</v>
      </c>
      <c r="AD14" s="144">
        <v>7567.423600000006</v>
      </c>
      <c r="AE14" s="146">
        <v>1836.0083299999997</v>
      </c>
      <c r="AF14" s="146">
        <v>1688.1781399999998</v>
      </c>
      <c r="AG14" s="146">
        <v>147.83019000000002</v>
      </c>
      <c r="AH14" s="143">
        <v>541.0</v>
      </c>
      <c r="AI14" s="144">
        <v>9960.801500000001</v>
      </c>
      <c r="AJ14" s="146">
        <v>2574.083919999999</v>
      </c>
      <c r="AK14" s="146">
        <v>2354.793539999999</v>
      </c>
      <c r="AL14" s="148">
        <v>219.2903799999999</v>
      </c>
      <c r="AX14" s="46"/>
      <c r="AY14" s="46"/>
    </row>
    <row r="15">
      <c r="A15" s="249" t="s">
        <v>145</v>
      </c>
      <c r="B15" s="143">
        <v>248.0</v>
      </c>
      <c r="C15" s="144">
        <v>4127.822990720961</v>
      </c>
      <c r="D15" s="146">
        <v>956.5519053861591</v>
      </c>
      <c r="E15" s="143">
        <v>451.0</v>
      </c>
      <c r="F15" s="144">
        <v>11686.122250435761</v>
      </c>
      <c r="G15" s="146">
        <v>2140.2903090092864</v>
      </c>
      <c r="H15" s="143">
        <f t="shared" ref="H15:J15" si="9">B15+E15</f>
        <v>699</v>
      </c>
      <c r="I15" s="144">
        <f t="shared" si="9"/>
        <v>15813.94524</v>
      </c>
      <c r="J15" s="148">
        <f t="shared" si="9"/>
        <v>3096.842214</v>
      </c>
      <c r="L15" s="249" t="s">
        <v>146</v>
      </c>
      <c r="M15" s="143">
        <v>307.0</v>
      </c>
      <c r="N15" s="144">
        <v>4973.148905119562</v>
      </c>
      <c r="O15" s="146">
        <v>1243.7218507357527</v>
      </c>
      <c r="P15" s="143">
        <v>525.0</v>
      </c>
      <c r="Q15" s="144">
        <v>13149.669814403695</v>
      </c>
      <c r="R15" s="146">
        <v>2547.1165951951302</v>
      </c>
      <c r="S15" s="143">
        <v>832.0</v>
      </c>
      <c r="T15" s="144">
        <v>18122.81871952327</v>
      </c>
      <c r="U15" s="148">
        <v>3790.8384459308786</v>
      </c>
      <c r="W15" s="249" t="s">
        <v>146</v>
      </c>
      <c r="X15" s="143">
        <v>250.0</v>
      </c>
      <c r="Y15" s="144">
        <v>4356.738499999998</v>
      </c>
      <c r="Z15" s="146">
        <v>1029.7643100000003</v>
      </c>
      <c r="AA15" s="146">
        <v>995.4244100000003</v>
      </c>
      <c r="AB15" s="146">
        <v>34.3399</v>
      </c>
      <c r="AC15" s="143">
        <v>570.0</v>
      </c>
      <c r="AD15" s="144">
        <v>13595.816999999994</v>
      </c>
      <c r="AE15" s="146">
        <v>3207.3832099999963</v>
      </c>
      <c r="AF15" s="146">
        <v>3123.5240099999965</v>
      </c>
      <c r="AG15" s="146">
        <v>83.85919999999999</v>
      </c>
      <c r="AH15" s="143">
        <v>820.0</v>
      </c>
      <c r="AI15" s="144">
        <v>17952.555499999995</v>
      </c>
      <c r="AJ15" s="146">
        <v>4237.147519999997</v>
      </c>
      <c r="AK15" s="146">
        <v>4118.948419999997</v>
      </c>
      <c r="AL15" s="148">
        <v>118.19910000000002</v>
      </c>
      <c r="AX15" s="46"/>
      <c r="AY15" s="46"/>
    </row>
    <row r="16">
      <c r="A16" s="249" t="s">
        <v>147</v>
      </c>
      <c r="B16" s="143">
        <v>101.0</v>
      </c>
      <c r="C16" s="144">
        <v>1471.173416899938</v>
      </c>
      <c r="D16" s="146">
        <v>405.4388480259619</v>
      </c>
      <c r="E16" s="143">
        <v>226.0</v>
      </c>
      <c r="F16" s="144">
        <v>6343.639578368002</v>
      </c>
      <c r="G16" s="146">
        <v>1093.2374957373506</v>
      </c>
      <c r="H16" s="143">
        <f t="shared" ref="H16:J16" si="10">B16+E16</f>
        <v>327</v>
      </c>
      <c r="I16" s="144">
        <f t="shared" si="10"/>
        <v>7814.812995</v>
      </c>
      <c r="J16" s="148">
        <f t="shared" si="10"/>
        <v>1498.676344</v>
      </c>
      <c r="L16" s="249" t="s">
        <v>151</v>
      </c>
      <c r="M16" s="143">
        <v>187.0</v>
      </c>
      <c r="N16" s="144">
        <v>2368.90937916845</v>
      </c>
      <c r="O16" s="146">
        <v>687.2984944772275</v>
      </c>
      <c r="P16" s="143">
        <v>337.0</v>
      </c>
      <c r="Q16" s="144">
        <v>9819.49480477688</v>
      </c>
      <c r="R16" s="146">
        <v>1647.5517932244527</v>
      </c>
      <c r="S16" s="143">
        <v>524.0</v>
      </c>
      <c r="T16" s="144">
        <v>12188.404183945335</v>
      </c>
      <c r="U16" s="148">
        <v>2334.850287701681</v>
      </c>
      <c r="W16" s="249" t="s">
        <v>151</v>
      </c>
      <c r="X16" s="143">
        <v>166.0</v>
      </c>
      <c r="Y16" s="144">
        <v>2270.9845000000005</v>
      </c>
      <c r="Z16" s="146">
        <v>531.45203</v>
      </c>
      <c r="AA16" s="146">
        <v>523.0520300000001</v>
      </c>
      <c r="AB16" s="146">
        <v>8.4</v>
      </c>
      <c r="AC16" s="143">
        <v>351.0</v>
      </c>
      <c r="AD16" s="144">
        <v>8790.981900000008</v>
      </c>
      <c r="AE16" s="146">
        <v>1626.4311400000001</v>
      </c>
      <c r="AF16" s="146">
        <v>1557.03114</v>
      </c>
      <c r="AG16" s="146">
        <v>69.4</v>
      </c>
      <c r="AH16" s="143">
        <v>517.0</v>
      </c>
      <c r="AI16" s="144">
        <v>11061.96640000001</v>
      </c>
      <c r="AJ16" s="146">
        <v>2157.8831700000005</v>
      </c>
      <c r="AK16" s="146">
        <v>2080.0831700000003</v>
      </c>
      <c r="AL16" s="148">
        <v>77.80000000000001</v>
      </c>
      <c r="AX16" s="46"/>
      <c r="AY16" s="46"/>
    </row>
    <row r="17">
      <c r="A17" s="249" t="s">
        <v>152</v>
      </c>
      <c r="B17" s="143">
        <v>127.0</v>
      </c>
      <c r="C17" s="144">
        <v>1533.0504999999996</v>
      </c>
      <c r="D17" s="146">
        <v>597.1438333333333</v>
      </c>
      <c r="E17" s="143">
        <v>177.0</v>
      </c>
      <c r="F17" s="144">
        <v>2947.68534851054</v>
      </c>
      <c r="G17" s="146">
        <v>740.5394949132257</v>
      </c>
      <c r="H17" s="143">
        <f t="shared" ref="H17:J17" si="11">B17+E17</f>
        <v>304</v>
      </c>
      <c r="I17" s="144">
        <f t="shared" si="11"/>
        <v>4480.735849</v>
      </c>
      <c r="J17" s="148">
        <f t="shared" si="11"/>
        <v>1337.683328</v>
      </c>
      <c r="L17" s="249" t="s">
        <v>153</v>
      </c>
      <c r="M17" s="143">
        <v>168.0</v>
      </c>
      <c r="N17" s="144">
        <v>2232.826910983017</v>
      </c>
      <c r="O17" s="146">
        <v>841.5427729885062</v>
      </c>
      <c r="P17" s="143">
        <v>261.0</v>
      </c>
      <c r="Q17" s="144">
        <v>4767.092506430684</v>
      </c>
      <c r="R17" s="146">
        <v>1519.3702499999993</v>
      </c>
      <c r="S17" s="143">
        <v>429.0</v>
      </c>
      <c r="T17" s="144">
        <v>6999.919417413706</v>
      </c>
      <c r="U17" s="148">
        <v>2360.9130229885054</v>
      </c>
      <c r="W17" s="249" t="s">
        <v>153</v>
      </c>
      <c r="X17" s="143">
        <v>157.0</v>
      </c>
      <c r="Y17" s="144">
        <v>2221.7556</v>
      </c>
      <c r="Z17" s="146">
        <v>533.8877799999997</v>
      </c>
      <c r="AA17" s="146">
        <v>525.0877799999997</v>
      </c>
      <c r="AB17" s="146">
        <v>8.8</v>
      </c>
      <c r="AC17" s="143">
        <v>267.0</v>
      </c>
      <c r="AD17" s="144">
        <v>4898.200500000003</v>
      </c>
      <c r="AE17" s="146">
        <v>1270.1807700000002</v>
      </c>
      <c r="AF17" s="146">
        <v>1200.76077</v>
      </c>
      <c r="AG17" s="146">
        <v>69.42</v>
      </c>
      <c r="AH17" s="143">
        <v>424.0</v>
      </c>
      <c r="AI17" s="144">
        <v>7119.956100000008</v>
      </c>
      <c r="AJ17" s="146">
        <v>1804.0685499999993</v>
      </c>
      <c r="AK17" s="146">
        <v>1725.8485499999992</v>
      </c>
      <c r="AL17" s="148">
        <v>78.22000000000001</v>
      </c>
      <c r="AX17" s="46"/>
      <c r="AY17" s="46"/>
    </row>
    <row r="18">
      <c r="A18" s="249" t="s">
        <v>154</v>
      </c>
      <c r="B18" s="143">
        <v>342.0</v>
      </c>
      <c r="C18" s="144">
        <v>3657.2674607658837</v>
      </c>
      <c r="D18" s="146">
        <v>1166.0495919903972</v>
      </c>
      <c r="E18" s="143">
        <v>558.0</v>
      </c>
      <c r="F18" s="144">
        <v>11418.222709729933</v>
      </c>
      <c r="G18" s="146">
        <v>2455.6322857969744</v>
      </c>
      <c r="H18" s="143">
        <f t="shared" ref="H18:J18" si="12">B18+E18</f>
        <v>900</v>
      </c>
      <c r="I18" s="144">
        <f t="shared" si="12"/>
        <v>15075.49017</v>
      </c>
      <c r="J18" s="148">
        <f t="shared" si="12"/>
        <v>3621.681878</v>
      </c>
      <c r="L18" s="249" t="s">
        <v>155</v>
      </c>
      <c r="M18" s="143">
        <v>453.0</v>
      </c>
      <c r="N18" s="144">
        <v>5700.598070145997</v>
      </c>
      <c r="O18" s="146">
        <v>1426.4146817267097</v>
      </c>
      <c r="P18" s="143">
        <v>558.0</v>
      </c>
      <c r="Q18" s="144">
        <v>10142.275345302744</v>
      </c>
      <c r="R18" s="146">
        <v>2171.959834051236</v>
      </c>
      <c r="S18" s="143">
        <v>1011.0</v>
      </c>
      <c r="T18" s="144">
        <v>15842.873415448737</v>
      </c>
      <c r="U18" s="148">
        <v>3598.3745157779435</v>
      </c>
      <c r="W18" s="249" t="s">
        <v>155</v>
      </c>
      <c r="X18" s="143">
        <v>446.0</v>
      </c>
      <c r="Y18" s="144">
        <v>5053.8488000000025</v>
      </c>
      <c r="Z18" s="146">
        <v>1731.5328500000003</v>
      </c>
      <c r="AA18" s="146">
        <v>1571.4546800000003</v>
      </c>
      <c r="AB18" s="146">
        <v>160.07817000000003</v>
      </c>
      <c r="AC18" s="143">
        <v>622.0</v>
      </c>
      <c r="AD18" s="144">
        <v>12310.054999999998</v>
      </c>
      <c r="AE18" s="146">
        <v>3513.7567700000004</v>
      </c>
      <c r="AF18" s="146">
        <v>3206.2022200000006</v>
      </c>
      <c r="AG18" s="146">
        <v>307.55454999999995</v>
      </c>
      <c r="AH18" s="143">
        <v>1068.0</v>
      </c>
      <c r="AI18" s="144">
        <v>17363.903800000007</v>
      </c>
      <c r="AJ18" s="146">
        <v>5245.289620000004</v>
      </c>
      <c r="AK18" s="146">
        <v>4777.6569000000045</v>
      </c>
      <c r="AL18" s="148">
        <v>467.63271999999995</v>
      </c>
      <c r="AX18" s="46"/>
      <c r="AY18" s="46"/>
    </row>
    <row r="19">
      <c r="A19" s="249" t="s">
        <v>156</v>
      </c>
      <c r="B19" s="143">
        <v>111.0</v>
      </c>
      <c r="C19" s="144">
        <v>1787.3001902388207</v>
      </c>
      <c r="D19" s="146">
        <v>365.63980735474206</v>
      </c>
      <c r="E19" s="143">
        <v>188.0</v>
      </c>
      <c r="F19" s="144">
        <v>4277.955510462463</v>
      </c>
      <c r="G19" s="146">
        <v>949.6594133064002</v>
      </c>
      <c r="H19" s="143">
        <f t="shared" ref="H19:J19" si="13">B19+E19</f>
        <v>299</v>
      </c>
      <c r="I19" s="144">
        <f t="shared" si="13"/>
        <v>6065.255701</v>
      </c>
      <c r="J19" s="148">
        <f t="shared" si="13"/>
        <v>1315.299221</v>
      </c>
      <c r="L19" s="249" t="s">
        <v>157</v>
      </c>
      <c r="M19" s="143">
        <v>134.0</v>
      </c>
      <c r="N19" s="144">
        <v>1710.6639228934234</v>
      </c>
      <c r="O19" s="146">
        <v>535.5752059706062</v>
      </c>
      <c r="P19" s="143">
        <v>273.0</v>
      </c>
      <c r="Q19" s="144">
        <v>5464.635285026351</v>
      </c>
      <c r="R19" s="146">
        <v>1148.0039404168408</v>
      </c>
      <c r="S19" s="143">
        <v>407.0</v>
      </c>
      <c r="T19" s="144">
        <v>7175.299207919774</v>
      </c>
      <c r="U19" s="148">
        <v>1683.5791463874468</v>
      </c>
      <c r="W19" s="249" t="s">
        <v>157</v>
      </c>
      <c r="X19" s="143">
        <v>167.0</v>
      </c>
      <c r="Y19" s="144">
        <v>2172.148699999999</v>
      </c>
      <c r="Z19" s="146">
        <v>733.4919899999999</v>
      </c>
      <c r="AA19" s="146">
        <v>691.7963899999999</v>
      </c>
      <c r="AB19" s="146">
        <v>41.6956</v>
      </c>
      <c r="AC19" s="143">
        <v>287.0</v>
      </c>
      <c r="AD19" s="144">
        <v>6327.138099999997</v>
      </c>
      <c r="AE19" s="146">
        <v>1666.4629100000006</v>
      </c>
      <c r="AF19" s="146">
        <v>1587.2710700000007</v>
      </c>
      <c r="AG19" s="146">
        <v>79.19184</v>
      </c>
      <c r="AH19" s="143">
        <v>454.0</v>
      </c>
      <c r="AI19" s="144">
        <v>8499.286800000002</v>
      </c>
      <c r="AJ19" s="146">
        <v>2399.9548999999997</v>
      </c>
      <c r="AK19" s="146">
        <v>2279.0674599999998</v>
      </c>
      <c r="AL19" s="148">
        <v>120.88743999999998</v>
      </c>
      <c r="AX19" s="46"/>
      <c r="AY19" s="46"/>
    </row>
    <row r="20">
      <c r="A20" s="249" t="s">
        <v>158</v>
      </c>
      <c r="B20" s="269">
        <v>170.0</v>
      </c>
      <c r="C20" s="270">
        <v>3118.8120227011823</v>
      </c>
      <c r="D20" s="271">
        <v>751.3229346938774</v>
      </c>
      <c r="E20" s="269">
        <v>330.0</v>
      </c>
      <c r="F20" s="270">
        <v>10450.115543456124</v>
      </c>
      <c r="G20" s="271">
        <v>1845.7645425895132</v>
      </c>
      <c r="H20" s="269">
        <f t="shared" ref="H20:J20" si="14">B20+E20</f>
        <v>500</v>
      </c>
      <c r="I20" s="270">
        <f t="shared" si="14"/>
        <v>13568.92757</v>
      </c>
      <c r="J20" s="273">
        <f t="shared" si="14"/>
        <v>2597.087477</v>
      </c>
      <c r="L20" s="249" t="s">
        <v>159</v>
      </c>
      <c r="M20" s="269">
        <v>203.0</v>
      </c>
      <c r="N20" s="270">
        <v>3792.059143052205</v>
      </c>
      <c r="O20" s="271">
        <v>805.3283933638947</v>
      </c>
      <c r="P20" s="269">
        <v>430.0</v>
      </c>
      <c r="Q20" s="270">
        <v>12957.886098535562</v>
      </c>
      <c r="R20" s="271">
        <v>2249.16098090948</v>
      </c>
      <c r="S20" s="269">
        <v>633.0</v>
      </c>
      <c r="T20" s="270">
        <v>16749.945241587775</v>
      </c>
      <c r="U20" s="273">
        <v>3054.489374273373</v>
      </c>
      <c r="W20" s="249" t="s">
        <v>159</v>
      </c>
      <c r="X20" s="269">
        <v>296.0</v>
      </c>
      <c r="Y20" s="270">
        <v>5295.716399999999</v>
      </c>
      <c r="Z20" s="271">
        <v>1408.8372899999988</v>
      </c>
      <c r="AA20" s="271">
        <v>1330.0266499999989</v>
      </c>
      <c r="AB20" s="271">
        <v>78.81064000000002</v>
      </c>
      <c r="AC20" s="269">
        <v>581.0</v>
      </c>
      <c r="AD20" s="270">
        <v>14957.438699999999</v>
      </c>
      <c r="AE20" s="271">
        <v>3430.637040000003</v>
      </c>
      <c r="AF20" s="271">
        <v>3324.870600000003</v>
      </c>
      <c r="AG20" s="271">
        <v>105.76644000000002</v>
      </c>
      <c r="AH20" s="269">
        <v>877.0</v>
      </c>
      <c r="AI20" s="270">
        <v>20253.155100000004</v>
      </c>
      <c r="AJ20" s="271">
        <v>4839.474329999997</v>
      </c>
      <c r="AK20" s="271">
        <v>4654.897249999997</v>
      </c>
      <c r="AL20" s="273">
        <v>184.57708000000002</v>
      </c>
      <c r="AX20" s="46"/>
      <c r="AY20" s="46"/>
    </row>
    <row r="21" ht="15.0" customHeight="1">
      <c r="A21" s="253" t="s">
        <v>160</v>
      </c>
      <c r="B21" s="153">
        <v>233.0</v>
      </c>
      <c r="C21" s="154">
        <v>2854.697936125544</v>
      </c>
      <c r="D21" s="156">
        <v>666.7790986327894</v>
      </c>
      <c r="E21" s="153">
        <v>485.0</v>
      </c>
      <c r="F21" s="154">
        <v>10356.998733635186</v>
      </c>
      <c r="G21" s="156">
        <v>1938.157113577485</v>
      </c>
      <c r="H21" s="153">
        <f t="shared" ref="H21:J21" si="15">B21+E21</f>
        <v>718</v>
      </c>
      <c r="I21" s="154">
        <f t="shared" si="15"/>
        <v>13211.69667</v>
      </c>
      <c r="J21" s="158">
        <f t="shared" si="15"/>
        <v>2604.936212</v>
      </c>
      <c r="L21" s="253" t="s">
        <v>161</v>
      </c>
      <c r="M21" s="153">
        <v>296.0</v>
      </c>
      <c r="N21" s="154">
        <v>3121.790363250232</v>
      </c>
      <c r="O21" s="156">
        <v>907.0705622647534</v>
      </c>
      <c r="P21" s="153">
        <v>452.0</v>
      </c>
      <c r="Q21" s="154">
        <v>9007.00468131715</v>
      </c>
      <c r="R21" s="156">
        <v>1770.1855299867173</v>
      </c>
      <c r="S21" s="153">
        <v>748.0</v>
      </c>
      <c r="T21" s="154">
        <v>12128.795044567385</v>
      </c>
      <c r="U21" s="158">
        <v>2677.2560922514676</v>
      </c>
      <c r="W21" s="253" t="s">
        <v>161</v>
      </c>
      <c r="X21" s="153">
        <v>258.0</v>
      </c>
      <c r="Y21" s="154">
        <v>3312.7577999999994</v>
      </c>
      <c r="Z21" s="156">
        <v>999.6883299999998</v>
      </c>
      <c r="AA21" s="156">
        <v>949.2548699999999</v>
      </c>
      <c r="AB21" s="156">
        <v>50.43345999999999</v>
      </c>
      <c r="AC21" s="153">
        <v>509.0</v>
      </c>
      <c r="AD21" s="154">
        <v>10173.376299999987</v>
      </c>
      <c r="AE21" s="156">
        <v>2373.10847</v>
      </c>
      <c r="AF21" s="156">
        <v>2255.1649500000003</v>
      </c>
      <c r="AG21" s="156">
        <v>117.94352000000002</v>
      </c>
      <c r="AH21" s="153">
        <v>767.0</v>
      </c>
      <c r="AI21" s="154">
        <v>13486.134100000001</v>
      </c>
      <c r="AJ21" s="156">
        <v>3372.796799999997</v>
      </c>
      <c r="AK21" s="156">
        <v>3204.419819999997</v>
      </c>
      <c r="AL21" s="158">
        <v>168.37697999999992</v>
      </c>
      <c r="AX21" s="46"/>
      <c r="AY21" s="46"/>
    </row>
    <row r="22" ht="15.75" customHeight="1">
      <c r="A22" s="59" t="s">
        <v>12</v>
      </c>
      <c r="B22" s="62">
        <f t="shared" ref="B22:J22" si="16">SUM(B7:B21)</f>
        <v>2667</v>
      </c>
      <c r="C22" s="63">
        <f t="shared" si="16"/>
        <v>37953.24727</v>
      </c>
      <c r="D22" s="65">
        <f t="shared" si="16"/>
        <v>10041.50849</v>
      </c>
      <c r="E22" s="62">
        <f t="shared" si="16"/>
        <v>4495</v>
      </c>
      <c r="F22" s="63">
        <f t="shared" si="16"/>
        <v>104322.8909</v>
      </c>
      <c r="G22" s="65">
        <f t="shared" si="16"/>
        <v>20372.61871</v>
      </c>
      <c r="H22" s="62">
        <f t="shared" si="16"/>
        <v>7162</v>
      </c>
      <c r="I22" s="63">
        <f t="shared" si="16"/>
        <v>142276.1382</v>
      </c>
      <c r="J22" s="64">
        <f t="shared" si="16"/>
        <v>30414.1272</v>
      </c>
      <c r="L22" s="59" t="s">
        <v>12</v>
      </c>
      <c r="M22" s="62">
        <v>3550.0</v>
      </c>
      <c r="N22" s="63">
        <v>46529.14599110003</v>
      </c>
      <c r="O22" s="65">
        <v>12949.09803378984</v>
      </c>
      <c r="P22" s="62">
        <v>5637.0</v>
      </c>
      <c r="Q22" s="63">
        <v>124417.00296682639</v>
      </c>
      <c r="R22" s="65">
        <v>25075.149487827533</v>
      </c>
      <c r="S22" s="62">
        <v>9187.0</v>
      </c>
      <c r="T22" s="63">
        <v>170946.1489579265</v>
      </c>
      <c r="U22" s="64">
        <v>38024.24752161745</v>
      </c>
      <c r="W22" s="59" t="s">
        <v>12</v>
      </c>
      <c r="X22" s="62">
        <v>3676.0</v>
      </c>
      <c r="Y22" s="63">
        <v>50923.516099999906</v>
      </c>
      <c r="Z22" s="65">
        <v>14257.79739000005</v>
      </c>
      <c r="AA22" s="65">
        <v>13365.696200000051</v>
      </c>
      <c r="AB22" s="65">
        <v>892.1011899999993</v>
      </c>
      <c r="AC22" s="62">
        <v>6280.0</v>
      </c>
      <c r="AD22" s="63">
        <v>137991.2082999996</v>
      </c>
      <c r="AE22" s="65">
        <v>32354.894360000042</v>
      </c>
      <c r="AF22" s="65">
        <v>30279.21059000004</v>
      </c>
      <c r="AG22" s="65">
        <v>2075.6837700000015</v>
      </c>
      <c r="AH22" s="62">
        <v>9956.0</v>
      </c>
      <c r="AI22" s="63">
        <v>188914.72439999998</v>
      </c>
      <c r="AJ22" s="65">
        <v>46612.691750000005</v>
      </c>
      <c r="AK22" s="65">
        <v>43644.90679000001</v>
      </c>
      <c r="AL22" s="64">
        <v>2967.78496</v>
      </c>
      <c r="AX22" s="46"/>
      <c r="AY22" s="46"/>
    </row>
    <row r="23" ht="15.75" customHeight="1">
      <c r="A23" s="78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L23" s="78" t="s">
        <v>44</v>
      </c>
      <c r="M23" s="46"/>
      <c r="N23" s="46"/>
      <c r="O23" s="46"/>
      <c r="P23" s="46"/>
      <c r="Q23" s="46"/>
      <c r="R23" s="46"/>
      <c r="S23" s="46"/>
      <c r="T23" s="46"/>
      <c r="U23" s="46"/>
      <c r="W23" s="2" t="s">
        <v>45</v>
      </c>
    </row>
    <row r="24" ht="15.75" customHeight="1">
      <c r="A24" s="80" t="s">
        <v>120</v>
      </c>
      <c r="B24" s="81"/>
      <c r="C24" s="81"/>
      <c r="D24" s="81"/>
      <c r="E24" s="81"/>
      <c r="F24" s="81"/>
      <c r="G24" s="81"/>
      <c r="H24" s="81"/>
      <c r="I24" s="81"/>
      <c r="J24" s="82"/>
      <c r="L24" s="80" t="s">
        <v>120</v>
      </c>
      <c r="M24" s="81"/>
      <c r="N24" s="81"/>
      <c r="O24" s="81"/>
      <c r="P24" s="81"/>
      <c r="Q24" s="81"/>
      <c r="R24" s="81"/>
      <c r="S24" s="81"/>
      <c r="T24" s="81"/>
      <c r="U24" s="82"/>
      <c r="W24" s="80" t="s">
        <v>120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2"/>
    </row>
    <row r="25" ht="15.75" customHeight="1">
      <c r="A25" s="248" t="s">
        <v>130</v>
      </c>
      <c r="B25" s="160">
        <f t="shared" ref="B25:J25" si="17">B7*100/B$22</f>
        <v>26.17172853</v>
      </c>
      <c r="C25" s="161">
        <f t="shared" si="17"/>
        <v>24.59086828</v>
      </c>
      <c r="D25" s="163">
        <f t="shared" si="17"/>
        <v>27.03477371</v>
      </c>
      <c r="E25" s="160">
        <f t="shared" si="17"/>
        <v>18.77641824</v>
      </c>
      <c r="F25" s="161">
        <f t="shared" si="17"/>
        <v>15.05515</v>
      </c>
      <c r="G25" s="163">
        <f t="shared" si="17"/>
        <v>19.24746764</v>
      </c>
      <c r="H25" s="160">
        <f t="shared" si="17"/>
        <v>21.5302988</v>
      </c>
      <c r="I25" s="161">
        <f t="shared" si="17"/>
        <v>17.59887573</v>
      </c>
      <c r="J25" s="164">
        <f t="shared" si="17"/>
        <v>21.81851955</v>
      </c>
      <c r="L25" s="248" t="s">
        <v>130</v>
      </c>
      <c r="M25" s="160">
        <f t="shared" ref="M25:U25" si="18">M7*100/M$22</f>
        <v>25.38028169</v>
      </c>
      <c r="N25" s="161">
        <f t="shared" si="18"/>
        <v>22.80520967</v>
      </c>
      <c r="O25" s="163">
        <f t="shared" si="18"/>
        <v>26.7968031</v>
      </c>
      <c r="P25" s="160">
        <f t="shared" si="18"/>
        <v>19.78002484</v>
      </c>
      <c r="Q25" s="161">
        <f t="shared" si="18"/>
        <v>16.02625781</v>
      </c>
      <c r="R25" s="163">
        <f t="shared" si="18"/>
        <v>20.44160232</v>
      </c>
      <c r="S25" s="160">
        <f t="shared" si="18"/>
        <v>21.94405138</v>
      </c>
      <c r="T25" s="161">
        <f t="shared" si="18"/>
        <v>17.8713935</v>
      </c>
      <c r="U25" s="164">
        <f t="shared" si="18"/>
        <v>22.60585601</v>
      </c>
      <c r="W25" s="248" t="s">
        <v>130</v>
      </c>
      <c r="X25" s="160">
        <f t="shared" ref="X25:AL25" si="19">X7*100/X$22</f>
        <v>20.91947769</v>
      </c>
      <c r="Y25" s="161">
        <f t="shared" si="19"/>
        <v>19.79194422</v>
      </c>
      <c r="Z25" s="163">
        <f t="shared" si="19"/>
        <v>19.76712975</v>
      </c>
      <c r="AA25" s="163">
        <f t="shared" si="19"/>
        <v>19.69404407</v>
      </c>
      <c r="AB25" s="226">
        <f t="shared" si="19"/>
        <v>20.86211879</v>
      </c>
      <c r="AC25" s="160">
        <f t="shared" si="19"/>
        <v>15.58917197</v>
      </c>
      <c r="AD25" s="161">
        <f t="shared" si="19"/>
        <v>14.56993105</v>
      </c>
      <c r="AE25" s="163">
        <f t="shared" si="19"/>
        <v>15.66760983</v>
      </c>
      <c r="AF25" s="163">
        <f t="shared" si="19"/>
        <v>15.48104864</v>
      </c>
      <c r="AG25" s="163">
        <f t="shared" si="19"/>
        <v>18.38908679</v>
      </c>
      <c r="AH25" s="160">
        <f t="shared" si="19"/>
        <v>17.55725191</v>
      </c>
      <c r="AI25" s="161">
        <f t="shared" si="19"/>
        <v>15.9775676</v>
      </c>
      <c r="AJ25" s="163">
        <f t="shared" si="19"/>
        <v>16.92156283</v>
      </c>
      <c r="AK25" s="163">
        <f t="shared" si="19"/>
        <v>16.77122477</v>
      </c>
      <c r="AL25" s="164">
        <f t="shared" si="19"/>
        <v>19.13246774</v>
      </c>
    </row>
    <row r="26" ht="15.75" customHeight="1">
      <c r="A26" s="249" t="s">
        <v>132</v>
      </c>
      <c r="B26" s="165">
        <f t="shared" ref="B26:J26" si="20">B8*100/B$22</f>
        <v>2.287214098</v>
      </c>
      <c r="C26" s="166">
        <f t="shared" si="20"/>
        <v>2.436656112</v>
      </c>
      <c r="D26" s="168">
        <f t="shared" si="20"/>
        <v>2.626398216</v>
      </c>
      <c r="E26" s="165">
        <f t="shared" si="20"/>
        <v>2.358175751</v>
      </c>
      <c r="F26" s="166">
        <f t="shared" si="20"/>
        <v>1.979531494</v>
      </c>
      <c r="G26" s="168">
        <f t="shared" si="20"/>
        <v>1.992492332</v>
      </c>
      <c r="H26" s="165">
        <f t="shared" si="20"/>
        <v>2.331750908</v>
      </c>
      <c r="I26" s="166">
        <f t="shared" si="20"/>
        <v>2.101472979</v>
      </c>
      <c r="J26" s="169">
        <f t="shared" si="20"/>
        <v>2.201782287</v>
      </c>
      <c r="L26" s="249" t="s">
        <v>132</v>
      </c>
      <c r="M26" s="165">
        <f t="shared" ref="M26:U26" si="21">M8*100/M$22</f>
        <v>1.295774648</v>
      </c>
      <c r="N26" s="166">
        <f t="shared" si="21"/>
        <v>1.00544506</v>
      </c>
      <c r="O26" s="168">
        <f t="shared" si="21"/>
        <v>1.128070848</v>
      </c>
      <c r="P26" s="165">
        <f t="shared" si="21"/>
        <v>1.312755012</v>
      </c>
      <c r="Q26" s="166">
        <f t="shared" si="21"/>
        <v>1.563247616</v>
      </c>
      <c r="R26" s="168">
        <f t="shared" si="21"/>
        <v>0.8982532026</v>
      </c>
      <c r="S26" s="165">
        <f t="shared" si="21"/>
        <v>1.306193534</v>
      </c>
      <c r="T26" s="166">
        <f t="shared" si="21"/>
        <v>1.411421578</v>
      </c>
      <c r="U26" s="169">
        <f t="shared" si="21"/>
        <v>0.9765172424</v>
      </c>
      <c r="W26" s="249" t="s">
        <v>132</v>
      </c>
      <c r="X26" s="165">
        <f t="shared" ref="X26:AL26" si="22">X8*100/X$22</f>
        <v>2.557127312</v>
      </c>
      <c r="Y26" s="166">
        <f t="shared" si="22"/>
        <v>2.080714533</v>
      </c>
      <c r="Z26" s="168">
        <f t="shared" si="22"/>
        <v>1.856899932</v>
      </c>
      <c r="AA26" s="168">
        <f t="shared" si="22"/>
        <v>1.844963751</v>
      </c>
      <c r="AB26" s="227">
        <f t="shared" si="22"/>
        <v>2.035730947</v>
      </c>
      <c r="AC26" s="165">
        <f t="shared" si="22"/>
        <v>1.719745223</v>
      </c>
      <c r="AD26" s="166">
        <f t="shared" si="22"/>
        <v>1.631599381</v>
      </c>
      <c r="AE26" s="168">
        <f t="shared" si="22"/>
        <v>0.9649412436</v>
      </c>
      <c r="AF26" s="168">
        <f t="shared" si="22"/>
        <v>0.9848531854</v>
      </c>
      <c r="AG26" s="168">
        <f t="shared" si="22"/>
        <v>0.6744741276</v>
      </c>
      <c r="AH26" s="165">
        <f t="shared" si="22"/>
        <v>2.02892728</v>
      </c>
      <c r="AI26" s="166">
        <f t="shared" si="22"/>
        <v>1.75266206</v>
      </c>
      <c r="AJ26" s="168">
        <f t="shared" si="22"/>
        <v>1.237771792</v>
      </c>
      <c r="AK26" s="168">
        <f t="shared" si="22"/>
        <v>1.248251079</v>
      </c>
      <c r="AL26" s="169">
        <f t="shared" si="22"/>
        <v>1.083661061</v>
      </c>
    </row>
    <row r="27" ht="15.75" customHeight="1">
      <c r="A27" s="249" t="s">
        <v>134</v>
      </c>
      <c r="B27" s="165">
        <f t="shared" ref="B27:J27" si="23">B9*100/B$22</f>
        <v>2.999625047</v>
      </c>
      <c r="C27" s="166">
        <f t="shared" si="23"/>
        <v>3.182827494</v>
      </c>
      <c r="D27" s="168">
        <f t="shared" si="23"/>
        <v>3.140735502</v>
      </c>
      <c r="E27" s="165">
        <f t="shared" si="23"/>
        <v>3.114571746</v>
      </c>
      <c r="F27" s="166">
        <f t="shared" si="23"/>
        <v>3.5201135</v>
      </c>
      <c r="G27" s="168">
        <f t="shared" si="23"/>
        <v>3.030231453</v>
      </c>
      <c r="H27" s="165">
        <f t="shared" si="23"/>
        <v>3.071767663</v>
      </c>
      <c r="I27" s="166">
        <f t="shared" si="23"/>
        <v>3.43013988</v>
      </c>
      <c r="J27" s="169">
        <f t="shared" si="23"/>
        <v>3.066715398</v>
      </c>
      <c r="L27" s="249" t="s">
        <v>134</v>
      </c>
      <c r="M27" s="165">
        <f t="shared" ref="M27:U27" si="24">M9*100/M$22</f>
        <v>3.464788732</v>
      </c>
      <c r="N27" s="166">
        <f t="shared" si="24"/>
        <v>4.7435159</v>
      </c>
      <c r="O27" s="168">
        <f t="shared" si="24"/>
        <v>3.224847513</v>
      </c>
      <c r="P27" s="165">
        <f t="shared" si="24"/>
        <v>3.796345574</v>
      </c>
      <c r="Q27" s="166">
        <f t="shared" si="24"/>
        <v>4.276151652</v>
      </c>
      <c r="R27" s="168">
        <f t="shared" si="24"/>
        <v>3.522960371</v>
      </c>
      <c r="S27" s="165">
        <f t="shared" si="24"/>
        <v>3.668226842</v>
      </c>
      <c r="T27" s="166">
        <f t="shared" si="24"/>
        <v>4.403361651</v>
      </c>
      <c r="U27" s="169">
        <f t="shared" si="24"/>
        <v>3.421438504</v>
      </c>
      <c r="W27" s="249" t="s">
        <v>134</v>
      </c>
      <c r="X27" s="165">
        <f t="shared" ref="X27:AL27" si="25">X9*100/X$22</f>
        <v>3.944504897</v>
      </c>
      <c r="Y27" s="166">
        <f t="shared" si="25"/>
        <v>4.52175061</v>
      </c>
      <c r="Z27" s="168">
        <f t="shared" si="25"/>
        <v>3.344635128</v>
      </c>
      <c r="AA27" s="168">
        <f t="shared" si="25"/>
        <v>3.559270635</v>
      </c>
      <c r="AB27" s="227">
        <f t="shared" si="25"/>
        <v>0.1289091431</v>
      </c>
      <c r="AC27" s="165">
        <f t="shared" si="25"/>
        <v>4.872611465</v>
      </c>
      <c r="AD27" s="166">
        <f t="shared" si="25"/>
        <v>5.046702167</v>
      </c>
      <c r="AE27" s="168">
        <f t="shared" si="25"/>
        <v>3.786044134</v>
      </c>
      <c r="AF27" s="168">
        <f t="shared" si="25"/>
        <v>3.850399291</v>
      </c>
      <c r="AG27" s="168">
        <f t="shared" si="25"/>
        <v>2.847257894</v>
      </c>
      <c r="AH27" s="165">
        <f t="shared" si="25"/>
        <v>4.529931699</v>
      </c>
      <c r="AI27" s="166">
        <f t="shared" si="25"/>
        <v>4.905197162</v>
      </c>
      <c r="AJ27" s="168">
        <f t="shared" si="25"/>
        <v>3.651026826</v>
      </c>
      <c r="AK27" s="168">
        <f t="shared" si="25"/>
        <v>3.761244852</v>
      </c>
      <c r="AL27" s="169">
        <f t="shared" si="25"/>
        <v>2.03013597</v>
      </c>
    </row>
    <row r="28" ht="15.75" customHeight="1">
      <c r="A28" s="249" t="s">
        <v>136</v>
      </c>
      <c r="B28" s="165">
        <f t="shared" ref="B28:J28" si="26">B10*100/B$22</f>
        <v>3.299587552</v>
      </c>
      <c r="C28" s="166">
        <f t="shared" si="26"/>
        <v>3.487579128</v>
      </c>
      <c r="D28" s="168">
        <f t="shared" si="26"/>
        <v>2.49330313</v>
      </c>
      <c r="E28" s="165">
        <f t="shared" si="26"/>
        <v>4.649610679</v>
      </c>
      <c r="F28" s="166">
        <f t="shared" si="26"/>
        <v>5.314706474</v>
      </c>
      <c r="G28" s="168">
        <f t="shared" si="26"/>
        <v>4.93376865</v>
      </c>
      <c r="H28" s="165">
        <f t="shared" si="26"/>
        <v>4.146886345</v>
      </c>
      <c r="I28" s="166">
        <f t="shared" si="26"/>
        <v>4.82730629</v>
      </c>
      <c r="J28" s="169">
        <f t="shared" si="26"/>
        <v>4.128026138</v>
      </c>
      <c r="L28" s="249" t="s">
        <v>136</v>
      </c>
      <c r="M28" s="165">
        <f t="shared" ref="M28:U28" si="27">M10*100/M$22</f>
        <v>3.014084507</v>
      </c>
      <c r="N28" s="166">
        <f t="shared" si="27"/>
        <v>3.905020641</v>
      </c>
      <c r="O28" s="168">
        <f t="shared" si="27"/>
        <v>2.898704799</v>
      </c>
      <c r="P28" s="165">
        <f t="shared" si="27"/>
        <v>4.097924428</v>
      </c>
      <c r="Q28" s="166">
        <f t="shared" si="27"/>
        <v>4.111711815</v>
      </c>
      <c r="R28" s="168">
        <f t="shared" si="27"/>
        <v>3.78504341</v>
      </c>
      <c r="S28" s="165">
        <f t="shared" si="27"/>
        <v>3.679111788</v>
      </c>
      <c r="T28" s="166">
        <f t="shared" si="27"/>
        <v>4.055453374</v>
      </c>
      <c r="U28" s="169">
        <f t="shared" si="27"/>
        <v>3.483202182</v>
      </c>
      <c r="W28" s="249" t="s">
        <v>136</v>
      </c>
      <c r="X28" s="165">
        <f t="shared" ref="X28:AL28" si="28">X10*100/X$22</f>
        <v>4.270946681</v>
      </c>
      <c r="Y28" s="166">
        <f t="shared" si="28"/>
        <v>4.804994602</v>
      </c>
      <c r="Z28" s="168">
        <f t="shared" si="28"/>
        <v>5.503183125</v>
      </c>
      <c r="AA28" s="168">
        <f t="shared" si="28"/>
        <v>5.5252934</v>
      </c>
      <c r="AB28" s="227">
        <f t="shared" si="28"/>
        <v>5.171921136</v>
      </c>
      <c r="AC28" s="165">
        <f t="shared" si="28"/>
        <v>4.156050955</v>
      </c>
      <c r="AD28" s="166">
        <f t="shared" si="28"/>
        <v>4.710532707</v>
      </c>
      <c r="AE28" s="168">
        <f t="shared" si="28"/>
        <v>4.475127113</v>
      </c>
      <c r="AF28" s="168">
        <f t="shared" si="28"/>
        <v>4.297109781</v>
      </c>
      <c r="AG28" s="168">
        <f t="shared" si="28"/>
        <v>7.071969831</v>
      </c>
      <c r="AH28" s="165">
        <f t="shared" si="28"/>
        <v>4.198473282</v>
      </c>
      <c r="AI28" s="166">
        <f t="shared" si="28"/>
        <v>4.735995687</v>
      </c>
      <c r="AJ28" s="168">
        <f t="shared" si="28"/>
        <v>4.78958684</v>
      </c>
      <c r="AK28" s="168">
        <f t="shared" si="28"/>
        <v>4.673225354</v>
      </c>
      <c r="AL28" s="169">
        <f t="shared" si="28"/>
        <v>6.500824777</v>
      </c>
    </row>
    <row r="29" ht="15.75" customHeight="1">
      <c r="A29" s="249" t="s">
        <v>138</v>
      </c>
      <c r="B29" s="165">
        <f t="shared" ref="B29:J29" si="29">B11*100/B$22</f>
        <v>3.52455943</v>
      </c>
      <c r="C29" s="166">
        <f t="shared" si="29"/>
        <v>4.572259007</v>
      </c>
      <c r="D29" s="168">
        <f t="shared" si="29"/>
        <v>4.276667724</v>
      </c>
      <c r="E29" s="165">
        <f t="shared" si="29"/>
        <v>3.381535039</v>
      </c>
      <c r="F29" s="166">
        <f t="shared" si="29"/>
        <v>4.080684333</v>
      </c>
      <c r="G29" s="168">
        <f t="shared" si="29"/>
        <v>3.635677622</v>
      </c>
      <c r="H29" s="165">
        <f t="shared" si="29"/>
        <v>3.43479475</v>
      </c>
      <c r="I29" s="166">
        <f t="shared" si="29"/>
        <v>4.211815634</v>
      </c>
      <c r="J29" s="169">
        <f t="shared" si="29"/>
        <v>3.847306498</v>
      </c>
      <c r="L29" s="249" t="s">
        <v>138</v>
      </c>
      <c r="M29" s="165">
        <f t="shared" ref="M29:U29" si="30">M11*100/M$22</f>
        <v>3.549295775</v>
      </c>
      <c r="N29" s="166">
        <f t="shared" si="30"/>
        <v>4.139451936</v>
      </c>
      <c r="O29" s="168">
        <f t="shared" si="30"/>
        <v>4.135011898</v>
      </c>
      <c r="P29" s="165">
        <f t="shared" si="30"/>
        <v>4.559162675</v>
      </c>
      <c r="Q29" s="166">
        <f t="shared" si="30"/>
        <v>5.009172005</v>
      </c>
      <c r="R29" s="168">
        <f t="shared" si="30"/>
        <v>4.90584454</v>
      </c>
      <c r="S29" s="165">
        <f t="shared" si="30"/>
        <v>4.168934364</v>
      </c>
      <c r="T29" s="166">
        <f t="shared" si="30"/>
        <v>4.772446391</v>
      </c>
      <c r="U29" s="169">
        <f t="shared" si="30"/>
        <v>4.643338689</v>
      </c>
      <c r="W29" s="249" t="s">
        <v>138</v>
      </c>
      <c r="X29" s="165">
        <f t="shared" ref="X29:AL29" si="31">X11*100/X$22</f>
        <v>3.808487486</v>
      </c>
      <c r="Y29" s="166">
        <f t="shared" si="31"/>
        <v>5.427459279</v>
      </c>
      <c r="Z29" s="168">
        <f t="shared" si="31"/>
        <v>4.397335878</v>
      </c>
      <c r="AA29" s="168">
        <f t="shared" si="31"/>
        <v>4.20308274</v>
      </c>
      <c r="AB29" s="227">
        <f t="shared" si="31"/>
        <v>7.30768782</v>
      </c>
      <c r="AC29" s="165">
        <f t="shared" si="31"/>
        <v>4.506369427</v>
      </c>
      <c r="AD29" s="166">
        <f t="shared" si="31"/>
        <v>4.698732535</v>
      </c>
      <c r="AE29" s="168">
        <f t="shared" si="31"/>
        <v>4.011018628</v>
      </c>
      <c r="AF29" s="168">
        <f t="shared" si="31"/>
        <v>3.897264219</v>
      </c>
      <c r="AG29" s="168">
        <f t="shared" si="31"/>
        <v>5.670420596</v>
      </c>
      <c r="AH29" s="165">
        <f t="shared" si="31"/>
        <v>4.248694255</v>
      </c>
      <c r="AI29" s="166">
        <f t="shared" si="31"/>
        <v>4.895166816</v>
      </c>
      <c r="AJ29" s="168">
        <f t="shared" si="31"/>
        <v>4.12918458</v>
      </c>
      <c r="AK29" s="168">
        <f t="shared" si="31"/>
        <v>3.990917241</v>
      </c>
      <c r="AL29" s="169">
        <f t="shared" si="31"/>
        <v>6.162574865</v>
      </c>
    </row>
    <row r="30" ht="15.75" customHeight="1">
      <c r="A30" s="249" t="s">
        <v>140</v>
      </c>
      <c r="B30" s="165">
        <f t="shared" ref="B30:J30" si="32">B12*100/B$22</f>
        <v>2.212223472</v>
      </c>
      <c r="C30" s="166">
        <f t="shared" si="32"/>
        <v>2.54138511</v>
      </c>
      <c r="D30" s="168">
        <f t="shared" si="32"/>
        <v>2.589946574</v>
      </c>
      <c r="E30" s="165">
        <f t="shared" si="32"/>
        <v>2.180200222</v>
      </c>
      <c r="F30" s="166">
        <f t="shared" si="32"/>
        <v>2.94988373</v>
      </c>
      <c r="G30" s="168">
        <f t="shared" si="32"/>
        <v>2.585613164</v>
      </c>
      <c r="H30" s="165">
        <f t="shared" si="32"/>
        <v>2.192125105</v>
      </c>
      <c r="I30" s="166">
        <f t="shared" si="32"/>
        <v>2.840913601</v>
      </c>
      <c r="J30" s="169">
        <f t="shared" si="32"/>
        <v>2.587043879</v>
      </c>
      <c r="L30" s="249" t="s">
        <v>140</v>
      </c>
      <c r="M30" s="165">
        <f t="shared" ref="M30:U30" si="33">M12*100/M$22</f>
        <v>2.14084507</v>
      </c>
      <c r="N30" s="166">
        <f t="shared" si="33"/>
        <v>2.158071422</v>
      </c>
      <c r="O30" s="168">
        <f t="shared" si="33"/>
        <v>1.96911743</v>
      </c>
      <c r="P30" s="165">
        <f t="shared" si="33"/>
        <v>2.46585063</v>
      </c>
      <c r="Q30" s="166">
        <f t="shared" si="33"/>
        <v>3.163901094</v>
      </c>
      <c r="R30" s="168">
        <f t="shared" si="33"/>
        <v>2.859330625</v>
      </c>
      <c r="S30" s="165">
        <f t="shared" si="33"/>
        <v>2.340263416</v>
      </c>
      <c r="T30" s="166">
        <f t="shared" si="33"/>
        <v>2.890128354</v>
      </c>
      <c r="U30" s="169">
        <f t="shared" si="33"/>
        <v>2.556169914</v>
      </c>
      <c r="W30" s="249" t="s">
        <v>140</v>
      </c>
      <c r="X30" s="165">
        <f t="shared" ref="X30:AL30" si="34">X12*100/X$22</f>
        <v>2.965179543</v>
      </c>
      <c r="Y30" s="166">
        <f t="shared" si="34"/>
        <v>2.926251984</v>
      </c>
      <c r="Z30" s="168">
        <f t="shared" si="34"/>
        <v>2.116175814</v>
      </c>
      <c r="AA30" s="168">
        <f t="shared" si="34"/>
        <v>2.169425189</v>
      </c>
      <c r="AB30" s="227">
        <f t="shared" si="34"/>
        <v>1.318379589</v>
      </c>
      <c r="AC30" s="165">
        <f t="shared" si="34"/>
        <v>2.898089172</v>
      </c>
      <c r="AD30" s="166">
        <f t="shared" si="34"/>
        <v>3.129970274</v>
      </c>
      <c r="AE30" s="168">
        <f t="shared" si="34"/>
        <v>2.644369876</v>
      </c>
      <c r="AF30" s="168">
        <f t="shared" si="34"/>
        <v>2.781720737</v>
      </c>
      <c r="AG30" s="168">
        <f t="shared" si="34"/>
        <v>0.6407527096</v>
      </c>
      <c r="AH30" s="165">
        <f t="shared" si="34"/>
        <v>2.922860587</v>
      </c>
      <c r="AI30" s="166">
        <f t="shared" si="34"/>
        <v>3.075056335</v>
      </c>
      <c r="AJ30" s="168">
        <f t="shared" si="34"/>
        <v>2.482806928</v>
      </c>
      <c r="AK30" s="168">
        <f t="shared" si="34"/>
        <v>2.594213033</v>
      </c>
      <c r="AL30" s="169">
        <f t="shared" si="34"/>
        <v>0.8444439317</v>
      </c>
    </row>
    <row r="31" ht="15.75" customHeight="1">
      <c r="A31" s="249" t="s">
        <v>142</v>
      </c>
      <c r="B31" s="165">
        <f t="shared" ref="B31:J31" si="35">B13*100/B$22</f>
        <v>5.399325084</v>
      </c>
      <c r="C31" s="166">
        <f t="shared" si="35"/>
        <v>6.049477759</v>
      </c>
      <c r="D31" s="168">
        <f t="shared" si="35"/>
        <v>5.67235997</v>
      </c>
      <c r="E31" s="165">
        <f t="shared" si="35"/>
        <v>6.607341491</v>
      </c>
      <c r="F31" s="166">
        <f t="shared" si="35"/>
        <v>7.782951148</v>
      </c>
      <c r="G31" s="168">
        <f t="shared" si="35"/>
        <v>5.733528045</v>
      </c>
      <c r="H31" s="165">
        <f t="shared" si="35"/>
        <v>6.157497906</v>
      </c>
      <c r="I31" s="166">
        <f t="shared" si="35"/>
        <v>7.320533873</v>
      </c>
      <c r="J31" s="169">
        <f t="shared" si="35"/>
        <v>5.713332833</v>
      </c>
      <c r="L31" s="249" t="s">
        <v>142</v>
      </c>
      <c r="M31" s="165">
        <f t="shared" ref="M31:U31" si="36">M13*100/M$22</f>
        <v>6.253521127</v>
      </c>
      <c r="N31" s="166">
        <f t="shared" si="36"/>
        <v>5.394922212</v>
      </c>
      <c r="O31" s="168">
        <f t="shared" si="36"/>
        <v>5.535447782</v>
      </c>
      <c r="P31" s="165">
        <f t="shared" si="36"/>
        <v>7.220152563</v>
      </c>
      <c r="Q31" s="166">
        <f t="shared" si="36"/>
        <v>7.118282059</v>
      </c>
      <c r="R31" s="168">
        <f t="shared" si="36"/>
        <v>6.658865749</v>
      </c>
      <c r="S31" s="165">
        <f t="shared" si="36"/>
        <v>6.846631109</v>
      </c>
      <c r="T31" s="166">
        <f t="shared" si="36"/>
        <v>6.649207661</v>
      </c>
      <c r="U31" s="169">
        <f t="shared" si="36"/>
        <v>6.276287517</v>
      </c>
      <c r="W31" s="249" t="s">
        <v>142</v>
      </c>
      <c r="X31" s="165">
        <f t="shared" ref="X31:AL31" si="37">X13*100/X$22</f>
        <v>8.895538629</v>
      </c>
      <c r="Y31" s="166">
        <f t="shared" si="37"/>
        <v>7.274342354</v>
      </c>
      <c r="Z31" s="168">
        <f t="shared" si="37"/>
        <v>8.96190025</v>
      </c>
      <c r="AA31" s="168">
        <f t="shared" si="37"/>
        <v>8.740288142</v>
      </c>
      <c r="AB31" s="227">
        <f t="shared" si="37"/>
        <v>12.28215153</v>
      </c>
      <c r="AC31" s="165">
        <f t="shared" si="37"/>
        <v>10</v>
      </c>
      <c r="AD31" s="166">
        <f t="shared" si="37"/>
        <v>9.237575246</v>
      </c>
      <c r="AE31" s="168">
        <f t="shared" si="37"/>
        <v>9.962153497</v>
      </c>
      <c r="AF31" s="168">
        <f t="shared" si="37"/>
        <v>9.449114406</v>
      </c>
      <c r="AG31" s="168">
        <f t="shared" si="37"/>
        <v>17.44615414</v>
      </c>
      <c r="AH31" s="165">
        <f t="shared" si="37"/>
        <v>9.592205705</v>
      </c>
      <c r="AI31" s="166">
        <f t="shared" si="37"/>
        <v>8.70836969</v>
      </c>
      <c r="AJ31" s="168">
        <f t="shared" si="37"/>
        <v>9.656198025</v>
      </c>
      <c r="AK31" s="168">
        <f t="shared" si="37"/>
        <v>9.232045401</v>
      </c>
      <c r="AL31" s="169">
        <f t="shared" si="37"/>
        <v>15.893881</v>
      </c>
    </row>
    <row r="32" ht="15.75" customHeight="1">
      <c r="A32" s="249" t="s">
        <v>144</v>
      </c>
      <c r="B32" s="165">
        <f t="shared" ref="B32:J32" si="38">B14*100/B$22</f>
        <v>4.161979753</v>
      </c>
      <c r="C32" s="166">
        <f t="shared" si="38"/>
        <v>4.262695802</v>
      </c>
      <c r="D32" s="168">
        <f t="shared" si="38"/>
        <v>3.279474823</v>
      </c>
      <c r="E32" s="165">
        <f t="shared" si="38"/>
        <v>5.205784205</v>
      </c>
      <c r="F32" s="166">
        <f t="shared" si="38"/>
        <v>4.218103924</v>
      </c>
      <c r="G32" s="168">
        <f t="shared" si="38"/>
        <v>4.045709464</v>
      </c>
      <c r="H32" s="165">
        <f t="shared" si="38"/>
        <v>4.817090198</v>
      </c>
      <c r="I32" s="166">
        <f t="shared" si="38"/>
        <v>4.229999148</v>
      </c>
      <c r="J32" s="169">
        <f t="shared" si="38"/>
        <v>3.792729932</v>
      </c>
      <c r="L32" s="249" t="s">
        <v>144</v>
      </c>
      <c r="M32" s="165">
        <f t="shared" ref="M32:U32" si="39">M14*100/M$22</f>
        <v>5.661971831</v>
      </c>
      <c r="N32" s="166">
        <f t="shared" si="39"/>
        <v>4.482716559</v>
      </c>
      <c r="O32" s="168">
        <f t="shared" si="39"/>
        <v>4.525116148</v>
      </c>
      <c r="P32" s="165">
        <f t="shared" si="39"/>
        <v>6.457335462</v>
      </c>
      <c r="Q32" s="166">
        <f t="shared" si="39"/>
        <v>6.240011111</v>
      </c>
      <c r="R32" s="168">
        <f t="shared" si="39"/>
        <v>4.871186105</v>
      </c>
      <c r="S32" s="165">
        <f t="shared" si="39"/>
        <v>6.149994558</v>
      </c>
      <c r="T32" s="166">
        <f t="shared" si="39"/>
        <v>5.761700162</v>
      </c>
      <c r="U32" s="169">
        <f t="shared" si="39"/>
        <v>4.753332522</v>
      </c>
      <c r="W32" s="249" t="s">
        <v>144</v>
      </c>
      <c r="X32" s="165">
        <f t="shared" ref="X32:AL32" si="40">X14*100/X$22</f>
        <v>5.304678999</v>
      </c>
      <c r="Y32" s="166">
        <f t="shared" si="40"/>
        <v>4.699946279</v>
      </c>
      <c r="Z32" s="168">
        <f t="shared" si="40"/>
        <v>5.176645241</v>
      </c>
      <c r="AA32" s="168">
        <f t="shared" si="40"/>
        <v>4.987509742</v>
      </c>
      <c r="AB32" s="227">
        <f t="shared" si="40"/>
        <v>8.010323358</v>
      </c>
      <c r="AC32" s="165">
        <f t="shared" si="40"/>
        <v>5.50955414</v>
      </c>
      <c r="AD32" s="166">
        <f t="shared" si="40"/>
        <v>5.483989664</v>
      </c>
      <c r="AE32" s="168">
        <f t="shared" si="40"/>
        <v>5.674592257</v>
      </c>
      <c r="AF32" s="168">
        <f t="shared" si="40"/>
        <v>5.575370385</v>
      </c>
      <c r="AG32" s="168">
        <f t="shared" si="40"/>
        <v>7.12199961</v>
      </c>
      <c r="AH32" s="165">
        <f t="shared" si="40"/>
        <v>5.4339092</v>
      </c>
      <c r="AI32" s="166">
        <f t="shared" si="40"/>
        <v>5.272644328</v>
      </c>
      <c r="AJ32" s="168">
        <f t="shared" si="40"/>
        <v>5.522281214</v>
      </c>
      <c r="AK32" s="168">
        <f t="shared" si="40"/>
        <v>5.395345558</v>
      </c>
      <c r="AL32" s="169">
        <f t="shared" si="40"/>
        <v>7.389025248</v>
      </c>
    </row>
    <row r="33" ht="15.75" customHeight="1">
      <c r="A33" s="249" t="s">
        <v>146</v>
      </c>
      <c r="B33" s="165">
        <f t="shared" ref="B33:J33" si="41">B15*100/B$22</f>
        <v>9.298837645</v>
      </c>
      <c r="C33" s="166">
        <f t="shared" si="41"/>
        <v>10.87607329</v>
      </c>
      <c r="D33" s="168">
        <f t="shared" si="41"/>
        <v>9.525978153</v>
      </c>
      <c r="E33" s="165">
        <f t="shared" si="41"/>
        <v>10.03337041</v>
      </c>
      <c r="F33" s="166">
        <f t="shared" si="41"/>
        <v>11.20187731</v>
      </c>
      <c r="G33" s="168">
        <f t="shared" si="41"/>
        <v>10.50572015</v>
      </c>
      <c r="H33" s="165">
        <f t="shared" si="41"/>
        <v>9.759843619</v>
      </c>
      <c r="I33" s="166">
        <f t="shared" si="41"/>
        <v>11.1149666</v>
      </c>
      <c r="J33" s="169">
        <f t="shared" si="41"/>
        <v>10.18224917</v>
      </c>
      <c r="L33" s="249" t="s">
        <v>146</v>
      </c>
      <c r="M33" s="165">
        <f t="shared" ref="M33:U33" si="42">M15*100/M$22</f>
        <v>8.647887324</v>
      </c>
      <c r="N33" s="166">
        <f t="shared" si="42"/>
        <v>10.68824454</v>
      </c>
      <c r="O33" s="168">
        <f t="shared" si="42"/>
        <v>9.604698702</v>
      </c>
      <c r="P33" s="165">
        <f t="shared" si="42"/>
        <v>9.313464609</v>
      </c>
      <c r="Q33" s="166">
        <f t="shared" si="42"/>
        <v>10.56902955</v>
      </c>
      <c r="R33" s="168">
        <f t="shared" si="42"/>
        <v>10.15793185</v>
      </c>
      <c r="S33" s="165">
        <f t="shared" si="42"/>
        <v>9.056275171</v>
      </c>
      <c r="T33" s="166">
        <f t="shared" si="42"/>
        <v>10.6014782</v>
      </c>
      <c r="U33" s="169">
        <f t="shared" si="42"/>
        <v>9.969529164</v>
      </c>
      <c r="W33" s="249" t="s">
        <v>146</v>
      </c>
      <c r="X33" s="165">
        <f t="shared" ref="X33:AL33" si="43">X15*100/X$22</f>
        <v>6.800870511</v>
      </c>
      <c r="Y33" s="166">
        <f t="shared" si="43"/>
        <v>8.555454991</v>
      </c>
      <c r="Z33" s="168">
        <f t="shared" si="43"/>
        <v>7.222464185</v>
      </c>
      <c r="AA33" s="168">
        <f t="shared" si="43"/>
        <v>7.447606134</v>
      </c>
      <c r="AB33" s="227">
        <f t="shared" si="43"/>
        <v>3.8493279</v>
      </c>
      <c r="AC33" s="165">
        <f t="shared" si="43"/>
        <v>9.076433121</v>
      </c>
      <c r="AD33" s="166">
        <f t="shared" si="43"/>
        <v>9.852668998</v>
      </c>
      <c r="AE33" s="168">
        <f t="shared" si="43"/>
        <v>9.913131455</v>
      </c>
      <c r="AF33" s="168">
        <f t="shared" si="43"/>
        <v>10.31573792</v>
      </c>
      <c r="AG33" s="168">
        <f t="shared" si="43"/>
        <v>4.040075912</v>
      </c>
      <c r="AH33" s="165">
        <f t="shared" si="43"/>
        <v>8.236239454</v>
      </c>
      <c r="AI33" s="166">
        <f t="shared" si="43"/>
        <v>9.502994304</v>
      </c>
      <c r="AJ33" s="168">
        <f t="shared" si="43"/>
        <v>9.090115505</v>
      </c>
      <c r="AK33" s="168">
        <f t="shared" si="43"/>
        <v>9.437409134</v>
      </c>
      <c r="AL33" s="169">
        <f t="shared" si="43"/>
        <v>3.982738022</v>
      </c>
    </row>
    <row r="34" ht="15.75" customHeight="1">
      <c r="A34" s="249" t="s">
        <v>151</v>
      </c>
      <c r="B34" s="165">
        <f t="shared" ref="B34:J34" si="44">B16*100/B$22</f>
        <v>3.787026622</v>
      </c>
      <c r="C34" s="166">
        <f t="shared" si="44"/>
        <v>3.876278112</v>
      </c>
      <c r="D34" s="168">
        <f t="shared" si="44"/>
        <v>4.037628891</v>
      </c>
      <c r="E34" s="165">
        <f t="shared" si="44"/>
        <v>5.027808676</v>
      </c>
      <c r="F34" s="166">
        <f t="shared" si="44"/>
        <v>6.080774337</v>
      </c>
      <c r="G34" s="168">
        <f t="shared" si="44"/>
        <v>5.366209967</v>
      </c>
      <c r="H34" s="165">
        <f t="shared" si="44"/>
        <v>4.565763753</v>
      </c>
      <c r="I34" s="166">
        <f t="shared" si="44"/>
        <v>5.49270812</v>
      </c>
      <c r="J34" s="169">
        <f t="shared" si="44"/>
        <v>4.927566501</v>
      </c>
      <c r="L34" s="249" t="s">
        <v>151</v>
      </c>
      <c r="M34" s="165">
        <f t="shared" ref="M34:U34" si="45">M16*100/M$22</f>
        <v>5.267605634</v>
      </c>
      <c r="N34" s="166">
        <f t="shared" si="45"/>
        <v>5.091237608</v>
      </c>
      <c r="O34" s="168">
        <f t="shared" si="45"/>
        <v>5.307693962</v>
      </c>
      <c r="P34" s="165">
        <f t="shared" si="45"/>
        <v>5.978357282</v>
      </c>
      <c r="Q34" s="166">
        <f t="shared" si="45"/>
        <v>7.892405837</v>
      </c>
      <c r="R34" s="168">
        <f t="shared" si="45"/>
        <v>6.570456515</v>
      </c>
      <c r="S34" s="165">
        <f t="shared" si="45"/>
        <v>5.703711767</v>
      </c>
      <c r="T34" s="166">
        <f t="shared" si="45"/>
        <v>7.129967103</v>
      </c>
      <c r="U34" s="169">
        <f t="shared" si="45"/>
        <v>6.140424702</v>
      </c>
      <c r="W34" s="249" t="s">
        <v>151</v>
      </c>
      <c r="X34" s="165">
        <f t="shared" ref="X34:AL34" si="46">X16*100/X$22</f>
        <v>4.51577802</v>
      </c>
      <c r="Y34" s="166">
        <f t="shared" si="46"/>
        <v>4.459598775</v>
      </c>
      <c r="Z34" s="168">
        <f t="shared" si="46"/>
        <v>3.727448325</v>
      </c>
      <c r="AA34" s="168">
        <f t="shared" si="46"/>
        <v>3.913391582</v>
      </c>
      <c r="AB34" s="227">
        <f t="shared" si="46"/>
        <v>0.9415972195</v>
      </c>
      <c r="AC34" s="165">
        <f t="shared" si="46"/>
        <v>5.589171975</v>
      </c>
      <c r="AD34" s="166">
        <f t="shared" si="46"/>
        <v>6.370682602</v>
      </c>
      <c r="AE34" s="168">
        <f t="shared" si="46"/>
        <v>5.02684732</v>
      </c>
      <c r="AF34" s="168">
        <f t="shared" si="46"/>
        <v>5.142244826</v>
      </c>
      <c r="AG34" s="168">
        <f t="shared" si="46"/>
        <v>3.343476545</v>
      </c>
      <c r="AH34" s="165">
        <f t="shared" si="46"/>
        <v>5.192848534</v>
      </c>
      <c r="AI34" s="166">
        <f t="shared" si="46"/>
        <v>5.855534255</v>
      </c>
      <c r="AJ34" s="168">
        <f t="shared" si="46"/>
        <v>4.629389741</v>
      </c>
      <c r="AK34" s="168">
        <f t="shared" si="46"/>
        <v>4.765924189</v>
      </c>
      <c r="AL34" s="169">
        <f t="shared" si="46"/>
        <v>2.621483734</v>
      </c>
    </row>
    <row r="35" ht="15.0" customHeight="1">
      <c r="A35" s="249" t="s">
        <v>153</v>
      </c>
      <c r="B35" s="165">
        <f t="shared" ref="B35:J35" si="47">B17*100/B$22</f>
        <v>4.761904762</v>
      </c>
      <c r="C35" s="166">
        <f t="shared" si="47"/>
        <v>4.039313129</v>
      </c>
      <c r="D35" s="168">
        <f t="shared" si="47"/>
        <v>5.946754252</v>
      </c>
      <c r="E35" s="165">
        <f t="shared" si="47"/>
        <v>3.937708565</v>
      </c>
      <c r="F35" s="166">
        <f t="shared" si="47"/>
        <v>2.825540323</v>
      </c>
      <c r="G35" s="168">
        <f t="shared" si="47"/>
        <v>3.634974499</v>
      </c>
      <c r="H35" s="165">
        <f t="shared" si="47"/>
        <v>4.244624407</v>
      </c>
      <c r="I35" s="166">
        <f t="shared" si="47"/>
        <v>3.149323496</v>
      </c>
      <c r="J35" s="169">
        <f t="shared" si="47"/>
        <v>4.398230202</v>
      </c>
      <c r="L35" s="249" t="s">
        <v>153</v>
      </c>
      <c r="M35" s="165">
        <f t="shared" ref="M35:U35" si="48">M17*100/M$22</f>
        <v>4.732394366</v>
      </c>
      <c r="N35" s="166">
        <f t="shared" si="48"/>
        <v>4.798770455</v>
      </c>
      <c r="O35" s="168">
        <f t="shared" si="48"/>
        <v>6.498852436</v>
      </c>
      <c r="P35" s="165">
        <f t="shared" si="48"/>
        <v>4.630122406</v>
      </c>
      <c r="Q35" s="166">
        <f t="shared" si="48"/>
        <v>3.831544237</v>
      </c>
      <c r="R35" s="168">
        <f t="shared" si="48"/>
        <v>6.059266968</v>
      </c>
      <c r="S35" s="165">
        <f t="shared" si="48"/>
        <v>4.669641885</v>
      </c>
      <c r="T35" s="166">
        <f t="shared" si="48"/>
        <v>4.094809658</v>
      </c>
      <c r="U35" s="169">
        <f t="shared" si="48"/>
        <v>6.208967111</v>
      </c>
      <c r="W35" s="249" t="s">
        <v>153</v>
      </c>
      <c r="X35" s="165">
        <f t="shared" ref="X35:AL35" si="49">X17*100/X$22</f>
        <v>4.270946681</v>
      </c>
      <c r="Y35" s="166">
        <f t="shared" si="49"/>
        <v>4.362926542</v>
      </c>
      <c r="Z35" s="168">
        <f t="shared" si="49"/>
        <v>3.74453196</v>
      </c>
      <c r="AA35" s="168">
        <f t="shared" si="49"/>
        <v>3.928622738</v>
      </c>
      <c r="AB35" s="227">
        <f t="shared" si="49"/>
        <v>0.9864351823</v>
      </c>
      <c r="AC35" s="165">
        <f t="shared" si="49"/>
        <v>4.251592357</v>
      </c>
      <c r="AD35" s="166">
        <f t="shared" si="49"/>
        <v>3.549646793</v>
      </c>
      <c r="AE35" s="168">
        <f t="shared" si="49"/>
        <v>3.925776286</v>
      </c>
      <c r="AF35" s="168">
        <f t="shared" si="49"/>
        <v>3.965627725</v>
      </c>
      <c r="AG35" s="168">
        <f t="shared" si="49"/>
        <v>3.344440083</v>
      </c>
      <c r="AH35" s="165">
        <f t="shared" si="49"/>
        <v>4.258738449</v>
      </c>
      <c r="AI35" s="166">
        <f t="shared" si="49"/>
        <v>3.768873031</v>
      </c>
      <c r="AJ35" s="168">
        <f t="shared" si="49"/>
        <v>3.870337632</v>
      </c>
      <c r="AK35" s="168">
        <f t="shared" si="49"/>
        <v>3.954295419</v>
      </c>
      <c r="AL35" s="169">
        <f t="shared" si="49"/>
        <v>2.635635703</v>
      </c>
    </row>
    <row r="36" ht="15.75" customHeight="1">
      <c r="A36" s="249" t="s">
        <v>155</v>
      </c>
      <c r="B36" s="165">
        <f t="shared" ref="B36:J36" si="50">B18*100/B$22</f>
        <v>12.82339708</v>
      </c>
      <c r="C36" s="166">
        <f t="shared" si="50"/>
        <v>9.636243862</v>
      </c>
      <c r="D36" s="168">
        <f t="shared" si="50"/>
        <v>11.61229503</v>
      </c>
      <c r="E36" s="165">
        <f t="shared" si="50"/>
        <v>12.4137931</v>
      </c>
      <c r="F36" s="166">
        <f t="shared" si="50"/>
        <v>10.94507889</v>
      </c>
      <c r="G36" s="168">
        <f t="shared" si="50"/>
        <v>12.05359174</v>
      </c>
      <c r="H36" s="165">
        <f t="shared" si="50"/>
        <v>12.56632226</v>
      </c>
      <c r="I36" s="166">
        <f t="shared" si="50"/>
        <v>10.59593714</v>
      </c>
      <c r="J36" s="169">
        <f t="shared" si="50"/>
        <v>11.9078935</v>
      </c>
      <c r="L36" s="249" t="s">
        <v>155</v>
      </c>
      <c r="M36" s="165">
        <f t="shared" ref="M36:U36" si="51">M18*100/M$22</f>
        <v>12.76056338</v>
      </c>
      <c r="N36" s="166">
        <f t="shared" si="51"/>
        <v>12.2516714</v>
      </c>
      <c r="O36" s="168">
        <f t="shared" si="51"/>
        <v>11.01555242</v>
      </c>
      <c r="P36" s="165">
        <f t="shared" si="51"/>
        <v>9.898882384</v>
      </c>
      <c r="Q36" s="166">
        <f t="shared" si="51"/>
        <v>8.151840266</v>
      </c>
      <c r="R36" s="168">
        <f t="shared" si="51"/>
        <v>8.661802136</v>
      </c>
      <c r="S36" s="165">
        <f t="shared" si="51"/>
        <v>11.00468053</v>
      </c>
      <c r="T36" s="166">
        <f t="shared" si="51"/>
        <v>9.267756842</v>
      </c>
      <c r="U36" s="169">
        <f t="shared" si="51"/>
        <v>9.463368115</v>
      </c>
      <c r="W36" s="249" t="s">
        <v>155</v>
      </c>
      <c r="X36" s="165">
        <f t="shared" ref="X36:AL36" si="52">X18*100/X$22</f>
        <v>12.13275299</v>
      </c>
      <c r="Y36" s="166">
        <f t="shared" si="52"/>
        <v>9.924390904</v>
      </c>
      <c r="Z36" s="168">
        <f t="shared" si="52"/>
        <v>12.14446245</v>
      </c>
      <c r="AA36" s="168">
        <f t="shared" si="52"/>
        <v>11.75737243</v>
      </c>
      <c r="AB36" s="227">
        <f t="shared" si="52"/>
        <v>17.94394759</v>
      </c>
      <c r="AC36" s="165">
        <f t="shared" si="52"/>
        <v>9.904458599</v>
      </c>
      <c r="AD36" s="166">
        <f t="shared" si="52"/>
        <v>8.920898042</v>
      </c>
      <c r="AE36" s="168">
        <f t="shared" si="52"/>
        <v>10.86004711</v>
      </c>
      <c r="AF36" s="168">
        <f t="shared" si="52"/>
        <v>10.58879065</v>
      </c>
      <c r="AG36" s="168">
        <f t="shared" si="52"/>
        <v>14.8170234</v>
      </c>
      <c r="AH36" s="165">
        <f t="shared" si="52"/>
        <v>10.72719968</v>
      </c>
      <c r="AI36" s="166">
        <f t="shared" si="52"/>
        <v>9.191397788</v>
      </c>
      <c r="AJ36" s="168">
        <f t="shared" si="52"/>
        <v>11.25292152</v>
      </c>
      <c r="AK36" s="168">
        <f t="shared" si="52"/>
        <v>10.94665392</v>
      </c>
      <c r="AL36" s="169">
        <f t="shared" si="52"/>
        <v>15.75696104</v>
      </c>
    </row>
    <row r="37" ht="15.75" customHeight="1">
      <c r="A37" s="249" t="s">
        <v>157</v>
      </c>
      <c r="B37" s="165">
        <f t="shared" ref="B37:J37" si="53">B19*100/B$22</f>
        <v>4.161979753</v>
      </c>
      <c r="C37" s="166">
        <f t="shared" si="53"/>
        <v>4.709215466</v>
      </c>
      <c r="D37" s="168">
        <f t="shared" si="53"/>
        <v>3.641283653</v>
      </c>
      <c r="E37" s="165">
        <f t="shared" si="53"/>
        <v>4.182424917</v>
      </c>
      <c r="F37" s="166">
        <f t="shared" si="53"/>
        <v>4.100687273</v>
      </c>
      <c r="G37" s="168">
        <f t="shared" si="53"/>
        <v>4.661449894</v>
      </c>
      <c r="H37" s="165">
        <f t="shared" si="53"/>
        <v>4.174811505</v>
      </c>
      <c r="I37" s="166">
        <f t="shared" si="53"/>
        <v>4.263016819</v>
      </c>
      <c r="J37" s="169">
        <f t="shared" si="53"/>
        <v>4.32463247</v>
      </c>
      <c r="L37" s="249" t="s">
        <v>157</v>
      </c>
      <c r="M37" s="165">
        <f t="shared" ref="M37:U37" si="54">M19*100/M$22</f>
        <v>3.774647887</v>
      </c>
      <c r="N37" s="166">
        <f t="shared" si="54"/>
        <v>3.676542706</v>
      </c>
      <c r="O37" s="168">
        <f t="shared" si="54"/>
        <v>4.136003948</v>
      </c>
      <c r="P37" s="165">
        <f t="shared" si="54"/>
        <v>4.843001597</v>
      </c>
      <c r="Q37" s="166">
        <f t="shared" si="54"/>
        <v>4.392193313</v>
      </c>
      <c r="R37" s="168">
        <f t="shared" si="54"/>
        <v>4.578253625</v>
      </c>
      <c r="S37" s="165">
        <f t="shared" si="54"/>
        <v>4.430173071</v>
      </c>
      <c r="T37" s="166">
        <f t="shared" si="54"/>
        <v>4.197403248</v>
      </c>
      <c r="U37" s="169">
        <f t="shared" si="54"/>
        <v>4.427646189</v>
      </c>
      <c r="W37" s="249" t="s">
        <v>157</v>
      </c>
      <c r="X37" s="165">
        <f t="shared" ref="X37:AL37" si="55">X19*100/X$22</f>
        <v>4.542981502</v>
      </c>
      <c r="Y37" s="166">
        <f t="shared" si="55"/>
        <v>4.26551202</v>
      </c>
      <c r="Z37" s="168">
        <f t="shared" si="55"/>
        <v>5.144497217</v>
      </c>
      <c r="AA37" s="168">
        <f t="shared" si="55"/>
        <v>5.175909879</v>
      </c>
      <c r="AB37" s="227">
        <f t="shared" si="55"/>
        <v>4.673864408</v>
      </c>
      <c r="AC37" s="165">
        <f t="shared" si="55"/>
        <v>4.570063694</v>
      </c>
      <c r="AD37" s="166">
        <f t="shared" si="55"/>
        <v>4.585174793</v>
      </c>
      <c r="AE37" s="168">
        <f t="shared" si="55"/>
        <v>5.150574412</v>
      </c>
      <c r="AF37" s="168">
        <f t="shared" si="55"/>
        <v>5.242115098</v>
      </c>
      <c r="AG37" s="168">
        <f t="shared" si="55"/>
        <v>3.815216997</v>
      </c>
      <c r="AH37" s="165">
        <f t="shared" si="55"/>
        <v>4.560064283</v>
      </c>
      <c r="AI37" s="166">
        <f t="shared" si="55"/>
        <v>4.499007066</v>
      </c>
      <c r="AJ37" s="168">
        <f t="shared" si="55"/>
        <v>5.148715532</v>
      </c>
      <c r="AK37" s="168">
        <f t="shared" si="55"/>
        <v>5.221840594</v>
      </c>
      <c r="AL37" s="169">
        <f t="shared" si="55"/>
        <v>4.073322078</v>
      </c>
    </row>
    <row r="38" ht="15.75" customHeight="1">
      <c r="A38" s="249" t="s">
        <v>159</v>
      </c>
      <c r="B38" s="165">
        <f t="shared" ref="B38:J38" si="56">B20*100/B$22</f>
        <v>6.374203225</v>
      </c>
      <c r="C38" s="166">
        <f t="shared" si="56"/>
        <v>8.21751035</v>
      </c>
      <c r="D38" s="168">
        <f t="shared" si="56"/>
        <v>7.482171977</v>
      </c>
      <c r="E38" s="165">
        <f t="shared" si="56"/>
        <v>7.341490545</v>
      </c>
      <c r="F38" s="166">
        <f t="shared" si="56"/>
        <v>10.01708777</v>
      </c>
      <c r="G38" s="168">
        <f t="shared" si="56"/>
        <v>9.060025954</v>
      </c>
      <c r="H38" s="278">
        <f t="shared" si="56"/>
        <v>6.981290142</v>
      </c>
      <c r="I38" s="279">
        <f t="shared" si="56"/>
        <v>9.537036737</v>
      </c>
      <c r="J38" s="296">
        <f t="shared" si="56"/>
        <v>8.539082709</v>
      </c>
      <c r="L38" s="249" t="s">
        <v>159</v>
      </c>
      <c r="M38" s="165">
        <f t="shared" ref="M38:U38" si="57">M20*100/M$22</f>
        <v>5.718309859</v>
      </c>
      <c r="N38" s="166">
        <f t="shared" si="57"/>
        <v>8.149857605</v>
      </c>
      <c r="O38" s="168">
        <f t="shared" si="57"/>
        <v>6.219185238</v>
      </c>
      <c r="P38" s="165">
        <f t="shared" si="57"/>
        <v>7.628171013</v>
      </c>
      <c r="Q38" s="166">
        <f t="shared" si="57"/>
        <v>10.41488365</v>
      </c>
      <c r="R38" s="168">
        <f t="shared" si="57"/>
        <v>8.969681246</v>
      </c>
      <c r="S38" s="278">
        <f t="shared" si="57"/>
        <v>6.890170894</v>
      </c>
      <c r="T38" s="279">
        <f t="shared" si="57"/>
        <v>9.798375303</v>
      </c>
      <c r="U38" s="296">
        <f t="shared" si="57"/>
        <v>8.033004131</v>
      </c>
      <c r="W38" s="249" t="s">
        <v>159</v>
      </c>
      <c r="X38" s="165">
        <f t="shared" ref="X38:AL38" si="58">X20*100/X$22</f>
        <v>8.052230686</v>
      </c>
      <c r="Y38" s="166">
        <f t="shared" si="58"/>
        <v>10.39935339</v>
      </c>
      <c r="Z38" s="168">
        <f t="shared" si="58"/>
        <v>9.881170643</v>
      </c>
      <c r="AA38" s="168">
        <f t="shared" si="58"/>
        <v>9.951046546</v>
      </c>
      <c r="AB38" s="227">
        <f t="shared" si="58"/>
        <v>8.834271368</v>
      </c>
      <c r="AC38" s="165">
        <f t="shared" si="58"/>
        <v>9.251592357</v>
      </c>
      <c r="AD38" s="166">
        <f t="shared" si="58"/>
        <v>10.83941425</v>
      </c>
      <c r="AE38" s="168">
        <f t="shared" si="58"/>
        <v>10.60314709</v>
      </c>
      <c r="AF38" s="168">
        <f t="shared" si="58"/>
        <v>10.98070437</v>
      </c>
      <c r="AG38" s="168">
        <f t="shared" si="58"/>
        <v>5.095498723</v>
      </c>
      <c r="AH38" s="165">
        <f t="shared" si="58"/>
        <v>8.808758538</v>
      </c>
      <c r="AI38" s="166">
        <f t="shared" si="58"/>
        <v>10.72079223</v>
      </c>
      <c r="AJ38" s="168">
        <f t="shared" si="58"/>
        <v>10.38231037</v>
      </c>
      <c r="AK38" s="168">
        <f t="shared" si="58"/>
        <v>10.66538479</v>
      </c>
      <c r="AL38" s="169">
        <f t="shared" si="58"/>
        <v>6.219354923</v>
      </c>
    </row>
    <row r="39" ht="15.75" customHeight="1">
      <c r="A39" s="253" t="s">
        <v>161</v>
      </c>
      <c r="B39" s="176">
        <f t="shared" ref="B39:J39" si="59">B21*100/B$22</f>
        <v>8.736407949</v>
      </c>
      <c r="C39" s="177">
        <f t="shared" si="59"/>
        <v>7.521617098</v>
      </c>
      <c r="D39" s="179">
        <f t="shared" si="59"/>
        <v>6.640228398</v>
      </c>
      <c r="E39" s="176">
        <f t="shared" si="59"/>
        <v>10.78976641</v>
      </c>
      <c r="F39" s="177">
        <f t="shared" si="59"/>
        <v>9.927829495</v>
      </c>
      <c r="G39" s="179">
        <f t="shared" si="59"/>
        <v>9.513539429</v>
      </c>
      <c r="H39" s="176">
        <f t="shared" si="59"/>
        <v>10.02513264</v>
      </c>
      <c r="I39" s="177">
        <f t="shared" si="59"/>
        <v>9.285953947</v>
      </c>
      <c r="J39" s="180">
        <f t="shared" si="59"/>
        <v>8.564888924</v>
      </c>
      <c r="L39" s="253" t="s">
        <v>161</v>
      </c>
      <c r="M39" s="176">
        <f t="shared" ref="M39:U39" si="60">M21*100/M$22</f>
        <v>8.338028169</v>
      </c>
      <c r="N39" s="177">
        <f t="shared" si="60"/>
        <v>6.70932229</v>
      </c>
      <c r="O39" s="179">
        <f t="shared" si="60"/>
        <v>7.004893776</v>
      </c>
      <c r="P39" s="176">
        <f t="shared" si="60"/>
        <v>8.01844953</v>
      </c>
      <c r="Q39" s="177">
        <f t="shared" si="60"/>
        <v>7.239367986</v>
      </c>
      <c r="R39" s="179">
        <f t="shared" si="60"/>
        <v>7.059521343</v>
      </c>
      <c r="S39" s="176">
        <f t="shared" si="60"/>
        <v>8.141939697</v>
      </c>
      <c r="T39" s="177">
        <f t="shared" si="60"/>
        <v>7.095096976</v>
      </c>
      <c r="U39" s="180">
        <f t="shared" si="60"/>
        <v>7.040918011</v>
      </c>
      <c r="W39" s="253" t="s">
        <v>161</v>
      </c>
      <c r="X39" s="176">
        <f t="shared" ref="X39:AL39" si="61">X21*100/X$22</f>
        <v>7.018498368</v>
      </c>
      <c r="Y39" s="177">
        <f t="shared" si="61"/>
        <v>6.505359515</v>
      </c>
      <c r="Z39" s="179">
        <f t="shared" si="61"/>
        <v>7.011520101</v>
      </c>
      <c r="AA39" s="179">
        <f t="shared" si="61"/>
        <v>7.102173024</v>
      </c>
      <c r="AB39" s="228">
        <f t="shared" si="61"/>
        <v>5.653334012</v>
      </c>
      <c r="AC39" s="176">
        <f t="shared" si="61"/>
        <v>8.105095541</v>
      </c>
      <c r="AD39" s="177">
        <f t="shared" si="61"/>
        <v>7.372481497</v>
      </c>
      <c r="AE39" s="179">
        <f t="shared" si="61"/>
        <v>7.334619744</v>
      </c>
      <c r="AF39" s="179">
        <f t="shared" si="61"/>
        <v>7.44789876</v>
      </c>
      <c r="AG39" s="179">
        <f t="shared" si="61"/>
        <v>5.682152633</v>
      </c>
      <c r="AH39" s="176">
        <f t="shared" si="61"/>
        <v>7.703897147</v>
      </c>
      <c r="AI39" s="177">
        <f t="shared" si="61"/>
        <v>7.138741643</v>
      </c>
      <c r="AJ39" s="179">
        <f t="shared" si="61"/>
        <v>7.235790669</v>
      </c>
      <c r="AK39" s="179">
        <f t="shared" si="61"/>
        <v>7.342024661</v>
      </c>
      <c r="AL39" s="180">
        <f t="shared" si="61"/>
        <v>5.673489901</v>
      </c>
    </row>
    <row r="40" ht="15.75" customHeight="1">
      <c r="A40" s="59" t="s">
        <v>12</v>
      </c>
      <c r="B40" s="108">
        <f t="shared" ref="B40:J40" si="62">B22*100/B$22</f>
        <v>100</v>
      </c>
      <c r="C40" s="109">
        <f t="shared" si="62"/>
        <v>100</v>
      </c>
      <c r="D40" s="85">
        <f t="shared" si="62"/>
        <v>100</v>
      </c>
      <c r="E40" s="108">
        <f t="shared" si="62"/>
        <v>100</v>
      </c>
      <c r="F40" s="109">
        <f t="shared" si="62"/>
        <v>100</v>
      </c>
      <c r="G40" s="85">
        <f t="shared" si="62"/>
        <v>100</v>
      </c>
      <c r="H40" s="108">
        <f t="shared" si="62"/>
        <v>100</v>
      </c>
      <c r="I40" s="109">
        <f t="shared" si="62"/>
        <v>100</v>
      </c>
      <c r="J40" s="86">
        <f t="shared" si="62"/>
        <v>100</v>
      </c>
      <c r="L40" s="59" t="s">
        <v>12</v>
      </c>
      <c r="M40" s="108">
        <f t="shared" ref="M40:U40" si="63">M22*100/M$22</f>
        <v>100</v>
      </c>
      <c r="N40" s="109">
        <f t="shared" si="63"/>
        <v>100</v>
      </c>
      <c r="O40" s="85">
        <f t="shared" si="63"/>
        <v>100</v>
      </c>
      <c r="P40" s="108">
        <f t="shared" si="63"/>
        <v>100</v>
      </c>
      <c r="Q40" s="109">
        <f t="shared" si="63"/>
        <v>100</v>
      </c>
      <c r="R40" s="85">
        <f t="shared" si="63"/>
        <v>100</v>
      </c>
      <c r="S40" s="108">
        <f t="shared" si="63"/>
        <v>100</v>
      </c>
      <c r="T40" s="109">
        <f t="shared" si="63"/>
        <v>100</v>
      </c>
      <c r="U40" s="86">
        <f t="shared" si="63"/>
        <v>100</v>
      </c>
      <c r="W40" s="59" t="s">
        <v>12</v>
      </c>
      <c r="X40" s="108">
        <f t="shared" ref="X40:AL40" si="64">X22*100/X$22</f>
        <v>100</v>
      </c>
      <c r="Y40" s="109">
        <f t="shared" si="64"/>
        <v>100</v>
      </c>
      <c r="Z40" s="85">
        <f t="shared" si="64"/>
        <v>100</v>
      </c>
      <c r="AA40" s="85">
        <f t="shared" si="64"/>
        <v>100</v>
      </c>
      <c r="AB40" s="229">
        <f t="shared" si="64"/>
        <v>100</v>
      </c>
      <c r="AC40" s="108">
        <f t="shared" si="64"/>
        <v>100</v>
      </c>
      <c r="AD40" s="109">
        <f t="shared" si="64"/>
        <v>100</v>
      </c>
      <c r="AE40" s="85">
        <f t="shared" si="64"/>
        <v>100</v>
      </c>
      <c r="AF40" s="85">
        <f t="shared" si="64"/>
        <v>100</v>
      </c>
      <c r="AG40" s="85">
        <f t="shared" si="64"/>
        <v>100</v>
      </c>
      <c r="AH40" s="108">
        <f t="shared" si="64"/>
        <v>100</v>
      </c>
      <c r="AI40" s="109">
        <f t="shared" si="64"/>
        <v>100</v>
      </c>
      <c r="AJ40" s="85">
        <f t="shared" si="64"/>
        <v>100</v>
      </c>
      <c r="AK40" s="85">
        <f t="shared" si="64"/>
        <v>100</v>
      </c>
      <c r="AL40" s="86">
        <f t="shared" si="64"/>
        <v>100</v>
      </c>
    </row>
    <row r="41" ht="15.75" customHeight="1">
      <c r="A41" s="80" t="s">
        <v>171</v>
      </c>
      <c r="B41" s="81"/>
      <c r="C41" s="81"/>
      <c r="D41" s="81"/>
      <c r="E41" s="81"/>
      <c r="F41" s="81"/>
      <c r="G41" s="81"/>
      <c r="H41" s="81"/>
      <c r="I41" s="81"/>
      <c r="J41" s="82"/>
      <c r="L41" s="80" t="s">
        <v>171</v>
      </c>
      <c r="M41" s="81"/>
      <c r="N41" s="81"/>
      <c r="O41" s="81"/>
      <c r="P41" s="81"/>
      <c r="Q41" s="81"/>
      <c r="R41" s="81"/>
      <c r="S41" s="81"/>
      <c r="T41" s="81"/>
      <c r="U41" s="82"/>
      <c r="W41" s="80" t="s">
        <v>171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2"/>
    </row>
    <row r="42" ht="15.75" customHeight="1">
      <c r="A42" s="248" t="s">
        <v>130</v>
      </c>
      <c r="B42" s="160">
        <f t="shared" ref="B42:B57" si="67">B7*100/$H7</f>
        <v>45.26588846</v>
      </c>
      <c r="C42" s="161">
        <f t="shared" ref="C42:C57" si="68">C7*100/$I7</f>
        <v>37.27398363</v>
      </c>
      <c r="D42" s="163">
        <f t="shared" ref="D42:D57" si="69">D7*100/$J7</f>
        <v>40.90920704</v>
      </c>
      <c r="E42" s="160">
        <f t="shared" ref="E42:E57" si="70">E7*100/$H7</f>
        <v>54.73411154</v>
      </c>
      <c r="F42" s="161">
        <f t="shared" ref="F42:F57" si="71">F7*100/$I7</f>
        <v>62.72601637</v>
      </c>
      <c r="G42" s="163">
        <f t="shared" ref="G42:G57" si="72">G7*100/$J7</f>
        <v>59.09079296</v>
      </c>
      <c r="H42" s="134">
        <f t="shared" ref="H42:H57" si="73">H7*100/$H7</f>
        <v>100</v>
      </c>
      <c r="I42" s="135">
        <f t="shared" ref="I42:I57" si="74">I7*100/$I7</f>
        <v>100</v>
      </c>
      <c r="J42" s="139">
        <f t="shared" ref="J42:J57" si="75">J7*100/$J7</f>
        <v>100</v>
      </c>
      <c r="L42" s="248" t="s">
        <v>130</v>
      </c>
      <c r="M42" s="160">
        <f t="shared" ref="M42:M57" si="76">M7*100/$S7</f>
        <v>44.69246032</v>
      </c>
      <c r="N42" s="161">
        <f t="shared" ref="N42:N57" si="77">N7*100/$T7</f>
        <v>34.73292928</v>
      </c>
      <c r="O42" s="163">
        <f t="shared" ref="O42:O57" si="78">O7*100/$U7</f>
        <v>40.36834257</v>
      </c>
      <c r="P42" s="160">
        <f t="shared" ref="P42:P57" si="79">P7*100/$S7</f>
        <v>55.30753968</v>
      </c>
      <c r="Q42" s="161">
        <f t="shared" ref="Q42:Q57" si="80">Q7*100/$T7</f>
        <v>65.26707072</v>
      </c>
      <c r="R42" s="163">
        <f t="shared" ref="R42:R57" si="81">R7*100/$U7</f>
        <v>59.63165743</v>
      </c>
      <c r="S42" s="134">
        <f t="shared" ref="S42:S57" si="82">S7*100/$S7</f>
        <v>100</v>
      </c>
      <c r="T42" s="135">
        <f t="shared" ref="T42:T57" si="83">T7*100/$T7</f>
        <v>100</v>
      </c>
      <c r="U42" s="139">
        <f t="shared" ref="U42:U57" si="84">U7*100/$U7</f>
        <v>100</v>
      </c>
      <c r="W42" s="248" t="s">
        <v>130</v>
      </c>
      <c r="X42" s="160">
        <f t="shared" ref="X42:X57" si="85">X7*100/$AH7</f>
        <v>43.99313501</v>
      </c>
      <c r="Y42" s="161">
        <f t="shared" ref="Y42:Y57" si="86">Y7*100/$AI7</f>
        <v>33.39107246</v>
      </c>
      <c r="Z42" s="163">
        <f t="shared" ref="Z42:Z57" si="87">Z7*100/$AJ7</f>
        <v>35.73151235</v>
      </c>
      <c r="AA42" s="163">
        <f t="shared" ref="AA42:AB42" si="65">AA7*100/AK7</f>
        <v>35.96070033</v>
      </c>
      <c r="AB42" s="163">
        <f t="shared" si="65"/>
        <v>32.77699338</v>
      </c>
      <c r="AC42" s="160">
        <f t="shared" ref="AC42:AC57" si="89">AC7*100/$AH7</f>
        <v>56.00686499</v>
      </c>
      <c r="AD42" s="161">
        <f t="shared" ref="AD42:AD57" si="90">AD7*100/$AI7</f>
        <v>66.60892754</v>
      </c>
      <c r="AE42" s="163">
        <f t="shared" ref="AE42:AE57" si="91">AE7*100/$AJ7</f>
        <v>64.26848765</v>
      </c>
      <c r="AF42" s="163">
        <f t="shared" ref="AF42:AF57" si="92">AF7*100/$AK7</f>
        <v>64.03929967</v>
      </c>
      <c r="AG42" s="163">
        <f t="shared" ref="AG42:AG57" si="93">AG7*100/$AL7</f>
        <v>67.22300662</v>
      </c>
      <c r="AH42" s="134">
        <f t="shared" ref="AH42:AH57" si="94">AH7*100/$AH7</f>
        <v>100</v>
      </c>
      <c r="AI42" s="135">
        <f t="shared" ref="AI42:AI57" si="95">AI7*100/$AI7</f>
        <v>100</v>
      </c>
      <c r="AJ42" s="137">
        <f t="shared" ref="AJ42:AJ57" si="96">AJ7*100/$AJ7</f>
        <v>100</v>
      </c>
      <c r="AK42" s="137">
        <f t="shared" ref="AK42:AK57" si="97">AK7*100/$AK7</f>
        <v>100</v>
      </c>
      <c r="AL42" s="139">
        <f t="shared" ref="AL42:AL57" si="98">AL7*100/$AL7</f>
        <v>100</v>
      </c>
      <c r="AX42" s="53">
        <f t="shared" ref="AX42:AY42" si="66">AA42+AF42-AK42</f>
        <v>0</v>
      </c>
      <c r="AY42" s="53">
        <f t="shared" si="66"/>
        <v>0</v>
      </c>
    </row>
    <row r="43" ht="15.75" customHeight="1">
      <c r="A43" s="249" t="s">
        <v>132</v>
      </c>
      <c r="B43" s="165">
        <f t="shared" si="67"/>
        <v>36.52694611</v>
      </c>
      <c r="C43" s="166">
        <f t="shared" si="68"/>
        <v>30.93052575</v>
      </c>
      <c r="D43" s="168">
        <f t="shared" si="69"/>
        <v>39.38309139</v>
      </c>
      <c r="E43" s="165">
        <f t="shared" si="70"/>
        <v>63.47305389</v>
      </c>
      <c r="F43" s="166">
        <f t="shared" si="71"/>
        <v>69.06947425</v>
      </c>
      <c r="G43" s="168">
        <f t="shared" si="72"/>
        <v>60.61690861</v>
      </c>
      <c r="H43" s="143">
        <f t="shared" si="73"/>
        <v>100</v>
      </c>
      <c r="I43" s="144">
        <f t="shared" si="74"/>
        <v>100</v>
      </c>
      <c r="J43" s="148">
        <f t="shared" si="75"/>
        <v>100</v>
      </c>
      <c r="L43" s="249" t="s">
        <v>132</v>
      </c>
      <c r="M43" s="165">
        <f t="shared" si="76"/>
        <v>38.33333333</v>
      </c>
      <c r="N43" s="166">
        <f t="shared" si="77"/>
        <v>19.38953313</v>
      </c>
      <c r="O43" s="168">
        <f t="shared" si="78"/>
        <v>39.34009013</v>
      </c>
      <c r="P43" s="165">
        <f t="shared" si="79"/>
        <v>61.66666667</v>
      </c>
      <c r="Q43" s="166">
        <f t="shared" si="80"/>
        <v>80.61046687</v>
      </c>
      <c r="R43" s="168">
        <f t="shared" si="81"/>
        <v>60.65990987</v>
      </c>
      <c r="S43" s="143">
        <f t="shared" si="82"/>
        <v>100</v>
      </c>
      <c r="T43" s="144">
        <f t="shared" si="83"/>
        <v>100</v>
      </c>
      <c r="U43" s="148">
        <f t="shared" si="84"/>
        <v>100</v>
      </c>
      <c r="W43" s="249" t="s">
        <v>132</v>
      </c>
      <c r="X43" s="165">
        <f t="shared" si="85"/>
        <v>46.53465347</v>
      </c>
      <c r="Y43" s="166">
        <f t="shared" si="86"/>
        <v>32.00124601</v>
      </c>
      <c r="Z43" s="168">
        <f t="shared" si="87"/>
        <v>45.88768781</v>
      </c>
      <c r="AA43" s="168">
        <f t="shared" ref="AA43:AB43" si="88">AA8*100/AK8</f>
        <v>45.26305914</v>
      </c>
      <c r="AB43" s="168">
        <f t="shared" si="88"/>
        <v>56.46880528</v>
      </c>
      <c r="AC43" s="165">
        <f t="shared" si="89"/>
        <v>53.46534653</v>
      </c>
      <c r="AD43" s="166">
        <f t="shared" si="90"/>
        <v>67.99875399</v>
      </c>
      <c r="AE43" s="168">
        <f t="shared" si="91"/>
        <v>54.11231219</v>
      </c>
      <c r="AF43" s="168">
        <f t="shared" si="92"/>
        <v>54.73694086</v>
      </c>
      <c r="AG43" s="168">
        <f t="shared" si="93"/>
        <v>43.53119472</v>
      </c>
      <c r="AH43" s="143">
        <f t="shared" si="94"/>
        <v>100</v>
      </c>
      <c r="AI43" s="144">
        <f t="shared" si="95"/>
        <v>100</v>
      </c>
      <c r="AJ43" s="146">
        <f t="shared" si="96"/>
        <v>100</v>
      </c>
      <c r="AK43" s="146">
        <f t="shared" si="97"/>
        <v>100</v>
      </c>
      <c r="AL43" s="148">
        <f t="shared" si="98"/>
        <v>100</v>
      </c>
      <c r="AX43" s="53">
        <f t="shared" ref="AX43:AY43" si="99">AA43+AF43-AK43</f>
        <v>0</v>
      </c>
      <c r="AY43" s="53">
        <f t="shared" si="99"/>
        <v>0</v>
      </c>
    </row>
    <row r="44" ht="15.75" customHeight="1">
      <c r="A44" s="249" t="s">
        <v>134</v>
      </c>
      <c r="B44" s="165">
        <f t="shared" si="67"/>
        <v>36.36363636</v>
      </c>
      <c r="C44" s="166">
        <f t="shared" si="68"/>
        <v>24.75244713</v>
      </c>
      <c r="D44" s="168">
        <f t="shared" si="69"/>
        <v>33.81282773</v>
      </c>
      <c r="E44" s="165">
        <f t="shared" si="70"/>
        <v>63.63636364</v>
      </c>
      <c r="F44" s="166">
        <f t="shared" si="71"/>
        <v>75.24755287</v>
      </c>
      <c r="G44" s="168">
        <f t="shared" si="72"/>
        <v>66.18717227</v>
      </c>
      <c r="H44" s="143">
        <f t="shared" si="73"/>
        <v>100</v>
      </c>
      <c r="I44" s="144">
        <f t="shared" si="74"/>
        <v>100</v>
      </c>
      <c r="J44" s="148">
        <f t="shared" si="75"/>
        <v>100</v>
      </c>
      <c r="L44" s="249" t="s">
        <v>134</v>
      </c>
      <c r="M44" s="165">
        <f t="shared" si="76"/>
        <v>36.49851632</v>
      </c>
      <c r="N44" s="166">
        <f t="shared" si="77"/>
        <v>29.32120165</v>
      </c>
      <c r="O44" s="168">
        <f t="shared" si="78"/>
        <v>32.09810075</v>
      </c>
      <c r="P44" s="165">
        <f t="shared" si="79"/>
        <v>63.50148368</v>
      </c>
      <c r="Q44" s="166">
        <f t="shared" si="80"/>
        <v>70.67879835</v>
      </c>
      <c r="R44" s="168">
        <f t="shared" si="81"/>
        <v>67.90189925</v>
      </c>
      <c r="S44" s="143">
        <f t="shared" si="82"/>
        <v>100</v>
      </c>
      <c r="T44" s="144">
        <f t="shared" si="83"/>
        <v>100</v>
      </c>
      <c r="U44" s="148">
        <f t="shared" si="84"/>
        <v>100</v>
      </c>
      <c r="W44" s="249" t="s">
        <v>134</v>
      </c>
      <c r="X44" s="165">
        <f t="shared" si="85"/>
        <v>32.15077605</v>
      </c>
      <c r="Y44" s="166">
        <f t="shared" si="86"/>
        <v>24.84864497</v>
      </c>
      <c r="Z44" s="168">
        <f t="shared" si="87"/>
        <v>28.02089346</v>
      </c>
      <c r="AA44" s="168">
        <f t="shared" ref="AA44:AB44" si="100">AA9*100/AK9</f>
        <v>28.9792686</v>
      </c>
      <c r="AB44" s="168">
        <f t="shared" si="100"/>
        <v>1.908711475</v>
      </c>
      <c r="AC44" s="165">
        <f t="shared" si="89"/>
        <v>67.84922395</v>
      </c>
      <c r="AD44" s="166">
        <f t="shared" si="90"/>
        <v>75.15135503</v>
      </c>
      <c r="AE44" s="168">
        <f t="shared" si="91"/>
        <v>71.97910654</v>
      </c>
      <c r="AF44" s="168">
        <f t="shared" si="92"/>
        <v>71.0207314</v>
      </c>
      <c r="AG44" s="168">
        <f t="shared" si="93"/>
        <v>98.09128852</v>
      </c>
      <c r="AH44" s="143">
        <f t="shared" si="94"/>
        <v>100</v>
      </c>
      <c r="AI44" s="144">
        <f t="shared" si="95"/>
        <v>100</v>
      </c>
      <c r="AJ44" s="146">
        <f t="shared" si="96"/>
        <v>100</v>
      </c>
      <c r="AK44" s="146">
        <f t="shared" si="97"/>
        <v>100</v>
      </c>
      <c r="AL44" s="148">
        <f t="shared" si="98"/>
        <v>100</v>
      </c>
      <c r="AX44" s="53">
        <f t="shared" ref="AX44:AY44" si="101">AA44+AF44-AK44</f>
        <v>0</v>
      </c>
      <c r="AY44" s="53">
        <f t="shared" si="101"/>
        <v>0</v>
      </c>
    </row>
    <row r="45" ht="15.75" customHeight="1">
      <c r="A45" s="249" t="s">
        <v>136</v>
      </c>
      <c r="B45" s="165">
        <f t="shared" si="67"/>
        <v>29.62962963</v>
      </c>
      <c r="C45" s="166">
        <f t="shared" si="68"/>
        <v>19.27241265</v>
      </c>
      <c r="D45" s="168">
        <f t="shared" si="69"/>
        <v>19.94142759</v>
      </c>
      <c r="E45" s="165">
        <f t="shared" si="70"/>
        <v>70.37037037</v>
      </c>
      <c r="F45" s="166">
        <f t="shared" si="71"/>
        <v>80.72758735</v>
      </c>
      <c r="G45" s="168">
        <f t="shared" si="72"/>
        <v>80.05857241</v>
      </c>
      <c r="H45" s="143">
        <f t="shared" si="73"/>
        <v>100</v>
      </c>
      <c r="I45" s="144">
        <f t="shared" si="74"/>
        <v>100</v>
      </c>
      <c r="J45" s="148">
        <f t="shared" si="75"/>
        <v>100</v>
      </c>
      <c r="L45" s="249" t="s">
        <v>136</v>
      </c>
      <c r="M45" s="165">
        <f t="shared" si="76"/>
        <v>31.65680473</v>
      </c>
      <c r="N45" s="166">
        <f t="shared" si="77"/>
        <v>26.20895355</v>
      </c>
      <c r="O45" s="168">
        <f t="shared" si="78"/>
        <v>28.34028388</v>
      </c>
      <c r="P45" s="165">
        <f t="shared" si="79"/>
        <v>68.34319527</v>
      </c>
      <c r="Q45" s="166">
        <f t="shared" si="80"/>
        <v>73.79104645</v>
      </c>
      <c r="R45" s="168">
        <f t="shared" si="81"/>
        <v>71.65971612</v>
      </c>
      <c r="S45" s="143">
        <f t="shared" si="82"/>
        <v>100</v>
      </c>
      <c r="T45" s="144">
        <f t="shared" si="83"/>
        <v>100</v>
      </c>
      <c r="U45" s="148">
        <f t="shared" si="84"/>
        <v>100</v>
      </c>
      <c r="W45" s="249" t="s">
        <v>136</v>
      </c>
      <c r="X45" s="165">
        <f t="shared" si="85"/>
        <v>37.55980861</v>
      </c>
      <c r="Y45" s="166">
        <f t="shared" si="86"/>
        <v>27.34854208</v>
      </c>
      <c r="Z45" s="168">
        <f t="shared" si="87"/>
        <v>35.14505027</v>
      </c>
      <c r="AA45" s="168">
        <f t="shared" ref="AA45:AB45" si="102">AA10*100/AK10</f>
        <v>36.20734127</v>
      </c>
      <c r="AB45" s="168">
        <f t="shared" si="102"/>
        <v>23.91471022</v>
      </c>
      <c r="AC45" s="165">
        <f t="shared" si="89"/>
        <v>62.44019139</v>
      </c>
      <c r="AD45" s="166">
        <f t="shared" si="90"/>
        <v>72.65145792</v>
      </c>
      <c r="AE45" s="168">
        <f t="shared" si="91"/>
        <v>64.85494973</v>
      </c>
      <c r="AF45" s="168">
        <f t="shared" si="92"/>
        <v>63.79265873</v>
      </c>
      <c r="AG45" s="168">
        <f t="shared" si="93"/>
        <v>76.08528978</v>
      </c>
      <c r="AH45" s="143">
        <f t="shared" si="94"/>
        <v>100</v>
      </c>
      <c r="AI45" s="144">
        <f t="shared" si="95"/>
        <v>100</v>
      </c>
      <c r="AJ45" s="146">
        <f t="shared" si="96"/>
        <v>100</v>
      </c>
      <c r="AK45" s="146">
        <f t="shared" si="97"/>
        <v>100</v>
      </c>
      <c r="AL45" s="148">
        <f t="shared" si="98"/>
        <v>100</v>
      </c>
      <c r="AX45" s="53">
        <f t="shared" ref="AX45:AY45" si="103">AA45+AF45-AK45</f>
        <v>0</v>
      </c>
      <c r="AY45" s="53">
        <f t="shared" si="103"/>
        <v>0</v>
      </c>
    </row>
    <row r="46" ht="15.75" customHeight="1">
      <c r="A46" s="249" t="s">
        <v>138</v>
      </c>
      <c r="B46" s="165">
        <f t="shared" si="67"/>
        <v>38.21138211</v>
      </c>
      <c r="C46" s="166">
        <f t="shared" si="68"/>
        <v>28.95865208</v>
      </c>
      <c r="D46" s="168">
        <f t="shared" si="69"/>
        <v>36.70052906</v>
      </c>
      <c r="E46" s="165">
        <f t="shared" si="70"/>
        <v>61.78861789</v>
      </c>
      <c r="F46" s="166">
        <f t="shared" si="71"/>
        <v>71.04134792</v>
      </c>
      <c r="G46" s="168">
        <f t="shared" si="72"/>
        <v>63.29947094</v>
      </c>
      <c r="H46" s="143">
        <f t="shared" si="73"/>
        <v>100</v>
      </c>
      <c r="I46" s="144">
        <f t="shared" si="74"/>
        <v>100</v>
      </c>
      <c r="J46" s="148">
        <f t="shared" si="75"/>
        <v>100</v>
      </c>
      <c r="L46" s="249" t="s">
        <v>138</v>
      </c>
      <c r="M46" s="165">
        <f t="shared" si="76"/>
        <v>32.89817232</v>
      </c>
      <c r="N46" s="166">
        <f t="shared" si="77"/>
        <v>23.60845386</v>
      </c>
      <c r="O46" s="168">
        <f t="shared" si="78"/>
        <v>30.32670951</v>
      </c>
      <c r="P46" s="165">
        <f t="shared" si="79"/>
        <v>67.10182768</v>
      </c>
      <c r="Q46" s="166">
        <f t="shared" si="80"/>
        <v>76.39154614</v>
      </c>
      <c r="R46" s="168">
        <f t="shared" si="81"/>
        <v>69.67329049</v>
      </c>
      <c r="S46" s="143">
        <f t="shared" si="82"/>
        <v>100</v>
      </c>
      <c r="T46" s="144">
        <f t="shared" si="83"/>
        <v>100</v>
      </c>
      <c r="U46" s="148">
        <f t="shared" si="84"/>
        <v>100</v>
      </c>
      <c r="W46" s="249" t="s">
        <v>138</v>
      </c>
      <c r="X46" s="165">
        <f t="shared" si="85"/>
        <v>33.09692671</v>
      </c>
      <c r="Y46" s="166">
        <f t="shared" si="86"/>
        <v>29.88695373</v>
      </c>
      <c r="Z46" s="168">
        <f t="shared" si="87"/>
        <v>32.57418798</v>
      </c>
      <c r="AA46" s="168">
        <f t="shared" ref="AA46:AB46" si="104">AA11*100/AK11</f>
        <v>32.25174612</v>
      </c>
      <c r="AB46" s="168">
        <f t="shared" si="104"/>
        <v>35.6450696</v>
      </c>
      <c r="AC46" s="165">
        <f t="shared" si="89"/>
        <v>66.90307329</v>
      </c>
      <c r="AD46" s="166">
        <f t="shared" si="90"/>
        <v>70.11304627</v>
      </c>
      <c r="AE46" s="168">
        <f t="shared" si="91"/>
        <v>67.42581202</v>
      </c>
      <c r="AF46" s="168">
        <f t="shared" si="92"/>
        <v>67.74825388</v>
      </c>
      <c r="AG46" s="168">
        <f t="shared" si="93"/>
        <v>64.3549304</v>
      </c>
      <c r="AH46" s="143">
        <f t="shared" si="94"/>
        <v>100</v>
      </c>
      <c r="AI46" s="144">
        <f t="shared" si="95"/>
        <v>100</v>
      </c>
      <c r="AJ46" s="146">
        <f t="shared" si="96"/>
        <v>100</v>
      </c>
      <c r="AK46" s="146">
        <f t="shared" si="97"/>
        <v>100</v>
      </c>
      <c r="AL46" s="148">
        <f t="shared" si="98"/>
        <v>100</v>
      </c>
      <c r="AX46" s="53">
        <f t="shared" ref="AX46:AY46" si="105">AA46+AF46-AK46</f>
        <v>0</v>
      </c>
      <c r="AY46" s="53">
        <f t="shared" si="105"/>
        <v>0</v>
      </c>
    </row>
    <row r="47" ht="15.75" customHeight="1">
      <c r="A47" s="249" t="s">
        <v>140</v>
      </c>
      <c r="B47" s="165">
        <f t="shared" si="67"/>
        <v>37.57961783</v>
      </c>
      <c r="C47" s="166">
        <f t="shared" si="68"/>
        <v>23.86323546</v>
      </c>
      <c r="D47" s="168">
        <f t="shared" si="69"/>
        <v>33.05297936</v>
      </c>
      <c r="E47" s="165">
        <f t="shared" si="70"/>
        <v>62.42038217</v>
      </c>
      <c r="F47" s="166">
        <f t="shared" si="71"/>
        <v>76.13676454</v>
      </c>
      <c r="G47" s="168">
        <f t="shared" si="72"/>
        <v>66.94702064</v>
      </c>
      <c r="H47" s="143">
        <f t="shared" si="73"/>
        <v>100</v>
      </c>
      <c r="I47" s="144">
        <f t="shared" si="74"/>
        <v>100</v>
      </c>
      <c r="J47" s="148">
        <f t="shared" si="75"/>
        <v>100</v>
      </c>
      <c r="L47" s="249" t="s">
        <v>140</v>
      </c>
      <c r="M47" s="165">
        <f t="shared" si="76"/>
        <v>35.34883721</v>
      </c>
      <c r="N47" s="166">
        <f t="shared" si="77"/>
        <v>20.324246</v>
      </c>
      <c r="O47" s="168">
        <f t="shared" si="78"/>
        <v>26.23377492</v>
      </c>
      <c r="P47" s="165">
        <f t="shared" si="79"/>
        <v>64.65116279</v>
      </c>
      <c r="Q47" s="166">
        <f t="shared" si="80"/>
        <v>79.675754</v>
      </c>
      <c r="R47" s="168">
        <f t="shared" si="81"/>
        <v>73.76622508</v>
      </c>
      <c r="S47" s="143">
        <f t="shared" si="82"/>
        <v>100</v>
      </c>
      <c r="T47" s="144">
        <f t="shared" si="83"/>
        <v>100</v>
      </c>
      <c r="U47" s="148">
        <f t="shared" si="84"/>
        <v>100</v>
      </c>
      <c r="W47" s="249" t="s">
        <v>140</v>
      </c>
      <c r="X47" s="165">
        <f t="shared" si="85"/>
        <v>37.45704467</v>
      </c>
      <c r="Y47" s="166">
        <f t="shared" si="86"/>
        <v>25.65140858</v>
      </c>
      <c r="Z47" s="168">
        <f t="shared" si="87"/>
        <v>26.07096184</v>
      </c>
      <c r="AA47" s="168">
        <f t="shared" ref="AA47:AB47" si="106">AA12*100/AK12</f>
        <v>25.60926161</v>
      </c>
      <c r="AB47" s="168">
        <f t="shared" si="106"/>
        <v>46.93008498</v>
      </c>
      <c r="AC47" s="165">
        <f t="shared" si="89"/>
        <v>62.54295533</v>
      </c>
      <c r="AD47" s="166">
        <f t="shared" si="90"/>
        <v>74.34859142</v>
      </c>
      <c r="AE47" s="168">
        <f t="shared" si="91"/>
        <v>73.92903816</v>
      </c>
      <c r="AF47" s="168">
        <f t="shared" si="92"/>
        <v>74.39073839</v>
      </c>
      <c r="AG47" s="168">
        <f t="shared" si="93"/>
        <v>53.06991502</v>
      </c>
      <c r="AH47" s="143">
        <f t="shared" si="94"/>
        <v>100</v>
      </c>
      <c r="AI47" s="144">
        <f t="shared" si="95"/>
        <v>100</v>
      </c>
      <c r="AJ47" s="146">
        <f t="shared" si="96"/>
        <v>100</v>
      </c>
      <c r="AK47" s="146">
        <f t="shared" si="97"/>
        <v>100</v>
      </c>
      <c r="AL47" s="148">
        <f t="shared" si="98"/>
        <v>100</v>
      </c>
      <c r="AX47" s="53">
        <f t="shared" ref="AX47:AY47" si="107">AA47+AF47-AK47</f>
        <v>0</v>
      </c>
      <c r="AY47" s="53">
        <f t="shared" si="107"/>
        <v>0</v>
      </c>
    </row>
    <row r="48" ht="15.0" customHeight="1">
      <c r="A48" s="249" t="s">
        <v>142</v>
      </c>
      <c r="B48" s="165">
        <f t="shared" si="67"/>
        <v>32.65306122</v>
      </c>
      <c r="C48" s="166">
        <f t="shared" si="68"/>
        <v>22.04408116</v>
      </c>
      <c r="D48" s="168">
        <f t="shared" si="69"/>
        <v>32.77916306</v>
      </c>
      <c r="E48" s="165">
        <f t="shared" si="70"/>
        <v>67.34693878</v>
      </c>
      <c r="F48" s="166">
        <f t="shared" si="71"/>
        <v>77.95591884</v>
      </c>
      <c r="G48" s="168">
        <f t="shared" si="72"/>
        <v>67.22083694</v>
      </c>
      <c r="H48" s="143">
        <f t="shared" si="73"/>
        <v>100</v>
      </c>
      <c r="I48" s="144">
        <f t="shared" si="74"/>
        <v>100</v>
      </c>
      <c r="J48" s="148">
        <f t="shared" si="75"/>
        <v>100</v>
      </c>
      <c r="L48" s="249" t="s">
        <v>142</v>
      </c>
      <c r="M48" s="165">
        <f t="shared" si="76"/>
        <v>35.29411765</v>
      </c>
      <c r="N48" s="166">
        <f t="shared" si="77"/>
        <v>22.08416841</v>
      </c>
      <c r="O48" s="168">
        <f t="shared" si="78"/>
        <v>30.03508174</v>
      </c>
      <c r="P48" s="165">
        <f t="shared" si="79"/>
        <v>64.70588235</v>
      </c>
      <c r="Q48" s="166">
        <f t="shared" si="80"/>
        <v>77.91583159</v>
      </c>
      <c r="R48" s="168">
        <f t="shared" si="81"/>
        <v>69.96491826</v>
      </c>
      <c r="S48" s="143">
        <f t="shared" si="82"/>
        <v>100</v>
      </c>
      <c r="T48" s="144">
        <f t="shared" si="83"/>
        <v>100</v>
      </c>
      <c r="U48" s="148">
        <f t="shared" si="84"/>
        <v>100</v>
      </c>
      <c r="W48" s="249" t="s">
        <v>142</v>
      </c>
      <c r="X48" s="165">
        <f t="shared" si="85"/>
        <v>34.2408377</v>
      </c>
      <c r="Y48" s="166">
        <f t="shared" si="86"/>
        <v>22.51694425</v>
      </c>
      <c r="Z48" s="168">
        <f t="shared" si="87"/>
        <v>28.38848382</v>
      </c>
      <c r="AA48" s="168">
        <f t="shared" ref="AA48:AB48" si="108">AA13*100/AK13</f>
        <v>28.99251122</v>
      </c>
      <c r="AB48" s="168">
        <f t="shared" si="108"/>
        <v>23.22876836</v>
      </c>
      <c r="AC48" s="165">
        <f t="shared" si="89"/>
        <v>65.7591623</v>
      </c>
      <c r="AD48" s="166">
        <f t="shared" si="90"/>
        <v>77.48305575</v>
      </c>
      <c r="AE48" s="168">
        <f t="shared" si="91"/>
        <v>71.61151618</v>
      </c>
      <c r="AF48" s="168">
        <f t="shared" si="92"/>
        <v>71.00748878</v>
      </c>
      <c r="AG48" s="168">
        <f t="shared" si="93"/>
        <v>76.77123164</v>
      </c>
      <c r="AH48" s="143">
        <f t="shared" si="94"/>
        <v>100</v>
      </c>
      <c r="AI48" s="144">
        <f t="shared" si="95"/>
        <v>100</v>
      </c>
      <c r="AJ48" s="146">
        <f t="shared" si="96"/>
        <v>100</v>
      </c>
      <c r="AK48" s="146">
        <f t="shared" si="97"/>
        <v>100</v>
      </c>
      <c r="AL48" s="148">
        <f t="shared" si="98"/>
        <v>100</v>
      </c>
      <c r="AX48" s="53">
        <f t="shared" ref="AX48:AY48" si="109">AA48+AF48-AK48</f>
        <v>0</v>
      </c>
      <c r="AY48" s="53">
        <f t="shared" si="109"/>
        <v>0</v>
      </c>
    </row>
    <row r="49" ht="15.75" customHeight="1">
      <c r="A49" s="249" t="s">
        <v>144</v>
      </c>
      <c r="B49" s="165">
        <f t="shared" si="67"/>
        <v>32.17391304</v>
      </c>
      <c r="C49" s="166">
        <f t="shared" si="68"/>
        <v>26.88196014</v>
      </c>
      <c r="D49" s="168">
        <f t="shared" si="69"/>
        <v>28.54801945</v>
      </c>
      <c r="E49" s="165">
        <f t="shared" si="70"/>
        <v>67.82608696</v>
      </c>
      <c r="F49" s="166">
        <f t="shared" si="71"/>
        <v>73.11803986</v>
      </c>
      <c r="G49" s="168">
        <f t="shared" si="72"/>
        <v>71.45198055</v>
      </c>
      <c r="H49" s="143">
        <f t="shared" si="73"/>
        <v>100</v>
      </c>
      <c r="I49" s="144">
        <f t="shared" si="74"/>
        <v>100</v>
      </c>
      <c r="J49" s="148">
        <f t="shared" si="75"/>
        <v>100</v>
      </c>
      <c r="L49" s="249" t="s">
        <v>144</v>
      </c>
      <c r="M49" s="165">
        <f t="shared" si="76"/>
        <v>35.57522124</v>
      </c>
      <c r="N49" s="166">
        <f t="shared" si="77"/>
        <v>21.17660741</v>
      </c>
      <c r="O49" s="168">
        <f t="shared" si="78"/>
        <v>32.41980697</v>
      </c>
      <c r="P49" s="165">
        <f t="shared" si="79"/>
        <v>64.42477876</v>
      </c>
      <c r="Q49" s="166">
        <f t="shared" si="80"/>
        <v>78.82339259</v>
      </c>
      <c r="R49" s="168">
        <f t="shared" si="81"/>
        <v>67.58019303</v>
      </c>
      <c r="S49" s="143">
        <f t="shared" si="82"/>
        <v>100</v>
      </c>
      <c r="T49" s="144">
        <f t="shared" si="83"/>
        <v>100</v>
      </c>
      <c r="U49" s="148">
        <f t="shared" si="84"/>
        <v>100</v>
      </c>
      <c r="W49" s="249" t="s">
        <v>144</v>
      </c>
      <c r="X49" s="165">
        <f t="shared" si="85"/>
        <v>36.04436229</v>
      </c>
      <c r="Y49" s="166">
        <f t="shared" si="86"/>
        <v>24.02796502</v>
      </c>
      <c r="Z49" s="168">
        <f t="shared" si="87"/>
        <v>28.67333051</v>
      </c>
      <c r="AA49" s="168">
        <f t="shared" ref="AA49:AB49" si="110">AA14*100/AK14</f>
        <v>28.30886822</v>
      </c>
      <c r="AB49" s="168">
        <f t="shared" si="110"/>
        <v>32.58701545</v>
      </c>
      <c r="AC49" s="165">
        <f t="shared" si="89"/>
        <v>63.95563771</v>
      </c>
      <c r="AD49" s="166">
        <f t="shared" si="90"/>
        <v>75.97203498</v>
      </c>
      <c r="AE49" s="168">
        <f t="shared" si="91"/>
        <v>71.32666949</v>
      </c>
      <c r="AF49" s="168">
        <f t="shared" si="92"/>
        <v>71.69113178</v>
      </c>
      <c r="AG49" s="168">
        <f t="shared" si="93"/>
        <v>67.41298455</v>
      </c>
      <c r="AH49" s="143">
        <f t="shared" si="94"/>
        <v>100</v>
      </c>
      <c r="AI49" s="144">
        <f t="shared" si="95"/>
        <v>100</v>
      </c>
      <c r="AJ49" s="146">
        <f t="shared" si="96"/>
        <v>100</v>
      </c>
      <c r="AK49" s="146">
        <f t="shared" si="97"/>
        <v>100</v>
      </c>
      <c r="AL49" s="148">
        <f t="shared" si="98"/>
        <v>100</v>
      </c>
      <c r="AX49" s="53">
        <f t="shared" ref="AX49:AY49" si="111">AA49+AF49-AK49</f>
        <v>0</v>
      </c>
      <c r="AY49" s="53">
        <f t="shared" si="111"/>
        <v>0</v>
      </c>
    </row>
    <row r="50" ht="15.75" customHeight="1">
      <c r="A50" s="249" t="s">
        <v>146</v>
      </c>
      <c r="B50" s="165">
        <f t="shared" si="67"/>
        <v>35.47925608</v>
      </c>
      <c r="C50" s="166">
        <f t="shared" si="68"/>
        <v>26.1024237</v>
      </c>
      <c r="D50" s="168">
        <f t="shared" si="69"/>
        <v>30.88797682</v>
      </c>
      <c r="E50" s="165">
        <f t="shared" si="70"/>
        <v>64.52074392</v>
      </c>
      <c r="F50" s="166">
        <f t="shared" si="71"/>
        <v>73.8975763</v>
      </c>
      <c r="G50" s="168">
        <f t="shared" si="72"/>
        <v>69.11202318</v>
      </c>
      <c r="H50" s="143">
        <f t="shared" si="73"/>
        <v>100</v>
      </c>
      <c r="I50" s="144">
        <f t="shared" si="74"/>
        <v>100</v>
      </c>
      <c r="J50" s="148">
        <f t="shared" si="75"/>
        <v>100</v>
      </c>
      <c r="L50" s="249" t="s">
        <v>146</v>
      </c>
      <c r="M50" s="165">
        <f t="shared" si="76"/>
        <v>36.89903846</v>
      </c>
      <c r="N50" s="166">
        <f t="shared" si="77"/>
        <v>27.4413654</v>
      </c>
      <c r="O50" s="168">
        <f t="shared" si="78"/>
        <v>32.80862185</v>
      </c>
      <c r="P50" s="165">
        <f t="shared" si="79"/>
        <v>63.10096154</v>
      </c>
      <c r="Q50" s="166">
        <f t="shared" si="80"/>
        <v>72.5586346</v>
      </c>
      <c r="R50" s="168">
        <f t="shared" si="81"/>
        <v>67.19137815</v>
      </c>
      <c r="S50" s="143">
        <f t="shared" si="82"/>
        <v>100</v>
      </c>
      <c r="T50" s="144">
        <f t="shared" si="83"/>
        <v>100</v>
      </c>
      <c r="U50" s="148">
        <f t="shared" si="84"/>
        <v>100</v>
      </c>
      <c r="W50" s="249" t="s">
        <v>146</v>
      </c>
      <c r="X50" s="165">
        <f t="shared" si="85"/>
        <v>30.48780488</v>
      </c>
      <c r="Y50" s="166">
        <f t="shared" si="86"/>
        <v>24.26806869</v>
      </c>
      <c r="Z50" s="168">
        <f t="shared" si="87"/>
        <v>24.30324423</v>
      </c>
      <c r="AA50" s="168">
        <f t="shared" ref="AA50:AB50" si="112">AA15*100/AK15</f>
        <v>24.16695497</v>
      </c>
      <c r="AB50" s="168">
        <f t="shared" si="112"/>
        <v>29.05259008</v>
      </c>
      <c r="AC50" s="165">
        <f t="shared" si="89"/>
        <v>69.51219512</v>
      </c>
      <c r="AD50" s="166">
        <f t="shared" si="90"/>
        <v>75.73193131</v>
      </c>
      <c r="AE50" s="168">
        <f t="shared" si="91"/>
        <v>75.69675577</v>
      </c>
      <c r="AF50" s="168">
        <f t="shared" si="92"/>
        <v>75.83304503</v>
      </c>
      <c r="AG50" s="168">
        <f t="shared" si="93"/>
        <v>70.94740992</v>
      </c>
      <c r="AH50" s="143">
        <f t="shared" si="94"/>
        <v>100</v>
      </c>
      <c r="AI50" s="144">
        <f t="shared" si="95"/>
        <v>100</v>
      </c>
      <c r="AJ50" s="146">
        <f t="shared" si="96"/>
        <v>100</v>
      </c>
      <c r="AK50" s="146">
        <f t="shared" si="97"/>
        <v>100</v>
      </c>
      <c r="AL50" s="148">
        <f t="shared" si="98"/>
        <v>100</v>
      </c>
      <c r="AX50" s="53">
        <f t="shared" ref="AX50:AY50" si="113">AA50+AF50-AK50</f>
        <v>0</v>
      </c>
      <c r="AY50" s="53">
        <f t="shared" si="113"/>
        <v>0</v>
      </c>
    </row>
    <row r="51" ht="15.75" customHeight="1">
      <c r="A51" s="249" t="s">
        <v>151</v>
      </c>
      <c r="B51" s="165">
        <f t="shared" si="67"/>
        <v>30.88685015</v>
      </c>
      <c r="C51" s="166">
        <f t="shared" si="68"/>
        <v>18.82544621</v>
      </c>
      <c r="D51" s="168">
        <f t="shared" si="69"/>
        <v>27.05312923</v>
      </c>
      <c r="E51" s="165">
        <f t="shared" si="70"/>
        <v>69.11314985</v>
      </c>
      <c r="F51" s="166">
        <f t="shared" si="71"/>
        <v>81.17455379</v>
      </c>
      <c r="G51" s="168">
        <f t="shared" si="72"/>
        <v>72.94687077</v>
      </c>
      <c r="H51" s="143">
        <f t="shared" si="73"/>
        <v>100</v>
      </c>
      <c r="I51" s="144">
        <f t="shared" si="74"/>
        <v>100</v>
      </c>
      <c r="J51" s="148">
        <f t="shared" si="75"/>
        <v>100</v>
      </c>
      <c r="L51" s="249" t="s">
        <v>151</v>
      </c>
      <c r="M51" s="165">
        <f t="shared" si="76"/>
        <v>35.6870229</v>
      </c>
      <c r="N51" s="166">
        <f t="shared" si="77"/>
        <v>19.43576323</v>
      </c>
      <c r="O51" s="168">
        <f t="shared" si="78"/>
        <v>29.4365124</v>
      </c>
      <c r="P51" s="165">
        <f t="shared" si="79"/>
        <v>64.3129771</v>
      </c>
      <c r="Q51" s="166">
        <f t="shared" si="80"/>
        <v>80.56423677</v>
      </c>
      <c r="R51" s="168">
        <f t="shared" si="81"/>
        <v>70.5634876</v>
      </c>
      <c r="S51" s="143">
        <f t="shared" si="82"/>
        <v>100</v>
      </c>
      <c r="T51" s="144">
        <f t="shared" si="83"/>
        <v>100</v>
      </c>
      <c r="U51" s="148">
        <f t="shared" si="84"/>
        <v>100</v>
      </c>
      <c r="W51" s="249" t="s">
        <v>151</v>
      </c>
      <c r="X51" s="165">
        <f t="shared" si="85"/>
        <v>32.10831721</v>
      </c>
      <c r="Y51" s="166">
        <f t="shared" si="86"/>
        <v>20.5296637</v>
      </c>
      <c r="Z51" s="168">
        <f t="shared" si="87"/>
        <v>24.62839682</v>
      </c>
      <c r="AA51" s="168">
        <f t="shared" ref="AA51:AB51" si="114">AA16*100/AK16</f>
        <v>25.14572675</v>
      </c>
      <c r="AB51" s="168">
        <f t="shared" si="114"/>
        <v>10.79691517</v>
      </c>
      <c r="AC51" s="165">
        <f t="shared" si="89"/>
        <v>67.89168279</v>
      </c>
      <c r="AD51" s="166">
        <f t="shared" si="90"/>
        <v>79.4703363</v>
      </c>
      <c r="AE51" s="168">
        <f t="shared" si="91"/>
        <v>75.37160318</v>
      </c>
      <c r="AF51" s="168">
        <f t="shared" si="92"/>
        <v>74.85427325</v>
      </c>
      <c r="AG51" s="168">
        <f t="shared" si="93"/>
        <v>89.20308483</v>
      </c>
      <c r="AH51" s="143">
        <f t="shared" si="94"/>
        <v>100</v>
      </c>
      <c r="AI51" s="144">
        <f t="shared" si="95"/>
        <v>100</v>
      </c>
      <c r="AJ51" s="146">
        <f t="shared" si="96"/>
        <v>100</v>
      </c>
      <c r="AK51" s="146">
        <f t="shared" si="97"/>
        <v>100</v>
      </c>
      <c r="AL51" s="148">
        <f t="shared" si="98"/>
        <v>100</v>
      </c>
      <c r="AX51" s="53">
        <f t="shared" ref="AX51:AY51" si="115">AA51+AF51-AK51</f>
        <v>0</v>
      </c>
      <c r="AY51" s="53">
        <f t="shared" si="115"/>
        <v>0</v>
      </c>
    </row>
    <row r="52" ht="15.75" customHeight="1">
      <c r="A52" s="249" t="s">
        <v>153</v>
      </c>
      <c r="B52" s="165">
        <f t="shared" si="67"/>
        <v>41.77631579</v>
      </c>
      <c r="C52" s="166">
        <f t="shared" si="68"/>
        <v>34.21425748</v>
      </c>
      <c r="D52" s="168">
        <f t="shared" si="69"/>
        <v>44.64014918</v>
      </c>
      <c r="E52" s="165">
        <f t="shared" si="70"/>
        <v>58.22368421</v>
      </c>
      <c r="F52" s="166">
        <f t="shared" si="71"/>
        <v>65.78574252</v>
      </c>
      <c r="G52" s="168">
        <f t="shared" si="72"/>
        <v>55.35985082</v>
      </c>
      <c r="H52" s="143">
        <f t="shared" si="73"/>
        <v>100</v>
      </c>
      <c r="I52" s="144">
        <f t="shared" si="74"/>
        <v>100</v>
      </c>
      <c r="J52" s="148">
        <f t="shared" si="75"/>
        <v>100</v>
      </c>
      <c r="L52" s="249" t="s">
        <v>153</v>
      </c>
      <c r="M52" s="165">
        <f t="shared" si="76"/>
        <v>39.16083916</v>
      </c>
      <c r="N52" s="166">
        <f t="shared" si="77"/>
        <v>31.8978945</v>
      </c>
      <c r="O52" s="168">
        <f t="shared" si="78"/>
        <v>35.64480202</v>
      </c>
      <c r="P52" s="165">
        <f t="shared" si="79"/>
        <v>60.83916084</v>
      </c>
      <c r="Q52" s="166">
        <f t="shared" si="80"/>
        <v>68.1021055</v>
      </c>
      <c r="R52" s="168">
        <f t="shared" si="81"/>
        <v>64.35519798</v>
      </c>
      <c r="S52" s="143">
        <f t="shared" si="82"/>
        <v>100</v>
      </c>
      <c r="T52" s="144">
        <f t="shared" si="83"/>
        <v>100</v>
      </c>
      <c r="U52" s="148">
        <f t="shared" si="84"/>
        <v>100</v>
      </c>
      <c r="W52" s="249" t="s">
        <v>153</v>
      </c>
      <c r="X52" s="165">
        <f t="shared" si="85"/>
        <v>37.02830189</v>
      </c>
      <c r="Y52" s="166">
        <f t="shared" si="86"/>
        <v>31.20462498</v>
      </c>
      <c r="Z52" s="168">
        <f t="shared" si="87"/>
        <v>29.59354178</v>
      </c>
      <c r="AA52" s="168">
        <f t="shared" ref="AA52:AB52" si="116">AA17*100/AK17</f>
        <v>30.4249049</v>
      </c>
      <c r="AB52" s="168">
        <f t="shared" si="116"/>
        <v>11.25031961</v>
      </c>
      <c r="AC52" s="165">
        <f t="shared" si="89"/>
        <v>62.97169811</v>
      </c>
      <c r="AD52" s="166">
        <f t="shared" si="90"/>
        <v>68.79537502</v>
      </c>
      <c r="AE52" s="168">
        <f t="shared" si="91"/>
        <v>70.40645822</v>
      </c>
      <c r="AF52" s="168">
        <f t="shared" si="92"/>
        <v>69.5750951</v>
      </c>
      <c r="AG52" s="168">
        <f t="shared" si="93"/>
        <v>88.74968039</v>
      </c>
      <c r="AH52" s="143">
        <f t="shared" si="94"/>
        <v>100</v>
      </c>
      <c r="AI52" s="144">
        <f t="shared" si="95"/>
        <v>100</v>
      </c>
      <c r="AJ52" s="146">
        <f t="shared" si="96"/>
        <v>100</v>
      </c>
      <c r="AK52" s="146">
        <f t="shared" si="97"/>
        <v>100</v>
      </c>
      <c r="AL52" s="148">
        <f t="shared" si="98"/>
        <v>100</v>
      </c>
      <c r="AX52" s="53">
        <f t="shared" ref="AX52:AY52" si="117">AA52+AF52-AK52</f>
        <v>0</v>
      </c>
      <c r="AY52" s="53">
        <f t="shared" si="117"/>
        <v>0</v>
      </c>
    </row>
    <row r="53" ht="15.75" customHeight="1">
      <c r="A53" s="249" t="s">
        <v>155</v>
      </c>
      <c r="B53" s="165">
        <f t="shared" si="67"/>
        <v>38</v>
      </c>
      <c r="C53" s="166">
        <f t="shared" si="68"/>
        <v>24.25969185</v>
      </c>
      <c r="D53" s="168">
        <f t="shared" si="69"/>
        <v>32.19635604</v>
      </c>
      <c r="E53" s="165">
        <f t="shared" si="70"/>
        <v>62</v>
      </c>
      <c r="F53" s="166">
        <f t="shared" si="71"/>
        <v>75.74030815</v>
      </c>
      <c r="G53" s="168">
        <f t="shared" si="72"/>
        <v>67.80364396</v>
      </c>
      <c r="H53" s="143">
        <f t="shared" si="73"/>
        <v>100</v>
      </c>
      <c r="I53" s="144">
        <f t="shared" si="74"/>
        <v>100</v>
      </c>
      <c r="J53" s="148">
        <f t="shared" si="75"/>
        <v>100</v>
      </c>
      <c r="L53" s="249" t="s">
        <v>155</v>
      </c>
      <c r="M53" s="165">
        <f t="shared" si="76"/>
        <v>44.80712166</v>
      </c>
      <c r="N53" s="166">
        <f t="shared" si="77"/>
        <v>35.98209694</v>
      </c>
      <c r="O53" s="168">
        <f t="shared" si="78"/>
        <v>39.64052867</v>
      </c>
      <c r="P53" s="165">
        <f t="shared" si="79"/>
        <v>55.19287834</v>
      </c>
      <c r="Q53" s="166">
        <f t="shared" si="80"/>
        <v>64.01790306</v>
      </c>
      <c r="R53" s="168">
        <f t="shared" si="81"/>
        <v>60.35947133</v>
      </c>
      <c r="S53" s="143">
        <f t="shared" si="82"/>
        <v>100</v>
      </c>
      <c r="T53" s="144">
        <f t="shared" si="83"/>
        <v>100</v>
      </c>
      <c r="U53" s="148">
        <f t="shared" si="84"/>
        <v>100</v>
      </c>
      <c r="W53" s="249" t="s">
        <v>155</v>
      </c>
      <c r="X53" s="165">
        <f t="shared" si="85"/>
        <v>41.76029963</v>
      </c>
      <c r="Y53" s="166">
        <f t="shared" si="86"/>
        <v>29.10548721</v>
      </c>
      <c r="Z53" s="168">
        <f t="shared" si="87"/>
        <v>33.01119624</v>
      </c>
      <c r="AA53" s="168">
        <f t="shared" ref="AA53:AB53" si="118">AA18*100/AK18</f>
        <v>32.89174407</v>
      </c>
      <c r="AB53" s="168">
        <f t="shared" si="118"/>
        <v>34.23160167</v>
      </c>
      <c r="AC53" s="165">
        <f t="shared" si="89"/>
        <v>58.23970037</v>
      </c>
      <c r="AD53" s="166">
        <f t="shared" si="90"/>
        <v>70.89451279</v>
      </c>
      <c r="AE53" s="168">
        <f t="shared" si="91"/>
        <v>66.98880376</v>
      </c>
      <c r="AF53" s="168">
        <f t="shared" si="92"/>
        <v>67.10825593</v>
      </c>
      <c r="AG53" s="168">
        <f t="shared" si="93"/>
        <v>65.76839833</v>
      </c>
      <c r="AH53" s="143">
        <f t="shared" si="94"/>
        <v>100</v>
      </c>
      <c r="AI53" s="144">
        <f t="shared" si="95"/>
        <v>100</v>
      </c>
      <c r="AJ53" s="146">
        <f t="shared" si="96"/>
        <v>100</v>
      </c>
      <c r="AK53" s="146">
        <f t="shared" si="97"/>
        <v>100</v>
      </c>
      <c r="AL53" s="148">
        <f t="shared" si="98"/>
        <v>100</v>
      </c>
      <c r="AX53" s="53">
        <f t="shared" ref="AX53:AY53" si="119">AA53+AF53-AK53</f>
        <v>0</v>
      </c>
      <c r="AY53" s="53">
        <f t="shared" si="119"/>
        <v>0</v>
      </c>
    </row>
    <row r="54" ht="15.75" customHeight="1">
      <c r="A54" s="249" t="s">
        <v>157</v>
      </c>
      <c r="B54" s="165">
        <f t="shared" si="67"/>
        <v>37.12374582</v>
      </c>
      <c r="C54" s="166">
        <f t="shared" si="68"/>
        <v>29.46784568</v>
      </c>
      <c r="D54" s="168">
        <f t="shared" si="69"/>
        <v>27.79898305</v>
      </c>
      <c r="E54" s="165">
        <f t="shared" si="70"/>
        <v>62.87625418</v>
      </c>
      <c r="F54" s="166">
        <f t="shared" si="71"/>
        <v>70.53215432</v>
      </c>
      <c r="G54" s="168">
        <f t="shared" si="72"/>
        <v>72.20101695</v>
      </c>
      <c r="H54" s="143">
        <f t="shared" si="73"/>
        <v>100</v>
      </c>
      <c r="I54" s="144">
        <f t="shared" si="74"/>
        <v>100</v>
      </c>
      <c r="J54" s="148">
        <f t="shared" si="75"/>
        <v>100</v>
      </c>
      <c r="L54" s="249" t="s">
        <v>157</v>
      </c>
      <c r="M54" s="165">
        <f t="shared" si="76"/>
        <v>32.92383292</v>
      </c>
      <c r="N54" s="166">
        <f t="shared" si="77"/>
        <v>23.84101169</v>
      </c>
      <c r="O54" s="168">
        <f t="shared" si="78"/>
        <v>31.81170348</v>
      </c>
      <c r="P54" s="165">
        <f t="shared" si="79"/>
        <v>67.07616708</v>
      </c>
      <c r="Q54" s="166">
        <f t="shared" si="80"/>
        <v>76.15898831</v>
      </c>
      <c r="R54" s="168">
        <f t="shared" si="81"/>
        <v>68.18829652</v>
      </c>
      <c r="S54" s="143">
        <f t="shared" si="82"/>
        <v>100</v>
      </c>
      <c r="T54" s="144">
        <f t="shared" si="83"/>
        <v>100</v>
      </c>
      <c r="U54" s="148">
        <f t="shared" si="84"/>
        <v>100</v>
      </c>
      <c r="W54" s="249" t="s">
        <v>157</v>
      </c>
      <c r="X54" s="165">
        <f t="shared" si="85"/>
        <v>36.78414097</v>
      </c>
      <c r="Y54" s="166">
        <f t="shared" si="86"/>
        <v>25.55683496</v>
      </c>
      <c r="Z54" s="168">
        <f t="shared" si="87"/>
        <v>30.56274057</v>
      </c>
      <c r="AA54" s="168">
        <f t="shared" ref="AA54:AB54" si="120">AA19*100/AK19</f>
        <v>30.35436213</v>
      </c>
      <c r="AB54" s="168">
        <f t="shared" si="120"/>
        <v>34.49125898</v>
      </c>
      <c r="AC54" s="165">
        <f t="shared" si="89"/>
        <v>63.21585903</v>
      </c>
      <c r="AD54" s="166">
        <f t="shared" si="90"/>
        <v>74.44316504</v>
      </c>
      <c r="AE54" s="168">
        <f t="shared" si="91"/>
        <v>69.43725943</v>
      </c>
      <c r="AF54" s="168">
        <f t="shared" si="92"/>
        <v>69.64563787</v>
      </c>
      <c r="AG54" s="168">
        <f t="shared" si="93"/>
        <v>65.50874102</v>
      </c>
      <c r="AH54" s="143">
        <f t="shared" si="94"/>
        <v>100</v>
      </c>
      <c r="AI54" s="144">
        <f t="shared" si="95"/>
        <v>100</v>
      </c>
      <c r="AJ54" s="146">
        <f t="shared" si="96"/>
        <v>100</v>
      </c>
      <c r="AK54" s="146">
        <f t="shared" si="97"/>
        <v>100</v>
      </c>
      <c r="AL54" s="148">
        <f t="shared" si="98"/>
        <v>100</v>
      </c>
      <c r="AX54" s="53">
        <f t="shared" ref="AX54:AY54" si="121">AA54+AF54-AK54</f>
        <v>0</v>
      </c>
      <c r="AY54" s="53">
        <f t="shared" si="121"/>
        <v>0</v>
      </c>
    </row>
    <row r="55" ht="15.75" customHeight="1">
      <c r="A55" s="249" t="s">
        <v>159</v>
      </c>
      <c r="B55" s="165">
        <f t="shared" si="67"/>
        <v>34</v>
      </c>
      <c r="C55" s="166">
        <f t="shared" si="68"/>
        <v>22.98495594</v>
      </c>
      <c r="D55" s="168">
        <f t="shared" si="69"/>
        <v>28.92944274</v>
      </c>
      <c r="E55" s="165">
        <f t="shared" si="70"/>
        <v>66</v>
      </c>
      <c r="F55" s="166">
        <f t="shared" si="71"/>
        <v>77.01504406</v>
      </c>
      <c r="G55" s="168">
        <f t="shared" si="72"/>
        <v>71.07055726</v>
      </c>
      <c r="H55" s="269">
        <f t="shared" si="73"/>
        <v>100</v>
      </c>
      <c r="I55" s="270">
        <f t="shared" si="74"/>
        <v>100</v>
      </c>
      <c r="J55" s="273">
        <f t="shared" si="75"/>
        <v>100</v>
      </c>
      <c r="L55" s="249" t="s">
        <v>159</v>
      </c>
      <c r="M55" s="165">
        <f t="shared" si="76"/>
        <v>32.06951027</v>
      </c>
      <c r="N55" s="166">
        <f t="shared" si="77"/>
        <v>22.63923307</v>
      </c>
      <c r="O55" s="168">
        <f t="shared" si="78"/>
        <v>26.3654017</v>
      </c>
      <c r="P55" s="165">
        <f t="shared" si="79"/>
        <v>67.93048973</v>
      </c>
      <c r="Q55" s="166">
        <f t="shared" si="80"/>
        <v>77.36076693</v>
      </c>
      <c r="R55" s="168">
        <f t="shared" si="81"/>
        <v>73.6345983</v>
      </c>
      <c r="S55" s="269">
        <f t="shared" si="82"/>
        <v>100</v>
      </c>
      <c r="T55" s="270">
        <f t="shared" si="83"/>
        <v>100</v>
      </c>
      <c r="U55" s="273">
        <f t="shared" si="84"/>
        <v>100</v>
      </c>
      <c r="W55" s="249" t="s">
        <v>159</v>
      </c>
      <c r="X55" s="165">
        <f t="shared" si="85"/>
        <v>33.75142531</v>
      </c>
      <c r="Y55" s="166">
        <f t="shared" si="86"/>
        <v>26.14761193</v>
      </c>
      <c r="Z55" s="168">
        <f t="shared" si="87"/>
        <v>29.11137024</v>
      </c>
      <c r="AA55" s="168">
        <f t="shared" ref="AA55:AB55" si="122">AA20*100/AK20</f>
        <v>28.57263176</v>
      </c>
      <c r="AB55" s="168">
        <f t="shared" si="122"/>
        <v>42.69795578</v>
      </c>
      <c r="AC55" s="165">
        <f t="shared" si="89"/>
        <v>66.24857469</v>
      </c>
      <c r="AD55" s="166">
        <f t="shared" si="90"/>
        <v>73.85238807</v>
      </c>
      <c r="AE55" s="168">
        <f t="shared" si="91"/>
        <v>70.88862976</v>
      </c>
      <c r="AF55" s="168">
        <f t="shared" si="92"/>
        <v>71.42736824</v>
      </c>
      <c r="AG55" s="168">
        <f t="shared" si="93"/>
        <v>57.30204422</v>
      </c>
      <c r="AH55" s="143">
        <f t="shared" si="94"/>
        <v>100</v>
      </c>
      <c r="AI55" s="144">
        <f t="shared" si="95"/>
        <v>100</v>
      </c>
      <c r="AJ55" s="146">
        <f t="shared" si="96"/>
        <v>100</v>
      </c>
      <c r="AK55" s="146">
        <f t="shared" si="97"/>
        <v>100</v>
      </c>
      <c r="AL55" s="148">
        <f t="shared" si="98"/>
        <v>100</v>
      </c>
      <c r="AX55" s="53">
        <f t="shared" ref="AX55:AY55" si="123">AA55+AF55-AK55</f>
        <v>0</v>
      </c>
      <c r="AY55" s="53">
        <f t="shared" si="123"/>
        <v>0</v>
      </c>
    </row>
    <row r="56" ht="15.75" customHeight="1">
      <c r="A56" s="253" t="s">
        <v>161</v>
      </c>
      <c r="B56" s="176">
        <f t="shared" si="67"/>
        <v>32.45125348</v>
      </c>
      <c r="C56" s="177">
        <f t="shared" si="68"/>
        <v>21.607353</v>
      </c>
      <c r="D56" s="179">
        <f t="shared" si="69"/>
        <v>25.59675341</v>
      </c>
      <c r="E56" s="176">
        <f t="shared" si="70"/>
        <v>67.54874652</v>
      </c>
      <c r="F56" s="177">
        <f t="shared" si="71"/>
        <v>78.392647</v>
      </c>
      <c r="G56" s="179">
        <f t="shared" si="72"/>
        <v>74.40324659</v>
      </c>
      <c r="H56" s="153">
        <f t="shared" si="73"/>
        <v>100</v>
      </c>
      <c r="I56" s="154">
        <f t="shared" si="74"/>
        <v>100</v>
      </c>
      <c r="J56" s="158">
        <f t="shared" si="75"/>
        <v>100</v>
      </c>
      <c r="L56" s="253" t="s">
        <v>161</v>
      </c>
      <c r="M56" s="176">
        <f t="shared" si="76"/>
        <v>39.57219251</v>
      </c>
      <c r="N56" s="177">
        <f t="shared" si="77"/>
        <v>25.73866861</v>
      </c>
      <c r="O56" s="179">
        <f t="shared" si="78"/>
        <v>33.88060503</v>
      </c>
      <c r="P56" s="176">
        <f t="shared" si="79"/>
        <v>60.42780749</v>
      </c>
      <c r="Q56" s="177">
        <f t="shared" si="80"/>
        <v>74.26133139</v>
      </c>
      <c r="R56" s="179">
        <f t="shared" si="81"/>
        <v>66.11939497</v>
      </c>
      <c r="S56" s="153">
        <f t="shared" si="82"/>
        <v>100</v>
      </c>
      <c r="T56" s="154">
        <f t="shared" si="83"/>
        <v>100</v>
      </c>
      <c r="U56" s="158">
        <f t="shared" si="84"/>
        <v>100</v>
      </c>
      <c r="W56" s="253" t="s">
        <v>161</v>
      </c>
      <c r="X56" s="176">
        <f t="shared" si="85"/>
        <v>33.63754889</v>
      </c>
      <c r="Y56" s="177">
        <f t="shared" si="86"/>
        <v>24.56417662</v>
      </c>
      <c r="Z56" s="179">
        <f t="shared" si="87"/>
        <v>29.63974379</v>
      </c>
      <c r="AA56" s="179">
        <f t="shared" ref="AA56:AB56" si="124">AA21*100/AK21</f>
        <v>29.62329917</v>
      </c>
      <c r="AB56" s="179">
        <f t="shared" si="124"/>
        <v>29.95270494</v>
      </c>
      <c r="AC56" s="176">
        <f t="shared" si="89"/>
        <v>66.36245111</v>
      </c>
      <c r="AD56" s="177">
        <f t="shared" si="90"/>
        <v>75.43582338</v>
      </c>
      <c r="AE56" s="179">
        <f t="shared" si="91"/>
        <v>70.36025621</v>
      </c>
      <c r="AF56" s="179">
        <f t="shared" si="92"/>
        <v>70.37670083</v>
      </c>
      <c r="AG56" s="179">
        <f t="shared" si="93"/>
        <v>70.04729506</v>
      </c>
      <c r="AH56" s="153">
        <f t="shared" si="94"/>
        <v>100</v>
      </c>
      <c r="AI56" s="154">
        <f t="shared" si="95"/>
        <v>100</v>
      </c>
      <c r="AJ56" s="156">
        <f t="shared" si="96"/>
        <v>100</v>
      </c>
      <c r="AK56" s="156">
        <f t="shared" si="97"/>
        <v>100</v>
      </c>
      <c r="AL56" s="158">
        <f t="shared" si="98"/>
        <v>100</v>
      </c>
      <c r="AX56" s="53">
        <f t="shared" ref="AX56:AY56" si="125">AA56+AF56-AK56</f>
        <v>0</v>
      </c>
      <c r="AY56" s="53">
        <f t="shared" si="125"/>
        <v>0</v>
      </c>
    </row>
    <row r="57" ht="15.75" customHeight="1">
      <c r="A57" s="59" t="s">
        <v>12</v>
      </c>
      <c r="B57" s="108">
        <f t="shared" si="67"/>
        <v>37.23820162</v>
      </c>
      <c r="C57" s="109">
        <f t="shared" si="68"/>
        <v>26.6757643</v>
      </c>
      <c r="D57" s="85">
        <f t="shared" si="69"/>
        <v>33.01593509</v>
      </c>
      <c r="E57" s="108">
        <f t="shared" si="70"/>
        <v>62.76179838</v>
      </c>
      <c r="F57" s="109">
        <f t="shared" si="71"/>
        <v>73.3242357</v>
      </c>
      <c r="G57" s="85">
        <f t="shared" si="72"/>
        <v>66.98406491</v>
      </c>
      <c r="H57" s="62">
        <f t="shared" si="73"/>
        <v>100</v>
      </c>
      <c r="I57" s="63">
        <f t="shared" si="74"/>
        <v>100</v>
      </c>
      <c r="J57" s="64">
        <f t="shared" si="75"/>
        <v>100</v>
      </c>
      <c r="L57" s="59" t="s">
        <v>12</v>
      </c>
      <c r="M57" s="108">
        <f t="shared" si="76"/>
        <v>38.64155872</v>
      </c>
      <c r="N57" s="109">
        <f t="shared" si="77"/>
        <v>27.21859853</v>
      </c>
      <c r="O57" s="85">
        <f t="shared" si="78"/>
        <v>34.05484363</v>
      </c>
      <c r="P57" s="108">
        <f t="shared" si="79"/>
        <v>61.35844128</v>
      </c>
      <c r="Q57" s="109">
        <f t="shared" si="80"/>
        <v>72.78140147</v>
      </c>
      <c r="R57" s="85">
        <f t="shared" si="81"/>
        <v>65.94515637</v>
      </c>
      <c r="S57" s="62">
        <f t="shared" si="82"/>
        <v>100</v>
      </c>
      <c r="T57" s="63">
        <f t="shared" si="83"/>
        <v>100</v>
      </c>
      <c r="U57" s="64">
        <f t="shared" si="84"/>
        <v>100</v>
      </c>
      <c r="W57" s="59" t="s">
        <v>12</v>
      </c>
      <c r="X57" s="108">
        <f t="shared" si="85"/>
        <v>36.92245882</v>
      </c>
      <c r="Y57" s="109">
        <f t="shared" si="86"/>
        <v>26.95582161</v>
      </c>
      <c r="Z57" s="85">
        <f t="shared" si="87"/>
        <v>30.58780099</v>
      </c>
      <c r="AA57" s="85">
        <f t="shared" ref="AA57:AB57" si="126">AA22*100/AK22</f>
        <v>30.62372493</v>
      </c>
      <c r="AB57" s="85">
        <f t="shared" si="126"/>
        <v>30.05949562</v>
      </c>
      <c r="AC57" s="108">
        <f t="shared" si="89"/>
        <v>63.07754118</v>
      </c>
      <c r="AD57" s="109">
        <f t="shared" si="90"/>
        <v>73.04417839</v>
      </c>
      <c r="AE57" s="85">
        <f t="shared" si="91"/>
        <v>69.41219901</v>
      </c>
      <c r="AF57" s="85">
        <f t="shared" si="92"/>
        <v>69.37627507</v>
      </c>
      <c r="AG57" s="85">
        <f t="shared" si="93"/>
        <v>69.94050438</v>
      </c>
      <c r="AH57" s="62">
        <f t="shared" si="94"/>
        <v>100</v>
      </c>
      <c r="AI57" s="63">
        <f t="shared" si="95"/>
        <v>100</v>
      </c>
      <c r="AJ57" s="65">
        <f t="shared" si="96"/>
        <v>100</v>
      </c>
      <c r="AK57" s="65">
        <f t="shared" si="97"/>
        <v>100</v>
      </c>
      <c r="AL57" s="64">
        <f t="shared" si="98"/>
        <v>100</v>
      </c>
      <c r="AX57" s="53">
        <f t="shared" ref="AX57:AY57" si="127">AA57+AF57-AK57</f>
        <v>0</v>
      </c>
      <c r="AY57" s="53">
        <f t="shared" si="127"/>
        <v>0</v>
      </c>
    </row>
    <row r="58" ht="15.75" customHeight="1">
      <c r="A58" s="80" t="s">
        <v>172</v>
      </c>
      <c r="B58" s="81"/>
      <c r="C58" s="81"/>
      <c r="D58" s="81"/>
      <c r="E58" s="81"/>
      <c r="F58" s="81"/>
      <c r="G58" s="81"/>
      <c r="H58" s="81"/>
      <c r="I58" s="81"/>
      <c r="J58" s="82"/>
      <c r="L58" s="80" t="s">
        <v>172</v>
      </c>
      <c r="M58" s="81"/>
      <c r="N58" s="81"/>
      <c r="O58" s="81"/>
      <c r="P58" s="81"/>
      <c r="Q58" s="81"/>
      <c r="R58" s="81"/>
      <c r="S58" s="81"/>
      <c r="T58" s="81"/>
      <c r="U58" s="82"/>
      <c r="W58" s="80" t="s">
        <v>172</v>
      </c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2"/>
    </row>
    <row r="59" ht="15.75" customHeight="1">
      <c r="A59" s="248" t="s">
        <v>130</v>
      </c>
      <c r="B59" s="160">
        <f t="shared" ref="B59:B74" si="128">B7*100/$H$22</f>
        <v>9.745881039</v>
      </c>
      <c r="C59" s="161">
        <f t="shared" ref="C59:C74" si="129">C7*100/$I$22</f>
        <v>6.55980206</v>
      </c>
      <c r="D59" s="163">
        <f t="shared" ref="D59:D74" si="130">D7*100/$J$22</f>
        <v>8.925783337</v>
      </c>
      <c r="E59" s="160">
        <f t="shared" ref="E59:E74" si="131">E7*100/$H$22</f>
        <v>11.78441776</v>
      </c>
      <c r="F59" s="161">
        <f t="shared" ref="F59:F74" si="132">F7*100/$I$22</f>
        <v>11.03907367</v>
      </c>
      <c r="G59" s="163">
        <f t="shared" ref="G59:G74" si="133">G7*100/$J$22</f>
        <v>12.89273622</v>
      </c>
      <c r="H59" s="160">
        <f t="shared" ref="H59:H74" si="134">H7*100/$H$22</f>
        <v>21.5302988</v>
      </c>
      <c r="I59" s="161">
        <f t="shared" ref="I59:I74" si="135">I7*100/$I$22</f>
        <v>17.59887573</v>
      </c>
      <c r="J59" s="164">
        <f t="shared" ref="J59:J74" si="136">J7*100/$J$22</f>
        <v>21.81851955</v>
      </c>
      <c r="L59" s="248" t="s">
        <v>130</v>
      </c>
      <c r="M59" s="160">
        <f t="shared" ref="M59:M74" si="137">M7*100/$S$22</f>
        <v>9.807336454</v>
      </c>
      <c r="N59" s="161">
        <f t="shared" ref="N59:N74" si="138">N7*100/$T$22</f>
        <v>6.207258465</v>
      </c>
      <c r="O59" s="163">
        <f t="shared" ref="O59:O74" si="139">O7*100/$U$22</f>
        <v>9.125609393</v>
      </c>
      <c r="P59" s="160">
        <f t="shared" ref="P59:P74" si="140">P7*100/$S$22</f>
        <v>12.13671492</v>
      </c>
      <c r="Q59" s="161">
        <f t="shared" ref="Q59:Q74" si="141">Q7*100/$T$22</f>
        <v>11.66413503</v>
      </c>
      <c r="R59" s="163">
        <f t="shared" ref="R59:R74" si="142">R7*100/$U$22</f>
        <v>13.48024661</v>
      </c>
      <c r="S59" s="160">
        <f t="shared" ref="S59:S74" si="143">S7*100/$S$22</f>
        <v>21.94405138</v>
      </c>
      <c r="T59" s="161">
        <f t="shared" ref="T59:T74" si="144">T7*100/$T$22</f>
        <v>17.8713935</v>
      </c>
      <c r="U59" s="164">
        <f t="shared" ref="U59:U74" si="145">U7*100/$U$22</f>
        <v>22.60585601</v>
      </c>
      <c r="W59" s="248" t="s">
        <v>130</v>
      </c>
      <c r="X59" s="160">
        <f t="shared" ref="X59:X74" si="146">X7*100/$AH$22</f>
        <v>7.723985536</v>
      </c>
      <c r="Y59" s="161">
        <f t="shared" ref="Y59:Y74" si="147">Y7*100/$AI$22</f>
        <v>5.335081176</v>
      </c>
      <c r="Z59" s="163">
        <f t="shared" ref="Z59:Z74" si="148">Z7*100/$AJ$22</f>
        <v>6.046330311</v>
      </c>
      <c r="AA59" s="163">
        <f t="shared" ref="AA59:AA74" si="149">AA7*100/$AK$22</f>
        <v>6.031049883</v>
      </c>
      <c r="AB59" s="163">
        <f t="shared" ref="AB59:AB74" si="150">AB7*100/$AL$22</f>
        <v>6.271047684</v>
      </c>
      <c r="AC59" s="160">
        <f t="shared" ref="AC59:AC74" si="151">AC7*100/$AH$22</f>
        <v>9.833266372</v>
      </c>
      <c r="AD59" s="161">
        <f t="shared" ref="AD59:AD74" si="152">AD7*100/$AI$22</f>
        <v>10.64248643</v>
      </c>
      <c r="AE59" s="163">
        <f t="shared" ref="AE59:AE74" si="153">AE7*100/$AJ$22</f>
        <v>10.87523252</v>
      </c>
      <c r="AF59" s="163">
        <f t="shared" ref="AF59:AF74" si="154">AF7*100/$AK$22</f>
        <v>10.74017489</v>
      </c>
      <c r="AG59" s="163">
        <f t="shared" ref="AG59:AG74" si="155">AG7*100/$AL$22</f>
        <v>12.86142005</v>
      </c>
      <c r="AH59" s="160">
        <f t="shared" ref="AH59:AH74" si="156">AH7*100/$AH$22</f>
        <v>17.55725191</v>
      </c>
      <c r="AI59" s="161">
        <f t="shared" ref="AI59:AI74" si="157">AI7*100/$AI$22</f>
        <v>15.9775676</v>
      </c>
      <c r="AJ59" s="163">
        <f t="shared" ref="AJ59:AJ74" si="158">AJ7*100/$AJ$22</f>
        <v>16.92156283</v>
      </c>
      <c r="AK59" s="163">
        <f t="shared" ref="AK59:AK74" si="159">AK7*100/$AK$22</f>
        <v>16.77122477</v>
      </c>
      <c r="AL59" s="164">
        <f t="shared" ref="AL59:AL74" si="160">AL7*100/$AL$22</f>
        <v>19.13246774</v>
      </c>
    </row>
    <row r="60" ht="15.0" customHeight="1">
      <c r="A60" s="249" t="s">
        <v>132</v>
      </c>
      <c r="B60" s="165">
        <f t="shared" si="128"/>
        <v>0.8517173974</v>
      </c>
      <c r="C60" s="166">
        <f t="shared" si="129"/>
        <v>0.649996641</v>
      </c>
      <c r="D60" s="168">
        <f t="shared" si="130"/>
        <v>0.8671299302</v>
      </c>
      <c r="E60" s="165">
        <f t="shared" si="131"/>
        <v>1.48003351</v>
      </c>
      <c r="F60" s="166">
        <f t="shared" si="132"/>
        <v>1.451476338</v>
      </c>
      <c r="G60" s="168">
        <f t="shared" si="133"/>
        <v>1.334652357</v>
      </c>
      <c r="H60" s="165">
        <f t="shared" si="134"/>
        <v>2.331750908</v>
      </c>
      <c r="I60" s="166">
        <f t="shared" si="135"/>
        <v>2.101472979</v>
      </c>
      <c r="J60" s="169">
        <f t="shared" si="136"/>
        <v>2.201782287</v>
      </c>
      <c r="L60" s="249" t="s">
        <v>132</v>
      </c>
      <c r="M60" s="165">
        <f t="shared" si="137"/>
        <v>0.5007075215</v>
      </c>
      <c r="N60" s="166">
        <f t="shared" si="138"/>
        <v>0.2736680544</v>
      </c>
      <c r="O60" s="168">
        <f t="shared" si="139"/>
        <v>0.3841627633</v>
      </c>
      <c r="P60" s="165">
        <f t="shared" si="140"/>
        <v>0.8054860128</v>
      </c>
      <c r="Q60" s="166">
        <f t="shared" si="141"/>
        <v>1.137753524</v>
      </c>
      <c r="R60" s="168">
        <f t="shared" si="142"/>
        <v>0.5923544791</v>
      </c>
      <c r="S60" s="165">
        <f t="shared" si="143"/>
        <v>1.306193534</v>
      </c>
      <c r="T60" s="166">
        <f t="shared" si="144"/>
        <v>1.411421578</v>
      </c>
      <c r="U60" s="169">
        <f t="shared" si="145"/>
        <v>0.9765172424</v>
      </c>
      <c r="W60" s="249" t="s">
        <v>132</v>
      </c>
      <c r="X60" s="165">
        <f t="shared" si="146"/>
        <v>0.9441542788</v>
      </c>
      <c r="Y60" s="166">
        <f t="shared" si="147"/>
        <v>0.5608736976</v>
      </c>
      <c r="Z60" s="168">
        <f t="shared" si="148"/>
        <v>0.5679848558</v>
      </c>
      <c r="AA60" s="168">
        <f t="shared" si="149"/>
        <v>0.5649966242</v>
      </c>
      <c r="AB60" s="168">
        <f t="shared" si="150"/>
        <v>0.6119304547</v>
      </c>
      <c r="AC60" s="165">
        <f t="shared" si="151"/>
        <v>1.084773001</v>
      </c>
      <c r="AD60" s="166">
        <f t="shared" si="152"/>
        <v>1.191788362</v>
      </c>
      <c r="AE60" s="168">
        <f t="shared" si="153"/>
        <v>0.6697869363</v>
      </c>
      <c r="AF60" s="168">
        <f t="shared" si="154"/>
        <v>0.6832544549</v>
      </c>
      <c r="AG60" s="168">
        <f t="shared" si="155"/>
        <v>0.4717306068</v>
      </c>
      <c r="AH60" s="165">
        <f t="shared" si="156"/>
        <v>2.02892728</v>
      </c>
      <c r="AI60" s="166">
        <f t="shared" si="157"/>
        <v>1.75266206</v>
      </c>
      <c r="AJ60" s="168">
        <f t="shared" si="158"/>
        <v>1.237771792</v>
      </c>
      <c r="AK60" s="168">
        <f t="shared" si="159"/>
        <v>1.248251079</v>
      </c>
      <c r="AL60" s="169">
        <f t="shared" si="160"/>
        <v>1.083661061</v>
      </c>
    </row>
    <row r="61" ht="15.75" customHeight="1">
      <c r="A61" s="249" t="s">
        <v>134</v>
      </c>
      <c r="B61" s="165">
        <f t="shared" si="128"/>
        <v>1.117006423</v>
      </c>
      <c r="C61" s="166">
        <f t="shared" si="129"/>
        <v>0.8490435602</v>
      </c>
      <c r="D61" s="168">
        <f t="shared" si="130"/>
        <v>1.036943195</v>
      </c>
      <c r="E61" s="165">
        <f t="shared" si="131"/>
        <v>1.95476124</v>
      </c>
      <c r="F61" s="166">
        <f t="shared" si="132"/>
        <v>2.58109632</v>
      </c>
      <c r="G61" s="168">
        <f t="shared" si="133"/>
        <v>2.029772204</v>
      </c>
      <c r="H61" s="165">
        <f t="shared" si="134"/>
        <v>3.071767663</v>
      </c>
      <c r="I61" s="166">
        <f t="shared" si="135"/>
        <v>3.43013988</v>
      </c>
      <c r="J61" s="169">
        <f t="shared" si="136"/>
        <v>3.066715398</v>
      </c>
      <c r="L61" s="249" t="s">
        <v>134</v>
      </c>
      <c r="M61" s="165">
        <f t="shared" si="137"/>
        <v>1.338848373</v>
      </c>
      <c r="N61" s="166">
        <f t="shared" si="138"/>
        <v>1.291118549</v>
      </c>
      <c r="O61" s="168">
        <f t="shared" si="139"/>
        <v>1.098216778</v>
      </c>
      <c r="P61" s="165">
        <f t="shared" si="140"/>
        <v>2.32937847</v>
      </c>
      <c r="Q61" s="166">
        <f t="shared" si="141"/>
        <v>3.112243102</v>
      </c>
      <c r="R61" s="168">
        <f t="shared" si="142"/>
        <v>2.323221726</v>
      </c>
      <c r="S61" s="165">
        <f t="shared" si="143"/>
        <v>3.668226842</v>
      </c>
      <c r="T61" s="166">
        <f t="shared" si="144"/>
        <v>4.403361651</v>
      </c>
      <c r="U61" s="169">
        <f t="shared" si="145"/>
        <v>3.421438504</v>
      </c>
      <c r="W61" s="249" t="s">
        <v>134</v>
      </c>
      <c r="X61" s="165">
        <f t="shared" si="146"/>
        <v>1.456408196</v>
      </c>
      <c r="Y61" s="166">
        <f t="shared" si="147"/>
        <v>1.218875028</v>
      </c>
      <c r="Z61" s="168">
        <f t="shared" si="148"/>
        <v>1.023050337</v>
      </c>
      <c r="AA61" s="168">
        <f t="shared" si="149"/>
        <v>1.089981249</v>
      </c>
      <c r="AB61" s="168">
        <f t="shared" si="150"/>
        <v>0.03874943823</v>
      </c>
      <c r="AC61" s="165">
        <f t="shared" si="151"/>
        <v>3.073523503</v>
      </c>
      <c r="AD61" s="166">
        <f t="shared" si="152"/>
        <v>3.686322134</v>
      </c>
      <c r="AE61" s="168">
        <f t="shared" si="153"/>
        <v>2.627976489</v>
      </c>
      <c r="AF61" s="168">
        <f t="shared" si="154"/>
        <v>2.671263604</v>
      </c>
      <c r="AG61" s="168">
        <f t="shared" si="155"/>
        <v>1.991386532</v>
      </c>
      <c r="AH61" s="165">
        <f t="shared" si="156"/>
        <v>4.529931699</v>
      </c>
      <c r="AI61" s="166">
        <f t="shared" si="157"/>
        <v>4.905197162</v>
      </c>
      <c r="AJ61" s="168">
        <f t="shared" si="158"/>
        <v>3.651026826</v>
      </c>
      <c r="AK61" s="168">
        <f t="shared" si="159"/>
        <v>3.761244852</v>
      </c>
      <c r="AL61" s="169">
        <f t="shared" si="160"/>
        <v>2.03013597</v>
      </c>
    </row>
    <row r="62" ht="15.75" customHeight="1">
      <c r="A62" s="249" t="s">
        <v>136</v>
      </c>
      <c r="B62" s="165">
        <f t="shared" si="128"/>
        <v>1.228707065</v>
      </c>
      <c r="C62" s="166">
        <f t="shared" si="129"/>
        <v>0.9303383879</v>
      </c>
      <c r="D62" s="168">
        <f t="shared" si="130"/>
        <v>0.823187343</v>
      </c>
      <c r="E62" s="165">
        <f t="shared" si="131"/>
        <v>2.91817928</v>
      </c>
      <c r="F62" s="166">
        <f t="shared" si="132"/>
        <v>3.896967902</v>
      </c>
      <c r="G62" s="168">
        <f t="shared" si="133"/>
        <v>3.304838795</v>
      </c>
      <c r="H62" s="165">
        <f t="shared" si="134"/>
        <v>4.146886345</v>
      </c>
      <c r="I62" s="166">
        <f t="shared" si="135"/>
        <v>4.82730629</v>
      </c>
      <c r="J62" s="169">
        <f t="shared" si="136"/>
        <v>4.128026138</v>
      </c>
      <c r="L62" s="249" t="s">
        <v>136</v>
      </c>
      <c r="M62" s="165">
        <f t="shared" si="137"/>
        <v>1.164689235</v>
      </c>
      <c r="N62" s="166">
        <f t="shared" si="138"/>
        <v>1.062891891</v>
      </c>
      <c r="O62" s="168">
        <f t="shared" si="139"/>
        <v>0.9871493866</v>
      </c>
      <c r="P62" s="165">
        <f t="shared" si="140"/>
        <v>2.514422554</v>
      </c>
      <c r="Q62" s="166">
        <f t="shared" si="141"/>
        <v>2.992561483</v>
      </c>
      <c r="R62" s="168">
        <f t="shared" si="142"/>
        <v>2.496052796</v>
      </c>
      <c r="S62" s="165">
        <f t="shared" si="143"/>
        <v>3.679111788</v>
      </c>
      <c r="T62" s="166">
        <f t="shared" si="144"/>
        <v>4.055453374</v>
      </c>
      <c r="U62" s="169">
        <f t="shared" si="145"/>
        <v>3.483202182</v>
      </c>
      <c r="W62" s="249" t="s">
        <v>136</v>
      </c>
      <c r="X62" s="165">
        <f t="shared" si="146"/>
        <v>1.57693853</v>
      </c>
      <c r="Y62" s="166">
        <f t="shared" si="147"/>
        <v>1.295225773</v>
      </c>
      <c r="Z62" s="168">
        <f t="shared" si="148"/>
        <v>1.683302703</v>
      </c>
      <c r="AA62" s="168">
        <f t="shared" si="149"/>
        <v>1.692050652</v>
      </c>
      <c r="AB62" s="168">
        <f t="shared" si="150"/>
        <v>1.554653407</v>
      </c>
      <c r="AC62" s="165">
        <f t="shared" si="151"/>
        <v>2.621534753</v>
      </c>
      <c r="AD62" s="166">
        <f t="shared" si="152"/>
        <v>3.440769914</v>
      </c>
      <c r="AE62" s="168">
        <f t="shared" si="153"/>
        <v>3.106284138</v>
      </c>
      <c r="AF62" s="168">
        <f t="shared" si="154"/>
        <v>2.981174702</v>
      </c>
      <c r="AG62" s="168">
        <f t="shared" si="155"/>
        <v>4.94617137</v>
      </c>
      <c r="AH62" s="165">
        <f t="shared" si="156"/>
        <v>4.198473282</v>
      </c>
      <c r="AI62" s="166">
        <f t="shared" si="157"/>
        <v>4.735995687</v>
      </c>
      <c r="AJ62" s="168">
        <f t="shared" si="158"/>
        <v>4.78958684</v>
      </c>
      <c r="AK62" s="168">
        <f t="shared" si="159"/>
        <v>4.673225354</v>
      </c>
      <c r="AL62" s="169">
        <f t="shared" si="160"/>
        <v>6.500824777</v>
      </c>
    </row>
    <row r="63" ht="15.75" customHeight="1">
      <c r="A63" s="249" t="s">
        <v>138</v>
      </c>
      <c r="B63" s="165">
        <f t="shared" si="128"/>
        <v>1.312482547</v>
      </c>
      <c r="C63" s="166">
        <f t="shared" si="129"/>
        <v>1.219685036</v>
      </c>
      <c r="D63" s="168">
        <f t="shared" si="130"/>
        <v>1.411981839</v>
      </c>
      <c r="E63" s="165">
        <f t="shared" si="131"/>
        <v>2.122312203</v>
      </c>
      <c r="F63" s="166">
        <f t="shared" si="132"/>
        <v>2.992130599</v>
      </c>
      <c r="G63" s="168">
        <f t="shared" si="133"/>
        <v>2.435324659</v>
      </c>
      <c r="H63" s="165">
        <f t="shared" si="134"/>
        <v>3.43479475</v>
      </c>
      <c r="I63" s="166">
        <f t="shared" si="135"/>
        <v>4.211815634</v>
      </c>
      <c r="J63" s="169">
        <f t="shared" si="136"/>
        <v>3.847306498</v>
      </c>
      <c r="L63" s="249" t="s">
        <v>138</v>
      </c>
      <c r="M63" s="165">
        <f t="shared" si="137"/>
        <v>1.371503211</v>
      </c>
      <c r="N63" s="166">
        <f t="shared" si="138"/>
        <v>1.126700804</v>
      </c>
      <c r="O63" s="168">
        <f t="shared" si="139"/>
        <v>1.408171836</v>
      </c>
      <c r="P63" s="165">
        <f t="shared" si="140"/>
        <v>2.797431153</v>
      </c>
      <c r="Q63" s="166">
        <f t="shared" si="141"/>
        <v>3.645745587</v>
      </c>
      <c r="R63" s="168">
        <f t="shared" si="142"/>
        <v>3.235166854</v>
      </c>
      <c r="S63" s="165">
        <f t="shared" si="143"/>
        <v>4.168934364</v>
      </c>
      <c r="T63" s="166">
        <f t="shared" si="144"/>
        <v>4.772446391</v>
      </c>
      <c r="U63" s="169">
        <f t="shared" si="145"/>
        <v>4.643338689</v>
      </c>
      <c r="W63" s="249" t="s">
        <v>138</v>
      </c>
      <c r="X63" s="165">
        <f t="shared" si="146"/>
        <v>1.406187224</v>
      </c>
      <c r="Y63" s="166">
        <f t="shared" si="147"/>
        <v>1.463016241</v>
      </c>
      <c r="Z63" s="168">
        <f t="shared" si="148"/>
        <v>1.345048347</v>
      </c>
      <c r="AA63" s="168">
        <f t="shared" si="149"/>
        <v>1.287140497</v>
      </c>
      <c r="AB63" s="168">
        <f t="shared" si="150"/>
        <v>2.1966541</v>
      </c>
      <c r="AC63" s="165">
        <f t="shared" si="151"/>
        <v>2.842507031</v>
      </c>
      <c r="AD63" s="166">
        <f t="shared" si="152"/>
        <v>3.432150575</v>
      </c>
      <c r="AE63" s="168">
        <f t="shared" si="153"/>
        <v>2.784136233</v>
      </c>
      <c r="AF63" s="168">
        <f t="shared" si="154"/>
        <v>2.703776745</v>
      </c>
      <c r="AG63" s="168">
        <f t="shared" si="155"/>
        <v>3.965920765</v>
      </c>
      <c r="AH63" s="165">
        <f t="shared" si="156"/>
        <v>4.248694255</v>
      </c>
      <c r="AI63" s="166">
        <f t="shared" si="157"/>
        <v>4.895166816</v>
      </c>
      <c r="AJ63" s="168">
        <f t="shared" si="158"/>
        <v>4.12918458</v>
      </c>
      <c r="AK63" s="168">
        <f t="shared" si="159"/>
        <v>3.990917241</v>
      </c>
      <c r="AL63" s="169">
        <f t="shared" si="160"/>
        <v>6.162574865</v>
      </c>
    </row>
    <row r="64" ht="15.75" customHeight="1">
      <c r="A64" s="249" t="s">
        <v>140</v>
      </c>
      <c r="B64" s="165">
        <f t="shared" si="128"/>
        <v>0.8237922368</v>
      </c>
      <c r="C64" s="166">
        <f t="shared" si="129"/>
        <v>0.6779339019</v>
      </c>
      <c r="D64" s="168">
        <f t="shared" si="130"/>
        <v>0.8550950796</v>
      </c>
      <c r="E64" s="165">
        <f t="shared" si="131"/>
        <v>1.368332868</v>
      </c>
      <c r="F64" s="166">
        <f t="shared" si="132"/>
        <v>2.162979699</v>
      </c>
      <c r="G64" s="168">
        <f t="shared" si="133"/>
        <v>1.7319488</v>
      </c>
      <c r="H64" s="165">
        <f t="shared" si="134"/>
        <v>2.192125105</v>
      </c>
      <c r="I64" s="166">
        <f t="shared" si="135"/>
        <v>2.840913601</v>
      </c>
      <c r="J64" s="169">
        <f t="shared" si="136"/>
        <v>2.587043879</v>
      </c>
      <c r="L64" s="249" t="s">
        <v>140</v>
      </c>
      <c r="M64" s="165">
        <f t="shared" si="137"/>
        <v>0.8272559051</v>
      </c>
      <c r="N64" s="166">
        <f t="shared" si="138"/>
        <v>0.5873967963</v>
      </c>
      <c r="O64" s="168">
        <f t="shared" si="139"/>
        <v>0.6705798617</v>
      </c>
      <c r="P64" s="165">
        <f t="shared" si="140"/>
        <v>1.513007511</v>
      </c>
      <c r="Q64" s="166">
        <f t="shared" si="141"/>
        <v>2.302731558</v>
      </c>
      <c r="R64" s="168">
        <f t="shared" si="142"/>
        <v>1.885590052</v>
      </c>
      <c r="S64" s="165">
        <f t="shared" si="143"/>
        <v>2.340263416</v>
      </c>
      <c r="T64" s="166">
        <f t="shared" si="144"/>
        <v>2.890128354</v>
      </c>
      <c r="U64" s="169">
        <f t="shared" si="145"/>
        <v>2.556169914</v>
      </c>
      <c r="W64" s="249" t="s">
        <v>140</v>
      </c>
      <c r="X64" s="165">
        <f t="shared" si="146"/>
        <v>1.094817196</v>
      </c>
      <c r="Y64" s="166">
        <f t="shared" si="147"/>
        <v>0.7887952645</v>
      </c>
      <c r="Z64" s="168">
        <f t="shared" si="148"/>
        <v>0.6472916467</v>
      </c>
      <c r="AA64" s="168">
        <f t="shared" si="149"/>
        <v>0.6643588023</v>
      </c>
      <c r="AB64" s="168">
        <f t="shared" si="150"/>
        <v>0.3962982547</v>
      </c>
      <c r="AC64" s="165">
        <f t="shared" si="151"/>
        <v>1.828043391</v>
      </c>
      <c r="AD64" s="166">
        <f t="shared" si="152"/>
        <v>2.28626107</v>
      </c>
      <c r="AE64" s="168">
        <f t="shared" si="153"/>
        <v>1.835515281</v>
      </c>
      <c r="AF64" s="168">
        <f t="shared" si="154"/>
        <v>1.92985423</v>
      </c>
      <c r="AG64" s="168">
        <f t="shared" si="155"/>
        <v>0.448145677</v>
      </c>
      <c r="AH64" s="165">
        <f t="shared" si="156"/>
        <v>2.922860587</v>
      </c>
      <c r="AI64" s="166">
        <f t="shared" si="157"/>
        <v>3.075056335</v>
      </c>
      <c r="AJ64" s="168">
        <f t="shared" si="158"/>
        <v>2.482806928</v>
      </c>
      <c r="AK64" s="168">
        <f t="shared" si="159"/>
        <v>2.594213033</v>
      </c>
      <c r="AL64" s="169">
        <f t="shared" si="160"/>
        <v>0.8444439317</v>
      </c>
    </row>
    <row r="65" ht="15.75" customHeight="1">
      <c r="A65" s="249" t="s">
        <v>142</v>
      </c>
      <c r="B65" s="165">
        <f t="shared" si="128"/>
        <v>2.010611561</v>
      </c>
      <c r="C65" s="166">
        <f t="shared" si="129"/>
        <v>1.613744428</v>
      </c>
      <c r="D65" s="168">
        <f t="shared" si="130"/>
        <v>1.872782685</v>
      </c>
      <c r="E65" s="165">
        <f t="shared" si="131"/>
        <v>4.146886345</v>
      </c>
      <c r="F65" s="166">
        <f t="shared" si="132"/>
        <v>5.706789444</v>
      </c>
      <c r="G65" s="168">
        <f t="shared" si="133"/>
        <v>3.840550147</v>
      </c>
      <c r="H65" s="165">
        <f t="shared" si="134"/>
        <v>6.157497906</v>
      </c>
      <c r="I65" s="166">
        <f t="shared" si="135"/>
        <v>7.320533873</v>
      </c>
      <c r="J65" s="169">
        <f t="shared" si="136"/>
        <v>5.713332833</v>
      </c>
      <c r="L65" s="249" t="s">
        <v>142</v>
      </c>
      <c r="M65" s="165">
        <f t="shared" si="137"/>
        <v>2.416458039</v>
      </c>
      <c r="N65" s="166">
        <f t="shared" si="138"/>
        <v>1.468422218</v>
      </c>
      <c r="O65" s="168">
        <f t="shared" si="139"/>
        <v>1.885088086</v>
      </c>
      <c r="P65" s="165">
        <f t="shared" si="140"/>
        <v>4.430173071</v>
      </c>
      <c r="Q65" s="166">
        <f t="shared" si="141"/>
        <v>5.180785443</v>
      </c>
      <c r="R65" s="168">
        <f t="shared" si="142"/>
        <v>4.391199431</v>
      </c>
      <c r="S65" s="165">
        <f t="shared" si="143"/>
        <v>6.846631109</v>
      </c>
      <c r="T65" s="166">
        <f t="shared" si="144"/>
        <v>6.649207661</v>
      </c>
      <c r="U65" s="169">
        <f t="shared" si="145"/>
        <v>6.276287517</v>
      </c>
      <c r="W65" s="249" t="s">
        <v>142</v>
      </c>
      <c r="X65" s="165">
        <f t="shared" si="146"/>
        <v>3.284451587</v>
      </c>
      <c r="Y65" s="166">
        <f t="shared" si="147"/>
        <v>1.960858748</v>
      </c>
      <c r="Z65" s="168">
        <f t="shared" si="148"/>
        <v>2.741248214</v>
      </c>
      <c r="AA65" s="168">
        <f t="shared" si="149"/>
        <v>2.676601798</v>
      </c>
      <c r="AB65" s="168">
        <f t="shared" si="150"/>
        <v>3.691952802</v>
      </c>
      <c r="AC65" s="165">
        <f t="shared" si="151"/>
        <v>6.307754118</v>
      </c>
      <c r="AD65" s="166">
        <f t="shared" si="152"/>
        <v>6.747510942</v>
      </c>
      <c r="AE65" s="168">
        <f t="shared" si="153"/>
        <v>6.914949811</v>
      </c>
      <c r="AF65" s="168">
        <f t="shared" si="154"/>
        <v>6.555443603</v>
      </c>
      <c r="AG65" s="168">
        <f t="shared" si="155"/>
        <v>12.2019282</v>
      </c>
      <c r="AH65" s="165">
        <f t="shared" si="156"/>
        <v>9.592205705</v>
      </c>
      <c r="AI65" s="166">
        <f t="shared" si="157"/>
        <v>8.70836969</v>
      </c>
      <c r="AJ65" s="168">
        <f t="shared" si="158"/>
        <v>9.656198025</v>
      </c>
      <c r="AK65" s="168">
        <f t="shared" si="159"/>
        <v>9.232045401</v>
      </c>
      <c r="AL65" s="169">
        <f t="shared" si="160"/>
        <v>15.893881</v>
      </c>
    </row>
    <row r="66" ht="15.75" customHeight="1">
      <c r="A66" s="249" t="s">
        <v>144</v>
      </c>
      <c r="B66" s="165">
        <f t="shared" si="128"/>
        <v>1.549846412</v>
      </c>
      <c r="C66" s="166">
        <f t="shared" si="129"/>
        <v>1.137106685</v>
      </c>
      <c r="D66" s="168">
        <f t="shared" si="130"/>
        <v>1.082749279</v>
      </c>
      <c r="E66" s="165">
        <f t="shared" si="131"/>
        <v>3.267243787</v>
      </c>
      <c r="F66" s="166">
        <f t="shared" si="132"/>
        <v>3.092892463</v>
      </c>
      <c r="G66" s="168">
        <f t="shared" si="133"/>
        <v>2.709980654</v>
      </c>
      <c r="H66" s="165">
        <f t="shared" si="134"/>
        <v>4.817090198</v>
      </c>
      <c r="I66" s="166">
        <f t="shared" si="135"/>
        <v>4.229999148</v>
      </c>
      <c r="J66" s="169">
        <f t="shared" si="136"/>
        <v>3.792729932</v>
      </c>
      <c r="L66" s="249" t="s">
        <v>144</v>
      </c>
      <c r="M66" s="165">
        <f t="shared" si="137"/>
        <v>2.18787417</v>
      </c>
      <c r="N66" s="166">
        <f t="shared" si="138"/>
        <v>1.220132624</v>
      </c>
      <c r="O66" s="168">
        <f t="shared" si="139"/>
        <v>1.541021228</v>
      </c>
      <c r="P66" s="165">
        <f t="shared" si="140"/>
        <v>3.962120388</v>
      </c>
      <c r="Q66" s="166">
        <f t="shared" si="141"/>
        <v>4.541567538</v>
      </c>
      <c r="R66" s="168">
        <f t="shared" si="142"/>
        <v>3.212311294</v>
      </c>
      <c r="S66" s="165">
        <f t="shared" si="143"/>
        <v>6.149994558</v>
      </c>
      <c r="T66" s="166">
        <f t="shared" si="144"/>
        <v>5.761700162</v>
      </c>
      <c r="U66" s="169">
        <f t="shared" si="145"/>
        <v>4.753332522</v>
      </c>
      <c r="W66" s="249" t="s">
        <v>144</v>
      </c>
      <c r="X66" s="165">
        <f t="shared" si="146"/>
        <v>1.958617919</v>
      </c>
      <c r="Y66" s="166">
        <f t="shared" si="147"/>
        <v>1.266909135</v>
      </c>
      <c r="Z66" s="168">
        <f t="shared" si="148"/>
        <v>1.583421944</v>
      </c>
      <c r="AA66" s="168">
        <f t="shared" si="149"/>
        <v>1.527361264</v>
      </c>
      <c r="AB66" s="168">
        <f t="shared" si="150"/>
        <v>2.407862799</v>
      </c>
      <c r="AC66" s="165">
        <f t="shared" si="151"/>
        <v>3.475291282</v>
      </c>
      <c r="AD66" s="166">
        <f t="shared" si="152"/>
        <v>4.005735193</v>
      </c>
      <c r="AE66" s="168">
        <f t="shared" si="153"/>
        <v>3.93885927</v>
      </c>
      <c r="AF66" s="168">
        <f t="shared" si="154"/>
        <v>3.867984295</v>
      </c>
      <c r="AG66" s="168">
        <f t="shared" si="155"/>
        <v>4.981162449</v>
      </c>
      <c r="AH66" s="165">
        <f t="shared" si="156"/>
        <v>5.4339092</v>
      </c>
      <c r="AI66" s="166">
        <f t="shared" si="157"/>
        <v>5.272644328</v>
      </c>
      <c r="AJ66" s="168">
        <f t="shared" si="158"/>
        <v>5.522281214</v>
      </c>
      <c r="AK66" s="168">
        <f t="shared" si="159"/>
        <v>5.395345558</v>
      </c>
      <c r="AL66" s="169">
        <f t="shared" si="160"/>
        <v>7.389025248</v>
      </c>
    </row>
    <row r="67" ht="15.75" customHeight="1">
      <c r="A67" s="249" t="s">
        <v>146</v>
      </c>
      <c r="B67" s="165">
        <f t="shared" si="128"/>
        <v>3.462719911</v>
      </c>
      <c r="C67" s="166">
        <f t="shared" si="129"/>
        <v>2.901275677</v>
      </c>
      <c r="D67" s="168">
        <f t="shared" si="130"/>
        <v>3.145090763</v>
      </c>
      <c r="E67" s="165">
        <f t="shared" si="131"/>
        <v>6.297123708</v>
      </c>
      <c r="F67" s="166">
        <f t="shared" si="132"/>
        <v>8.213690925</v>
      </c>
      <c r="G67" s="168">
        <f t="shared" si="133"/>
        <v>7.037158406</v>
      </c>
      <c r="H67" s="165">
        <f t="shared" si="134"/>
        <v>9.759843619</v>
      </c>
      <c r="I67" s="166">
        <f t="shared" si="135"/>
        <v>11.1149666</v>
      </c>
      <c r="J67" s="169">
        <f t="shared" si="136"/>
        <v>10.18224917</v>
      </c>
      <c r="L67" s="249" t="s">
        <v>146</v>
      </c>
      <c r="M67" s="165">
        <f t="shared" si="137"/>
        <v>3.341678459</v>
      </c>
      <c r="N67" s="166">
        <f t="shared" si="138"/>
        <v>2.909190371</v>
      </c>
      <c r="O67" s="168">
        <f t="shared" si="139"/>
        <v>3.270865124</v>
      </c>
      <c r="P67" s="165">
        <f t="shared" si="140"/>
        <v>5.714596713</v>
      </c>
      <c r="Q67" s="166">
        <f t="shared" si="141"/>
        <v>7.692287831</v>
      </c>
      <c r="R67" s="168">
        <f t="shared" si="142"/>
        <v>6.69866404</v>
      </c>
      <c r="S67" s="165">
        <f t="shared" si="143"/>
        <v>9.056275171</v>
      </c>
      <c r="T67" s="166">
        <f t="shared" si="144"/>
        <v>10.6014782</v>
      </c>
      <c r="U67" s="169">
        <f t="shared" si="145"/>
        <v>9.969529164</v>
      </c>
      <c r="W67" s="249" t="s">
        <v>146</v>
      </c>
      <c r="X67" s="165">
        <f t="shared" si="146"/>
        <v>2.511048614</v>
      </c>
      <c r="Y67" s="166">
        <f t="shared" si="147"/>
        <v>2.306193185</v>
      </c>
      <c r="Z67" s="168">
        <f t="shared" si="148"/>
        <v>2.209192972</v>
      </c>
      <c r="AA67" s="168">
        <f t="shared" si="149"/>
        <v>2.280734416</v>
      </c>
      <c r="AB67" s="168">
        <f t="shared" si="150"/>
        <v>1.157088551</v>
      </c>
      <c r="AC67" s="165">
        <f t="shared" si="151"/>
        <v>5.72519084</v>
      </c>
      <c r="AD67" s="166">
        <f t="shared" si="152"/>
        <v>7.196801119</v>
      </c>
      <c r="AE67" s="168">
        <f t="shared" si="153"/>
        <v>6.880922533</v>
      </c>
      <c r="AF67" s="168">
        <f t="shared" si="154"/>
        <v>7.156674718</v>
      </c>
      <c r="AG67" s="168">
        <f t="shared" si="155"/>
        <v>2.82564947</v>
      </c>
      <c r="AH67" s="165">
        <f t="shared" si="156"/>
        <v>8.236239454</v>
      </c>
      <c r="AI67" s="166">
        <f t="shared" si="157"/>
        <v>9.502994304</v>
      </c>
      <c r="AJ67" s="168">
        <f t="shared" si="158"/>
        <v>9.090115505</v>
      </c>
      <c r="AK67" s="168">
        <f t="shared" si="159"/>
        <v>9.437409134</v>
      </c>
      <c r="AL67" s="169">
        <f t="shared" si="160"/>
        <v>3.982738022</v>
      </c>
    </row>
    <row r="68" ht="15.75" customHeight="1">
      <c r="A68" s="249" t="s">
        <v>151</v>
      </c>
      <c r="B68" s="165">
        <f t="shared" si="128"/>
        <v>1.410220609</v>
      </c>
      <c r="C68" s="166">
        <f t="shared" si="129"/>
        <v>1.034026813</v>
      </c>
      <c r="D68" s="168">
        <f t="shared" si="130"/>
        <v>1.333060934</v>
      </c>
      <c r="E68" s="165">
        <f t="shared" si="131"/>
        <v>3.155543144</v>
      </c>
      <c r="F68" s="166">
        <f t="shared" si="132"/>
        <v>4.458681308</v>
      </c>
      <c r="G68" s="168">
        <f t="shared" si="133"/>
        <v>3.594505568</v>
      </c>
      <c r="H68" s="165">
        <f t="shared" si="134"/>
        <v>4.565763753</v>
      </c>
      <c r="I68" s="166">
        <f t="shared" si="135"/>
        <v>5.49270812</v>
      </c>
      <c r="J68" s="169">
        <f t="shared" si="136"/>
        <v>4.927566501</v>
      </c>
      <c r="L68" s="249" t="s">
        <v>151</v>
      </c>
      <c r="M68" s="165">
        <f t="shared" si="137"/>
        <v>2.035484924</v>
      </c>
      <c r="N68" s="166">
        <f t="shared" si="138"/>
        <v>1.385763525</v>
      </c>
      <c r="O68" s="168">
        <f t="shared" si="139"/>
        <v>1.807526879</v>
      </c>
      <c r="P68" s="165">
        <f t="shared" si="140"/>
        <v>3.668226842</v>
      </c>
      <c r="Q68" s="166">
        <f t="shared" si="141"/>
        <v>5.744203578</v>
      </c>
      <c r="R68" s="168">
        <f t="shared" si="142"/>
        <v>4.332897823</v>
      </c>
      <c r="S68" s="165">
        <f t="shared" si="143"/>
        <v>5.703711767</v>
      </c>
      <c r="T68" s="166">
        <f t="shared" si="144"/>
        <v>7.129967103</v>
      </c>
      <c r="U68" s="169">
        <f t="shared" si="145"/>
        <v>6.140424702</v>
      </c>
      <c r="W68" s="249" t="s">
        <v>151</v>
      </c>
      <c r="X68" s="165">
        <f t="shared" si="146"/>
        <v>1.66733628</v>
      </c>
      <c r="Y68" s="166">
        <f t="shared" si="147"/>
        <v>1.20212149</v>
      </c>
      <c r="Z68" s="168">
        <f t="shared" si="148"/>
        <v>1.140144476</v>
      </c>
      <c r="AA68" s="168">
        <f t="shared" si="149"/>
        <v>1.198426273</v>
      </c>
      <c r="AB68" s="168">
        <f t="shared" si="150"/>
        <v>0.2830393749</v>
      </c>
      <c r="AC68" s="165">
        <f t="shared" si="151"/>
        <v>3.525512254</v>
      </c>
      <c r="AD68" s="166">
        <f t="shared" si="152"/>
        <v>4.653412765</v>
      </c>
      <c r="AE68" s="168">
        <f t="shared" si="153"/>
        <v>3.489245265</v>
      </c>
      <c r="AF68" s="168">
        <f t="shared" si="154"/>
        <v>3.567497916</v>
      </c>
      <c r="AG68" s="168">
        <f t="shared" si="155"/>
        <v>2.33844436</v>
      </c>
      <c r="AH68" s="165">
        <f t="shared" si="156"/>
        <v>5.192848534</v>
      </c>
      <c r="AI68" s="166">
        <f t="shared" si="157"/>
        <v>5.855534255</v>
      </c>
      <c r="AJ68" s="168">
        <f t="shared" si="158"/>
        <v>4.629389741</v>
      </c>
      <c r="AK68" s="168">
        <f t="shared" si="159"/>
        <v>4.765924189</v>
      </c>
      <c r="AL68" s="169">
        <f t="shared" si="160"/>
        <v>2.621483734</v>
      </c>
    </row>
    <row r="69" ht="15.75" customHeight="1">
      <c r="A69" s="249" t="s">
        <v>153</v>
      </c>
      <c r="B69" s="165">
        <f t="shared" si="128"/>
        <v>1.773247696</v>
      </c>
      <c r="C69" s="166">
        <f t="shared" si="129"/>
        <v>1.07751765</v>
      </c>
      <c r="D69" s="168">
        <f t="shared" si="130"/>
        <v>1.963376523</v>
      </c>
      <c r="E69" s="165">
        <f t="shared" si="131"/>
        <v>2.47137671</v>
      </c>
      <c r="F69" s="166">
        <f t="shared" si="132"/>
        <v>2.071805846</v>
      </c>
      <c r="G69" s="168">
        <f t="shared" si="133"/>
        <v>2.434853678</v>
      </c>
      <c r="H69" s="165">
        <f t="shared" si="134"/>
        <v>4.244624407</v>
      </c>
      <c r="I69" s="166">
        <f t="shared" si="135"/>
        <v>3.149323496</v>
      </c>
      <c r="J69" s="169">
        <f t="shared" si="136"/>
        <v>4.398230202</v>
      </c>
      <c r="L69" s="249" t="s">
        <v>153</v>
      </c>
      <c r="M69" s="165">
        <f t="shared" si="137"/>
        <v>1.828670948</v>
      </c>
      <c r="N69" s="166">
        <f t="shared" si="138"/>
        <v>1.306158065</v>
      </c>
      <c r="O69" s="168">
        <f t="shared" si="139"/>
        <v>2.213174035</v>
      </c>
      <c r="P69" s="165">
        <f t="shared" si="140"/>
        <v>2.840970937</v>
      </c>
      <c r="Q69" s="166">
        <f t="shared" si="141"/>
        <v>2.788651593</v>
      </c>
      <c r="R69" s="168">
        <f t="shared" si="142"/>
        <v>3.995793077</v>
      </c>
      <c r="S69" s="165">
        <f t="shared" si="143"/>
        <v>4.669641885</v>
      </c>
      <c r="T69" s="166">
        <f t="shared" si="144"/>
        <v>4.094809658</v>
      </c>
      <c r="U69" s="169">
        <f t="shared" si="145"/>
        <v>6.208967111</v>
      </c>
      <c r="W69" s="249" t="s">
        <v>153</v>
      </c>
      <c r="X69" s="165">
        <f t="shared" si="146"/>
        <v>1.57693853</v>
      </c>
      <c r="Y69" s="166">
        <f t="shared" si="147"/>
        <v>1.176062696</v>
      </c>
      <c r="Z69" s="168">
        <f t="shared" si="148"/>
        <v>1.145369984</v>
      </c>
      <c r="AA69" s="168">
        <f t="shared" si="149"/>
        <v>1.203090621</v>
      </c>
      <c r="AB69" s="168">
        <f t="shared" si="150"/>
        <v>0.2965174404</v>
      </c>
      <c r="AC69" s="165">
        <f t="shared" si="151"/>
        <v>2.68179992</v>
      </c>
      <c r="AD69" s="166">
        <f t="shared" si="152"/>
        <v>2.592810336</v>
      </c>
      <c r="AE69" s="168">
        <f t="shared" si="153"/>
        <v>2.724967648</v>
      </c>
      <c r="AF69" s="168">
        <f t="shared" si="154"/>
        <v>2.751204799</v>
      </c>
      <c r="AG69" s="168">
        <f t="shared" si="155"/>
        <v>2.339118263</v>
      </c>
      <c r="AH69" s="165">
        <f t="shared" si="156"/>
        <v>4.258738449</v>
      </c>
      <c r="AI69" s="166">
        <f t="shared" si="157"/>
        <v>3.768873031</v>
      </c>
      <c r="AJ69" s="168">
        <f t="shared" si="158"/>
        <v>3.870337632</v>
      </c>
      <c r="AK69" s="168">
        <f t="shared" si="159"/>
        <v>3.954295419</v>
      </c>
      <c r="AL69" s="169">
        <f t="shared" si="160"/>
        <v>2.635635703</v>
      </c>
    </row>
    <row r="70" ht="15.75" customHeight="1">
      <c r="A70" s="249" t="s">
        <v>155</v>
      </c>
      <c r="B70" s="165">
        <f t="shared" si="128"/>
        <v>4.775202457</v>
      </c>
      <c r="C70" s="166">
        <f t="shared" si="129"/>
        <v>2.5705417</v>
      </c>
      <c r="D70" s="168">
        <f t="shared" si="130"/>
        <v>3.83390779</v>
      </c>
      <c r="E70" s="165">
        <f t="shared" si="131"/>
        <v>7.791119799</v>
      </c>
      <c r="F70" s="166">
        <f t="shared" si="132"/>
        <v>8.025395443</v>
      </c>
      <c r="G70" s="168">
        <f t="shared" si="133"/>
        <v>8.073985715</v>
      </c>
      <c r="H70" s="165">
        <f t="shared" si="134"/>
        <v>12.56632226</v>
      </c>
      <c r="I70" s="166">
        <f t="shared" si="135"/>
        <v>10.59593714</v>
      </c>
      <c r="J70" s="169">
        <f t="shared" si="136"/>
        <v>11.9078935</v>
      </c>
      <c r="L70" s="249" t="s">
        <v>155</v>
      </c>
      <c r="M70" s="165">
        <f t="shared" si="137"/>
        <v>4.930880592</v>
      </c>
      <c r="N70" s="166">
        <f t="shared" si="138"/>
        <v>3.334733251</v>
      </c>
      <c r="O70" s="168">
        <f t="shared" si="139"/>
        <v>3.751329151</v>
      </c>
      <c r="P70" s="165">
        <f t="shared" si="140"/>
        <v>6.073799935</v>
      </c>
      <c r="Q70" s="166">
        <f t="shared" si="141"/>
        <v>5.933023591</v>
      </c>
      <c r="R70" s="168">
        <f t="shared" si="142"/>
        <v>5.712038964</v>
      </c>
      <c r="S70" s="165">
        <f t="shared" si="143"/>
        <v>11.00468053</v>
      </c>
      <c r="T70" s="166">
        <f t="shared" si="144"/>
        <v>9.267756842</v>
      </c>
      <c r="U70" s="169">
        <f t="shared" si="145"/>
        <v>9.463368115</v>
      </c>
      <c r="W70" s="249" t="s">
        <v>155</v>
      </c>
      <c r="X70" s="165">
        <f t="shared" si="146"/>
        <v>4.479710727</v>
      </c>
      <c r="Y70" s="166">
        <f t="shared" si="147"/>
        <v>2.675201108</v>
      </c>
      <c r="Z70" s="168">
        <f t="shared" si="148"/>
        <v>3.714724005</v>
      </c>
      <c r="AA70" s="168">
        <f t="shared" si="149"/>
        <v>3.600545391</v>
      </c>
      <c r="AB70" s="168">
        <f t="shared" si="150"/>
        <v>5.39386014</v>
      </c>
      <c r="AC70" s="165">
        <f t="shared" si="151"/>
        <v>6.247488951</v>
      </c>
      <c r="AD70" s="166">
        <f t="shared" si="152"/>
        <v>6.51619668</v>
      </c>
      <c r="AE70" s="168">
        <f t="shared" si="153"/>
        <v>7.538197512</v>
      </c>
      <c r="AF70" s="168">
        <f t="shared" si="154"/>
        <v>7.346108529</v>
      </c>
      <c r="AG70" s="168">
        <f t="shared" si="155"/>
        <v>10.3631009</v>
      </c>
      <c r="AH70" s="165">
        <f t="shared" si="156"/>
        <v>10.72719968</v>
      </c>
      <c r="AI70" s="166">
        <f t="shared" si="157"/>
        <v>9.191397788</v>
      </c>
      <c r="AJ70" s="168">
        <f t="shared" si="158"/>
        <v>11.25292152</v>
      </c>
      <c r="AK70" s="168">
        <f t="shared" si="159"/>
        <v>10.94665392</v>
      </c>
      <c r="AL70" s="169">
        <f t="shared" si="160"/>
        <v>15.75696104</v>
      </c>
    </row>
    <row r="71" ht="15.75" customHeight="1">
      <c r="A71" s="249" t="s">
        <v>157</v>
      </c>
      <c r="B71" s="165">
        <f t="shared" si="128"/>
        <v>1.549846412</v>
      </c>
      <c r="C71" s="166">
        <f t="shared" si="129"/>
        <v>1.256219218</v>
      </c>
      <c r="D71" s="168">
        <f t="shared" si="130"/>
        <v>1.202203847</v>
      </c>
      <c r="E71" s="165">
        <f t="shared" si="131"/>
        <v>2.624965094</v>
      </c>
      <c r="F71" s="166">
        <f t="shared" si="132"/>
        <v>3.006797602</v>
      </c>
      <c r="G71" s="168">
        <f t="shared" si="133"/>
        <v>3.122428623</v>
      </c>
      <c r="H71" s="165">
        <f t="shared" si="134"/>
        <v>4.174811505</v>
      </c>
      <c r="I71" s="166">
        <f t="shared" si="135"/>
        <v>4.263016819</v>
      </c>
      <c r="J71" s="169">
        <f t="shared" si="136"/>
        <v>4.32463247</v>
      </c>
      <c r="L71" s="249" t="s">
        <v>157</v>
      </c>
      <c r="M71" s="165">
        <f t="shared" si="137"/>
        <v>1.45858278</v>
      </c>
      <c r="N71" s="166">
        <f t="shared" si="138"/>
        <v>1.000703399</v>
      </c>
      <c r="O71" s="168">
        <f t="shared" si="139"/>
        <v>1.408509677</v>
      </c>
      <c r="P71" s="165">
        <f t="shared" si="140"/>
        <v>2.971590291</v>
      </c>
      <c r="Q71" s="166">
        <f t="shared" si="141"/>
        <v>3.196699849</v>
      </c>
      <c r="R71" s="168">
        <f t="shared" si="142"/>
        <v>3.019136512</v>
      </c>
      <c r="S71" s="165">
        <f t="shared" si="143"/>
        <v>4.430173071</v>
      </c>
      <c r="T71" s="166">
        <f t="shared" si="144"/>
        <v>4.197403248</v>
      </c>
      <c r="U71" s="169">
        <f t="shared" si="145"/>
        <v>4.427646189</v>
      </c>
      <c r="W71" s="249" t="s">
        <v>157</v>
      </c>
      <c r="X71" s="165">
        <f t="shared" si="146"/>
        <v>1.677380474</v>
      </c>
      <c r="Y71" s="166">
        <f t="shared" si="147"/>
        <v>1.149803811</v>
      </c>
      <c r="Z71" s="168">
        <f t="shared" si="148"/>
        <v>1.573588571</v>
      </c>
      <c r="AA71" s="168">
        <f t="shared" si="149"/>
        <v>1.585056404</v>
      </c>
      <c r="AB71" s="168">
        <f t="shared" si="150"/>
        <v>1.404940067</v>
      </c>
      <c r="AC71" s="165">
        <f t="shared" si="151"/>
        <v>2.882683809</v>
      </c>
      <c r="AD71" s="166">
        <f t="shared" si="152"/>
        <v>3.349203256</v>
      </c>
      <c r="AE71" s="168">
        <f t="shared" si="153"/>
        <v>3.575126961</v>
      </c>
      <c r="AF71" s="168">
        <f t="shared" si="154"/>
        <v>3.63678419</v>
      </c>
      <c r="AG71" s="168">
        <f t="shared" si="155"/>
        <v>2.668382011</v>
      </c>
      <c r="AH71" s="165">
        <f t="shared" si="156"/>
        <v>4.560064283</v>
      </c>
      <c r="AI71" s="166">
        <f t="shared" si="157"/>
        <v>4.499007066</v>
      </c>
      <c r="AJ71" s="168">
        <f t="shared" si="158"/>
        <v>5.148715532</v>
      </c>
      <c r="AK71" s="168">
        <f t="shared" si="159"/>
        <v>5.221840594</v>
      </c>
      <c r="AL71" s="169">
        <f t="shared" si="160"/>
        <v>4.073322078</v>
      </c>
    </row>
    <row r="72" ht="15.75" customHeight="1">
      <c r="A72" s="249" t="s">
        <v>159</v>
      </c>
      <c r="B72" s="165">
        <f t="shared" si="128"/>
        <v>2.373638648</v>
      </c>
      <c r="C72" s="166">
        <f t="shared" si="129"/>
        <v>2.192083692</v>
      </c>
      <c r="D72" s="168">
        <f t="shared" si="130"/>
        <v>2.470309043</v>
      </c>
      <c r="E72" s="165">
        <f t="shared" si="131"/>
        <v>4.607651494</v>
      </c>
      <c r="F72" s="166">
        <f t="shared" si="132"/>
        <v>7.344953045</v>
      </c>
      <c r="G72" s="168">
        <f t="shared" si="133"/>
        <v>6.068773666</v>
      </c>
      <c r="H72" s="278">
        <f t="shared" si="134"/>
        <v>6.981290142</v>
      </c>
      <c r="I72" s="279">
        <f t="shared" si="135"/>
        <v>9.537036737</v>
      </c>
      <c r="J72" s="296">
        <f t="shared" si="136"/>
        <v>8.539082709</v>
      </c>
      <c r="L72" s="249" t="s">
        <v>159</v>
      </c>
      <c r="M72" s="165">
        <f t="shared" si="137"/>
        <v>2.209644062</v>
      </c>
      <c r="N72" s="166">
        <f t="shared" si="138"/>
        <v>2.218277022</v>
      </c>
      <c r="O72" s="168">
        <f t="shared" si="139"/>
        <v>2.117933808</v>
      </c>
      <c r="P72" s="165">
        <f t="shared" si="140"/>
        <v>4.680526831</v>
      </c>
      <c r="Q72" s="166">
        <f t="shared" si="141"/>
        <v>7.580098281</v>
      </c>
      <c r="R72" s="168">
        <f t="shared" si="142"/>
        <v>5.915070324</v>
      </c>
      <c r="S72" s="278">
        <f t="shared" si="143"/>
        <v>6.890170894</v>
      </c>
      <c r="T72" s="279">
        <f t="shared" si="144"/>
        <v>9.798375303</v>
      </c>
      <c r="U72" s="296">
        <f t="shared" si="145"/>
        <v>8.033004131</v>
      </c>
      <c r="W72" s="249" t="s">
        <v>159</v>
      </c>
      <c r="X72" s="165">
        <f t="shared" si="146"/>
        <v>2.973081559</v>
      </c>
      <c r="Y72" s="166">
        <f t="shared" si="147"/>
        <v>2.803231149</v>
      </c>
      <c r="Z72" s="168">
        <f t="shared" si="148"/>
        <v>3.022432812</v>
      </c>
      <c r="AA72" s="168">
        <f t="shared" si="149"/>
        <v>3.047381121</v>
      </c>
      <c r="AB72" s="168">
        <f t="shared" si="150"/>
        <v>2.655537415</v>
      </c>
      <c r="AC72" s="165">
        <f t="shared" si="151"/>
        <v>5.835676979</v>
      </c>
      <c r="AD72" s="166">
        <f t="shared" si="152"/>
        <v>7.917561083</v>
      </c>
      <c r="AE72" s="168">
        <f t="shared" si="153"/>
        <v>7.35987756</v>
      </c>
      <c r="AF72" s="168">
        <f t="shared" si="154"/>
        <v>7.618003668</v>
      </c>
      <c r="AG72" s="168">
        <f t="shared" si="155"/>
        <v>3.563817508</v>
      </c>
      <c r="AH72" s="165">
        <f t="shared" si="156"/>
        <v>8.808758538</v>
      </c>
      <c r="AI72" s="166">
        <f t="shared" si="157"/>
        <v>10.72079223</v>
      </c>
      <c r="AJ72" s="168">
        <f t="shared" si="158"/>
        <v>10.38231037</v>
      </c>
      <c r="AK72" s="168">
        <f t="shared" si="159"/>
        <v>10.66538479</v>
      </c>
      <c r="AL72" s="169">
        <f t="shared" si="160"/>
        <v>6.219354923</v>
      </c>
    </row>
    <row r="73" ht="15.75" customHeight="1">
      <c r="A73" s="253" t="s">
        <v>161</v>
      </c>
      <c r="B73" s="176">
        <f t="shared" si="128"/>
        <v>3.253281206</v>
      </c>
      <c r="C73" s="177">
        <f t="shared" si="129"/>
        <v>2.006448848</v>
      </c>
      <c r="D73" s="179">
        <f t="shared" si="130"/>
        <v>2.192333497</v>
      </c>
      <c r="E73" s="176">
        <f t="shared" si="131"/>
        <v>6.771851438</v>
      </c>
      <c r="F73" s="177">
        <f t="shared" si="132"/>
        <v>7.279505099</v>
      </c>
      <c r="G73" s="179">
        <f t="shared" si="133"/>
        <v>6.372555427</v>
      </c>
      <c r="H73" s="176">
        <f t="shared" si="134"/>
        <v>10.02513264</v>
      </c>
      <c r="I73" s="177">
        <f t="shared" si="135"/>
        <v>9.285953947</v>
      </c>
      <c r="J73" s="180">
        <f t="shared" si="136"/>
        <v>8.564888924</v>
      </c>
      <c r="L73" s="253" t="s">
        <v>161</v>
      </c>
      <c r="M73" s="176">
        <f t="shared" si="137"/>
        <v>3.221944051</v>
      </c>
      <c r="N73" s="177">
        <f t="shared" si="138"/>
        <v>1.826183498</v>
      </c>
      <c r="O73" s="179">
        <f t="shared" si="139"/>
        <v>2.385505622</v>
      </c>
      <c r="P73" s="176">
        <f t="shared" si="140"/>
        <v>4.919995646</v>
      </c>
      <c r="Q73" s="177">
        <f t="shared" si="141"/>
        <v>5.268913477</v>
      </c>
      <c r="R73" s="179">
        <f t="shared" si="142"/>
        <v>4.655412389</v>
      </c>
      <c r="S73" s="176">
        <f t="shared" si="143"/>
        <v>8.141939697</v>
      </c>
      <c r="T73" s="177">
        <f t="shared" si="144"/>
        <v>7.095096976</v>
      </c>
      <c r="U73" s="180">
        <f t="shared" si="145"/>
        <v>7.040918011</v>
      </c>
      <c r="W73" s="253" t="s">
        <v>161</v>
      </c>
      <c r="X73" s="176">
        <f t="shared" si="146"/>
        <v>2.59140217</v>
      </c>
      <c r="Y73" s="177">
        <f t="shared" si="147"/>
        <v>1.753573106</v>
      </c>
      <c r="Z73" s="179">
        <f t="shared" si="148"/>
        <v>2.144669815</v>
      </c>
      <c r="AA73" s="179">
        <f t="shared" si="149"/>
        <v>2.174949931</v>
      </c>
      <c r="AB73" s="179">
        <f t="shared" si="150"/>
        <v>1.69936369</v>
      </c>
      <c r="AC73" s="176">
        <f t="shared" si="151"/>
        <v>5.112494978</v>
      </c>
      <c r="AD73" s="177">
        <f t="shared" si="152"/>
        <v>5.385168537</v>
      </c>
      <c r="AE73" s="179">
        <f t="shared" si="153"/>
        <v>5.091120853</v>
      </c>
      <c r="AF73" s="179">
        <f t="shared" si="154"/>
        <v>5.167074731</v>
      </c>
      <c r="AG73" s="179">
        <f t="shared" si="155"/>
        <v>3.974126212</v>
      </c>
      <c r="AH73" s="176">
        <f t="shared" si="156"/>
        <v>7.703897147</v>
      </c>
      <c r="AI73" s="177">
        <f t="shared" si="157"/>
        <v>7.138741643</v>
      </c>
      <c r="AJ73" s="179">
        <f t="shared" si="158"/>
        <v>7.235790669</v>
      </c>
      <c r="AK73" s="179">
        <f t="shared" si="159"/>
        <v>7.342024661</v>
      </c>
      <c r="AL73" s="180">
        <f t="shared" si="160"/>
        <v>5.673489901</v>
      </c>
    </row>
    <row r="74" ht="15.75" customHeight="1">
      <c r="A74" s="59" t="s">
        <v>12</v>
      </c>
      <c r="B74" s="108">
        <f t="shared" si="128"/>
        <v>37.23820162</v>
      </c>
      <c r="C74" s="109">
        <f t="shared" si="129"/>
        <v>26.6757643</v>
      </c>
      <c r="D74" s="85">
        <f t="shared" si="130"/>
        <v>33.01593509</v>
      </c>
      <c r="E74" s="108">
        <f t="shared" si="131"/>
        <v>62.76179838</v>
      </c>
      <c r="F74" s="109">
        <f t="shared" si="132"/>
        <v>73.3242357</v>
      </c>
      <c r="G74" s="85">
        <f t="shared" si="133"/>
        <v>66.98406491</v>
      </c>
      <c r="H74" s="108">
        <f t="shared" si="134"/>
        <v>100</v>
      </c>
      <c r="I74" s="109">
        <f t="shared" si="135"/>
        <v>100</v>
      </c>
      <c r="J74" s="86">
        <f t="shared" si="136"/>
        <v>100</v>
      </c>
      <c r="L74" s="59" t="s">
        <v>12</v>
      </c>
      <c r="M74" s="108">
        <f t="shared" si="137"/>
        <v>38.64155872</v>
      </c>
      <c r="N74" s="109">
        <f t="shared" si="138"/>
        <v>27.21859853</v>
      </c>
      <c r="O74" s="85">
        <f t="shared" si="139"/>
        <v>34.05484363</v>
      </c>
      <c r="P74" s="108">
        <f t="shared" si="140"/>
        <v>61.35844128</v>
      </c>
      <c r="Q74" s="109">
        <f t="shared" si="141"/>
        <v>72.78140147</v>
      </c>
      <c r="R74" s="85">
        <f t="shared" si="142"/>
        <v>65.94515637</v>
      </c>
      <c r="S74" s="108">
        <f t="shared" si="143"/>
        <v>100</v>
      </c>
      <c r="T74" s="109">
        <f t="shared" si="144"/>
        <v>100</v>
      </c>
      <c r="U74" s="86">
        <f t="shared" si="145"/>
        <v>100</v>
      </c>
      <c r="W74" s="59" t="s">
        <v>12</v>
      </c>
      <c r="X74" s="108">
        <f t="shared" si="146"/>
        <v>36.92245882</v>
      </c>
      <c r="Y74" s="109">
        <f t="shared" si="147"/>
        <v>26.95582161</v>
      </c>
      <c r="Z74" s="85">
        <f t="shared" si="148"/>
        <v>30.58780099</v>
      </c>
      <c r="AA74" s="85">
        <f t="shared" si="149"/>
        <v>30.62372493</v>
      </c>
      <c r="AB74" s="85">
        <f t="shared" si="150"/>
        <v>30.05949562</v>
      </c>
      <c r="AC74" s="108">
        <f t="shared" si="151"/>
        <v>63.07754118</v>
      </c>
      <c r="AD74" s="109">
        <f t="shared" si="152"/>
        <v>73.04417839</v>
      </c>
      <c r="AE74" s="85">
        <f t="shared" si="153"/>
        <v>69.41219901</v>
      </c>
      <c r="AF74" s="85">
        <f t="shared" si="154"/>
        <v>69.37627507</v>
      </c>
      <c r="AG74" s="85">
        <f t="shared" si="155"/>
        <v>69.94050438</v>
      </c>
      <c r="AH74" s="62">
        <f t="shared" si="156"/>
        <v>100</v>
      </c>
      <c r="AI74" s="63">
        <f t="shared" si="157"/>
        <v>100</v>
      </c>
      <c r="AJ74" s="65">
        <f t="shared" si="158"/>
        <v>100</v>
      </c>
      <c r="AK74" s="65">
        <f t="shared" si="159"/>
        <v>100</v>
      </c>
      <c r="AL74" s="64">
        <f t="shared" si="160"/>
        <v>100</v>
      </c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C5:AD5"/>
    <mergeCell ref="AE5:AG5"/>
    <mergeCell ref="AH5:AI5"/>
    <mergeCell ref="AJ5:AL5"/>
    <mergeCell ref="S4:U4"/>
    <mergeCell ref="W4:W6"/>
    <mergeCell ref="X4:AB4"/>
    <mergeCell ref="AC4:AG4"/>
    <mergeCell ref="AH4:AL4"/>
    <mergeCell ref="S5:T5"/>
    <mergeCell ref="U5:U6"/>
    <mergeCell ref="B5:C5"/>
    <mergeCell ref="D5:D6"/>
    <mergeCell ref="E5:F5"/>
    <mergeCell ref="G5:G6"/>
    <mergeCell ref="H5:I5"/>
    <mergeCell ref="J5:J6"/>
    <mergeCell ref="A24:J24"/>
    <mergeCell ref="A41:J41"/>
    <mergeCell ref="A58:J58"/>
    <mergeCell ref="M5:N5"/>
    <mergeCell ref="O5:O6"/>
    <mergeCell ref="P5:Q5"/>
    <mergeCell ref="R5:R6"/>
    <mergeCell ref="L24:U24"/>
    <mergeCell ref="L41:U41"/>
    <mergeCell ref="L58:U58"/>
    <mergeCell ref="A4:A6"/>
    <mergeCell ref="B4:D4"/>
    <mergeCell ref="E4:G4"/>
    <mergeCell ref="H4:J4"/>
    <mergeCell ref="L4:L6"/>
    <mergeCell ref="M4:O4"/>
    <mergeCell ref="P4:R4"/>
    <mergeCell ref="X5:Y5"/>
    <mergeCell ref="Z5:AB5"/>
    <mergeCell ref="W24:AL24"/>
    <mergeCell ref="W41:AL41"/>
    <mergeCell ref="W58:AL58"/>
  </mergeCell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8" width="7.63"/>
    <col customWidth="1" min="19" max="19" width="6.88"/>
    <col customWidth="1" min="20" max="20" width="6.75"/>
    <col customWidth="1" min="21" max="21" width="4.88"/>
    <col customWidth="1" min="22" max="22" width="6.63"/>
    <col customWidth="1" min="23" max="23" width="8.75"/>
    <col customWidth="1" min="24" max="24" width="6.88"/>
    <col customWidth="1" min="25" max="25" width="6.75"/>
    <col customWidth="1" min="26" max="26" width="4.88"/>
    <col customWidth="1" min="27" max="27" width="6.75"/>
    <col customWidth="1" min="28" max="28" width="8.75"/>
    <col customWidth="1" min="29" max="29" width="7.0"/>
    <col customWidth="1" min="30" max="30" width="6.75"/>
    <col customWidth="1" min="31" max="31" width="4.88"/>
    <col customWidth="1" min="32" max="32" width="6.75"/>
    <col customWidth="1" min="33" max="33" width="8.75"/>
    <col customWidth="1" min="34" max="35" width="7.63"/>
    <col customWidth="1" min="36" max="36" width="6.25"/>
    <col customWidth="1" min="37" max="37" width="7.0"/>
    <col customWidth="1" min="38" max="38" width="4.88"/>
    <col customWidth="1" min="39" max="40" width="6.63"/>
    <col customWidth="1" min="41" max="41" width="7.0"/>
    <col customWidth="1" min="42" max="42" width="8.38"/>
    <col customWidth="1" min="43" max="43" width="6.88"/>
    <col customWidth="1" min="44" max="44" width="6.75"/>
    <col customWidth="1" min="45" max="45" width="4.88"/>
    <col customWidth="1" min="46" max="46" width="6.75"/>
    <col customWidth="1" min="47" max="47" width="6.63"/>
    <col customWidth="1" min="48" max="48" width="7.0"/>
    <col customWidth="1" min="49" max="49" width="8.38"/>
    <col customWidth="1" min="50" max="50" width="7.0"/>
    <col customWidth="1" min="51" max="51" width="6.75"/>
    <col customWidth="1" min="52" max="52" width="4.88"/>
    <col customWidth="1" min="53" max="53" width="6.75"/>
    <col customWidth="1" min="54" max="54" width="6.63"/>
    <col customWidth="1" min="55" max="55" width="7.0"/>
    <col customWidth="1" min="56" max="56" width="8.38"/>
  </cols>
  <sheetData>
    <row r="1">
      <c r="A1" s="1" t="s">
        <v>186</v>
      </c>
      <c r="R1" s="1" t="s">
        <v>187</v>
      </c>
      <c r="AI1" s="2" t="s">
        <v>188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 t="s">
        <v>7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 t="s">
        <v>8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>
      <c r="A3" s="1"/>
      <c r="R3" s="1"/>
    </row>
    <row r="4" ht="15.0" customHeight="1">
      <c r="A4" s="250" t="s">
        <v>125</v>
      </c>
      <c r="B4" s="8" t="s">
        <v>77</v>
      </c>
      <c r="C4" s="10"/>
      <c r="D4" s="10"/>
      <c r="E4" s="10"/>
      <c r="F4" s="12"/>
      <c r="G4" s="13" t="s">
        <v>78</v>
      </c>
      <c r="H4" s="10"/>
      <c r="I4" s="10"/>
      <c r="J4" s="10"/>
      <c r="K4" s="14"/>
      <c r="L4" s="8" t="s">
        <v>12</v>
      </c>
      <c r="M4" s="10"/>
      <c r="N4" s="10"/>
      <c r="O4" s="10"/>
      <c r="P4" s="12"/>
      <c r="R4" s="250" t="s">
        <v>125</v>
      </c>
      <c r="S4" s="8" t="s">
        <v>77</v>
      </c>
      <c r="T4" s="10"/>
      <c r="U4" s="10"/>
      <c r="V4" s="10"/>
      <c r="W4" s="12"/>
      <c r="X4" s="13" t="s">
        <v>78</v>
      </c>
      <c r="Y4" s="10"/>
      <c r="Z4" s="10"/>
      <c r="AA4" s="10"/>
      <c r="AB4" s="14"/>
      <c r="AC4" s="8" t="s">
        <v>12</v>
      </c>
      <c r="AD4" s="10"/>
      <c r="AE4" s="10"/>
      <c r="AF4" s="10"/>
      <c r="AG4" s="12"/>
      <c r="AI4" s="250" t="s">
        <v>125</v>
      </c>
      <c r="AJ4" s="8" t="s">
        <v>77</v>
      </c>
      <c r="AK4" s="10"/>
      <c r="AL4" s="10"/>
      <c r="AM4" s="10"/>
      <c r="AN4" s="10"/>
      <c r="AO4" s="10"/>
      <c r="AP4" s="12"/>
      <c r="AQ4" s="13" t="s">
        <v>78</v>
      </c>
      <c r="AR4" s="10"/>
      <c r="AS4" s="10"/>
      <c r="AT4" s="10"/>
      <c r="AU4" s="10"/>
      <c r="AV4" s="10"/>
      <c r="AW4" s="14"/>
      <c r="AX4" s="8" t="s">
        <v>12</v>
      </c>
      <c r="AY4" s="10"/>
      <c r="AZ4" s="10"/>
      <c r="BA4" s="10"/>
      <c r="BB4" s="10"/>
      <c r="BC4" s="10"/>
      <c r="BD4" s="12"/>
    </row>
    <row r="5" ht="45.0" customHeight="1">
      <c r="A5" s="16"/>
      <c r="B5" s="17" t="s">
        <v>12</v>
      </c>
      <c r="C5" s="19"/>
      <c r="D5" s="18" t="s">
        <v>13</v>
      </c>
      <c r="E5" s="19"/>
      <c r="F5" s="20" t="s">
        <v>182</v>
      </c>
      <c r="G5" s="17" t="s">
        <v>12</v>
      </c>
      <c r="H5" s="19"/>
      <c r="I5" s="18" t="s">
        <v>13</v>
      </c>
      <c r="J5" s="19"/>
      <c r="K5" s="20" t="s">
        <v>182</v>
      </c>
      <c r="L5" s="17" t="s">
        <v>12</v>
      </c>
      <c r="M5" s="19"/>
      <c r="N5" s="18" t="s">
        <v>13</v>
      </c>
      <c r="O5" s="19"/>
      <c r="P5" s="20" t="s">
        <v>182</v>
      </c>
      <c r="R5" s="16"/>
      <c r="S5" s="17" t="s">
        <v>12</v>
      </c>
      <c r="T5" s="19"/>
      <c r="U5" s="18" t="s">
        <v>13</v>
      </c>
      <c r="V5" s="19"/>
      <c r="W5" s="20" t="s">
        <v>182</v>
      </c>
      <c r="X5" s="17" t="s">
        <v>12</v>
      </c>
      <c r="Y5" s="19"/>
      <c r="Z5" s="18" t="s">
        <v>13</v>
      </c>
      <c r="AA5" s="19"/>
      <c r="AB5" s="20" t="s">
        <v>182</v>
      </c>
      <c r="AC5" s="17" t="s">
        <v>12</v>
      </c>
      <c r="AD5" s="19"/>
      <c r="AE5" s="18" t="s">
        <v>13</v>
      </c>
      <c r="AF5" s="19"/>
      <c r="AG5" s="20" t="s">
        <v>182</v>
      </c>
      <c r="AI5" s="16"/>
      <c r="AJ5" s="17" t="s">
        <v>12</v>
      </c>
      <c r="AK5" s="19"/>
      <c r="AL5" s="18" t="s">
        <v>13</v>
      </c>
      <c r="AM5" s="19"/>
      <c r="AN5" s="18" t="s">
        <v>80</v>
      </c>
      <c r="AO5" s="102"/>
      <c r="AP5" s="129"/>
      <c r="AQ5" s="17" t="s">
        <v>12</v>
      </c>
      <c r="AR5" s="19"/>
      <c r="AS5" s="18" t="s">
        <v>13</v>
      </c>
      <c r="AT5" s="19"/>
      <c r="AU5" s="18" t="s">
        <v>80</v>
      </c>
      <c r="AV5" s="102"/>
      <c r="AW5" s="129"/>
      <c r="AX5" s="17" t="s">
        <v>12</v>
      </c>
      <c r="AY5" s="19"/>
      <c r="AZ5" s="18" t="s">
        <v>13</v>
      </c>
      <c r="BA5" s="19"/>
      <c r="BB5" s="18" t="s">
        <v>80</v>
      </c>
      <c r="BC5" s="102"/>
      <c r="BD5" s="129"/>
    </row>
    <row r="6">
      <c r="A6" s="28"/>
      <c r="B6" s="27" t="s">
        <v>81</v>
      </c>
      <c r="C6" s="29" t="s">
        <v>24</v>
      </c>
      <c r="D6" s="130" t="s">
        <v>25</v>
      </c>
      <c r="E6" s="130" t="s">
        <v>26</v>
      </c>
      <c r="F6" s="31"/>
      <c r="G6" s="27" t="s">
        <v>81</v>
      </c>
      <c r="H6" s="29" t="s">
        <v>24</v>
      </c>
      <c r="I6" s="130" t="s">
        <v>25</v>
      </c>
      <c r="J6" s="130" t="s">
        <v>26</v>
      </c>
      <c r="K6" s="31"/>
      <c r="L6" s="27" t="s">
        <v>81</v>
      </c>
      <c r="M6" s="29" t="s">
        <v>24</v>
      </c>
      <c r="N6" s="130" t="s">
        <v>25</v>
      </c>
      <c r="O6" s="130" t="s">
        <v>26</v>
      </c>
      <c r="P6" s="31"/>
      <c r="R6" s="28"/>
      <c r="S6" s="27" t="s">
        <v>81</v>
      </c>
      <c r="T6" s="29" t="s">
        <v>24</v>
      </c>
      <c r="U6" s="130" t="s">
        <v>25</v>
      </c>
      <c r="V6" s="130" t="s">
        <v>26</v>
      </c>
      <c r="W6" s="31"/>
      <c r="X6" s="27" t="s">
        <v>81</v>
      </c>
      <c r="Y6" s="29" t="s">
        <v>24</v>
      </c>
      <c r="Z6" s="130" t="s">
        <v>25</v>
      </c>
      <c r="AA6" s="130" t="s">
        <v>26</v>
      </c>
      <c r="AB6" s="31"/>
      <c r="AC6" s="27" t="s">
        <v>81</v>
      </c>
      <c r="AD6" s="29" t="s">
        <v>24</v>
      </c>
      <c r="AE6" s="130" t="s">
        <v>25</v>
      </c>
      <c r="AF6" s="130" t="s">
        <v>26</v>
      </c>
      <c r="AG6" s="31"/>
      <c r="AI6" s="28"/>
      <c r="AJ6" s="27" t="s">
        <v>81</v>
      </c>
      <c r="AK6" s="29" t="s">
        <v>24</v>
      </c>
      <c r="AL6" s="130" t="s">
        <v>25</v>
      </c>
      <c r="AM6" s="130" t="s">
        <v>26</v>
      </c>
      <c r="AN6" s="33" t="s">
        <v>82</v>
      </c>
      <c r="AO6" s="33" t="s">
        <v>83</v>
      </c>
      <c r="AP6" s="34" t="s">
        <v>84</v>
      </c>
      <c r="AQ6" s="27" t="s">
        <v>81</v>
      </c>
      <c r="AR6" s="29" t="s">
        <v>24</v>
      </c>
      <c r="AS6" s="130" t="s">
        <v>25</v>
      </c>
      <c r="AT6" s="130" t="s">
        <v>26</v>
      </c>
      <c r="AU6" s="33" t="s">
        <v>82</v>
      </c>
      <c r="AV6" s="33" t="s">
        <v>83</v>
      </c>
      <c r="AW6" s="34" t="s">
        <v>84</v>
      </c>
      <c r="AX6" s="27" t="s">
        <v>81</v>
      </c>
      <c r="AY6" s="29" t="s">
        <v>24</v>
      </c>
      <c r="AZ6" s="130" t="s">
        <v>25</v>
      </c>
      <c r="BA6" s="130" t="s">
        <v>26</v>
      </c>
      <c r="BB6" s="33" t="s">
        <v>82</v>
      </c>
      <c r="BC6" s="33" t="s">
        <v>83</v>
      </c>
      <c r="BD6" s="34" t="s">
        <v>84</v>
      </c>
    </row>
    <row r="7" ht="15.75" customHeight="1">
      <c r="A7" s="248" t="s">
        <v>129</v>
      </c>
      <c r="B7" s="132">
        <v>10892.0</v>
      </c>
      <c r="C7" s="133">
        <v>61441.19092531997</v>
      </c>
      <c r="D7" s="134">
        <v>698.0</v>
      </c>
      <c r="E7" s="135">
        <v>9333.03304293799</v>
      </c>
      <c r="F7" s="136">
        <v>2714.699098204008</v>
      </c>
      <c r="G7" s="137">
        <v>11441.0</v>
      </c>
      <c r="H7" s="137">
        <v>79114.38581505301</v>
      </c>
      <c r="I7" s="134">
        <v>844.0</v>
      </c>
      <c r="J7" s="135">
        <v>15705.96771214958</v>
      </c>
      <c r="K7" s="137">
        <v>3921.213192995874</v>
      </c>
      <c r="L7" s="138">
        <f t="shared" ref="L7:P7" si="1">B7+G7</f>
        <v>22333</v>
      </c>
      <c r="M7" s="137">
        <f t="shared" si="1"/>
        <v>140555.5767</v>
      </c>
      <c r="N7" s="134">
        <f t="shared" si="1"/>
        <v>1542</v>
      </c>
      <c r="O7" s="135">
        <f t="shared" si="1"/>
        <v>25039.00076</v>
      </c>
      <c r="P7" s="139">
        <f t="shared" si="1"/>
        <v>6635.912291</v>
      </c>
      <c r="R7" s="248" t="s">
        <v>130</v>
      </c>
      <c r="S7" s="132">
        <v>14622.0</v>
      </c>
      <c r="T7" s="133">
        <v>64682.40981865099</v>
      </c>
      <c r="U7" s="134">
        <v>901.0</v>
      </c>
      <c r="V7" s="135">
        <v>10611.069301927257</v>
      </c>
      <c r="W7" s="136">
        <v>3469.9443032822405</v>
      </c>
      <c r="X7" s="137">
        <v>15046.0</v>
      </c>
      <c r="Y7" s="137">
        <v>87386.6258129597</v>
      </c>
      <c r="Z7" s="134">
        <v>1115.0</v>
      </c>
      <c r="AA7" s="135">
        <v>19939.389649879067</v>
      </c>
      <c r="AB7" s="137">
        <v>5125.762338801553</v>
      </c>
      <c r="AC7" s="138">
        <v>29668.0</v>
      </c>
      <c r="AD7" s="137">
        <v>152069.03563161194</v>
      </c>
      <c r="AE7" s="134">
        <v>2016.0</v>
      </c>
      <c r="AF7" s="135">
        <v>30550.4589518064</v>
      </c>
      <c r="AG7" s="139">
        <v>8595.706642083798</v>
      </c>
      <c r="AI7" s="248" t="s">
        <v>130</v>
      </c>
      <c r="AJ7" s="132">
        <v>8932.0</v>
      </c>
      <c r="AK7" s="133">
        <v>64417.9409300002</v>
      </c>
      <c r="AL7" s="134">
        <v>769.0</v>
      </c>
      <c r="AM7" s="135">
        <v>10078.75389999999</v>
      </c>
      <c r="AN7" s="134">
        <v>2818.357310000001</v>
      </c>
      <c r="AO7" s="137">
        <v>2632.2461000000008</v>
      </c>
      <c r="AP7" s="139">
        <v>186.11120999999986</v>
      </c>
      <c r="AQ7" s="137">
        <v>9749.0</v>
      </c>
      <c r="AR7" s="137">
        <v>90866.20426100017</v>
      </c>
      <c r="AS7" s="134">
        <v>979.0</v>
      </c>
      <c r="AT7" s="135">
        <v>20105.2239</v>
      </c>
      <c r="AU7" s="137">
        <v>5069.2386099999985</v>
      </c>
      <c r="AV7" s="137">
        <v>4687.539319999999</v>
      </c>
      <c r="AW7" s="137">
        <v>381.69929</v>
      </c>
      <c r="AX7" s="138">
        <v>18681.0</v>
      </c>
      <c r="AY7" s="137">
        <v>155284.14519100022</v>
      </c>
      <c r="AZ7" s="134">
        <v>1748.0</v>
      </c>
      <c r="BA7" s="135">
        <v>30183.977799999986</v>
      </c>
      <c r="BB7" s="137">
        <v>7887.595920000014</v>
      </c>
      <c r="BC7" s="137">
        <v>7319.785420000015</v>
      </c>
      <c r="BD7" s="139">
        <v>567.8104999999999</v>
      </c>
    </row>
    <row r="8">
      <c r="A8" s="249" t="s">
        <v>131</v>
      </c>
      <c r="B8" s="141">
        <v>814.0</v>
      </c>
      <c r="C8" s="142">
        <v>5236.067768564687</v>
      </c>
      <c r="D8" s="143">
        <v>61.0</v>
      </c>
      <c r="E8" s="144">
        <v>924.7901192013779</v>
      </c>
      <c r="F8" s="145">
        <v>263.72999999999996</v>
      </c>
      <c r="G8" s="146">
        <v>945.0</v>
      </c>
      <c r="H8" s="146">
        <v>8302.016794235984</v>
      </c>
      <c r="I8" s="143">
        <v>106.0</v>
      </c>
      <c r="J8" s="144">
        <v>2065.104480746451</v>
      </c>
      <c r="K8" s="146">
        <v>405.92286551392885</v>
      </c>
      <c r="L8" s="147">
        <f t="shared" ref="L8:P8" si="2">B8+G8</f>
        <v>1759</v>
      </c>
      <c r="M8" s="146">
        <f t="shared" si="2"/>
        <v>13538.08456</v>
      </c>
      <c r="N8" s="143">
        <f t="shared" si="2"/>
        <v>167</v>
      </c>
      <c r="O8" s="144">
        <f t="shared" si="2"/>
        <v>2989.8946</v>
      </c>
      <c r="P8" s="148">
        <f t="shared" si="2"/>
        <v>669.6528655</v>
      </c>
      <c r="R8" s="249" t="s">
        <v>132</v>
      </c>
      <c r="S8" s="141">
        <v>970.0</v>
      </c>
      <c r="T8" s="142">
        <v>5556.056862913897</v>
      </c>
      <c r="U8" s="143">
        <v>46.0</v>
      </c>
      <c r="V8" s="144">
        <v>467.82499999999993</v>
      </c>
      <c r="W8" s="145">
        <v>146.075</v>
      </c>
      <c r="X8" s="146">
        <v>1167.0</v>
      </c>
      <c r="Y8" s="146">
        <v>9072.484336078478</v>
      </c>
      <c r="Z8" s="143">
        <v>74.0</v>
      </c>
      <c r="AA8" s="144">
        <v>1944.9458333333325</v>
      </c>
      <c r="AB8" s="146">
        <v>225.23833333333334</v>
      </c>
      <c r="AC8" s="147">
        <v>2137.0</v>
      </c>
      <c r="AD8" s="146">
        <v>14628.541198992405</v>
      </c>
      <c r="AE8" s="143">
        <v>120.0</v>
      </c>
      <c r="AF8" s="144">
        <v>2412.770833333333</v>
      </c>
      <c r="AG8" s="148">
        <v>371.3133333333335</v>
      </c>
      <c r="AI8" s="249" t="s">
        <v>132</v>
      </c>
      <c r="AJ8" s="141">
        <v>734.0</v>
      </c>
      <c r="AK8" s="142">
        <v>5817.4455990000015</v>
      </c>
      <c r="AL8" s="143">
        <v>94.0</v>
      </c>
      <c r="AM8" s="144">
        <v>1059.573</v>
      </c>
      <c r="AN8" s="143">
        <v>264.7530300000001</v>
      </c>
      <c r="AO8" s="146">
        <v>246.5922500000001</v>
      </c>
      <c r="AP8" s="148">
        <v>18.16078</v>
      </c>
      <c r="AQ8" s="146">
        <v>945.0</v>
      </c>
      <c r="AR8" s="146">
        <v>10331.930875999997</v>
      </c>
      <c r="AS8" s="143">
        <v>108.0</v>
      </c>
      <c r="AT8" s="144">
        <v>2251.4637</v>
      </c>
      <c r="AU8" s="146">
        <v>312.20571999999987</v>
      </c>
      <c r="AV8" s="146">
        <v>298.20576999999986</v>
      </c>
      <c r="AW8" s="146">
        <v>13.999949999999998</v>
      </c>
      <c r="AX8" s="147">
        <v>1679.0</v>
      </c>
      <c r="AY8" s="146">
        <v>16149.376475</v>
      </c>
      <c r="AZ8" s="143">
        <v>202.0</v>
      </c>
      <c r="BA8" s="144">
        <v>3311.0366999999997</v>
      </c>
      <c r="BB8" s="146">
        <v>576.9587500000002</v>
      </c>
      <c r="BC8" s="146">
        <v>544.7980200000002</v>
      </c>
      <c r="BD8" s="148">
        <v>32.16073</v>
      </c>
    </row>
    <row r="9">
      <c r="A9" s="249" t="s">
        <v>133</v>
      </c>
      <c r="B9" s="141">
        <v>789.0</v>
      </c>
      <c r="C9" s="142">
        <v>4854.180046056855</v>
      </c>
      <c r="D9" s="143">
        <v>80.0</v>
      </c>
      <c r="E9" s="144">
        <v>1207.9863888888885</v>
      </c>
      <c r="F9" s="145">
        <v>315.3772222222222</v>
      </c>
      <c r="G9" s="146">
        <v>1135.0</v>
      </c>
      <c r="H9" s="146">
        <v>10269.568669342445</v>
      </c>
      <c r="I9" s="149">
        <v>140.0</v>
      </c>
      <c r="J9" s="144">
        <v>3672.284166666668</v>
      </c>
      <c r="K9" s="146">
        <v>617.3375000000001</v>
      </c>
      <c r="L9" s="147">
        <f t="shared" ref="L9:P9" si="3">B9+G9</f>
        <v>1924</v>
      </c>
      <c r="M9" s="146">
        <f t="shared" si="3"/>
        <v>15123.74872</v>
      </c>
      <c r="N9" s="143">
        <f t="shared" si="3"/>
        <v>220</v>
      </c>
      <c r="O9" s="144">
        <f t="shared" si="3"/>
        <v>4880.270556</v>
      </c>
      <c r="P9" s="148">
        <f t="shared" si="3"/>
        <v>932.7147222</v>
      </c>
      <c r="R9" s="249" t="s">
        <v>134</v>
      </c>
      <c r="S9" s="141">
        <v>1325.0</v>
      </c>
      <c r="T9" s="142">
        <v>7325.557615690066</v>
      </c>
      <c r="U9" s="143">
        <v>123.0</v>
      </c>
      <c r="V9" s="144">
        <v>2207.117438170576</v>
      </c>
      <c r="W9" s="145">
        <v>417.5886659392616</v>
      </c>
      <c r="X9" s="146">
        <v>1743.0</v>
      </c>
      <c r="Y9" s="146">
        <v>15186.076683432246</v>
      </c>
      <c r="Z9" s="149">
        <v>214.0</v>
      </c>
      <c r="AA9" s="144">
        <v>5320.259728337275</v>
      </c>
      <c r="AB9" s="146">
        <v>883.387579493797</v>
      </c>
      <c r="AC9" s="147">
        <v>3068.0</v>
      </c>
      <c r="AD9" s="146">
        <v>22511.634299122372</v>
      </c>
      <c r="AE9" s="143">
        <v>337.0</v>
      </c>
      <c r="AF9" s="144">
        <v>7527.377166507853</v>
      </c>
      <c r="AG9" s="148">
        <v>1300.9762454330594</v>
      </c>
      <c r="AI9" s="249" t="s">
        <v>134</v>
      </c>
      <c r="AJ9" s="141">
        <v>915.0</v>
      </c>
      <c r="AK9" s="142">
        <v>7543.850636000008</v>
      </c>
      <c r="AL9" s="143">
        <v>145.0</v>
      </c>
      <c r="AM9" s="144">
        <v>2302.6344000000004</v>
      </c>
      <c r="AN9" s="143">
        <v>476.87129999999996</v>
      </c>
      <c r="AO9" s="146">
        <v>475.7213</v>
      </c>
      <c r="AP9" s="148">
        <v>1.15</v>
      </c>
      <c r="AQ9" s="146">
        <v>1436.0</v>
      </c>
      <c r="AR9" s="146">
        <v>17447.933117999986</v>
      </c>
      <c r="AS9" s="149">
        <v>306.0</v>
      </c>
      <c r="AT9" s="144">
        <v>6964.005300000001</v>
      </c>
      <c r="AU9" s="146">
        <v>1224.9705800000002</v>
      </c>
      <c r="AV9" s="146">
        <v>1165.8705100000002</v>
      </c>
      <c r="AW9" s="146">
        <v>59.100069999999995</v>
      </c>
      <c r="AX9" s="147">
        <v>2351.0</v>
      </c>
      <c r="AY9" s="146">
        <v>24991.78375400005</v>
      </c>
      <c r="AZ9" s="143">
        <v>451.0</v>
      </c>
      <c r="BA9" s="144">
        <v>9266.639699999994</v>
      </c>
      <c r="BB9" s="146">
        <v>1701.841880000001</v>
      </c>
      <c r="BC9" s="146">
        <v>1641.591810000001</v>
      </c>
      <c r="BD9" s="148">
        <v>60.25007</v>
      </c>
    </row>
    <row r="10">
      <c r="A10" s="249" t="s">
        <v>135</v>
      </c>
      <c r="B10" s="141">
        <v>1161.0</v>
      </c>
      <c r="C10" s="142">
        <v>7458.459112908888</v>
      </c>
      <c r="D10" s="143">
        <v>88.0</v>
      </c>
      <c r="E10" s="144">
        <v>1323.6495304210066</v>
      </c>
      <c r="F10" s="145">
        <v>250.36524562645357</v>
      </c>
      <c r="G10" s="146">
        <v>1693.0</v>
      </c>
      <c r="H10" s="146">
        <v>16436.093603800124</v>
      </c>
      <c r="I10" s="143">
        <v>209.0</v>
      </c>
      <c r="J10" s="144">
        <v>5544.455436728161</v>
      </c>
      <c r="K10" s="146">
        <v>1005.1378749730761</v>
      </c>
      <c r="L10" s="147">
        <f t="shared" ref="L10:P10" si="4">B10+G10</f>
        <v>2854</v>
      </c>
      <c r="M10" s="146">
        <f t="shared" si="4"/>
        <v>23894.55272</v>
      </c>
      <c r="N10" s="143">
        <f t="shared" si="4"/>
        <v>297</v>
      </c>
      <c r="O10" s="144">
        <f t="shared" si="4"/>
        <v>6868.104967</v>
      </c>
      <c r="P10" s="148">
        <f t="shared" si="4"/>
        <v>1255.503121</v>
      </c>
      <c r="R10" s="249" t="s">
        <v>136</v>
      </c>
      <c r="S10" s="141">
        <v>1389.0</v>
      </c>
      <c r="T10" s="142">
        <v>8026.718947245554</v>
      </c>
      <c r="U10" s="143">
        <v>107.0</v>
      </c>
      <c r="V10" s="144">
        <v>1816.972755132512</v>
      </c>
      <c r="W10" s="145">
        <v>375.3561261827093</v>
      </c>
      <c r="X10" s="146">
        <v>1883.0</v>
      </c>
      <c r="Y10" s="146">
        <v>16329.427242206093</v>
      </c>
      <c r="Z10" s="143">
        <v>231.0</v>
      </c>
      <c r="AA10" s="144">
        <v>5115.668610252373</v>
      </c>
      <c r="AB10" s="146">
        <v>949.1052933190549</v>
      </c>
      <c r="AC10" s="147">
        <v>3272.0</v>
      </c>
      <c r="AD10" s="146">
        <v>24356.146189451607</v>
      </c>
      <c r="AE10" s="143">
        <v>338.0</v>
      </c>
      <c r="AF10" s="144">
        <v>6932.641365384886</v>
      </c>
      <c r="AG10" s="148">
        <v>1324.4614195017655</v>
      </c>
      <c r="AI10" s="249" t="s">
        <v>136</v>
      </c>
      <c r="AJ10" s="141">
        <v>1181.0</v>
      </c>
      <c r="AK10" s="142">
        <v>8799.788563</v>
      </c>
      <c r="AL10" s="143">
        <v>157.0</v>
      </c>
      <c r="AM10" s="144">
        <v>2446.8721999999993</v>
      </c>
      <c r="AN10" s="143">
        <v>784.6327000000002</v>
      </c>
      <c r="AO10" s="146">
        <v>738.4939300000002</v>
      </c>
      <c r="AP10" s="148">
        <v>46.13877</v>
      </c>
      <c r="AQ10" s="146">
        <v>1664.0</v>
      </c>
      <c r="AR10" s="146">
        <v>17633.08044499999</v>
      </c>
      <c r="AS10" s="143">
        <v>261.0</v>
      </c>
      <c r="AT10" s="144">
        <v>6500.121</v>
      </c>
      <c r="AU10" s="146">
        <v>1447.9226500000009</v>
      </c>
      <c r="AV10" s="146">
        <v>1301.1309200000007</v>
      </c>
      <c r="AW10" s="146">
        <v>146.79173000000006</v>
      </c>
      <c r="AX10" s="147">
        <v>2845.0</v>
      </c>
      <c r="AY10" s="146">
        <v>26432.869008000027</v>
      </c>
      <c r="AZ10" s="143">
        <v>418.0</v>
      </c>
      <c r="BA10" s="144">
        <v>8946.993199999994</v>
      </c>
      <c r="BB10" s="146">
        <v>2232.555350000001</v>
      </c>
      <c r="BC10" s="146">
        <v>2039.624850000001</v>
      </c>
      <c r="BD10" s="148">
        <v>192.93050000000005</v>
      </c>
    </row>
    <row r="11">
      <c r="A11" s="249" t="s">
        <v>137</v>
      </c>
      <c r="B11" s="141">
        <v>1004.0</v>
      </c>
      <c r="C11" s="142">
        <v>7352.381537344837</v>
      </c>
      <c r="D11" s="143">
        <v>94.0</v>
      </c>
      <c r="E11" s="144">
        <v>1735.32076668987</v>
      </c>
      <c r="F11" s="145">
        <v>429.4419527552101</v>
      </c>
      <c r="G11" s="146">
        <v>1455.0</v>
      </c>
      <c r="H11" s="146">
        <v>14939.832570627903</v>
      </c>
      <c r="I11" s="143">
        <v>152.0</v>
      </c>
      <c r="J11" s="144">
        <v>4257.087865252937</v>
      </c>
      <c r="K11" s="146">
        <v>740.6827394822005</v>
      </c>
      <c r="L11" s="147">
        <f t="shared" ref="L11:P11" si="5">B11+G11</f>
        <v>2459</v>
      </c>
      <c r="M11" s="146">
        <f t="shared" si="5"/>
        <v>22292.21411</v>
      </c>
      <c r="N11" s="143">
        <f t="shared" si="5"/>
        <v>246</v>
      </c>
      <c r="O11" s="144">
        <f t="shared" si="5"/>
        <v>5992.408632</v>
      </c>
      <c r="P11" s="148">
        <f t="shared" si="5"/>
        <v>1170.124692</v>
      </c>
      <c r="R11" s="249" t="s">
        <v>138</v>
      </c>
      <c r="S11" s="141">
        <v>1105.0</v>
      </c>
      <c r="T11" s="142">
        <v>7377.1182943556505</v>
      </c>
      <c r="U11" s="143">
        <v>126.0</v>
      </c>
      <c r="V11" s="144">
        <v>1926.0516347562032</v>
      </c>
      <c r="W11" s="145">
        <v>535.4467443210491</v>
      </c>
      <c r="X11" s="146">
        <v>1611.0</v>
      </c>
      <c r="Y11" s="146">
        <v>16107.857689320655</v>
      </c>
      <c r="Z11" s="143">
        <v>257.0</v>
      </c>
      <c r="AA11" s="144">
        <v>6232.261681735202</v>
      </c>
      <c r="AB11" s="146">
        <v>1230.1478521229724</v>
      </c>
      <c r="AC11" s="147">
        <v>2716.0</v>
      </c>
      <c r="AD11" s="146">
        <v>23484.97598367633</v>
      </c>
      <c r="AE11" s="143">
        <v>383.0</v>
      </c>
      <c r="AF11" s="144">
        <v>8158.313316491403</v>
      </c>
      <c r="AG11" s="148">
        <v>1765.5945964440225</v>
      </c>
      <c r="AI11" s="249" t="s">
        <v>138</v>
      </c>
      <c r="AJ11" s="141">
        <v>955.0</v>
      </c>
      <c r="AK11" s="142">
        <v>8789.961180000006</v>
      </c>
      <c r="AL11" s="143">
        <v>140.0</v>
      </c>
      <c r="AM11" s="144">
        <v>2763.8531000000007</v>
      </c>
      <c r="AN11" s="143">
        <v>626.9632400000002</v>
      </c>
      <c r="AO11" s="146">
        <v>561.7712700000002</v>
      </c>
      <c r="AP11" s="148">
        <v>65.19197</v>
      </c>
      <c r="AQ11" s="146">
        <v>1461.0</v>
      </c>
      <c r="AR11" s="146">
        <v>18393.704432999984</v>
      </c>
      <c r="AS11" s="143">
        <v>283.0</v>
      </c>
      <c r="AT11" s="144">
        <v>6483.837800000002</v>
      </c>
      <c r="AU11" s="146">
        <v>1297.76084</v>
      </c>
      <c r="AV11" s="146">
        <v>1180.0608399999999</v>
      </c>
      <c r="AW11" s="146">
        <v>117.70000000000002</v>
      </c>
      <c r="AX11" s="147">
        <v>2416.0</v>
      </c>
      <c r="AY11" s="146">
        <v>27183.665613000012</v>
      </c>
      <c r="AZ11" s="143">
        <v>423.0</v>
      </c>
      <c r="BA11" s="144">
        <v>9247.690900000001</v>
      </c>
      <c r="BB11" s="146">
        <v>1924.7240800000009</v>
      </c>
      <c r="BC11" s="146">
        <v>1741.832110000001</v>
      </c>
      <c r="BD11" s="148">
        <v>182.89197000000001</v>
      </c>
    </row>
    <row r="12">
      <c r="A12" s="249" t="s">
        <v>139</v>
      </c>
      <c r="B12" s="141">
        <v>925.0</v>
      </c>
      <c r="C12" s="142">
        <v>6061.395094772773</v>
      </c>
      <c r="D12" s="143">
        <v>59.0</v>
      </c>
      <c r="E12" s="144">
        <v>964.5381750283449</v>
      </c>
      <c r="F12" s="145">
        <v>260.0697052154196</v>
      </c>
      <c r="G12" s="146">
        <v>1230.0</v>
      </c>
      <c r="H12" s="146">
        <v>11826.154778500211</v>
      </c>
      <c r="I12" s="143">
        <v>98.0</v>
      </c>
      <c r="J12" s="144">
        <v>3077.4039861111123</v>
      </c>
      <c r="K12" s="146">
        <v>526.7571111111113</v>
      </c>
      <c r="L12" s="147">
        <f t="shared" ref="L12:P12" si="6">B12+G12</f>
        <v>2155</v>
      </c>
      <c r="M12" s="146">
        <f t="shared" si="6"/>
        <v>17887.54987</v>
      </c>
      <c r="N12" s="143">
        <f t="shared" si="6"/>
        <v>157</v>
      </c>
      <c r="O12" s="144">
        <f t="shared" si="6"/>
        <v>4041.942161</v>
      </c>
      <c r="P12" s="148">
        <f t="shared" si="6"/>
        <v>786.8268163</v>
      </c>
      <c r="R12" s="249" t="s">
        <v>140</v>
      </c>
      <c r="S12" s="141">
        <v>1467.0</v>
      </c>
      <c r="T12" s="142">
        <v>7812.050079609862</v>
      </c>
      <c r="U12" s="143">
        <v>76.0</v>
      </c>
      <c r="V12" s="144">
        <v>1004.1322023809523</v>
      </c>
      <c r="W12" s="145">
        <v>254.9829464285714</v>
      </c>
      <c r="X12" s="146">
        <v>1912.0</v>
      </c>
      <c r="Y12" s="146">
        <v>15646.347949912431</v>
      </c>
      <c r="Z12" s="143">
        <v>139.0</v>
      </c>
      <c r="AA12" s="144">
        <v>3936.430918422994</v>
      </c>
      <c r="AB12" s="146">
        <v>716.981428571429</v>
      </c>
      <c r="AC12" s="147">
        <v>3379.0</v>
      </c>
      <c r="AD12" s="146">
        <v>23458.39802952222</v>
      </c>
      <c r="AE12" s="143">
        <v>215.0</v>
      </c>
      <c r="AF12" s="144">
        <v>4940.56312080395</v>
      </c>
      <c r="AG12" s="148">
        <v>971.9643750000006</v>
      </c>
      <c r="AI12" s="249" t="s">
        <v>140</v>
      </c>
      <c r="AJ12" s="141">
        <v>1122.0</v>
      </c>
      <c r="AK12" s="142">
        <v>8580.634135000015</v>
      </c>
      <c r="AL12" s="143">
        <v>109.0</v>
      </c>
      <c r="AM12" s="144">
        <v>1490.1504000000004</v>
      </c>
      <c r="AN12" s="143">
        <v>301.72006</v>
      </c>
      <c r="AO12" s="146">
        <v>289.95878</v>
      </c>
      <c r="AP12" s="148">
        <v>11.76128</v>
      </c>
      <c r="AQ12" s="146">
        <v>1502.0</v>
      </c>
      <c r="AR12" s="146">
        <v>16568.172453000006</v>
      </c>
      <c r="AS12" s="143">
        <v>182.0</v>
      </c>
      <c r="AT12" s="144">
        <v>4319.083799999999</v>
      </c>
      <c r="AU12" s="146">
        <v>855.58308</v>
      </c>
      <c r="AV12" s="146">
        <v>842.28308</v>
      </c>
      <c r="AW12" s="146">
        <v>13.3</v>
      </c>
      <c r="AX12" s="147">
        <v>2624.0</v>
      </c>
      <c r="AY12" s="146">
        <v>25148.8065879999</v>
      </c>
      <c r="AZ12" s="143">
        <v>291.0</v>
      </c>
      <c r="BA12" s="144">
        <v>5809.234200000001</v>
      </c>
      <c r="BB12" s="146">
        <v>1157.3031399999998</v>
      </c>
      <c r="BC12" s="146">
        <v>1132.2418599999999</v>
      </c>
      <c r="BD12" s="148">
        <v>25.061280000000004</v>
      </c>
    </row>
    <row r="13">
      <c r="A13" s="249" t="s">
        <v>141</v>
      </c>
      <c r="B13" s="141">
        <v>1874.0</v>
      </c>
      <c r="C13" s="142">
        <v>11456.829346729226</v>
      </c>
      <c r="D13" s="143">
        <v>144.0</v>
      </c>
      <c r="E13" s="144">
        <v>2295.9732526390594</v>
      </c>
      <c r="F13" s="145">
        <v>569.5905082055128</v>
      </c>
      <c r="G13" s="146">
        <v>2762.0</v>
      </c>
      <c r="H13" s="146">
        <v>25804.625280795768</v>
      </c>
      <c r="I13" s="143">
        <v>297.0</v>
      </c>
      <c r="J13" s="144">
        <v>8119.399635731859</v>
      </c>
      <c r="K13" s="146">
        <v>1168.0698071741795</v>
      </c>
      <c r="L13" s="147">
        <f t="shared" ref="L13:P13" si="7">B13+G13</f>
        <v>4636</v>
      </c>
      <c r="M13" s="146">
        <f t="shared" si="7"/>
        <v>37261.45463</v>
      </c>
      <c r="N13" s="143">
        <f t="shared" si="7"/>
        <v>441</v>
      </c>
      <c r="O13" s="144">
        <f t="shared" si="7"/>
        <v>10415.37289</v>
      </c>
      <c r="P13" s="148">
        <f t="shared" si="7"/>
        <v>1737.660315</v>
      </c>
      <c r="R13" s="249" t="s">
        <v>142</v>
      </c>
      <c r="S13" s="141">
        <v>2313.0</v>
      </c>
      <c r="T13" s="142">
        <v>11960.558860422143</v>
      </c>
      <c r="U13" s="143">
        <v>222.0</v>
      </c>
      <c r="V13" s="144">
        <v>2510.211231976816</v>
      </c>
      <c r="W13" s="145">
        <v>716.7905599180721</v>
      </c>
      <c r="X13" s="146">
        <v>3166.0</v>
      </c>
      <c r="Y13" s="146">
        <v>27248.02639960195</v>
      </c>
      <c r="Z13" s="143">
        <v>407.0</v>
      </c>
      <c r="AA13" s="144">
        <v>8856.353200069396</v>
      </c>
      <c r="AB13" s="146">
        <v>1669.7205407410772</v>
      </c>
      <c r="AC13" s="147">
        <v>5479.0</v>
      </c>
      <c r="AD13" s="146">
        <v>39208.585260024134</v>
      </c>
      <c r="AE13" s="143">
        <v>629.0</v>
      </c>
      <c r="AF13" s="144">
        <v>11366.564432046194</v>
      </c>
      <c r="AG13" s="148">
        <v>2386.5111006591505</v>
      </c>
      <c r="AI13" s="249" t="s">
        <v>142</v>
      </c>
      <c r="AJ13" s="141">
        <v>1771.0</v>
      </c>
      <c r="AK13" s="142">
        <v>13316.776169000012</v>
      </c>
      <c r="AL13" s="143">
        <v>327.0</v>
      </c>
      <c r="AM13" s="144">
        <v>3704.3508999999976</v>
      </c>
      <c r="AN13" s="143">
        <v>1277.7695800000004</v>
      </c>
      <c r="AO13" s="146">
        <v>1168.2003600000003</v>
      </c>
      <c r="AP13" s="148">
        <v>109.56921999999999</v>
      </c>
      <c r="AQ13" s="146">
        <v>2646.0</v>
      </c>
      <c r="AR13" s="146">
        <v>30746.983641000006</v>
      </c>
      <c r="AS13" s="143">
        <v>628.0</v>
      </c>
      <c r="AT13" s="144">
        <v>12747.0417</v>
      </c>
      <c r="AU13" s="146">
        <v>3223.2442399999964</v>
      </c>
      <c r="AV13" s="146">
        <v>2861.117249999996</v>
      </c>
      <c r="AW13" s="146">
        <v>362.12699000000003</v>
      </c>
      <c r="AX13" s="147">
        <v>4417.0</v>
      </c>
      <c r="AY13" s="146">
        <v>44063.759810000054</v>
      </c>
      <c r="AZ13" s="143">
        <v>955.0</v>
      </c>
      <c r="BA13" s="144">
        <v>16451.39259999999</v>
      </c>
      <c r="BB13" s="146">
        <v>4501.013819999998</v>
      </c>
      <c r="BC13" s="146">
        <v>4029.3176099999987</v>
      </c>
      <c r="BD13" s="148">
        <v>471.69621000000006</v>
      </c>
    </row>
    <row r="14">
      <c r="A14" s="249" t="s">
        <v>143</v>
      </c>
      <c r="B14" s="141">
        <v>1362.0</v>
      </c>
      <c r="C14" s="142">
        <v>7207.321398409074</v>
      </c>
      <c r="D14" s="143">
        <v>111.0</v>
      </c>
      <c r="E14" s="144">
        <v>1617.831478192224</v>
      </c>
      <c r="F14" s="145">
        <v>329.3087428889434</v>
      </c>
      <c r="G14" s="146">
        <v>1927.0</v>
      </c>
      <c r="H14" s="146">
        <v>13361.136283424063</v>
      </c>
      <c r="I14" s="143">
        <v>234.0</v>
      </c>
      <c r="J14" s="144">
        <v>4400.447955265266</v>
      </c>
      <c r="K14" s="146">
        <v>824.2169631902086</v>
      </c>
      <c r="L14" s="147">
        <f t="shared" ref="L14:P14" si="8">B14+G14</f>
        <v>3289</v>
      </c>
      <c r="M14" s="146">
        <f t="shared" si="8"/>
        <v>20568.45768</v>
      </c>
      <c r="N14" s="143">
        <f t="shared" si="8"/>
        <v>345</v>
      </c>
      <c r="O14" s="144">
        <f t="shared" si="8"/>
        <v>6018.279433</v>
      </c>
      <c r="P14" s="148">
        <f t="shared" si="8"/>
        <v>1153.525706</v>
      </c>
      <c r="R14" s="249" t="s">
        <v>144</v>
      </c>
      <c r="S14" s="141">
        <v>1702.0</v>
      </c>
      <c r="T14" s="142">
        <v>7892.276910583049</v>
      </c>
      <c r="U14" s="143">
        <v>201.0</v>
      </c>
      <c r="V14" s="144">
        <v>2085.7697321428577</v>
      </c>
      <c r="W14" s="145">
        <v>585.9617261904763</v>
      </c>
      <c r="X14" s="146">
        <v>2455.0</v>
      </c>
      <c r="Y14" s="146">
        <v>17776.79227392732</v>
      </c>
      <c r="Z14" s="143">
        <v>364.0</v>
      </c>
      <c r="AA14" s="144">
        <v>7763.634809003651</v>
      </c>
      <c r="AB14" s="146">
        <v>1221.4571976605423</v>
      </c>
      <c r="AC14" s="147">
        <v>4157.0</v>
      </c>
      <c r="AD14" s="146">
        <v>25669.069184510292</v>
      </c>
      <c r="AE14" s="143">
        <v>565.0</v>
      </c>
      <c r="AF14" s="144">
        <v>9849.404541146516</v>
      </c>
      <c r="AG14" s="148">
        <v>1807.4189238510176</v>
      </c>
      <c r="AI14" s="249" t="s">
        <v>144</v>
      </c>
      <c r="AJ14" s="141">
        <v>1263.0</v>
      </c>
      <c r="AK14" s="142">
        <v>8099.749915999998</v>
      </c>
      <c r="AL14" s="143">
        <v>195.0</v>
      </c>
      <c r="AM14" s="144">
        <v>2393.377899999999</v>
      </c>
      <c r="AN14" s="143">
        <v>738.0755899999996</v>
      </c>
      <c r="AO14" s="146">
        <v>666.6153999999996</v>
      </c>
      <c r="AP14" s="148">
        <v>71.46018999999998</v>
      </c>
      <c r="AQ14" s="146">
        <v>1772.0</v>
      </c>
      <c r="AR14" s="146">
        <v>17016.747577000016</v>
      </c>
      <c r="AS14" s="143">
        <v>346.0</v>
      </c>
      <c r="AT14" s="144">
        <v>7567.423600000006</v>
      </c>
      <c r="AU14" s="146">
        <v>1836.0083299999997</v>
      </c>
      <c r="AV14" s="146">
        <v>1688.1781399999998</v>
      </c>
      <c r="AW14" s="146">
        <v>147.83019000000002</v>
      </c>
      <c r="AX14" s="147">
        <v>3035.0</v>
      </c>
      <c r="AY14" s="146">
        <v>25116.497492999966</v>
      </c>
      <c r="AZ14" s="143">
        <v>541.0</v>
      </c>
      <c r="BA14" s="144">
        <v>9960.801500000001</v>
      </c>
      <c r="BB14" s="146">
        <v>2574.083919999999</v>
      </c>
      <c r="BC14" s="146">
        <v>2354.793539999999</v>
      </c>
      <c r="BD14" s="148">
        <v>219.2903799999999</v>
      </c>
    </row>
    <row r="15">
      <c r="A15" s="249" t="s">
        <v>145</v>
      </c>
      <c r="B15" s="141">
        <v>2825.0</v>
      </c>
      <c r="C15" s="142">
        <v>20241.39544646208</v>
      </c>
      <c r="D15" s="143">
        <v>248.0</v>
      </c>
      <c r="E15" s="144">
        <v>4127.822990720961</v>
      </c>
      <c r="F15" s="145">
        <v>956.5519053861591</v>
      </c>
      <c r="G15" s="146">
        <v>3793.0</v>
      </c>
      <c r="H15" s="146">
        <v>37963.959788693726</v>
      </c>
      <c r="I15" s="143">
        <v>451.0</v>
      </c>
      <c r="J15" s="144">
        <v>11686.122250435761</v>
      </c>
      <c r="K15" s="146">
        <v>2140.2903090092864</v>
      </c>
      <c r="L15" s="147">
        <f t="shared" ref="L15:P15" si="9">B15+G15</f>
        <v>6618</v>
      </c>
      <c r="M15" s="146">
        <f t="shared" si="9"/>
        <v>58205.35524</v>
      </c>
      <c r="N15" s="143">
        <f t="shared" si="9"/>
        <v>699</v>
      </c>
      <c r="O15" s="144">
        <f t="shared" si="9"/>
        <v>15813.94524</v>
      </c>
      <c r="P15" s="148">
        <f t="shared" si="9"/>
        <v>3096.842214</v>
      </c>
      <c r="R15" s="249" t="s">
        <v>146</v>
      </c>
      <c r="S15" s="141">
        <v>3138.0</v>
      </c>
      <c r="T15" s="142">
        <v>19152.286572690657</v>
      </c>
      <c r="U15" s="143">
        <v>307.0</v>
      </c>
      <c r="V15" s="144">
        <v>4973.148905119562</v>
      </c>
      <c r="W15" s="145">
        <v>1243.7218507357527</v>
      </c>
      <c r="X15" s="146">
        <v>4088.0</v>
      </c>
      <c r="Y15" s="146">
        <v>36529.76289291256</v>
      </c>
      <c r="Z15" s="143">
        <v>525.0</v>
      </c>
      <c r="AA15" s="144">
        <v>13149.669814403695</v>
      </c>
      <c r="AB15" s="146">
        <v>2547.1165951951302</v>
      </c>
      <c r="AC15" s="147">
        <v>7226.0</v>
      </c>
      <c r="AD15" s="146">
        <v>55682.04946560321</v>
      </c>
      <c r="AE15" s="143">
        <v>832.0</v>
      </c>
      <c r="AF15" s="144">
        <v>18122.81871952327</v>
      </c>
      <c r="AG15" s="148">
        <v>3790.8384459308786</v>
      </c>
      <c r="AI15" s="249" t="s">
        <v>146</v>
      </c>
      <c r="AJ15" s="141">
        <v>2218.0</v>
      </c>
      <c r="AK15" s="142">
        <v>19756.919464000035</v>
      </c>
      <c r="AL15" s="143">
        <v>250.0</v>
      </c>
      <c r="AM15" s="144">
        <v>4356.738499999998</v>
      </c>
      <c r="AN15" s="143">
        <v>1029.7643100000003</v>
      </c>
      <c r="AO15" s="146">
        <v>995.4244100000003</v>
      </c>
      <c r="AP15" s="148">
        <v>34.3399</v>
      </c>
      <c r="AQ15" s="146">
        <v>3190.0</v>
      </c>
      <c r="AR15" s="146">
        <v>39034.710885999964</v>
      </c>
      <c r="AS15" s="143">
        <v>570.0</v>
      </c>
      <c r="AT15" s="144">
        <v>13595.816999999994</v>
      </c>
      <c r="AU15" s="146">
        <v>3207.3832099999963</v>
      </c>
      <c r="AV15" s="146">
        <v>3123.5240099999965</v>
      </c>
      <c r="AW15" s="146">
        <v>83.85919999999999</v>
      </c>
      <c r="AX15" s="147">
        <v>5408.0</v>
      </c>
      <c r="AY15" s="146">
        <v>58791.63035000014</v>
      </c>
      <c r="AZ15" s="143">
        <v>820.0</v>
      </c>
      <c r="BA15" s="144">
        <v>17952.555499999995</v>
      </c>
      <c r="BB15" s="146">
        <v>4237.147519999997</v>
      </c>
      <c r="BC15" s="146">
        <v>4118.948419999997</v>
      </c>
      <c r="BD15" s="148">
        <v>118.19910000000002</v>
      </c>
    </row>
    <row r="16">
      <c r="A16" s="249" t="s">
        <v>147</v>
      </c>
      <c r="B16" s="141">
        <v>1394.0</v>
      </c>
      <c r="C16" s="142">
        <v>9405.586061378104</v>
      </c>
      <c r="D16" s="143">
        <v>101.0</v>
      </c>
      <c r="E16" s="144">
        <v>1471.173416899938</v>
      </c>
      <c r="F16" s="145">
        <v>405.4388480259619</v>
      </c>
      <c r="G16" s="146">
        <v>2053.0</v>
      </c>
      <c r="H16" s="146">
        <v>22059.50449780674</v>
      </c>
      <c r="I16" s="143">
        <v>226.0</v>
      </c>
      <c r="J16" s="144">
        <v>6343.639578368002</v>
      </c>
      <c r="K16" s="146">
        <v>1093.2374957373506</v>
      </c>
      <c r="L16" s="147">
        <f t="shared" ref="L16:P16" si="10">B16+G16</f>
        <v>3447</v>
      </c>
      <c r="M16" s="146">
        <f t="shared" si="10"/>
        <v>31465.09056</v>
      </c>
      <c r="N16" s="143">
        <f t="shared" si="10"/>
        <v>327</v>
      </c>
      <c r="O16" s="144">
        <f t="shared" si="10"/>
        <v>7814.812995</v>
      </c>
      <c r="P16" s="148">
        <f t="shared" si="10"/>
        <v>1498.676344</v>
      </c>
      <c r="R16" s="249" t="s">
        <v>151</v>
      </c>
      <c r="S16" s="141">
        <v>1707.0</v>
      </c>
      <c r="T16" s="142">
        <v>10873.784667450647</v>
      </c>
      <c r="U16" s="143">
        <v>187.0</v>
      </c>
      <c r="V16" s="144">
        <v>2368.90937916845</v>
      </c>
      <c r="W16" s="145">
        <v>687.2984944772275</v>
      </c>
      <c r="X16" s="146">
        <v>2351.0</v>
      </c>
      <c r="Y16" s="146">
        <v>25648.884322459082</v>
      </c>
      <c r="Z16" s="143">
        <v>337.0</v>
      </c>
      <c r="AA16" s="144">
        <v>9819.49480477688</v>
      </c>
      <c r="AB16" s="146">
        <v>1647.5517932244527</v>
      </c>
      <c r="AC16" s="147">
        <v>4058.0</v>
      </c>
      <c r="AD16" s="146">
        <v>36522.66898990973</v>
      </c>
      <c r="AE16" s="143">
        <v>524.0</v>
      </c>
      <c r="AF16" s="144">
        <v>12188.404183945335</v>
      </c>
      <c r="AG16" s="148">
        <v>2334.850287701681</v>
      </c>
      <c r="AI16" s="249" t="s">
        <v>151</v>
      </c>
      <c r="AJ16" s="141">
        <v>1305.0</v>
      </c>
      <c r="AK16" s="142">
        <v>11738.084581000021</v>
      </c>
      <c r="AL16" s="143">
        <v>166.0</v>
      </c>
      <c r="AM16" s="144">
        <v>2270.9845000000005</v>
      </c>
      <c r="AN16" s="143">
        <v>531.45203</v>
      </c>
      <c r="AO16" s="146">
        <v>523.0520300000001</v>
      </c>
      <c r="AP16" s="148">
        <v>8.4</v>
      </c>
      <c r="AQ16" s="146">
        <v>1880.0</v>
      </c>
      <c r="AR16" s="146">
        <v>26056.286430000015</v>
      </c>
      <c r="AS16" s="143">
        <v>351.0</v>
      </c>
      <c r="AT16" s="144">
        <v>8790.981900000008</v>
      </c>
      <c r="AU16" s="146">
        <v>1626.4311400000001</v>
      </c>
      <c r="AV16" s="146">
        <v>1557.03114</v>
      </c>
      <c r="AW16" s="146">
        <v>69.4</v>
      </c>
      <c r="AX16" s="147">
        <v>3185.0</v>
      </c>
      <c r="AY16" s="146">
        <v>37794.37101099999</v>
      </c>
      <c r="AZ16" s="143">
        <v>517.0</v>
      </c>
      <c r="BA16" s="144">
        <v>11061.96640000001</v>
      </c>
      <c r="BB16" s="146">
        <v>2157.8831700000005</v>
      </c>
      <c r="BC16" s="146">
        <v>2080.0831700000003</v>
      </c>
      <c r="BD16" s="148">
        <v>77.80000000000001</v>
      </c>
    </row>
    <row r="17">
      <c r="A17" s="249" t="s">
        <v>152</v>
      </c>
      <c r="B17" s="141">
        <v>2806.0</v>
      </c>
      <c r="C17" s="142">
        <v>18148.72296794887</v>
      </c>
      <c r="D17" s="143">
        <v>127.0</v>
      </c>
      <c r="E17" s="144">
        <v>1533.0504999999996</v>
      </c>
      <c r="F17" s="145">
        <v>597.1438333333333</v>
      </c>
      <c r="G17" s="146">
        <v>3574.0</v>
      </c>
      <c r="H17" s="146">
        <v>27520.090965619787</v>
      </c>
      <c r="I17" s="143">
        <v>177.0</v>
      </c>
      <c r="J17" s="144">
        <v>2947.68534851054</v>
      </c>
      <c r="K17" s="146">
        <v>740.5394949132257</v>
      </c>
      <c r="L17" s="147">
        <f t="shared" ref="L17:P17" si="11">B17+G17</f>
        <v>6380</v>
      </c>
      <c r="M17" s="146">
        <f t="shared" si="11"/>
        <v>45668.81393</v>
      </c>
      <c r="N17" s="143">
        <f t="shared" si="11"/>
        <v>304</v>
      </c>
      <c r="O17" s="144">
        <f t="shared" si="11"/>
        <v>4480.735849</v>
      </c>
      <c r="P17" s="148">
        <f t="shared" si="11"/>
        <v>1337.683328</v>
      </c>
      <c r="R17" s="249" t="s">
        <v>153</v>
      </c>
      <c r="S17" s="141">
        <v>3185.0</v>
      </c>
      <c r="T17" s="142">
        <v>18388.741802761506</v>
      </c>
      <c r="U17" s="143">
        <v>168.0</v>
      </c>
      <c r="V17" s="144">
        <v>2232.826910983017</v>
      </c>
      <c r="W17" s="145">
        <v>841.5427729885062</v>
      </c>
      <c r="X17" s="146">
        <v>3839.0</v>
      </c>
      <c r="Y17" s="146">
        <v>27901.113609224092</v>
      </c>
      <c r="Z17" s="143">
        <v>261.0</v>
      </c>
      <c r="AA17" s="144">
        <v>4767.092506430684</v>
      </c>
      <c r="AB17" s="146">
        <v>1519.3702499999993</v>
      </c>
      <c r="AC17" s="147">
        <v>7024.0</v>
      </c>
      <c r="AD17" s="146">
        <v>46289.85541198563</v>
      </c>
      <c r="AE17" s="143">
        <v>429.0</v>
      </c>
      <c r="AF17" s="144">
        <v>6999.919417413706</v>
      </c>
      <c r="AG17" s="148">
        <v>2360.9130229885054</v>
      </c>
      <c r="AI17" s="249" t="s">
        <v>153</v>
      </c>
      <c r="AJ17" s="141">
        <v>2681.0</v>
      </c>
      <c r="AK17" s="142">
        <v>21047.772619999985</v>
      </c>
      <c r="AL17" s="143">
        <v>157.0</v>
      </c>
      <c r="AM17" s="144">
        <v>2221.7556</v>
      </c>
      <c r="AN17" s="143">
        <v>533.8877799999997</v>
      </c>
      <c r="AO17" s="146">
        <v>525.0877799999997</v>
      </c>
      <c r="AP17" s="148">
        <v>8.8</v>
      </c>
      <c r="AQ17" s="146">
        <v>3165.0</v>
      </c>
      <c r="AR17" s="146">
        <v>30636.235842999988</v>
      </c>
      <c r="AS17" s="143">
        <v>267.0</v>
      </c>
      <c r="AT17" s="144">
        <v>4898.200500000003</v>
      </c>
      <c r="AU17" s="146">
        <v>1270.1807700000002</v>
      </c>
      <c r="AV17" s="146">
        <v>1200.76077</v>
      </c>
      <c r="AW17" s="146">
        <v>69.42</v>
      </c>
      <c r="AX17" s="147">
        <v>5846.0</v>
      </c>
      <c r="AY17" s="146">
        <v>51684.008463000035</v>
      </c>
      <c r="AZ17" s="143">
        <v>424.0</v>
      </c>
      <c r="BA17" s="144">
        <v>7119.956100000008</v>
      </c>
      <c r="BB17" s="146">
        <v>1804.0685499999993</v>
      </c>
      <c r="BC17" s="146">
        <v>1725.8485499999992</v>
      </c>
      <c r="BD17" s="148">
        <v>78.22000000000001</v>
      </c>
    </row>
    <row r="18">
      <c r="A18" s="249" t="s">
        <v>154</v>
      </c>
      <c r="B18" s="141">
        <v>4503.0</v>
      </c>
      <c r="C18" s="142">
        <v>21480.797269867926</v>
      </c>
      <c r="D18" s="143">
        <v>342.0</v>
      </c>
      <c r="E18" s="144">
        <v>3657.2674607658837</v>
      </c>
      <c r="F18" s="145">
        <v>1166.0495919903972</v>
      </c>
      <c r="G18" s="146">
        <v>5217.0</v>
      </c>
      <c r="H18" s="146">
        <v>37697.56069324201</v>
      </c>
      <c r="I18" s="143">
        <v>558.0</v>
      </c>
      <c r="J18" s="144">
        <v>11418.222709729933</v>
      </c>
      <c r="K18" s="146">
        <v>2455.6322857969744</v>
      </c>
      <c r="L18" s="147">
        <f t="shared" ref="L18:P18" si="12">B18+G18</f>
        <v>9720</v>
      </c>
      <c r="M18" s="146">
        <f t="shared" si="12"/>
        <v>59178.35796</v>
      </c>
      <c r="N18" s="143">
        <f t="shared" si="12"/>
        <v>900</v>
      </c>
      <c r="O18" s="144">
        <f t="shared" si="12"/>
        <v>15075.49017</v>
      </c>
      <c r="P18" s="148">
        <f t="shared" si="12"/>
        <v>3621.681878</v>
      </c>
      <c r="R18" s="249" t="s">
        <v>155</v>
      </c>
      <c r="S18" s="141">
        <v>5035.0</v>
      </c>
      <c r="T18" s="142">
        <v>22711.156604160078</v>
      </c>
      <c r="U18" s="143">
        <v>453.0</v>
      </c>
      <c r="V18" s="144">
        <v>5700.598070145997</v>
      </c>
      <c r="W18" s="145">
        <v>1426.4146817267097</v>
      </c>
      <c r="X18" s="146">
        <v>5569.0</v>
      </c>
      <c r="Y18" s="146">
        <v>35458.4972728317</v>
      </c>
      <c r="Z18" s="143">
        <v>558.0</v>
      </c>
      <c r="AA18" s="144">
        <v>10142.275345302744</v>
      </c>
      <c r="AB18" s="146">
        <v>2171.959834051236</v>
      </c>
      <c r="AC18" s="147">
        <v>10604.0</v>
      </c>
      <c r="AD18" s="146">
        <v>58169.65387699154</v>
      </c>
      <c r="AE18" s="143">
        <v>1011.0</v>
      </c>
      <c r="AF18" s="144">
        <v>15842.873415448737</v>
      </c>
      <c r="AG18" s="148">
        <v>3598.3745157779435</v>
      </c>
      <c r="AI18" s="249" t="s">
        <v>155</v>
      </c>
      <c r="AJ18" s="141">
        <v>3452.0</v>
      </c>
      <c r="AK18" s="142">
        <v>22053.58197800006</v>
      </c>
      <c r="AL18" s="143">
        <v>446.0</v>
      </c>
      <c r="AM18" s="144">
        <v>5053.8488000000025</v>
      </c>
      <c r="AN18" s="143">
        <v>1731.5328500000003</v>
      </c>
      <c r="AO18" s="146">
        <v>1571.4546800000003</v>
      </c>
      <c r="AP18" s="148">
        <v>160.07817000000003</v>
      </c>
      <c r="AQ18" s="146">
        <v>4102.0</v>
      </c>
      <c r="AR18" s="146">
        <v>37517.024493999976</v>
      </c>
      <c r="AS18" s="143">
        <v>622.0</v>
      </c>
      <c r="AT18" s="144">
        <v>12310.054999999998</v>
      </c>
      <c r="AU18" s="146">
        <v>3513.7567700000004</v>
      </c>
      <c r="AV18" s="146">
        <v>3206.2022200000006</v>
      </c>
      <c r="AW18" s="146">
        <v>307.55454999999995</v>
      </c>
      <c r="AX18" s="147">
        <v>7554.0</v>
      </c>
      <c r="AY18" s="146">
        <v>59570.60647200004</v>
      </c>
      <c r="AZ18" s="143">
        <v>1068.0</v>
      </c>
      <c r="BA18" s="144">
        <v>17363.903800000007</v>
      </c>
      <c r="BB18" s="146">
        <v>5245.289620000004</v>
      </c>
      <c r="BC18" s="146">
        <v>4777.6569000000045</v>
      </c>
      <c r="BD18" s="148">
        <v>467.63271999999995</v>
      </c>
    </row>
    <row r="19">
      <c r="A19" s="249" t="s">
        <v>156</v>
      </c>
      <c r="B19" s="141">
        <v>963.0</v>
      </c>
      <c r="C19" s="142">
        <v>6223.72711551202</v>
      </c>
      <c r="D19" s="143">
        <v>111.0</v>
      </c>
      <c r="E19" s="144">
        <v>1787.3001902388207</v>
      </c>
      <c r="F19" s="145">
        <v>365.63980735474206</v>
      </c>
      <c r="G19" s="146">
        <v>1457.0</v>
      </c>
      <c r="H19" s="146">
        <v>13313.438414717026</v>
      </c>
      <c r="I19" s="143">
        <v>188.0</v>
      </c>
      <c r="J19" s="144">
        <v>4277.955510462463</v>
      </c>
      <c r="K19" s="146">
        <v>949.6594133064002</v>
      </c>
      <c r="L19" s="147">
        <f t="shared" ref="L19:P19" si="13">B19+G19</f>
        <v>2420</v>
      </c>
      <c r="M19" s="146">
        <f t="shared" si="13"/>
        <v>19537.16553</v>
      </c>
      <c r="N19" s="143">
        <f t="shared" si="13"/>
        <v>299</v>
      </c>
      <c r="O19" s="144">
        <f t="shared" si="13"/>
        <v>6065.255701</v>
      </c>
      <c r="P19" s="148">
        <f t="shared" si="13"/>
        <v>1315.299221</v>
      </c>
      <c r="R19" s="249" t="s">
        <v>157</v>
      </c>
      <c r="S19" s="141">
        <v>1202.0</v>
      </c>
      <c r="T19" s="142">
        <v>6808.3819341190665</v>
      </c>
      <c r="U19" s="143">
        <v>134.0</v>
      </c>
      <c r="V19" s="144">
        <v>1710.6639228934234</v>
      </c>
      <c r="W19" s="145">
        <v>535.5752059706062</v>
      </c>
      <c r="X19" s="146">
        <v>1676.0</v>
      </c>
      <c r="Y19" s="146">
        <v>14761.055284699658</v>
      </c>
      <c r="Z19" s="143">
        <v>273.0</v>
      </c>
      <c r="AA19" s="144">
        <v>5464.635285026351</v>
      </c>
      <c r="AB19" s="146">
        <v>1148.0039404168408</v>
      </c>
      <c r="AC19" s="147">
        <v>2878.0</v>
      </c>
      <c r="AD19" s="146">
        <v>21569.437218818734</v>
      </c>
      <c r="AE19" s="143">
        <v>407.0</v>
      </c>
      <c r="AF19" s="144">
        <v>7175.299207919774</v>
      </c>
      <c r="AG19" s="148">
        <v>1683.5791463874468</v>
      </c>
      <c r="AI19" s="249" t="s">
        <v>157</v>
      </c>
      <c r="AJ19" s="141">
        <v>934.0</v>
      </c>
      <c r="AK19" s="142">
        <v>7319.661277000011</v>
      </c>
      <c r="AL19" s="143">
        <v>167.0</v>
      </c>
      <c r="AM19" s="144">
        <v>2172.148699999999</v>
      </c>
      <c r="AN19" s="143">
        <v>733.4919899999999</v>
      </c>
      <c r="AO19" s="146">
        <v>691.7963899999999</v>
      </c>
      <c r="AP19" s="148">
        <v>41.6956</v>
      </c>
      <c r="AQ19" s="146">
        <v>1358.0</v>
      </c>
      <c r="AR19" s="146">
        <v>15699.289250000007</v>
      </c>
      <c r="AS19" s="143">
        <v>287.0</v>
      </c>
      <c r="AT19" s="144">
        <v>6327.138099999997</v>
      </c>
      <c r="AU19" s="146">
        <v>1666.4629100000006</v>
      </c>
      <c r="AV19" s="146">
        <v>1587.2710700000007</v>
      </c>
      <c r="AW19" s="146">
        <v>79.19184</v>
      </c>
      <c r="AX19" s="147">
        <v>2292.0</v>
      </c>
      <c r="AY19" s="146">
        <v>23018.950527000066</v>
      </c>
      <c r="AZ19" s="143">
        <v>454.0</v>
      </c>
      <c r="BA19" s="144">
        <v>8499.286800000002</v>
      </c>
      <c r="BB19" s="146">
        <v>2399.9548999999997</v>
      </c>
      <c r="BC19" s="146">
        <v>2279.0674599999998</v>
      </c>
      <c r="BD19" s="148">
        <v>120.88743999999998</v>
      </c>
    </row>
    <row r="20">
      <c r="A20" s="249" t="s">
        <v>158</v>
      </c>
      <c r="B20" s="289">
        <v>1820.0</v>
      </c>
      <c r="C20" s="290">
        <v>13702.421659394688</v>
      </c>
      <c r="D20" s="269">
        <v>170.0</v>
      </c>
      <c r="E20" s="270">
        <v>3118.8120227011823</v>
      </c>
      <c r="F20" s="272">
        <v>751.3229346938774</v>
      </c>
      <c r="G20" s="271">
        <v>2609.0</v>
      </c>
      <c r="H20" s="271">
        <v>30090.92620469444</v>
      </c>
      <c r="I20" s="269">
        <v>330.0</v>
      </c>
      <c r="J20" s="270">
        <v>10450.115543456124</v>
      </c>
      <c r="K20" s="271">
        <v>1845.7645425895132</v>
      </c>
      <c r="L20" s="291">
        <f t="shared" ref="L20:P20" si="14">B20+G20</f>
        <v>4429</v>
      </c>
      <c r="M20" s="271">
        <f t="shared" si="14"/>
        <v>43793.34786</v>
      </c>
      <c r="N20" s="269">
        <f t="shared" si="14"/>
        <v>500</v>
      </c>
      <c r="O20" s="270">
        <f t="shared" si="14"/>
        <v>13568.92757</v>
      </c>
      <c r="P20" s="273">
        <f t="shared" si="14"/>
        <v>2597.087477</v>
      </c>
      <c r="R20" s="249" t="s">
        <v>159</v>
      </c>
      <c r="S20" s="289">
        <v>2074.0</v>
      </c>
      <c r="T20" s="290">
        <v>14918.01426332597</v>
      </c>
      <c r="U20" s="269">
        <v>203.0</v>
      </c>
      <c r="V20" s="270">
        <v>3792.059143052205</v>
      </c>
      <c r="W20" s="272">
        <v>805.3283933638947</v>
      </c>
      <c r="X20" s="271">
        <v>2892.0</v>
      </c>
      <c r="Y20" s="271">
        <v>31270.386681948185</v>
      </c>
      <c r="Z20" s="269">
        <v>430.0</v>
      </c>
      <c r="AA20" s="270">
        <v>12957.886098535562</v>
      </c>
      <c r="AB20" s="271">
        <v>2249.16098090948</v>
      </c>
      <c r="AC20" s="291">
        <v>4966.0</v>
      </c>
      <c r="AD20" s="271">
        <v>46188.40094527429</v>
      </c>
      <c r="AE20" s="269">
        <v>633.0</v>
      </c>
      <c r="AF20" s="270">
        <v>16749.945241587775</v>
      </c>
      <c r="AG20" s="273">
        <v>3054.489374273373</v>
      </c>
      <c r="AI20" s="249" t="s">
        <v>159</v>
      </c>
      <c r="AJ20" s="289">
        <v>1669.0</v>
      </c>
      <c r="AK20" s="290">
        <v>16071.04768799999</v>
      </c>
      <c r="AL20" s="269">
        <v>296.0</v>
      </c>
      <c r="AM20" s="270">
        <v>5295.716399999999</v>
      </c>
      <c r="AN20" s="269">
        <v>1408.8372899999988</v>
      </c>
      <c r="AO20" s="271">
        <v>1330.0266499999989</v>
      </c>
      <c r="AP20" s="273">
        <v>78.81064000000002</v>
      </c>
      <c r="AQ20" s="271">
        <v>2417.0</v>
      </c>
      <c r="AR20" s="271">
        <v>33461.59419199994</v>
      </c>
      <c r="AS20" s="269">
        <v>581.0</v>
      </c>
      <c r="AT20" s="270">
        <v>14957.438699999999</v>
      </c>
      <c r="AU20" s="271">
        <v>3430.637040000003</v>
      </c>
      <c r="AV20" s="271">
        <v>3324.870600000003</v>
      </c>
      <c r="AW20" s="271">
        <v>105.76644000000002</v>
      </c>
      <c r="AX20" s="291">
        <v>4086.0</v>
      </c>
      <c r="AY20" s="271">
        <v>49532.64188000001</v>
      </c>
      <c r="AZ20" s="269">
        <v>877.0</v>
      </c>
      <c r="BA20" s="270">
        <v>20253.155100000004</v>
      </c>
      <c r="BB20" s="271">
        <v>4839.474329999997</v>
      </c>
      <c r="BC20" s="271">
        <v>4654.897249999997</v>
      </c>
      <c r="BD20" s="273">
        <v>184.57708000000002</v>
      </c>
    </row>
    <row r="21" ht="15.0" customHeight="1">
      <c r="A21" s="253" t="s">
        <v>160</v>
      </c>
      <c r="B21" s="151">
        <v>2223.0</v>
      </c>
      <c r="C21" s="152">
        <v>12950.01066779648</v>
      </c>
      <c r="D21" s="153">
        <v>233.0</v>
      </c>
      <c r="E21" s="154">
        <v>2854.697936125544</v>
      </c>
      <c r="F21" s="155">
        <v>666.7790986327894</v>
      </c>
      <c r="G21" s="156">
        <v>3169.0</v>
      </c>
      <c r="H21" s="156">
        <v>27148.411425681523</v>
      </c>
      <c r="I21" s="153">
        <v>485.0</v>
      </c>
      <c r="J21" s="154">
        <v>10356.998733635186</v>
      </c>
      <c r="K21" s="156">
        <v>1938.157113577485</v>
      </c>
      <c r="L21" s="157">
        <f t="shared" ref="L21:P21" si="15">B21+G21</f>
        <v>5392</v>
      </c>
      <c r="M21" s="156">
        <f t="shared" si="15"/>
        <v>40098.42209</v>
      </c>
      <c r="N21" s="153">
        <f t="shared" si="15"/>
        <v>718</v>
      </c>
      <c r="O21" s="154">
        <f t="shared" si="15"/>
        <v>13211.69667</v>
      </c>
      <c r="P21" s="158">
        <f t="shared" si="15"/>
        <v>2604.936212</v>
      </c>
      <c r="R21" s="253" t="s">
        <v>161</v>
      </c>
      <c r="S21" s="151">
        <v>2355.0</v>
      </c>
      <c r="T21" s="152">
        <v>11954.631017124242</v>
      </c>
      <c r="U21" s="153">
        <v>296.0</v>
      </c>
      <c r="V21" s="154">
        <v>3121.790363250232</v>
      </c>
      <c r="W21" s="155">
        <v>907.0705622647534</v>
      </c>
      <c r="X21" s="156">
        <v>3149.0</v>
      </c>
      <c r="Y21" s="156">
        <v>24449.21666725996</v>
      </c>
      <c r="Z21" s="153">
        <v>452.0</v>
      </c>
      <c r="AA21" s="154">
        <v>9007.00468131715</v>
      </c>
      <c r="AB21" s="156">
        <v>1770.1855299867173</v>
      </c>
      <c r="AC21" s="157">
        <v>5504.0</v>
      </c>
      <c r="AD21" s="156">
        <v>36403.8476843843</v>
      </c>
      <c r="AE21" s="153">
        <v>748.0</v>
      </c>
      <c r="AF21" s="154">
        <v>12128.795044567385</v>
      </c>
      <c r="AG21" s="158">
        <v>2677.2560922514676</v>
      </c>
      <c r="AI21" s="253" t="s">
        <v>161</v>
      </c>
      <c r="AJ21" s="151">
        <v>1726.0</v>
      </c>
      <c r="AK21" s="152">
        <v>12091.878323999998</v>
      </c>
      <c r="AL21" s="153">
        <v>258.0</v>
      </c>
      <c r="AM21" s="154">
        <v>3312.7577999999994</v>
      </c>
      <c r="AN21" s="153">
        <v>999.6883299999998</v>
      </c>
      <c r="AO21" s="156">
        <v>949.2548699999999</v>
      </c>
      <c r="AP21" s="158">
        <v>50.43345999999999</v>
      </c>
      <c r="AQ21" s="156">
        <v>2435.0</v>
      </c>
      <c r="AR21" s="156">
        <v>24336.893453000015</v>
      </c>
      <c r="AS21" s="153">
        <v>509.0</v>
      </c>
      <c r="AT21" s="154">
        <v>10173.376299999987</v>
      </c>
      <c r="AU21" s="156">
        <v>2373.10847</v>
      </c>
      <c r="AV21" s="156">
        <v>2255.1649500000003</v>
      </c>
      <c r="AW21" s="156">
        <v>117.94352000000002</v>
      </c>
      <c r="AX21" s="157">
        <v>4161.0</v>
      </c>
      <c r="AY21" s="156">
        <v>36428.77177699991</v>
      </c>
      <c r="AZ21" s="153">
        <v>767.0</v>
      </c>
      <c r="BA21" s="154">
        <v>13486.134100000001</v>
      </c>
      <c r="BB21" s="156">
        <v>3372.796799999997</v>
      </c>
      <c r="BC21" s="156">
        <v>3204.419819999997</v>
      </c>
      <c r="BD21" s="158">
        <v>168.37697999999992</v>
      </c>
    </row>
    <row r="22" ht="15.75" customHeight="1">
      <c r="A22" s="297" t="s">
        <v>12</v>
      </c>
      <c r="B22" s="60">
        <f t="shared" ref="B22:P22" si="16">SUM(B7:B21)</f>
        <v>35355</v>
      </c>
      <c r="C22" s="61">
        <f t="shared" si="16"/>
        <v>213220.4864</v>
      </c>
      <c r="D22" s="62">
        <f t="shared" si="16"/>
        <v>2667</v>
      </c>
      <c r="E22" s="63">
        <f t="shared" si="16"/>
        <v>37953.24727</v>
      </c>
      <c r="F22" s="159">
        <f t="shared" si="16"/>
        <v>10041.50849</v>
      </c>
      <c r="G22" s="65">
        <f t="shared" si="16"/>
        <v>44460</v>
      </c>
      <c r="H22" s="65">
        <f t="shared" si="16"/>
        <v>375847.7058</v>
      </c>
      <c r="I22" s="62">
        <f t="shared" si="16"/>
        <v>4495</v>
      </c>
      <c r="J22" s="63">
        <f t="shared" si="16"/>
        <v>104322.8909</v>
      </c>
      <c r="K22" s="65">
        <f t="shared" si="16"/>
        <v>20372.61871</v>
      </c>
      <c r="L22" s="66">
        <f t="shared" si="16"/>
        <v>79815</v>
      </c>
      <c r="M22" s="65">
        <f t="shared" si="16"/>
        <v>589068.1922</v>
      </c>
      <c r="N22" s="62">
        <f t="shared" si="16"/>
        <v>7162</v>
      </c>
      <c r="O22" s="63">
        <f t="shared" si="16"/>
        <v>142276.1382</v>
      </c>
      <c r="P22" s="64">
        <f t="shared" si="16"/>
        <v>30414.1272</v>
      </c>
      <c r="R22" s="297" t="s">
        <v>12</v>
      </c>
      <c r="S22" s="60">
        <v>43589.0</v>
      </c>
      <c r="T22" s="61">
        <v>225439.7442511046</v>
      </c>
      <c r="U22" s="62">
        <v>3550.0</v>
      </c>
      <c r="V22" s="63">
        <v>46529.14599110003</v>
      </c>
      <c r="W22" s="159">
        <v>12949.09803378984</v>
      </c>
      <c r="X22" s="65">
        <v>52547.0</v>
      </c>
      <c r="Y22" s="65">
        <v>400772.55511876807</v>
      </c>
      <c r="Z22" s="62">
        <v>5637.0</v>
      </c>
      <c r="AA22" s="63">
        <v>124417.00296682639</v>
      </c>
      <c r="AB22" s="65">
        <v>25075.149487827533</v>
      </c>
      <c r="AC22" s="66">
        <v>96136.0</v>
      </c>
      <c r="AD22" s="65">
        <v>626212.2993698787</v>
      </c>
      <c r="AE22" s="62">
        <v>9187.0</v>
      </c>
      <c r="AF22" s="63">
        <v>170946.1489579265</v>
      </c>
      <c r="AG22" s="64">
        <v>38024.24752161745</v>
      </c>
      <c r="AI22" s="297" t="s">
        <v>12</v>
      </c>
      <c r="AJ22" s="60">
        <v>30858.0</v>
      </c>
      <c r="AK22" s="61">
        <v>235445.0930600013</v>
      </c>
      <c r="AL22" s="62">
        <v>3676.0</v>
      </c>
      <c r="AM22" s="63">
        <v>50923.516099999906</v>
      </c>
      <c r="AN22" s="62">
        <v>14257.79739000005</v>
      </c>
      <c r="AO22" s="65">
        <v>13365.696200000051</v>
      </c>
      <c r="AP22" s="64">
        <v>892.1011899999993</v>
      </c>
      <c r="AQ22" s="65">
        <v>39722.0</v>
      </c>
      <c r="AR22" s="65">
        <v>425746.79135199747</v>
      </c>
      <c r="AS22" s="62">
        <v>6280.0</v>
      </c>
      <c r="AT22" s="63">
        <v>137991.2082999996</v>
      </c>
      <c r="AU22" s="65">
        <v>32354.894360000042</v>
      </c>
      <c r="AV22" s="65">
        <v>30279.21059000004</v>
      </c>
      <c r="AW22" s="65">
        <v>2075.6837700000015</v>
      </c>
      <c r="AX22" s="66">
        <v>70580.0</v>
      </c>
      <c r="AY22" s="65">
        <v>661191.8844120004</v>
      </c>
      <c r="AZ22" s="62">
        <v>9956.0</v>
      </c>
      <c r="BA22" s="63">
        <v>188914.72439999998</v>
      </c>
      <c r="BB22" s="65">
        <v>46612.691750000005</v>
      </c>
      <c r="BC22" s="65">
        <v>43644.90679000001</v>
      </c>
      <c r="BD22" s="64">
        <v>2967.78496</v>
      </c>
    </row>
    <row r="23" ht="15.75" customHeight="1">
      <c r="A23" s="78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R23" s="78" t="s">
        <v>44</v>
      </c>
      <c r="S23" s="46"/>
      <c r="T23" s="46"/>
      <c r="U23" s="46"/>
      <c r="V23" s="46"/>
      <c r="W23" s="46"/>
      <c r="X23" s="46"/>
      <c r="Y23" s="46"/>
      <c r="Z23" s="46"/>
      <c r="AA23" s="46"/>
      <c r="AI23" s="2" t="s">
        <v>45</v>
      </c>
    </row>
    <row r="24" ht="15.75" customHeight="1">
      <c r="A24" s="80" t="s">
        <v>196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R24" s="80" t="s">
        <v>196</v>
      </c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  <c r="AI24" s="80" t="s">
        <v>196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2"/>
    </row>
    <row r="25" ht="15.75" customHeight="1">
      <c r="A25" s="248" t="s">
        <v>130</v>
      </c>
      <c r="B25" s="132">
        <f t="shared" ref="B25:C25" si="17">B7*100/B7</f>
        <v>100</v>
      </c>
      <c r="C25" s="133">
        <f t="shared" si="17"/>
        <v>100</v>
      </c>
      <c r="D25" s="160">
        <f t="shared" ref="D25:E25" si="18">D7*100/B7</f>
        <v>6.408373118</v>
      </c>
      <c r="E25" s="161">
        <f t="shared" si="18"/>
        <v>15.19018903</v>
      </c>
      <c r="F25" s="162">
        <f t="shared" ref="F25:F40" si="31">F7*100/C7</f>
        <v>4.41836992</v>
      </c>
      <c r="G25" s="137">
        <f t="shared" ref="G25:H25" si="19">G7*100/G7</f>
        <v>100</v>
      </c>
      <c r="H25" s="137">
        <f t="shared" si="19"/>
        <v>100</v>
      </c>
      <c r="I25" s="160">
        <f t="shared" ref="I25:J25" si="20">I7*100/G7</f>
        <v>7.376977537</v>
      </c>
      <c r="J25" s="161">
        <f t="shared" si="20"/>
        <v>19.85222732</v>
      </c>
      <c r="K25" s="163">
        <f t="shared" ref="K25:K40" si="34">K7*100/H7</f>
        <v>4.956384547</v>
      </c>
      <c r="L25" s="138">
        <f t="shared" ref="L25:M25" si="21">L7*100/L7</f>
        <v>100</v>
      </c>
      <c r="M25" s="137">
        <f t="shared" si="21"/>
        <v>100</v>
      </c>
      <c r="N25" s="160">
        <f t="shared" ref="N25:O25" si="22">N7*100/L7</f>
        <v>6.904580665</v>
      </c>
      <c r="O25" s="161">
        <f t="shared" si="22"/>
        <v>17.81430615</v>
      </c>
      <c r="P25" s="164">
        <f t="shared" ref="P25:P40" si="37">P7*100/M7</f>
        <v>4.721201709</v>
      </c>
      <c r="R25" s="248" t="s">
        <v>130</v>
      </c>
      <c r="S25" s="132">
        <f t="shared" ref="S25:S40" si="38">S7*100/$S7</f>
        <v>100</v>
      </c>
      <c r="T25" s="133">
        <f t="shared" ref="T25:T40" si="39">T7*100/$T7</f>
        <v>100</v>
      </c>
      <c r="U25" s="160">
        <f t="shared" ref="U25:U40" si="40">U7*100/$S7</f>
        <v>6.16194775</v>
      </c>
      <c r="V25" s="161">
        <f t="shared" ref="V25:W25" si="23">V7*100/$T7</f>
        <v>16.40487627</v>
      </c>
      <c r="W25" s="162">
        <f t="shared" si="23"/>
        <v>5.364587239</v>
      </c>
      <c r="X25" s="137">
        <f t="shared" ref="X25:X40" si="42">X7*100/$X7</f>
        <v>100</v>
      </c>
      <c r="Y25" s="137">
        <f t="shared" ref="Y25:Y40" si="43">Y7*100/$Y7</f>
        <v>100</v>
      </c>
      <c r="Z25" s="160">
        <f t="shared" ref="Z25:Z40" si="44">Z7*100/$X7</f>
        <v>7.41060747</v>
      </c>
      <c r="AA25" s="161">
        <f t="shared" ref="AA25:AB25" si="24">AA7*100/$Y7</f>
        <v>22.81743855</v>
      </c>
      <c r="AB25" s="163">
        <f t="shared" si="24"/>
        <v>5.865614207</v>
      </c>
      <c r="AC25" s="138">
        <f t="shared" ref="AC25:AC40" si="46">AC7*100/$AC7</f>
        <v>100</v>
      </c>
      <c r="AD25" s="137">
        <f t="shared" ref="AD25:AD40" si="47">AD7*100/$AD7</f>
        <v>100</v>
      </c>
      <c r="AE25" s="160">
        <f t="shared" ref="AE25:AE40" si="48">AE7*100/$AC7</f>
        <v>6.795200216</v>
      </c>
      <c r="AF25" s="161">
        <f t="shared" ref="AF25:AG25" si="25">AF7*100/$AD7</f>
        <v>20.0898617</v>
      </c>
      <c r="AG25" s="164">
        <f t="shared" si="25"/>
        <v>5.652502895</v>
      </c>
      <c r="AI25" s="248" t="s">
        <v>130</v>
      </c>
      <c r="AJ25" s="132">
        <f t="shared" ref="AJ25:AJ35" si="50">AJ7*100/$AJ7</f>
        <v>100</v>
      </c>
      <c r="AK25" s="133">
        <f t="shared" ref="AK25:AK35" si="51">AK7*100/$AK7</f>
        <v>100</v>
      </c>
      <c r="AL25" s="160">
        <f t="shared" ref="AL25:AL35" si="52">AL7*100/$AJ7</f>
        <v>8.609493954</v>
      </c>
      <c r="AM25" s="161">
        <f t="shared" ref="AM25:AP25" si="26">AM7*100/$AK7</f>
        <v>15.64588025</v>
      </c>
      <c r="AN25" s="160">
        <f t="shared" si="26"/>
        <v>4.375112382</v>
      </c>
      <c r="AO25" s="163">
        <f t="shared" si="26"/>
        <v>4.086200307</v>
      </c>
      <c r="AP25" s="164">
        <f t="shared" si="26"/>
        <v>0.2889120753</v>
      </c>
      <c r="AQ25" s="137">
        <f t="shared" ref="AQ25:AQ35" si="54">AQ7*100/$AQ7</f>
        <v>100</v>
      </c>
      <c r="AR25" s="137">
        <f t="shared" ref="AR25:AR35" si="55">AR7*100/$AR7</f>
        <v>100</v>
      </c>
      <c r="AS25" s="160">
        <f t="shared" ref="AS25:AS35" si="56">AS7*100/$AQ7</f>
        <v>10.0420556</v>
      </c>
      <c r="AT25" s="161">
        <f t="shared" ref="AT25:AW25" si="27">AT7*100/$AR7</f>
        <v>22.12618439</v>
      </c>
      <c r="AU25" s="163">
        <f t="shared" si="27"/>
        <v>5.578794285</v>
      </c>
      <c r="AV25" s="163">
        <f t="shared" si="27"/>
        <v>5.158726898</v>
      </c>
      <c r="AW25" s="163">
        <f t="shared" si="27"/>
        <v>0.4200673871</v>
      </c>
      <c r="AX25" s="138">
        <f t="shared" ref="AX25:AX35" si="58">AX7*100/$AX7</f>
        <v>100</v>
      </c>
      <c r="AY25" s="137">
        <f t="shared" ref="AY25:AY35" si="59">AY7*100/$AY7</f>
        <v>100</v>
      </c>
      <c r="AZ25" s="160">
        <f t="shared" ref="AZ25:AZ35" si="60">AZ7*100/$AX7</f>
        <v>9.357100798</v>
      </c>
      <c r="BA25" s="161">
        <f t="shared" ref="BA25:BD25" si="28">BA7*100/$AY7</f>
        <v>19.43790061</v>
      </c>
      <c r="BB25" s="163">
        <f t="shared" si="28"/>
        <v>5.079459922</v>
      </c>
      <c r="BC25" s="163">
        <f t="shared" si="28"/>
        <v>4.713800891</v>
      </c>
      <c r="BD25" s="164">
        <f t="shared" si="28"/>
        <v>0.3656590306</v>
      </c>
    </row>
    <row r="26" ht="15.75" customHeight="1">
      <c r="A26" s="249" t="s">
        <v>132</v>
      </c>
      <c r="B26" s="141">
        <f t="shared" ref="B26:C26" si="29">B8*100/B8</f>
        <v>100</v>
      </c>
      <c r="C26" s="142">
        <f t="shared" si="29"/>
        <v>100</v>
      </c>
      <c r="D26" s="165">
        <f t="shared" ref="D26:E26" si="30">D8*100/B8</f>
        <v>7.493857494</v>
      </c>
      <c r="E26" s="166">
        <f t="shared" si="30"/>
        <v>17.66192036</v>
      </c>
      <c r="F26" s="167">
        <f t="shared" si="31"/>
        <v>5.036795008</v>
      </c>
      <c r="G26" s="146">
        <f t="shared" ref="G26:H26" si="32">G8*100/G8</f>
        <v>100</v>
      </c>
      <c r="H26" s="146">
        <f t="shared" si="32"/>
        <v>100</v>
      </c>
      <c r="I26" s="165">
        <f t="shared" ref="I26:J26" si="33">I8*100/G8</f>
        <v>11.21693122</v>
      </c>
      <c r="J26" s="166">
        <f t="shared" si="33"/>
        <v>24.87473263</v>
      </c>
      <c r="K26" s="168">
        <f t="shared" si="34"/>
        <v>4.88944886</v>
      </c>
      <c r="L26" s="147">
        <f t="shared" ref="L26:M26" si="35">L8*100/L8</f>
        <v>100</v>
      </c>
      <c r="M26" s="146">
        <f t="shared" si="35"/>
        <v>100</v>
      </c>
      <c r="N26" s="165">
        <f t="shared" ref="N26:O26" si="36">N8*100/L8</f>
        <v>9.494030699</v>
      </c>
      <c r="O26" s="166">
        <f t="shared" si="36"/>
        <v>22.0850637</v>
      </c>
      <c r="P26" s="169">
        <f t="shared" si="37"/>
        <v>4.946437307</v>
      </c>
      <c r="R26" s="249" t="s">
        <v>132</v>
      </c>
      <c r="S26" s="141">
        <f t="shared" si="38"/>
        <v>100</v>
      </c>
      <c r="T26" s="142">
        <f t="shared" si="39"/>
        <v>100</v>
      </c>
      <c r="U26" s="165">
        <f t="shared" si="40"/>
        <v>4.742268041</v>
      </c>
      <c r="V26" s="166">
        <f t="shared" ref="V26:W26" si="41">V8*100/$T8</f>
        <v>8.42009021</v>
      </c>
      <c r="W26" s="167">
        <f t="shared" si="41"/>
        <v>2.629112761</v>
      </c>
      <c r="X26" s="146">
        <f t="shared" si="42"/>
        <v>100</v>
      </c>
      <c r="Y26" s="146">
        <f t="shared" si="43"/>
        <v>100</v>
      </c>
      <c r="Z26" s="165">
        <f t="shared" si="44"/>
        <v>6.341045416</v>
      </c>
      <c r="AA26" s="166">
        <f t="shared" ref="AA26:AB26" si="45">AA8*100/$Y8</f>
        <v>21.43785276</v>
      </c>
      <c r="AB26" s="168">
        <f t="shared" si="45"/>
        <v>2.482653317</v>
      </c>
      <c r="AC26" s="147">
        <f t="shared" si="46"/>
        <v>100</v>
      </c>
      <c r="AD26" s="146">
        <f t="shared" si="47"/>
        <v>100</v>
      </c>
      <c r="AE26" s="165">
        <f t="shared" si="48"/>
        <v>5.61534862</v>
      </c>
      <c r="AF26" s="166">
        <f t="shared" ref="AF26:AG26" si="49">AF8*100/$AD8</f>
        <v>16.4935847</v>
      </c>
      <c r="AG26" s="169">
        <f t="shared" si="49"/>
        <v>2.538279985</v>
      </c>
      <c r="AI26" s="249" t="s">
        <v>132</v>
      </c>
      <c r="AJ26" s="141">
        <f t="shared" si="50"/>
        <v>100</v>
      </c>
      <c r="AK26" s="142">
        <f t="shared" si="51"/>
        <v>100</v>
      </c>
      <c r="AL26" s="165">
        <f t="shared" si="52"/>
        <v>12.80653951</v>
      </c>
      <c r="AM26" s="166">
        <f t="shared" ref="AM26:AP26" si="53">AM8*100/$AK8</f>
        <v>18.21371566</v>
      </c>
      <c r="AN26" s="165">
        <f t="shared" si="53"/>
        <v>4.551018578</v>
      </c>
      <c r="AO26" s="168">
        <f t="shared" si="53"/>
        <v>4.23884067</v>
      </c>
      <c r="AP26" s="169">
        <f t="shared" si="53"/>
        <v>0.3121779085</v>
      </c>
      <c r="AQ26" s="146">
        <f t="shared" si="54"/>
        <v>100</v>
      </c>
      <c r="AR26" s="146">
        <f t="shared" si="55"/>
        <v>100</v>
      </c>
      <c r="AS26" s="165">
        <f t="shared" si="56"/>
        <v>11.42857143</v>
      </c>
      <c r="AT26" s="166">
        <f t="shared" ref="AT26:AW26" si="57">AT8*100/$AR8</f>
        <v>21.79131594</v>
      </c>
      <c r="AU26" s="168">
        <f t="shared" si="57"/>
        <v>3.021755795</v>
      </c>
      <c r="AV26" s="168">
        <f t="shared" si="57"/>
        <v>2.886254018</v>
      </c>
      <c r="AW26" s="168">
        <f t="shared" si="57"/>
        <v>0.1355017776</v>
      </c>
      <c r="AX26" s="147">
        <f t="shared" si="58"/>
        <v>100</v>
      </c>
      <c r="AY26" s="146">
        <f t="shared" si="59"/>
        <v>100</v>
      </c>
      <c r="AZ26" s="165">
        <f t="shared" si="60"/>
        <v>12.03097082</v>
      </c>
      <c r="BA26" s="166">
        <f t="shared" ref="BA26:BD26" si="61">BA8*100/$AY8</f>
        <v>20.5025668</v>
      </c>
      <c r="BB26" s="168">
        <f t="shared" si="61"/>
        <v>3.572637934</v>
      </c>
      <c r="BC26" s="168">
        <f t="shared" si="61"/>
        <v>3.373492598</v>
      </c>
      <c r="BD26" s="169">
        <f t="shared" si="61"/>
        <v>0.1991453357</v>
      </c>
    </row>
    <row r="27" ht="15.75" customHeight="1">
      <c r="A27" s="249" t="s">
        <v>134</v>
      </c>
      <c r="B27" s="141">
        <f t="shared" ref="B27:C27" si="62">B9*100/B9</f>
        <v>100</v>
      </c>
      <c r="C27" s="142">
        <f t="shared" si="62"/>
        <v>100</v>
      </c>
      <c r="D27" s="165">
        <f t="shared" ref="D27:E27" si="63">D9*100/B9</f>
        <v>10.13941698</v>
      </c>
      <c r="E27" s="166">
        <f t="shared" si="63"/>
        <v>24.88548792</v>
      </c>
      <c r="F27" s="167">
        <f t="shared" si="31"/>
        <v>6.49702358</v>
      </c>
      <c r="G27" s="146">
        <f t="shared" ref="G27:H27" si="64">G9*100/G9</f>
        <v>100</v>
      </c>
      <c r="H27" s="146">
        <f t="shared" si="64"/>
        <v>100</v>
      </c>
      <c r="I27" s="170">
        <f t="shared" ref="I27:J27" si="65">I9*100/G9</f>
        <v>12.33480176</v>
      </c>
      <c r="J27" s="166">
        <f t="shared" si="65"/>
        <v>35.75889392</v>
      </c>
      <c r="K27" s="168">
        <f t="shared" si="34"/>
        <v>6.01132842</v>
      </c>
      <c r="L27" s="147">
        <f t="shared" ref="L27:M27" si="66">L9*100/L9</f>
        <v>100</v>
      </c>
      <c r="M27" s="146">
        <f t="shared" si="66"/>
        <v>100</v>
      </c>
      <c r="N27" s="165">
        <f t="shared" ref="N27:O27" si="67">N9*100/L9</f>
        <v>11.43451143</v>
      </c>
      <c r="O27" s="166">
        <f t="shared" si="67"/>
        <v>32.2689212</v>
      </c>
      <c r="P27" s="169">
        <f t="shared" si="37"/>
        <v>6.167219119</v>
      </c>
      <c r="R27" s="249" t="s">
        <v>134</v>
      </c>
      <c r="S27" s="141">
        <f t="shared" si="38"/>
        <v>100</v>
      </c>
      <c r="T27" s="142">
        <f t="shared" si="39"/>
        <v>100</v>
      </c>
      <c r="U27" s="165">
        <f t="shared" si="40"/>
        <v>9.283018868</v>
      </c>
      <c r="V27" s="166">
        <f t="shared" ref="V27:W27" si="68">V9*100/$T9</f>
        <v>30.12900251</v>
      </c>
      <c r="W27" s="167">
        <f t="shared" si="68"/>
        <v>5.700435214</v>
      </c>
      <c r="X27" s="146">
        <f t="shared" si="42"/>
        <v>100</v>
      </c>
      <c r="Y27" s="146">
        <f t="shared" si="43"/>
        <v>100</v>
      </c>
      <c r="Z27" s="170">
        <f t="shared" si="44"/>
        <v>12.27768216</v>
      </c>
      <c r="AA27" s="166">
        <f t="shared" ref="AA27:AB27" si="69">AA9*100/$Y9</f>
        <v>35.03379997</v>
      </c>
      <c r="AB27" s="168">
        <f t="shared" si="69"/>
        <v>5.817088889</v>
      </c>
      <c r="AC27" s="147">
        <f t="shared" si="46"/>
        <v>100</v>
      </c>
      <c r="AD27" s="146">
        <f t="shared" si="47"/>
        <v>100</v>
      </c>
      <c r="AE27" s="165">
        <f t="shared" si="48"/>
        <v>10.98435463</v>
      </c>
      <c r="AF27" s="166">
        <f t="shared" ref="AF27:AG27" si="70">AF9*100/$AD9</f>
        <v>33.43771965</v>
      </c>
      <c r="AG27" s="169">
        <f t="shared" si="70"/>
        <v>5.779128375</v>
      </c>
      <c r="AI27" s="249" t="s">
        <v>134</v>
      </c>
      <c r="AJ27" s="141">
        <f t="shared" si="50"/>
        <v>100</v>
      </c>
      <c r="AK27" s="142">
        <f t="shared" si="51"/>
        <v>100</v>
      </c>
      <c r="AL27" s="165">
        <f t="shared" si="52"/>
        <v>15.84699454</v>
      </c>
      <c r="AM27" s="166">
        <f t="shared" ref="AM27:AP27" si="71">AM9*100/$AK9</f>
        <v>30.52332968</v>
      </c>
      <c r="AN27" s="165">
        <f t="shared" si="71"/>
        <v>6.321324785</v>
      </c>
      <c r="AO27" s="168">
        <f t="shared" si="71"/>
        <v>6.306080581</v>
      </c>
      <c r="AP27" s="169">
        <f t="shared" si="71"/>
        <v>0.01524420426</v>
      </c>
      <c r="AQ27" s="146">
        <f t="shared" si="54"/>
        <v>100</v>
      </c>
      <c r="AR27" s="146">
        <f t="shared" si="55"/>
        <v>100</v>
      </c>
      <c r="AS27" s="170">
        <f t="shared" si="56"/>
        <v>21.3091922</v>
      </c>
      <c r="AT27" s="166">
        <f t="shared" ref="AT27:AW27" si="72">AT9*100/$AR9</f>
        <v>39.91306737</v>
      </c>
      <c r="AU27" s="168">
        <f t="shared" si="72"/>
        <v>7.020720287</v>
      </c>
      <c r="AV27" s="168">
        <f t="shared" si="72"/>
        <v>6.681997817</v>
      </c>
      <c r="AW27" s="168">
        <f t="shared" si="72"/>
        <v>0.3387224699</v>
      </c>
      <c r="AX27" s="147">
        <f t="shared" si="58"/>
        <v>100</v>
      </c>
      <c r="AY27" s="146">
        <f t="shared" si="59"/>
        <v>100</v>
      </c>
      <c r="AZ27" s="165">
        <f t="shared" si="60"/>
        <v>19.18332624</v>
      </c>
      <c r="BA27" s="166">
        <f t="shared" ref="BA27:BD27" si="73">BA9*100/$AY9</f>
        <v>37.07874472</v>
      </c>
      <c r="BB27" s="168">
        <f t="shared" si="73"/>
        <v>6.809605496</v>
      </c>
      <c r="BC27" s="168">
        <f t="shared" si="73"/>
        <v>6.568525985</v>
      </c>
      <c r="BD27" s="169">
        <f t="shared" si="73"/>
        <v>0.2410795107</v>
      </c>
    </row>
    <row r="28" ht="15.75" customHeight="1">
      <c r="A28" s="249" t="s">
        <v>136</v>
      </c>
      <c r="B28" s="141">
        <f t="shared" ref="B28:C28" si="74">B10*100/B10</f>
        <v>100</v>
      </c>
      <c r="C28" s="142">
        <f t="shared" si="74"/>
        <v>100</v>
      </c>
      <c r="D28" s="165">
        <f t="shared" ref="D28:E28" si="75">D10*100/B10</f>
        <v>7.579672696</v>
      </c>
      <c r="E28" s="166">
        <f t="shared" si="75"/>
        <v>17.74695698</v>
      </c>
      <c r="F28" s="167">
        <f t="shared" si="31"/>
        <v>3.356795845</v>
      </c>
      <c r="G28" s="146">
        <f t="shared" ref="G28:H28" si="76">G10*100/G10</f>
        <v>100</v>
      </c>
      <c r="H28" s="146">
        <f t="shared" si="76"/>
        <v>100</v>
      </c>
      <c r="I28" s="165">
        <f t="shared" ref="I28:J28" si="77">I10*100/G10</f>
        <v>12.34494979</v>
      </c>
      <c r="J28" s="166">
        <f t="shared" si="77"/>
        <v>33.73341361</v>
      </c>
      <c r="K28" s="168">
        <f t="shared" si="34"/>
        <v>6.115430462</v>
      </c>
      <c r="L28" s="147">
        <f t="shared" ref="L28:M28" si="78">L10*100/L10</f>
        <v>100</v>
      </c>
      <c r="M28" s="146">
        <f t="shared" si="78"/>
        <v>100</v>
      </c>
      <c r="N28" s="165">
        <f t="shared" ref="N28:O28" si="79">N10*100/L10</f>
        <v>10.40644709</v>
      </c>
      <c r="O28" s="166">
        <f t="shared" si="79"/>
        <v>28.74339205</v>
      </c>
      <c r="P28" s="169">
        <f t="shared" si="37"/>
        <v>5.254348702</v>
      </c>
      <c r="R28" s="249" t="s">
        <v>136</v>
      </c>
      <c r="S28" s="141">
        <f t="shared" si="38"/>
        <v>100</v>
      </c>
      <c r="T28" s="142">
        <f t="shared" si="39"/>
        <v>100</v>
      </c>
      <c r="U28" s="165">
        <f t="shared" si="40"/>
        <v>7.703383729</v>
      </c>
      <c r="V28" s="166">
        <f t="shared" ref="V28:W28" si="80">V10*100/$T10</f>
        <v>22.63655632</v>
      </c>
      <c r="W28" s="167">
        <f t="shared" si="80"/>
        <v>4.67633324</v>
      </c>
      <c r="X28" s="146">
        <f t="shared" si="42"/>
        <v>100</v>
      </c>
      <c r="Y28" s="146">
        <f t="shared" si="43"/>
        <v>100</v>
      </c>
      <c r="Z28" s="165">
        <f t="shared" si="44"/>
        <v>12.26765799</v>
      </c>
      <c r="AA28" s="166">
        <f t="shared" ref="AA28:AB28" si="81">AA10*100/$Y10</f>
        <v>31.32791208</v>
      </c>
      <c r="AB28" s="168">
        <f t="shared" si="81"/>
        <v>5.812238722</v>
      </c>
      <c r="AC28" s="147">
        <f t="shared" si="46"/>
        <v>100</v>
      </c>
      <c r="AD28" s="146">
        <f t="shared" si="47"/>
        <v>100</v>
      </c>
      <c r="AE28" s="165">
        <f t="shared" si="48"/>
        <v>10.33007335</v>
      </c>
      <c r="AF28" s="166">
        <f t="shared" ref="AF28:AG28" si="82">AF10*100/$AD10</f>
        <v>28.46362192</v>
      </c>
      <c r="AG28" s="169">
        <f t="shared" si="82"/>
        <v>5.43789403</v>
      </c>
      <c r="AI28" s="249" t="s">
        <v>136</v>
      </c>
      <c r="AJ28" s="141">
        <f t="shared" si="50"/>
        <v>100</v>
      </c>
      <c r="AK28" s="142">
        <f t="shared" si="51"/>
        <v>100</v>
      </c>
      <c r="AL28" s="165">
        <f t="shared" si="52"/>
        <v>13.2938188</v>
      </c>
      <c r="AM28" s="166">
        <f t="shared" ref="AM28:AP28" si="83">AM10*100/$AK10</f>
        <v>27.806034</v>
      </c>
      <c r="AN28" s="165">
        <f t="shared" si="83"/>
        <v>8.916494918</v>
      </c>
      <c r="AO28" s="168">
        <f t="shared" si="83"/>
        <v>8.392178116</v>
      </c>
      <c r="AP28" s="169">
        <f t="shared" si="83"/>
        <v>0.5243168023</v>
      </c>
      <c r="AQ28" s="146">
        <f t="shared" si="54"/>
        <v>100</v>
      </c>
      <c r="AR28" s="146">
        <f t="shared" si="55"/>
        <v>100</v>
      </c>
      <c r="AS28" s="165">
        <f t="shared" si="56"/>
        <v>15.68509615</v>
      </c>
      <c r="AT28" s="166">
        <f t="shared" ref="AT28:AW28" si="84">AT10*100/$AR10</f>
        <v>36.86321865</v>
      </c>
      <c r="AU28" s="168">
        <f t="shared" si="84"/>
        <v>8.211399333</v>
      </c>
      <c r="AV28" s="168">
        <f t="shared" si="84"/>
        <v>7.378920116</v>
      </c>
      <c r="AW28" s="168">
        <f t="shared" si="84"/>
        <v>0.8324792169</v>
      </c>
      <c r="AX28" s="147">
        <f t="shared" si="58"/>
        <v>100</v>
      </c>
      <c r="AY28" s="146">
        <f t="shared" si="59"/>
        <v>100</v>
      </c>
      <c r="AZ28" s="165">
        <f t="shared" si="60"/>
        <v>14.69244288</v>
      </c>
      <c r="BA28" s="166">
        <f t="shared" ref="BA28:BD28" si="85">BA10*100/$AY10</f>
        <v>33.84798373</v>
      </c>
      <c r="BB28" s="168">
        <f t="shared" si="85"/>
        <v>8.446133295</v>
      </c>
      <c r="BC28" s="168">
        <f t="shared" si="85"/>
        <v>7.716244685</v>
      </c>
      <c r="BD28" s="169">
        <f t="shared" si="85"/>
        <v>0.7298886093</v>
      </c>
    </row>
    <row r="29" ht="15.75" customHeight="1">
      <c r="A29" s="249" t="s">
        <v>138</v>
      </c>
      <c r="B29" s="141">
        <f t="shared" ref="B29:C29" si="86">B11*100/B11</f>
        <v>100</v>
      </c>
      <c r="C29" s="142">
        <f t="shared" si="86"/>
        <v>100</v>
      </c>
      <c r="D29" s="165">
        <f t="shared" ref="D29:E29" si="87">D11*100/B11</f>
        <v>9.362549801</v>
      </c>
      <c r="E29" s="166">
        <f t="shared" si="87"/>
        <v>23.60215881</v>
      </c>
      <c r="F29" s="167">
        <f t="shared" si="31"/>
        <v>5.84085511</v>
      </c>
      <c r="G29" s="146">
        <f t="shared" ref="G29:H29" si="88">G11*100/G11</f>
        <v>100</v>
      </c>
      <c r="H29" s="146">
        <f t="shared" si="88"/>
        <v>100</v>
      </c>
      <c r="I29" s="165">
        <f t="shared" ref="I29:J29" si="89">I11*100/G11</f>
        <v>10.4467354</v>
      </c>
      <c r="J29" s="166">
        <f t="shared" si="89"/>
        <v>28.49488336</v>
      </c>
      <c r="K29" s="168">
        <f t="shared" si="34"/>
        <v>4.957771354</v>
      </c>
      <c r="L29" s="147">
        <f t="shared" ref="L29:M29" si="90">L11*100/L11</f>
        <v>100</v>
      </c>
      <c r="M29" s="146">
        <f t="shared" si="90"/>
        <v>100</v>
      </c>
      <c r="N29" s="165">
        <f t="shared" ref="N29:O29" si="91">N11*100/L11</f>
        <v>10.00406669</v>
      </c>
      <c r="O29" s="166">
        <f t="shared" si="91"/>
        <v>26.88117296</v>
      </c>
      <c r="P29" s="169">
        <f t="shared" si="37"/>
        <v>5.249028592</v>
      </c>
      <c r="R29" s="249" t="s">
        <v>138</v>
      </c>
      <c r="S29" s="141">
        <f t="shared" si="38"/>
        <v>100</v>
      </c>
      <c r="T29" s="142">
        <f t="shared" si="39"/>
        <v>100</v>
      </c>
      <c r="U29" s="165">
        <f t="shared" si="40"/>
        <v>11.40271493</v>
      </c>
      <c r="V29" s="166">
        <f t="shared" ref="V29:W29" si="92">V11*100/$T11</f>
        <v>26.10845533</v>
      </c>
      <c r="W29" s="167">
        <f t="shared" si="92"/>
        <v>7.258210089</v>
      </c>
      <c r="X29" s="146">
        <f t="shared" si="42"/>
        <v>100</v>
      </c>
      <c r="Y29" s="146">
        <f t="shared" si="43"/>
        <v>100</v>
      </c>
      <c r="Z29" s="165">
        <f t="shared" si="44"/>
        <v>15.95282433</v>
      </c>
      <c r="AA29" s="166">
        <f t="shared" ref="AA29:AB29" si="93">AA11*100/$Y11</f>
        <v>38.69081663</v>
      </c>
      <c r="AB29" s="168">
        <f t="shared" si="93"/>
        <v>7.636942639</v>
      </c>
      <c r="AC29" s="147">
        <f t="shared" si="46"/>
        <v>100</v>
      </c>
      <c r="AD29" s="146">
        <f t="shared" si="47"/>
        <v>100</v>
      </c>
      <c r="AE29" s="165">
        <f t="shared" si="48"/>
        <v>14.10162003</v>
      </c>
      <c r="AF29" s="166">
        <f t="shared" ref="AF29:AG29" si="94">AF11*100/$AD11</f>
        <v>34.73843585</v>
      </c>
      <c r="AG29" s="169">
        <f t="shared" si="94"/>
        <v>7.517974886</v>
      </c>
      <c r="AI29" s="249" t="s">
        <v>138</v>
      </c>
      <c r="AJ29" s="141">
        <f t="shared" si="50"/>
        <v>100</v>
      </c>
      <c r="AK29" s="142">
        <f t="shared" si="51"/>
        <v>100</v>
      </c>
      <c r="AL29" s="165">
        <f t="shared" si="52"/>
        <v>14.65968586</v>
      </c>
      <c r="AM29" s="166">
        <f t="shared" ref="AM29:AP29" si="95">AM11*100/$AK11</f>
        <v>31.44329131</v>
      </c>
      <c r="AN29" s="165">
        <f t="shared" si="95"/>
        <v>7.1327191</v>
      </c>
      <c r="AO29" s="168">
        <f t="shared" si="95"/>
        <v>6.391055188</v>
      </c>
      <c r="AP29" s="169">
        <f t="shared" si="95"/>
        <v>0.7416639126</v>
      </c>
      <c r="AQ29" s="146">
        <f t="shared" si="54"/>
        <v>100</v>
      </c>
      <c r="AR29" s="146">
        <f t="shared" si="55"/>
        <v>100</v>
      </c>
      <c r="AS29" s="165">
        <f t="shared" si="56"/>
        <v>19.37029432</v>
      </c>
      <c r="AT29" s="166">
        <f t="shared" ref="AT29:AW29" si="96">AT11*100/$AR11</f>
        <v>35.25030982</v>
      </c>
      <c r="AU29" s="168">
        <f t="shared" si="96"/>
        <v>7.055462073</v>
      </c>
      <c r="AV29" s="168">
        <f t="shared" si="96"/>
        <v>6.41556922</v>
      </c>
      <c r="AW29" s="168">
        <f t="shared" si="96"/>
        <v>0.6398928526</v>
      </c>
      <c r="AX29" s="147">
        <f t="shared" si="58"/>
        <v>100</v>
      </c>
      <c r="AY29" s="146">
        <f t="shared" si="59"/>
        <v>100</v>
      </c>
      <c r="AZ29" s="165">
        <f t="shared" si="60"/>
        <v>17.50827815</v>
      </c>
      <c r="BA29" s="166">
        <f t="shared" ref="BA29:BD29" si="97">BA11*100/$AY11</f>
        <v>34.01929317</v>
      </c>
      <c r="BB29" s="168">
        <f t="shared" si="97"/>
        <v>7.080443482</v>
      </c>
      <c r="BC29" s="168">
        <f t="shared" si="97"/>
        <v>6.407642497</v>
      </c>
      <c r="BD29" s="169">
        <f t="shared" si="97"/>
        <v>0.672800985</v>
      </c>
    </row>
    <row r="30" ht="15.75" customHeight="1">
      <c r="A30" s="249" t="s">
        <v>140</v>
      </c>
      <c r="B30" s="141">
        <f t="shared" ref="B30:C30" si="98">B12*100/B12</f>
        <v>100</v>
      </c>
      <c r="C30" s="142">
        <f t="shared" si="98"/>
        <v>100</v>
      </c>
      <c r="D30" s="165">
        <f t="shared" ref="D30:E30" si="99">D12*100/B12</f>
        <v>6.378378378</v>
      </c>
      <c r="E30" s="166">
        <f t="shared" si="99"/>
        <v>15.91280819</v>
      </c>
      <c r="F30" s="167">
        <f t="shared" si="31"/>
        <v>4.290591541</v>
      </c>
      <c r="G30" s="146">
        <f t="shared" ref="G30:H30" si="100">G12*100/G12</f>
        <v>100</v>
      </c>
      <c r="H30" s="146">
        <f t="shared" si="100"/>
        <v>100</v>
      </c>
      <c r="I30" s="165">
        <f t="shared" ref="I30:J30" si="101">I12*100/G12</f>
        <v>7.967479675</v>
      </c>
      <c r="J30" s="166">
        <f t="shared" si="101"/>
        <v>26.02201682</v>
      </c>
      <c r="K30" s="168">
        <f t="shared" si="34"/>
        <v>4.454170616</v>
      </c>
      <c r="L30" s="147">
        <f t="shared" ref="L30:M30" si="102">L12*100/L12</f>
        <v>100</v>
      </c>
      <c r="M30" s="146">
        <f t="shared" si="102"/>
        <v>100</v>
      </c>
      <c r="N30" s="165">
        <f t="shared" ref="N30:O30" si="103">N12*100/L12</f>
        <v>7.285382831</v>
      </c>
      <c r="O30" s="166">
        <f t="shared" si="103"/>
        <v>22.59639911</v>
      </c>
      <c r="P30" s="169">
        <f t="shared" si="37"/>
        <v>4.398740028</v>
      </c>
      <c r="R30" s="249" t="s">
        <v>140</v>
      </c>
      <c r="S30" s="141">
        <f t="shared" si="38"/>
        <v>100</v>
      </c>
      <c r="T30" s="142">
        <f t="shared" si="39"/>
        <v>100</v>
      </c>
      <c r="U30" s="165">
        <f t="shared" si="40"/>
        <v>5.180640763</v>
      </c>
      <c r="V30" s="166">
        <f t="shared" ref="V30:W30" si="104">V12*100/$T12</f>
        <v>12.85363243</v>
      </c>
      <c r="W30" s="167">
        <f t="shared" si="104"/>
        <v>3.263969686</v>
      </c>
      <c r="X30" s="146">
        <f t="shared" si="42"/>
        <v>100</v>
      </c>
      <c r="Y30" s="146">
        <f t="shared" si="43"/>
        <v>100</v>
      </c>
      <c r="Z30" s="165">
        <f t="shared" si="44"/>
        <v>7.269874477</v>
      </c>
      <c r="AA30" s="166">
        <f t="shared" ref="AA30:AB30" si="105">AA12*100/$Y12</f>
        <v>25.15878422</v>
      </c>
      <c r="AB30" s="168">
        <f t="shared" si="105"/>
        <v>4.582420325</v>
      </c>
      <c r="AC30" s="147">
        <f t="shared" si="46"/>
        <v>100</v>
      </c>
      <c r="AD30" s="146">
        <f t="shared" si="47"/>
        <v>100</v>
      </c>
      <c r="AE30" s="165">
        <f t="shared" si="48"/>
        <v>6.362829239</v>
      </c>
      <c r="AF30" s="166">
        <f t="shared" ref="AF30:AG30" si="106">AF12*100/$AD12</f>
        <v>21.060957</v>
      </c>
      <c r="AG30" s="169">
        <f t="shared" si="106"/>
        <v>4.143353582</v>
      </c>
      <c r="AI30" s="249" t="s">
        <v>140</v>
      </c>
      <c r="AJ30" s="141">
        <f t="shared" si="50"/>
        <v>100</v>
      </c>
      <c r="AK30" s="142">
        <f t="shared" si="51"/>
        <v>100</v>
      </c>
      <c r="AL30" s="165">
        <f t="shared" si="52"/>
        <v>9.714795009</v>
      </c>
      <c r="AM30" s="166">
        <f t="shared" ref="AM30:AP30" si="107">AM12*100/$AK12</f>
        <v>17.36643675</v>
      </c>
      <c r="AN30" s="165">
        <f t="shared" si="107"/>
        <v>3.516290932</v>
      </c>
      <c r="AO30" s="168">
        <f t="shared" si="107"/>
        <v>3.379223207</v>
      </c>
      <c r="AP30" s="169">
        <f t="shared" si="107"/>
        <v>0.137067725</v>
      </c>
      <c r="AQ30" s="146">
        <f t="shared" si="54"/>
        <v>100</v>
      </c>
      <c r="AR30" s="146">
        <f t="shared" si="55"/>
        <v>100</v>
      </c>
      <c r="AS30" s="165">
        <f t="shared" si="56"/>
        <v>12.1171771</v>
      </c>
      <c r="AT30" s="166">
        <f t="shared" ref="AT30:AW30" si="108">AT12*100/$AR12</f>
        <v>26.06855893</v>
      </c>
      <c r="AU30" s="168">
        <f t="shared" si="108"/>
        <v>5.164016022</v>
      </c>
      <c r="AV30" s="168">
        <f t="shared" si="108"/>
        <v>5.083741628</v>
      </c>
      <c r="AW30" s="168">
        <f t="shared" si="108"/>
        <v>0.0802743938</v>
      </c>
      <c r="AX30" s="147">
        <f t="shared" si="58"/>
        <v>100</v>
      </c>
      <c r="AY30" s="146">
        <f t="shared" si="59"/>
        <v>100</v>
      </c>
      <c r="AZ30" s="165">
        <f t="shared" si="60"/>
        <v>11.08993902</v>
      </c>
      <c r="BA30" s="166">
        <f t="shared" ref="BA30:BD30" si="109">BA12*100/$AY12</f>
        <v>23.09944283</v>
      </c>
      <c r="BB30" s="168">
        <f t="shared" si="109"/>
        <v>4.601821307</v>
      </c>
      <c r="BC30" s="168">
        <f t="shared" si="109"/>
        <v>4.502169342</v>
      </c>
      <c r="BD30" s="169">
        <f t="shared" si="109"/>
        <v>0.09965196524</v>
      </c>
    </row>
    <row r="31" ht="15.75" customHeight="1">
      <c r="A31" s="249" t="s">
        <v>142</v>
      </c>
      <c r="B31" s="141">
        <f t="shared" ref="B31:C31" si="110">B13*100/B13</f>
        <v>100</v>
      </c>
      <c r="C31" s="142">
        <f t="shared" si="110"/>
        <v>100</v>
      </c>
      <c r="D31" s="165">
        <f t="shared" ref="D31:E31" si="111">D13*100/B13</f>
        <v>7.684098186</v>
      </c>
      <c r="E31" s="166">
        <f t="shared" si="111"/>
        <v>20.04021517</v>
      </c>
      <c r="F31" s="167">
        <f t="shared" si="31"/>
        <v>4.971624269</v>
      </c>
      <c r="G31" s="146">
        <f t="shared" ref="G31:H31" si="112">G13*100/G13</f>
        <v>100</v>
      </c>
      <c r="H31" s="146">
        <f t="shared" si="112"/>
        <v>100</v>
      </c>
      <c r="I31" s="165">
        <f t="shared" ref="I31:J31" si="113">I13*100/G13</f>
        <v>10.75307748</v>
      </c>
      <c r="J31" s="166">
        <f t="shared" si="113"/>
        <v>31.46490037</v>
      </c>
      <c r="K31" s="168">
        <f t="shared" si="34"/>
        <v>4.526590851</v>
      </c>
      <c r="L31" s="147">
        <f t="shared" ref="L31:M31" si="114">L13*100/L13</f>
        <v>100</v>
      </c>
      <c r="M31" s="146">
        <f t="shared" si="114"/>
        <v>100</v>
      </c>
      <c r="N31" s="165">
        <f t="shared" ref="N31:O31" si="115">N13*100/L13</f>
        <v>9.512510785</v>
      </c>
      <c r="O31" s="166">
        <f t="shared" si="115"/>
        <v>27.95213711</v>
      </c>
      <c r="P31" s="169">
        <f t="shared" si="37"/>
        <v>4.663425872</v>
      </c>
      <c r="R31" s="249" t="s">
        <v>142</v>
      </c>
      <c r="S31" s="141">
        <f t="shared" si="38"/>
        <v>100</v>
      </c>
      <c r="T31" s="142">
        <f t="shared" si="39"/>
        <v>100</v>
      </c>
      <c r="U31" s="165">
        <f t="shared" si="40"/>
        <v>9.597924773</v>
      </c>
      <c r="V31" s="166">
        <f t="shared" ref="V31:W31" si="116">V13*100/$T13</f>
        <v>20.98740754</v>
      </c>
      <c r="W31" s="167">
        <f t="shared" si="116"/>
        <v>5.992952071</v>
      </c>
      <c r="X31" s="146">
        <f t="shared" si="42"/>
        <v>100</v>
      </c>
      <c r="Y31" s="146">
        <f t="shared" si="43"/>
        <v>100</v>
      </c>
      <c r="Z31" s="165">
        <f t="shared" si="44"/>
        <v>12.85533797</v>
      </c>
      <c r="AA31" s="166">
        <f t="shared" ref="AA31:AB31" si="117">AA13*100/$Y13</f>
        <v>32.50273275</v>
      </c>
      <c r="AB31" s="168">
        <f t="shared" si="117"/>
        <v>6.127858643</v>
      </c>
      <c r="AC31" s="147">
        <f t="shared" si="46"/>
        <v>100</v>
      </c>
      <c r="AD31" s="146">
        <f t="shared" si="47"/>
        <v>100</v>
      </c>
      <c r="AE31" s="165">
        <f t="shared" si="48"/>
        <v>11.48019712</v>
      </c>
      <c r="AF31" s="166">
        <f t="shared" ref="AF31:AG31" si="118">AF13*100/$AD13</f>
        <v>28.98998869</v>
      </c>
      <c r="AG31" s="169">
        <f t="shared" si="118"/>
        <v>6.086705462</v>
      </c>
      <c r="AI31" s="249" t="s">
        <v>142</v>
      </c>
      <c r="AJ31" s="141">
        <f t="shared" si="50"/>
        <v>100</v>
      </c>
      <c r="AK31" s="142">
        <f t="shared" si="51"/>
        <v>100</v>
      </c>
      <c r="AL31" s="165">
        <f t="shared" si="52"/>
        <v>18.46414455</v>
      </c>
      <c r="AM31" s="166">
        <f t="shared" ref="AM31:AP31" si="119">AM13*100/$AK13</f>
        <v>27.81717477</v>
      </c>
      <c r="AN31" s="165">
        <f t="shared" si="119"/>
        <v>9.595187032</v>
      </c>
      <c r="AO31" s="168">
        <f t="shared" si="119"/>
        <v>8.77239615</v>
      </c>
      <c r="AP31" s="169">
        <f t="shared" si="119"/>
        <v>0.8227908813</v>
      </c>
      <c r="AQ31" s="146">
        <f t="shared" si="54"/>
        <v>100</v>
      </c>
      <c r="AR31" s="146">
        <f t="shared" si="55"/>
        <v>100</v>
      </c>
      <c r="AS31" s="165">
        <f t="shared" si="56"/>
        <v>23.73393802</v>
      </c>
      <c r="AT31" s="166">
        <f t="shared" ref="AT31:AW31" si="120">AT13*100/$AR13</f>
        <v>41.45786087</v>
      </c>
      <c r="AU31" s="168">
        <f t="shared" si="120"/>
        <v>10.48312341</v>
      </c>
      <c r="AV31" s="168">
        <f t="shared" si="120"/>
        <v>9.305359132</v>
      </c>
      <c r="AW31" s="168">
        <f t="shared" si="120"/>
        <v>1.177764278</v>
      </c>
      <c r="AX31" s="147">
        <f t="shared" si="58"/>
        <v>100</v>
      </c>
      <c r="AY31" s="146">
        <f t="shared" si="59"/>
        <v>100</v>
      </c>
      <c r="AZ31" s="165">
        <f t="shared" si="60"/>
        <v>21.62100974</v>
      </c>
      <c r="BA31" s="166">
        <f t="shared" ref="BA31:BD31" si="121">BA13*100/$AY13</f>
        <v>37.33542637</v>
      </c>
      <c r="BB31" s="168">
        <f t="shared" si="121"/>
        <v>10.21477477</v>
      </c>
      <c r="BC31" s="168">
        <f t="shared" si="121"/>
        <v>9.144289156</v>
      </c>
      <c r="BD31" s="169">
        <f t="shared" si="121"/>
        <v>1.070485615</v>
      </c>
    </row>
    <row r="32" ht="15.75" customHeight="1">
      <c r="A32" s="249" t="s">
        <v>144</v>
      </c>
      <c r="B32" s="141">
        <f t="shared" ref="B32:C32" si="122">B14*100/B14</f>
        <v>100</v>
      </c>
      <c r="C32" s="142">
        <f t="shared" si="122"/>
        <v>100</v>
      </c>
      <c r="D32" s="165">
        <f t="shared" ref="D32:E32" si="123">D14*100/B14</f>
        <v>8.149779736</v>
      </c>
      <c r="E32" s="166">
        <f t="shared" si="123"/>
        <v>22.44705611</v>
      </c>
      <c r="F32" s="167">
        <f t="shared" si="31"/>
        <v>4.569086415</v>
      </c>
      <c r="G32" s="146">
        <f t="shared" ref="G32:H32" si="124">G14*100/G14</f>
        <v>100</v>
      </c>
      <c r="H32" s="146">
        <f t="shared" si="124"/>
        <v>100</v>
      </c>
      <c r="I32" s="165">
        <f t="shared" ref="I32:J32" si="125">I14*100/G14</f>
        <v>12.14322782</v>
      </c>
      <c r="J32" s="166">
        <f t="shared" si="125"/>
        <v>32.93468356</v>
      </c>
      <c r="K32" s="168">
        <f t="shared" si="34"/>
        <v>6.168763986</v>
      </c>
      <c r="L32" s="147">
        <f t="shared" ref="L32:M32" si="126">L14*100/L14</f>
        <v>100</v>
      </c>
      <c r="M32" s="146">
        <f t="shared" si="126"/>
        <v>100</v>
      </c>
      <c r="N32" s="165">
        <f t="shared" ref="N32:O32" si="127">N14*100/L14</f>
        <v>10.48951049</v>
      </c>
      <c r="O32" s="166">
        <f t="shared" si="127"/>
        <v>29.25975067</v>
      </c>
      <c r="P32" s="169">
        <f t="shared" si="37"/>
        <v>5.608226557</v>
      </c>
      <c r="R32" s="249" t="s">
        <v>144</v>
      </c>
      <c r="S32" s="141">
        <f t="shared" si="38"/>
        <v>100</v>
      </c>
      <c r="T32" s="142">
        <f t="shared" si="39"/>
        <v>100</v>
      </c>
      <c r="U32" s="165">
        <f t="shared" si="40"/>
        <v>11.80963572</v>
      </c>
      <c r="V32" s="166">
        <f t="shared" ref="V32:W32" si="128">V14*100/$T14</f>
        <v>26.42798467</v>
      </c>
      <c r="W32" s="167">
        <f t="shared" si="128"/>
        <v>7.424495273</v>
      </c>
      <c r="X32" s="146">
        <f t="shared" si="42"/>
        <v>100</v>
      </c>
      <c r="Y32" s="146">
        <f t="shared" si="43"/>
        <v>100</v>
      </c>
      <c r="Z32" s="165">
        <f t="shared" si="44"/>
        <v>14.82688391</v>
      </c>
      <c r="AA32" s="166">
        <f t="shared" ref="AA32:AB32" si="129">AA14*100/$Y14</f>
        <v>43.67286679</v>
      </c>
      <c r="AB32" s="168">
        <f t="shared" si="129"/>
        <v>6.871077632</v>
      </c>
      <c r="AC32" s="147">
        <f t="shared" si="46"/>
        <v>100</v>
      </c>
      <c r="AD32" s="146">
        <f t="shared" si="47"/>
        <v>100</v>
      </c>
      <c r="AE32" s="165">
        <f t="shared" si="48"/>
        <v>13.59153236</v>
      </c>
      <c r="AF32" s="166">
        <f t="shared" ref="AF32:AG32" si="130">AF14*100/$AD14</f>
        <v>38.37071173</v>
      </c>
      <c r="AG32" s="169">
        <f t="shared" si="130"/>
        <v>7.041232819</v>
      </c>
      <c r="AI32" s="249" t="s">
        <v>144</v>
      </c>
      <c r="AJ32" s="141">
        <f t="shared" si="50"/>
        <v>100</v>
      </c>
      <c r="AK32" s="142">
        <f t="shared" si="51"/>
        <v>100</v>
      </c>
      <c r="AL32" s="165">
        <f t="shared" si="52"/>
        <v>15.43942993</v>
      </c>
      <c r="AM32" s="166">
        <f t="shared" ref="AM32:AP32" si="131">AM14*100/$AK14</f>
        <v>29.54878761</v>
      </c>
      <c r="AN32" s="165">
        <f t="shared" si="131"/>
        <v>9.11232566</v>
      </c>
      <c r="AO32" s="168">
        <f t="shared" si="131"/>
        <v>8.230073853</v>
      </c>
      <c r="AP32" s="169">
        <f t="shared" si="131"/>
        <v>0.882251807</v>
      </c>
      <c r="AQ32" s="146">
        <f t="shared" si="54"/>
        <v>100</v>
      </c>
      <c r="AR32" s="146">
        <f t="shared" si="55"/>
        <v>100</v>
      </c>
      <c r="AS32" s="165">
        <f t="shared" si="56"/>
        <v>19.52595937</v>
      </c>
      <c r="AT32" s="166">
        <f t="shared" ref="AT32:AW32" si="132">AT14*100/$AR14</f>
        <v>44.47044634</v>
      </c>
      <c r="AU32" s="168">
        <f t="shared" si="132"/>
        <v>10.78941979</v>
      </c>
      <c r="AV32" s="168">
        <f t="shared" si="132"/>
        <v>9.920686267</v>
      </c>
      <c r="AW32" s="168">
        <f t="shared" si="132"/>
        <v>0.8687335187</v>
      </c>
      <c r="AX32" s="147">
        <f t="shared" si="58"/>
        <v>100</v>
      </c>
      <c r="AY32" s="146">
        <f t="shared" si="59"/>
        <v>100</v>
      </c>
      <c r="AZ32" s="165">
        <f t="shared" si="60"/>
        <v>17.82537068</v>
      </c>
      <c r="BA32" s="166">
        <f t="shared" ref="BA32:BD32" si="133">BA14*100/$AY14</f>
        <v>39.65840182</v>
      </c>
      <c r="BB32" s="168">
        <f t="shared" si="133"/>
        <v>10.24857833</v>
      </c>
      <c r="BC32" s="168">
        <f t="shared" si="133"/>
        <v>9.375485338</v>
      </c>
      <c r="BD32" s="169">
        <f t="shared" si="133"/>
        <v>0.8730929942</v>
      </c>
    </row>
    <row r="33" ht="15.75" customHeight="1">
      <c r="A33" s="249" t="s">
        <v>146</v>
      </c>
      <c r="B33" s="141">
        <f t="shared" ref="B33:C33" si="134">B15*100/B15</f>
        <v>100</v>
      </c>
      <c r="C33" s="142">
        <f t="shared" si="134"/>
        <v>100</v>
      </c>
      <c r="D33" s="165">
        <f t="shared" ref="D33:E33" si="135">D15*100/B15</f>
        <v>8.778761062</v>
      </c>
      <c r="E33" s="166">
        <f t="shared" si="135"/>
        <v>20.39297637</v>
      </c>
      <c r="F33" s="167">
        <f t="shared" si="31"/>
        <v>4.725721149</v>
      </c>
      <c r="G33" s="146">
        <f t="shared" ref="G33:H33" si="136">G15*100/G15</f>
        <v>100</v>
      </c>
      <c r="H33" s="146">
        <f t="shared" si="136"/>
        <v>100</v>
      </c>
      <c r="I33" s="165">
        <f t="shared" ref="I33:J33" si="137">I15*100/G15</f>
        <v>11.89032428</v>
      </c>
      <c r="J33" s="166">
        <f t="shared" si="137"/>
        <v>30.7821479</v>
      </c>
      <c r="K33" s="168">
        <f t="shared" si="34"/>
        <v>5.637689854</v>
      </c>
      <c r="L33" s="147">
        <f t="shared" ref="L33:M33" si="138">L15*100/L15</f>
        <v>100</v>
      </c>
      <c r="M33" s="146">
        <f t="shared" si="138"/>
        <v>100</v>
      </c>
      <c r="N33" s="165">
        <f t="shared" ref="N33:O33" si="139">N15*100/L15</f>
        <v>10.56210335</v>
      </c>
      <c r="O33" s="166">
        <f t="shared" si="139"/>
        <v>27.16922726</v>
      </c>
      <c r="P33" s="169">
        <f t="shared" si="37"/>
        <v>5.320545166</v>
      </c>
      <c r="R33" s="249" t="s">
        <v>146</v>
      </c>
      <c r="S33" s="141">
        <f t="shared" si="38"/>
        <v>100</v>
      </c>
      <c r="T33" s="142">
        <f t="shared" si="39"/>
        <v>100</v>
      </c>
      <c r="U33" s="165">
        <f t="shared" si="40"/>
        <v>9.783301466</v>
      </c>
      <c r="V33" s="166">
        <f t="shared" ref="V33:W33" si="140">V15*100/$T15</f>
        <v>25.96634551</v>
      </c>
      <c r="W33" s="167">
        <f t="shared" si="140"/>
        <v>6.493855687</v>
      </c>
      <c r="X33" s="146">
        <f t="shared" si="42"/>
        <v>100</v>
      </c>
      <c r="Y33" s="146">
        <f t="shared" si="43"/>
        <v>100</v>
      </c>
      <c r="Z33" s="165">
        <f t="shared" si="44"/>
        <v>12.84246575</v>
      </c>
      <c r="AA33" s="166">
        <f t="shared" ref="AA33:AB33" si="141">AA15*100/$Y15</f>
        <v>35.99713979</v>
      </c>
      <c r="AB33" s="168">
        <f t="shared" si="141"/>
        <v>6.972715927</v>
      </c>
      <c r="AC33" s="147">
        <f t="shared" si="46"/>
        <v>100</v>
      </c>
      <c r="AD33" s="146">
        <f t="shared" si="47"/>
        <v>100</v>
      </c>
      <c r="AE33" s="165">
        <f t="shared" si="48"/>
        <v>11.5139773</v>
      </c>
      <c r="AF33" s="166">
        <f t="shared" ref="AF33:AG33" si="142">AF15*100/$AD15</f>
        <v>32.54696782</v>
      </c>
      <c r="AG33" s="169">
        <f t="shared" si="142"/>
        <v>6.808008114</v>
      </c>
      <c r="AI33" s="249" t="s">
        <v>146</v>
      </c>
      <c r="AJ33" s="141">
        <f t="shared" si="50"/>
        <v>100</v>
      </c>
      <c r="AK33" s="142">
        <f t="shared" si="51"/>
        <v>100</v>
      </c>
      <c r="AL33" s="165">
        <f t="shared" si="52"/>
        <v>11.27141569</v>
      </c>
      <c r="AM33" s="166">
        <f t="shared" ref="AM33:AP33" si="143">AM15*100/$AK15</f>
        <v>22.05170957</v>
      </c>
      <c r="AN33" s="165">
        <f t="shared" si="143"/>
        <v>5.212170409</v>
      </c>
      <c r="AO33" s="168">
        <f t="shared" si="143"/>
        <v>5.038358393</v>
      </c>
      <c r="AP33" s="169">
        <f t="shared" si="143"/>
        <v>0.1738120159</v>
      </c>
      <c r="AQ33" s="146">
        <f t="shared" si="54"/>
        <v>100</v>
      </c>
      <c r="AR33" s="146">
        <f t="shared" si="55"/>
        <v>100</v>
      </c>
      <c r="AS33" s="165">
        <f t="shared" si="56"/>
        <v>17.86833856</v>
      </c>
      <c r="AT33" s="166">
        <f t="shared" ref="AT33:AW33" si="144">AT15*100/$AR15</f>
        <v>34.83006968</v>
      </c>
      <c r="AU33" s="168">
        <f t="shared" si="144"/>
        <v>8.216746422</v>
      </c>
      <c r="AV33" s="168">
        <f t="shared" si="144"/>
        <v>8.001914038</v>
      </c>
      <c r="AW33" s="168">
        <f t="shared" si="144"/>
        <v>0.214832384</v>
      </c>
      <c r="AX33" s="147">
        <f t="shared" si="58"/>
        <v>100</v>
      </c>
      <c r="AY33" s="146">
        <f t="shared" si="59"/>
        <v>100</v>
      </c>
      <c r="AZ33" s="165">
        <f t="shared" si="60"/>
        <v>15.16272189</v>
      </c>
      <c r="BA33" s="166">
        <f t="shared" ref="BA33:BD33" si="145">BA15*100/$AY15</f>
        <v>30.53590348</v>
      </c>
      <c r="BB33" s="168">
        <f t="shared" si="145"/>
        <v>7.207059057</v>
      </c>
      <c r="BC33" s="168">
        <f t="shared" si="145"/>
        <v>7.006011562</v>
      </c>
      <c r="BD33" s="169">
        <f t="shared" si="145"/>
        <v>0.2010474948</v>
      </c>
    </row>
    <row r="34" ht="15.75" customHeight="1">
      <c r="A34" s="249" t="s">
        <v>151</v>
      </c>
      <c r="B34" s="141">
        <f t="shared" ref="B34:C34" si="146">B16*100/B16</f>
        <v>100</v>
      </c>
      <c r="C34" s="142">
        <f t="shared" si="146"/>
        <v>100</v>
      </c>
      <c r="D34" s="165">
        <f t="shared" ref="D34:E34" si="147">D16*100/B16</f>
        <v>7.245337159</v>
      </c>
      <c r="E34" s="166">
        <f t="shared" si="147"/>
        <v>15.64148589</v>
      </c>
      <c r="F34" s="167">
        <f t="shared" si="31"/>
        <v>4.310617599</v>
      </c>
      <c r="G34" s="146">
        <f t="shared" ref="G34:H34" si="148">G16*100/G16</f>
        <v>100</v>
      </c>
      <c r="H34" s="146">
        <f t="shared" si="148"/>
        <v>100</v>
      </c>
      <c r="I34" s="165">
        <f t="shared" ref="I34:J34" si="149">I16*100/G16</f>
        <v>11.00828057</v>
      </c>
      <c r="J34" s="166">
        <f t="shared" si="149"/>
        <v>28.75694501</v>
      </c>
      <c r="K34" s="168">
        <f t="shared" si="34"/>
        <v>4.955856991</v>
      </c>
      <c r="L34" s="147">
        <f t="shared" ref="L34:M34" si="150">L16*100/L16</f>
        <v>100</v>
      </c>
      <c r="M34" s="146">
        <f t="shared" si="150"/>
        <v>100</v>
      </c>
      <c r="N34" s="165">
        <f t="shared" ref="N34:O34" si="151">N16*100/L16</f>
        <v>9.486510009</v>
      </c>
      <c r="O34" s="166">
        <f t="shared" si="151"/>
        <v>24.8364548</v>
      </c>
      <c r="P34" s="169">
        <f t="shared" si="37"/>
        <v>4.762981187</v>
      </c>
      <c r="R34" s="249" t="s">
        <v>151</v>
      </c>
      <c r="S34" s="141">
        <f t="shared" si="38"/>
        <v>100</v>
      </c>
      <c r="T34" s="142">
        <f t="shared" si="39"/>
        <v>100</v>
      </c>
      <c r="U34" s="165">
        <f t="shared" si="40"/>
        <v>10.95489162</v>
      </c>
      <c r="V34" s="166">
        <f t="shared" ref="V34:W34" si="152">V16*100/$T16</f>
        <v>21.78550938</v>
      </c>
      <c r="W34" s="167">
        <f t="shared" si="152"/>
        <v>6.320692523</v>
      </c>
      <c r="X34" s="146">
        <f t="shared" si="42"/>
        <v>100</v>
      </c>
      <c r="Y34" s="146">
        <f t="shared" si="43"/>
        <v>100</v>
      </c>
      <c r="Z34" s="165">
        <f t="shared" si="44"/>
        <v>14.33432582</v>
      </c>
      <c r="AA34" s="166">
        <f t="shared" ref="AA34:AB34" si="153">AA16*100/$Y16</f>
        <v>38.28429604</v>
      </c>
      <c r="AB34" s="168">
        <f t="shared" si="153"/>
        <v>6.423483269</v>
      </c>
      <c r="AC34" s="147">
        <f t="shared" si="46"/>
        <v>100</v>
      </c>
      <c r="AD34" s="146">
        <f t="shared" si="47"/>
        <v>100</v>
      </c>
      <c r="AE34" s="165">
        <f t="shared" si="48"/>
        <v>12.91276491</v>
      </c>
      <c r="AF34" s="166">
        <f t="shared" ref="AF34:AG34" si="154">AF16*100/$AD16</f>
        <v>33.37216179</v>
      </c>
      <c r="AG34" s="169">
        <f t="shared" si="154"/>
        <v>6.392879689</v>
      </c>
      <c r="AI34" s="249" t="s">
        <v>151</v>
      </c>
      <c r="AJ34" s="141">
        <f t="shared" si="50"/>
        <v>100</v>
      </c>
      <c r="AK34" s="142">
        <f t="shared" si="51"/>
        <v>100</v>
      </c>
      <c r="AL34" s="165">
        <f t="shared" si="52"/>
        <v>12.72030651</v>
      </c>
      <c r="AM34" s="166">
        <f t="shared" ref="AM34:AP34" si="155">AM16*100/$AK16</f>
        <v>19.34714718</v>
      </c>
      <c r="AN34" s="165">
        <f t="shared" si="155"/>
        <v>4.527587328</v>
      </c>
      <c r="AO34" s="168">
        <f t="shared" si="155"/>
        <v>4.456025397</v>
      </c>
      <c r="AP34" s="169">
        <f t="shared" si="155"/>
        <v>0.0715619311</v>
      </c>
      <c r="AQ34" s="146">
        <f t="shared" si="54"/>
        <v>100</v>
      </c>
      <c r="AR34" s="146">
        <f t="shared" si="55"/>
        <v>100</v>
      </c>
      <c r="AS34" s="165">
        <f t="shared" si="56"/>
        <v>18.67021277</v>
      </c>
      <c r="AT34" s="166">
        <f t="shared" ref="AT34:AW34" si="156">AT16*100/$AR16</f>
        <v>33.73842978</v>
      </c>
      <c r="AU34" s="168">
        <f t="shared" si="156"/>
        <v>6.24199133</v>
      </c>
      <c r="AV34" s="168">
        <f t="shared" si="156"/>
        <v>5.975644857</v>
      </c>
      <c r="AW34" s="168">
        <f t="shared" si="156"/>
        <v>0.2663464734</v>
      </c>
      <c r="AX34" s="147">
        <f t="shared" si="58"/>
        <v>100</v>
      </c>
      <c r="AY34" s="146">
        <f t="shared" si="59"/>
        <v>100</v>
      </c>
      <c r="AZ34" s="165">
        <f t="shared" si="60"/>
        <v>16.23233909</v>
      </c>
      <c r="BA34" s="166">
        <f t="shared" ref="BA34:BD34" si="157">BA16*100/$AY16</f>
        <v>29.26881994</v>
      </c>
      <c r="BB34" s="168">
        <f t="shared" si="157"/>
        <v>5.709535871</v>
      </c>
      <c r="BC34" s="168">
        <f t="shared" si="157"/>
        <v>5.503685111</v>
      </c>
      <c r="BD34" s="169">
        <f t="shared" si="157"/>
        <v>0.2058507601</v>
      </c>
    </row>
    <row r="35" ht="15.0" customHeight="1">
      <c r="A35" s="249" t="s">
        <v>153</v>
      </c>
      <c r="B35" s="141">
        <f t="shared" ref="B35:C35" si="158">B17*100/B17</f>
        <v>100</v>
      </c>
      <c r="C35" s="142">
        <f t="shared" si="158"/>
        <v>100</v>
      </c>
      <c r="D35" s="165">
        <f t="shared" ref="D35:E35" si="159">D17*100/B17</f>
        <v>4.526015681</v>
      </c>
      <c r="E35" s="166">
        <f t="shared" si="159"/>
        <v>8.447153569</v>
      </c>
      <c r="F35" s="167">
        <f t="shared" si="31"/>
        <v>3.290280172</v>
      </c>
      <c r="G35" s="146">
        <f t="shared" ref="G35:H35" si="160">G17*100/G17</f>
        <v>100</v>
      </c>
      <c r="H35" s="146">
        <f t="shared" si="160"/>
        <v>100</v>
      </c>
      <c r="I35" s="165">
        <f t="shared" ref="I35:J35" si="161">I17*100/G17</f>
        <v>4.952434247</v>
      </c>
      <c r="J35" s="166">
        <f t="shared" si="161"/>
        <v>10.71103054</v>
      </c>
      <c r="K35" s="168">
        <f t="shared" si="34"/>
        <v>2.690904968</v>
      </c>
      <c r="L35" s="147">
        <f t="shared" ref="L35:M35" si="162">L17*100/L17</f>
        <v>100</v>
      </c>
      <c r="M35" s="146">
        <f t="shared" si="162"/>
        <v>100</v>
      </c>
      <c r="N35" s="165">
        <f t="shared" ref="N35:O35" si="163">N17*100/L17</f>
        <v>4.764890282</v>
      </c>
      <c r="O35" s="166">
        <f t="shared" si="163"/>
        <v>9.81136899</v>
      </c>
      <c r="P35" s="169">
        <f t="shared" si="37"/>
        <v>2.929095838</v>
      </c>
      <c r="R35" s="249" t="s">
        <v>153</v>
      </c>
      <c r="S35" s="141">
        <f t="shared" si="38"/>
        <v>100</v>
      </c>
      <c r="T35" s="142">
        <f t="shared" si="39"/>
        <v>100</v>
      </c>
      <c r="U35" s="165">
        <f t="shared" si="40"/>
        <v>5.274725275</v>
      </c>
      <c r="V35" s="166">
        <f t="shared" ref="V35:W35" si="164">V17*100/$T17</f>
        <v>12.14235827</v>
      </c>
      <c r="W35" s="167">
        <f t="shared" si="164"/>
        <v>4.576402138</v>
      </c>
      <c r="X35" s="146">
        <f t="shared" si="42"/>
        <v>100</v>
      </c>
      <c r="Y35" s="146">
        <f t="shared" si="43"/>
        <v>100</v>
      </c>
      <c r="Z35" s="165">
        <f t="shared" si="44"/>
        <v>6.798645481</v>
      </c>
      <c r="AA35" s="166">
        <f t="shared" ref="AA35:AB35" si="165">AA17*100/$Y17</f>
        <v>17.08567111</v>
      </c>
      <c r="AB35" s="168">
        <f t="shared" si="165"/>
        <v>5.44555415</v>
      </c>
      <c r="AC35" s="147">
        <f t="shared" si="46"/>
        <v>100</v>
      </c>
      <c r="AD35" s="146">
        <f t="shared" si="47"/>
        <v>100</v>
      </c>
      <c r="AE35" s="165">
        <f t="shared" si="48"/>
        <v>6.107630979</v>
      </c>
      <c r="AF35" s="166">
        <f t="shared" ref="AF35:AG35" si="166">AF17*100/$AD17</f>
        <v>15.12192975</v>
      </c>
      <c r="AG35" s="169">
        <f t="shared" si="166"/>
        <v>5.100281697</v>
      </c>
      <c r="AI35" s="249" t="s">
        <v>153</v>
      </c>
      <c r="AJ35" s="141">
        <f t="shared" si="50"/>
        <v>100</v>
      </c>
      <c r="AK35" s="142">
        <f t="shared" si="51"/>
        <v>100</v>
      </c>
      <c r="AL35" s="165">
        <f t="shared" si="52"/>
        <v>5.856023872</v>
      </c>
      <c r="AM35" s="166">
        <f t="shared" ref="AM35:AP35" si="167">AM17*100/$AK17</f>
        <v>10.55577538</v>
      </c>
      <c r="AN35" s="165">
        <f t="shared" si="167"/>
        <v>2.536552393</v>
      </c>
      <c r="AO35" s="168">
        <f t="shared" si="167"/>
        <v>2.494742743</v>
      </c>
      <c r="AP35" s="169">
        <f t="shared" si="167"/>
        <v>0.04180964969</v>
      </c>
      <c r="AQ35" s="146">
        <f t="shared" si="54"/>
        <v>100</v>
      </c>
      <c r="AR35" s="146">
        <f t="shared" si="55"/>
        <v>100</v>
      </c>
      <c r="AS35" s="165">
        <f t="shared" si="56"/>
        <v>8.436018957</v>
      </c>
      <c r="AT35" s="166">
        <f t="shared" ref="AT35:AW35" si="168">AT17*100/$AR17</f>
        <v>15.98825823</v>
      </c>
      <c r="AU35" s="168">
        <f t="shared" si="168"/>
        <v>4.146007938</v>
      </c>
      <c r="AV35" s="168">
        <f t="shared" si="168"/>
        <v>3.919413521</v>
      </c>
      <c r="AW35" s="168">
        <f t="shared" si="168"/>
        <v>0.226594417</v>
      </c>
      <c r="AX35" s="147">
        <f t="shared" si="58"/>
        <v>100</v>
      </c>
      <c r="AY35" s="146">
        <f t="shared" si="59"/>
        <v>100</v>
      </c>
      <c r="AZ35" s="165">
        <f t="shared" si="60"/>
        <v>7.252822443</v>
      </c>
      <c r="BA35" s="166">
        <f t="shared" ref="BA35:BD35" si="169">BA17*100/$AY17</f>
        <v>13.77593633</v>
      </c>
      <c r="BB35" s="168">
        <f t="shared" si="169"/>
        <v>3.490573978</v>
      </c>
      <c r="BC35" s="168">
        <f t="shared" si="169"/>
        <v>3.339231227</v>
      </c>
      <c r="BD35" s="169">
        <f t="shared" si="169"/>
        <v>0.1513427505</v>
      </c>
    </row>
    <row r="36" ht="15.75" customHeight="1">
      <c r="A36" s="249" t="s">
        <v>155</v>
      </c>
      <c r="B36" s="141">
        <f t="shared" ref="B36:C36" si="170">B18*100/B18</f>
        <v>100</v>
      </c>
      <c r="C36" s="142">
        <f t="shared" si="170"/>
        <v>100</v>
      </c>
      <c r="D36" s="165">
        <f t="shared" ref="D36:E36" si="171">D18*100/B18</f>
        <v>7.594936709</v>
      </c>
      <c r="E36" s="166">
        <f t="shared" si="171"/>
        <v>17.02575288</v>
      </c>
      <c r="F36" s="167">
        <f t="shared" si="31"/>
        <v>5.428334793</v>
      </c>
      <c r="G36" s="146">
        <f t="shared" ref="G36:H36" si="172">G18*100/G18</f>
        <v>100</v>
      </c>
      <c r="H36" s="146">
        <f t="shared" si="172"/>
        <v>100</v>
      </c>
      <c r="I36" s="165">
        <f t="shared" ref="I36:J36" si="173">I18*100/G18</f>
        <v>10.69580219</v>
      </c>
      <c r="J36" s="166">
        <f t="shared" si="173"/>
        <v>30.28902268</v>
      </c>
      <c r="K36" s="168">
        <f t="shared" si="34"/>
        <v>6.514034968</v>
      </c>
      <c r="L36" s="147">
        <f t="shared" ref="L36:M36" si="174">L18*100/L18</f>
        <v>100</v>
      </c>
      <c r="M36" s="146">
        <f t="shared" si="174"/>
        <v>100</v>
      </c>
      <c r="N36" s="165">
        <f t="shared" ref="N36:O36" si="175">N18*100/L18</f>
        <v>9.259259259</v>
      </c>
      <c r="O36" s="166">
        <f t="shared" si="175"/>
        <v>25.47466792</v>
      </c>
      <c r="P36" s="169">
        <f t="shared" si="37"/>
        <v>6.119943173</v>
      </c>
      <c r="R36" s="249" t="s">
        <v>155</v>
      </c>
      <c r="S36" s="141">
        <f t="shared" si="38"/>
        <v>100</v>
      </c>
      <c r="T36" s="142">
        <f t="shared" si="39"/>
        <v>100</v>
      </c>
      <c r="U36" s="165">
        <f t="shared" si="40"/>
        <v>8.997020854</v>
      </c>
      <c r="V36" s="166">
        <f t="shared" ref="V36:W36" si="176">V18*100/$T18</f>
        <v>25.10043046</v>
      </c>
      <c r="W36" s="167">
        <f t="shared" si="176"/>
        <v>6.280678288</v>
      </c>
      <c r="X36" s="146">
        <f t="shared" si="42"/>
        <v>100</v>
      </c>
      <c r="Y36" s="146">
        <f t="shared" si="43"/>
        <v>100</v>
      </c>
      <c r="Z36" s="165">
        <f t="shared" si="44"/>
        <v>10.0197522</v>
      </c>
      <c r="AA36" s="166">
        <f t="shared" ref="AA36:AB36" si="177">AA18*100/$Y18</f>
        <v>28.60322948</v>
      </c>
      <c r="AB36" s="168">
        <f t="shared" si="177"/>
        <v>6.125357816</v>
      </c>
      <c r="AC36" s="147">
        <f t="shared" si="46"/>
        <v>100</v>
      </c>
      <c r="AD36" s="146">
        <f t="shared" si="47"/>
        <v>100</v>
      </c>
      <c r="AE36" s="165">
        <f t="shared" si="48"/>
        <v>9.534138061</v>
      </c>
      <c r="AF36" s="166">
        <f t="shared" ref="AF36:AG36" si="178">AF18*100/$AD18</f>
        <v>27.23563295</v>
      </c>
      <c r="AG36" s="169">
        <f t="shared" si="178"/>
        <v>6.185999531</v>
      </c>
      <c r="AI36" s="249" t="s">
        <v>155</v>
      </c>
      <c r="AJ36" s="141">
        <f>AJ13*100/$AJ13</f>
        <v>100</v>
      </c>
      <c r="AK36" s="142">
        <f>AK13*100/$AK13</f>
        <v>100</v>
      </c>
      <c r="AL36" s="165">
        <f>AL13*100/$AJ13</f>
        <v>18.46414455</v>
      </c>
      <c r="AM36" s="166">
        <f t="shared" ref="AM36:AP36" si="179">AM13*100/$AK13</f>
        <v>27.81717477</v>
      </c>
      <c r="AN36" s="165">
        <f t="shared" si="179"/>
        <v>9.595187032</v>
      </c>
      <c r="AO36" s="168">
        <f t="shared" si="179"/>
        <v>8.77239615</v>
      </c>
      <c r="AP36" s="169">
        <f t="shared" si="179"/>
        <v>0.8227908813</v>
      </c>
      <c r="AQ36" s="146">
        <f>AQ13*100/$AQ13</f>
        <v>100</v>
      </c>
      <c r="AR36" s="146">
        <f>AR13*100/$AR13</f>
        <v>100</v>
      </c>
      <c r="AS36" s="165">
        <f>AS13*100/$AQ13</f>
        <v>23.73393802</v>
      </c>
      <c r="AT36" s="166">
        <f t="shared" ref="AT36:AW36" si="180">AT13*100/$AR13</f>
        <v>41.45786087</v>
      </c>
      <c r="AU36" s="168">
        <f t="shared" si="180"/>
        <v>10.48312341</v>
      </c>
      <c r="AV36" s="168">
        <f t="shared" si="180"/>
        <v>9.305359132</v>
      </c>
      <c r="AW36" s="168">
        <f t="shared" si="180"/>
        <v>1.177764278</v>
      </c>
      <c r="AX36" s="147">
        <f>AX13*100/$AX13</f>
        <v>100</v>
      </c>
      <c r="AY36" s="146">
        <f>AY13*100/$AY13</f>
        <v>100</v>
      </c>
      <c r="AZ36" s="165">
        <f>AZ13*100/$AX13</f>
        <v>21.62100974</v>
      </c>
      <c r="BA36" s="166">
        <f t="shared" ref="BA36:BD36" si="181">BA13*100/$AY13</f>
        <v>37.33542637</v>
      </c>
      <c r="BB36" s="168">
        <f t="shared" si="181"/>
        <v>10.21477477</v>
      </c>
      <c r="BC36" s="168">
        <f t="shared" si="181"/>
        <v>9.144289156</v>
      </c>
      <c r="BD36" s="169">
        <f t="shared" si="181"/>
        <v>1.070485615</v>
      </c>
    </row>
    <row r="37" ht="15.75" customHeight="1">
      <c r="A37" s="249" t="s">
        <v>157</v>
      </c>
      <c r="B37" s="141">
        <f t="shared" ref="B37:C37" si="182">B19*100/B19</f>
        <v>100</v>
      </c>
      <c r="C37" s="142">
        <f t="shared" si="182"/>
        <v>100</v>
      </c>
      <c r="D37" s="165">
        <f t="shared" ref="D37:E37" si="183">D19*100/B19</f>
        <v>11.52647975</v>
      </c>
      <c r="E37" s="166">
        <f t="shared" si="183"/>
        <v>28.71752179</v>
      </c>
      <c r="F37" s="167">
        <f t="shared" si="31"/>
        <v>5.874933148</v>
      </c>
      <c r="G37" s="146">
        <f t="shared" ref="G37:H37" si="184">G19*100/G19</f>
        <v>100</v>
      </c>
      <c r="H37" s="146">
        <f t="shared" si="184"/>
        <v>100</v>
      </c>
      <c r="I37" s="165">
        <f t="shared" ref="I37:J37" si="185">I19*100/G19</f>
        <v>12.90322581</v>
      </c>
      <c r="J37" s="166">
        <f t="shared" si="185"/>
        <v>32.13261201</v>
      </c>
      <c r="K37" s="168">
        <f t="shared" si="34"/>
        <v>7.133089017</v>
      </c>
      <c r="L37" s="147">
        <f t="shared" ref="L37:M37" si="186">L19*100/L19</f>
        <v>100</v>
      </c>
      <c r="M37" s="146">
        <f t="shared" si="186"/>
        <v>100</v>
      </c>
      <c r="N37" s="165">
        <f t="shared" ref="N37:O37" si="187">N19*100/L19</f>
        <v>12.3553719</v>
      </c>
      <c r="O37" s="166">
        <f t="shared" si="187"/>
        <v>31.04470652</v>
      </c>
      <c r="P37" s="169">
        <f t="shared" si="37"/>
        <v>6.732292966</v>
      </c>
      <c r="R37" s="249" t="s">
        <v>157</v>
      </c>
      <c r="S37" s="141">
        <f t="shared" si="38"/>
        <v>100</v>
      </c>
      <c r="T37" s="142">
        <f t="shared" si="39"/>
        <v>100</v>
      </c>
      <c r="U37" s="165">
        <f t="shared" si="40"/>
        <v>11.14808652</v>
      </c>
      <c r="V37" s="166">
        <f t="shared" ref="V37:W37" si="188">V19*100/$T19</f>
        <v>25.12585133</v>
      </c>
      <c r="W37" s="167">
        <f t="shared" si="188"/>
        <v>7.86640954</v>
      </c>
      <c r="X37" s="146">
        <f t="shared" si="42"/>
        <v>100</v>
      </c>
      <c r="Y37" s="146">
        <f t="shared" si="43"/>
        <v>100</v>
      </c>
      <c r="Z37" s="165">
        <f t="shared" si="44"/>
        <v>16.28878282</v>
      </c>
      <c r="AA37" s="166">
        <f t="shared" ref="AA37:AB37" si="189">AA19*100/$Y19</f>
        <v>37.02062745</v>
      </c>
      <c r="AB37" s="168">
        <f t="shared" si="189"/>
        <v>7.77724843</v>
      </c>
      <c r="AC37" s="147">
        <f t="shared" si="46"/>
        <v>100</v>
      </c>
      <c r="AD37" s="146">
        <f t="shared" si="47"/>
        <v>100</v>
      </c>
      <c r="AE37" s="165">
        <f t="shared" si="48"/>
        <v>14.14176511</v>
      </c>
      <c r="AF37" s="166">
        <f t="shared" ref="AF37:AG37" si="190">AF19*100/$AD19</f>
        <v>33.26604739</v>
      </c>
      <c r="AG37" s="169">
        <f t="shared" si="190"/>
        <v>7.805392089</v>
      </c>
      <c r="AI37" s="249" t="s">
        <v>157</v>
      </c>
      <c r="AJ37" s="141">
        <f t="shared" ref="AJ37:AJ39" si="203">AJ18*100/$AJ18</f>
        <v>100</v>
      </c>
      <c r="AK37" s="142">
        <f t="shared" ref="AK37:AK39" si="204">AK18*100/$AK18</f>
        <v>100</v>
      </c>
      <c r="AL37" s="165">
        <f t="shared" ref="AL37:AL39" si="205">AL18*100/$AJ18</f>
        <v>12.92004635</v>
      </c>
      <c r="AM37" s="166">
        <f t="shared" ref="AM37:AP37" si="191">AM18*100/$AK18</f>
        <v>22.91622651</v>
      </c>
      <c r="AN37" s="165">
        <f t="shared" si="191"/>
        <v>7.851481232</v>
      </c>
      <c r="AO37" s="168">
        <f t="shared" si="191"/>
        <v>7.125621051</v>
      </c>
      <c r="AP37" s="169">
        <f t="shared" si="191"/>
        <v>0.7258601807</v>
      </c>
      <c r="AQ37" s="146">
        <f t="shared" ref="AQ37:AQ39" si="207">AQ18*100/$AQ18</f>
        <v>100</v>
      </c>
      <c r="AR37" s="146">
        <f t="shared" ref="AR37:AR39" si="208">AR18*100/$AR18</f>
        <v>100</v>
      </c>
      <c r="AS37" s="165">
        <f t="shared" ref="AS37:AS39" si="209">AS18*100/$AQ18</f>
        <v>15.16333496</v>
      </c>
      <c r="AT37" s="166">
        <f t="shared" ref="AT37:AW37" si="192">AT18*100/$AR18</f>
        <v>32.81191717</v>
      </c>
      <c r="AU37" s="168">
        <f t="shared" si="192"/>
        <v>9.365766122</v>
      </c>
      <c r="AV37" s="168">
        <f t="shared" si="192"/>
        <v>8.545992821</v>
      </c>
      <c r="AW37" s="168">
        <f t="shared" si="192"/>
        <v>0.8197733006</v>
      </c>
      <c r="AX37" s="147">
        <f t="shared" ref="AX37:AX39" si="211">AX18*100/$AX18</f>
        <v>100</v>
      </c>
      <c r="AY37" s="146">
        <f t="shared" ref="AY37:AY39" si="212">AY18*100/$AY18</f>
        <v>100</v>
      </c>
      <c r="AZ37" s="165">
        <f t="shared" ref="AZ37:AZ39" si="213">AZ18*100/$AX18</f>
        <v>14.13820492</v>
      </c>
      <c r="BA37" s="166">
        <f t="shared" ref="BA37:BD37" si="193">BA18*100/$AY18</f>
        <v>29.14844221</v>
      </c>
      <c r="BB37" s="168">
        <f t="shared" si="193"/>
        <v>8.805164041</v>
      </c>
      <c r="BC37" s="168">
        <f t="shared" si="193"/>
        <v>8.020158234</v>
      </c>
      <c r="BD37" s="169">
        <f t="shared" si="193"/>
        <v>0.7850058069</v>
      </c>
    </row>
    <row r="38" ht="15.75" customHeight="1">
      <c r="A38" s="249" t="s">
        <v>159</v>
      </c>
      <c r="B38" s="141">
        <f t="shared" ref="B38:C38" si="194">B20*100/B20</f>
        <v>100</v>
      </c>
      <c r="C38" s="142">
        <f t="shared" si="194"/>
        <v>100</v>
      </c>
      <c r="D38" s="165">
        <f t="shared" ref="D38:E38" si="195">D20*100/B20</f>
        <v>9.340659341</v>
      </c>
      <c r="E38" s="166">
        <f t="shared" si="195"/>
        <v>22.76102794</v>
      </c>
      <c r="F38" s="167">
        <f t="shared" si="31"/>
        <v>5.483139794</v>
      </c>
      <c r="G38" s="146">
        <f t="shared" ref="G38:H38" si="196">G20*100/G20</f>
        <v>100</v>
      </c>
      <c r="H38" s="146">
        <f t="shared" si="196"/>
        <v>100</v>
      </c>
      <c r="I38" s="165">
        <f t="shared" ref="I38:J38" si="197">I20*100/G20</f>
        <v>12.64852434</v>
      </c>
      <c r="J38" s="166">
        <f t="shared" si="197"/>
        <v>34.72846091</v>
      </c>
      <c r="K38" s="168">
        <f t="shared" si="34"/>
        <v>6.133957227</v>
      </c>
      <c r="L38" s="291">
        <f t="shared" ref="L38:M38" si="198">L20*100/L20</f>
        <v>100</v>
      </c>
      <c r="M38" s="271">
        <f t="shared" si="198"/>
        <v>100</v>
      </c>
      <c r="N38" s="278">
        <f t="shared" ref="N38:O38" si="199">N20*100/L20</f>
        <v>11.28923007</v>
      </c>
      <c r="O38" s="279">
        <f t="shared" si="199"/>
        <v>30.98399238</v>
      </c>
      <c r="P38" s="296">
        <f t="shared" si="37"/>
        <v>5.930324134</v>
      </c>
      <c r="R38" s="249" t="s">
        <v>159</v>
      </c>
      <c r="S38" s="141">
        <f t="shared" si="38"/>
        <v>100</v>
      </c>
      <c r="T38" s="142">
        <f t="shared" si="39"/>
        <v>100</v>
      </c>
      <c r="U38" s="165">
        <f t="shared" si="40"/>
        <v>9.787849566</v>
      </c>
      <c r="V38" s="166">
        <f t="shared" ref="V38:W38" si="200">V20*100/$T20</f>
        <v>25.41932912</v>
      </c>
      <c r="W38" s="167">
        <f t="shared" si="200"/>
        <v>5.398361867</v>
      </c>
      <c r="X38" s="146">
        <f t="shared" si="42"/>
        <v>100</v>
      </c>
      <c r="Y38" s="146">
        <f t="shared" si="43"/>
        <v>100</v>
      </c>
      <c r="Z38" s="165">
        <f t="shared" si="44"/>
        <v>14.86860304</v>
      </c>
      <c r="AA38" s="166">
        <f t="shared" ref="AA38:AB38" si="201">AA20*100/$Y20</f>
        <v>41.43820232</v>
      </c>
      <c r="AB38" s="168">
        <f t="shared" si="201"/>
        <v>7.19262286</v>
      </c>
      <c r="AC38" s="291">
        <f t="shared" si="46"/>
        <v>100</v>
      </c>
      <c r="AD38" s="271">
        <f t="shared" si="47"/>
        <v>100</v>
      </c>
      <c r="AE38" s="278">
        <f t="shared" si="48"/>
        <v>12.74667741</v>
      </c>
      <c r="AF38" s="279">
        <f t="shared" ref="AF38:AG38" si="202">AF20*100/$AD20</f>
        <v>36.26439734</v>
      </c>
      <c r="AG38" s="296">
        <f t="shared" si="202"/>
        <v>6.613109161</v>
      </c>
      <c r="AI38" s="249" t="s">
        <v>159</v>
      </c>
      <c r="AJ38" s="141">
        <f t="shared" si="203"/>
        <v>100</v>
      </c>
      <c r="AK38" s="142">
        <f t="shared" si="204"/>
        <v>100</v>
      </c>
      <c r="AL38" s="165">
        <f t="shared" si="205"/>
        <v>17.88008565</v>
      </c>
      <c r="AM38" s="166">
        <f t="shared" ref="AM38:AP38" si="206">AM19*100/$AK19</f>
        <v>29.67553576</v>
      </c>
      <c r="AN38" s="165">
        <f t="shared" si="206"/>
        <v>10.02084608</v>
      </c>
      <c r="AO38" s="168">
        <f t="shared" si="206"/>
        <v>9.451207697</v>
      </c>
      <c r="AP38" s="169">
        <f t="shared" si="206"/>
        <v>0.5696383811</v>
      </c>
      <c r="AQ38" s="146">
        <f t="shared" si="207"/>
        <v>100</v>
      </c>
      <c r="AR38" s="146">
        <f t="shared" si="208"/>
        <v>100</v>
      </c>
      <c r="AS38" s="165">
        <f t="shared" si="209"/>
        <v>21.13402062</v>
      </c>
      <c r="AT38" s="166">
        <f t="shared" ref="AT38:AW38" si="210">AT19*100/$AR19</f>
        <v>40.30206718</v>
      </c>
      <c r="AU38" s="168">
        <f t="shared" si="210"/>
        <v>10.61489398</v>
      </c>
      <c r="AV38" s="168">
        <f t="shared" si="210"/>
        <v>10.11046452</v>
      </c>
      <c r="AW38" s="168">
        <f t="shared" si="210"/>
        <v>0.5044294601</v>
      </c>
      <c r="AX38" s="147">
        <f t="shared" si="211"/>
        <v>100</v>
      </c>
      <c r="AY38" s="146">
        <f t="shared" si="212"/>
        <v>100</v>
      </c>
      <c r="AZ38" s="165">
        <f t="shared" si="213"/>
        <v>19.80802792</v>
      </c>
      <c r="BA38" s="166">
        <f t="shared" ref="BA38:BD38" si="214">BA19*100/$AY19</f>
        <v>36.92299868</v>
      </c>
      <c r="BB38" s="168">
        <f t="shared" si="214"/>
        <v>10.42599617</v>
      </c>
      <c r="BC38" s="168">
        <f t="shared" si="214"/>
        <v>9.900831306</v>
      </c>
      <c r="BD38" s="169">
        <f t="shared" si="214"/>
        <v>0.525164863</v>
      </c>
    </row>
    <row r="39" ht="15.75" customHeight="1">
      <c r="A39" s="253" t="s">
        <v>161</v>
      </c>
      <c r="B39" s="141">
        <f t="shared" ref="B39:C39" si="215">B21*100/B21</f>
        <v>100</v>
      </c>
      <c r="C39" s="142">
        <f t="shared" si="215"/>
        <v>100</v>
      </c>
      <c r="D39" s="165">
        <f t="shared" ref="D39:E39" si="216">D21*100/B21</f>
        <v>10.48133153</v>
      </c>
      <c r="E39" s="166">
        <f t="shared" si="216"/>
        <v>22.04398135</v>
      </c>
      <c r="F39" s="167">
        <f t="shared" si="31"/>
        <v>5.148869107</v>
      </c>
      <c r="G39" s="146">
        <f t="shared" ref="G39:H39" si="217">G21*100/G21</f>
        <v>100</v>
      </c>
      <c r="H39" s="146">
        <f t="shared" si="217"/>
        <v>100</v>
      </c>
      <c r="I39" s="165">
        <f t="shared" ref="I39:J39" si="218">I21*100/G21</f>
        <v>15.30451246</v>
      </c>
      <c r="J39" s="166">
        <f t="shared" si="218"/>
        <v>38.14955716</v>
      </c>
      <c r="K39" s="168">
        <f t="shared" si="34"/>
        <v>7.139117951</v>
      </c>
      <c r="L39" s="157">
        <f t="shared" ref="L39:M39" si="219">L21*100/L21</f>
        <v>100</v>
      </c>
      <c r="M39" s="156">
        <f t="shared" si="219"/>
        <v>100</v>
      </c>
      <c r="N39" s="176">
        <f t="shared" ref="N39:O39" si="220">N21*100/L21</f>
        <v>13.31602374</v>
      </c>
      <c r="O39" s="177">
        <f t="shared" si="220"/>
        <v>32.94817098</v>
      </c>
      <c r="P39" s="180">
        <f t="shared" si="37"/>
        <v>6.496355907</v>
      </c>
      <c r="R39" s="253" t="s">
        <v>161</v>
      </c>
      <c r="S39" s="141">
        <f t="shared" si="38"/>
        <v>100</v>
      </c>
      <c r="T39" s="142">
        <f t="shared" si="39"/>
        <v>100</v>
      </c>
      <c r="U39" s="165">
        <f t="shared" si="40"/>
        <v>12.56900212</v>
      </c>
      <c r="V39" s="166">
        <f t="shared" ref="V39:W39" si="221">V21*100/$T21</f>
        <v>26.11364883</v>
      </c>
      <c r="W39" s="167">
        <f t="shared" si="221"/>
        <v>7.587608191</v>
      </c>
      <c r="X39" s="146">
        <f t="shared" si="42"/>
        <v>100</v>
      </c>
      <c r="Y39" s="146">
        <f t="shared" si="43"/>
        <v>100</v>
      </c>
      <c r="Z39" s="165">
        <f t="shared" si="44"/>
        <v>14.3537631</v>
      </c>
      <c r="AA39" s="166">
        <f t="shared" ref="AA39:AB39" si="222">AA21*100/$Y21</f>
        <v>36.83964523</v>
      </c>
      <c r="AB39" s="168">
        <f t="shared" si="222"/>
        <v>7.240254582</v>
      </c>
      <c r="AC39" s="157">
        <f t="shared" si="46"/>
        <v>100</v>
      </c>
      <c r="AD39" s="156">
        <f t="shared" si="47"/>
        <v>100</v>
      </c>
      <c r="AE39" s="176">
        <f t="shared" si="48"/>
        <v>13.59011628</v>
      </c>
      <c r="AF39" s="177">
        <f t="shared" ref="AF39:AG39" si="223">AF21*100/$AD21</f>
        <v>33.31734368</v>
      </c>
      <c r="AG39" s="180">
        <f t="shared" si="223"/>
        <v>7.354321761</v>
      </c>
      <c r="AI39" s="253" t="s">
        <v>161</v>
      </c>
      <c r="AJ39" s="141">
        <f t="shared" si="203"/>
        <v>100</v>
      </c>
      <c r="AK39" s="142">
        <f t="shared" si="204"/>
        <v>100</v>
      </c>
      <c r="AL39" s="165">
        <f t="shared" si="205"/>
        <v>17.73517076</v>
      </c>
      <c r="AM39" s="166">
        <f t="shared" ref="AM39:AP39" si="224">AM20*100/$AK20</f>
        <v>32.95190521</v>
      </c>
      <c r="AN39" s="165">
        <f t="shared" si="224"/>
        <v>8.76630645</v>
      </c>
      <c r="AO39" s="168">
        <f t="shared" si="224"/>
        <v>8.275917512</v>
      </c>
      <c r="AP39" s="169">
        <f t="shared" si="224"/>
        <v>0.4903889375</v>
      </c>
      <c r="AQ39" s="146">
        <f t="shared" si="207"/>
        <v>100</v>
      </c>
      <c r="AR39" s="146">
        <f t="shared" si="208"/>
        <v>100</v>
      </c>
      <c r="AS39" s="165">
        <f t="shared" si="209"/>
        <v>24.03806372</v>
      </c>
      <c r="AT39" s="166">
        <f t="shared" ref="AT39:AW39" si="225">AT20*100/$AR20</f>
        <v>44.70031707</v>
      </c>
      <c r="AU39" s="168">
        <f t="shared" si="225"/>
        <v>10.25246143</v>
      </c>
      <c r="AV39" s="168">
        <f t="shared" si="225"/>
        <v>9.936378347</v>
      </c>
      <c r="AW39" s="168">
        <f t="shared" si="225"/>
        <v>0.3160830874</v>
      </c>
      <c r="AX39" s="147">
        <f t="shared" si="211"/>
        <v>100</v>
      </c>
      <c r="AY39" s="146">
        <f t="shared" si="212"/>
        <v>100</v>
      </c>
      <c r="AZ39" s="165">
        <f t="shared" si="213"/>
        <v>21.46353402</v>
      </c>
      <c r="BA39" s="166">
        <f t="shared" ref="BA39:BD39" si="226">BA20*100/$AY20</f>
        <v>40.88850167</v>
      </c>
      <c r="BB39" s="168">
        <f t="shared" si="226"/>
        <v>9.770272988</v>
      </c>
      <c r="BC39" s="168">
        <f t="shared" si="226"/>
        <v>9.397635727</v>
      </c>
      <c r="BD39" s="169">
        <f t="shared" si="226"/>
        <v>0.372637261</v>
      </c>
    </row>
    <row r="40" ht="15.75" customHeight="1">
      <c r="A40" s="59" t="s">
        <v>12</v>
      </c>
      <c r="B40" s="60">
        <f t="shared" ref="B40:C40" si="227">B22*100/B22</f>
        <v>100</v>
      </c>
      <c r="C40" s="61">
        <f t="shared" si="227"/>
        <v>100</v>
      </c>
      <c r="D40" s="108">
        <f t="shared" ref="D40:E40" si="228">D22*100/B22</f>
        <v>7.543487484</v>
      </c>
      <c r="E40" s="109">
        <f t="shared" si="228"/>
        <v>17.80000032</v>
      </c>
      <c r="F40" s="181">
        <f t="shared" si="31"/>
        <v>4.709448263</v>
      </c>
      <c r="G40" s="65">
        <f t="shared" ref="G40:H40" si="229">G22*100/G22</f>
        <v>100</v>
      </c>
      <c r="H40" s="65">
        <f t="shared" si="229"/>
        <v>100</v>
      </c>
      <c r="I40" s="108">
        <f t="shared" ref="I40:J40" si="230">I22*100/G22</f>
        <v>10.11021143</v>
      </c>
      <c r="J40" s="109">
        <f t="shared" si="230"/>
        <v>27.75669222</v>
      </c>
      <c r="K40" s="85">
        <f t="shared" si="34"/>
        <v>5.420445142</v>
      </c>
      <c r="L40" s="66">
        <f t="shared" ref="L40:M40" si="231">L22*100/L22</f>
        <v>100</v>
      </c>
      <c r="M40" s="65">
        <f t="shared" si="231"/>
        <v>100</v>
      </c>
      <c r="N40" s="108">
        <f t="shared" ref="N40:O40" si="232">N22*100/L22</f>
        <v>8.973250642</v>
      </c>
      <c r="O40" s="109">
        <f t="shared" si="232"/>
        <v>24.15274497</v>
      </c>
      <c r="P40" s="86">
        <f t="shared" si="37"/>
        <v>5.163091066</v>
      </c>
      <c r="R40" s="59" t="s">
        <v>12</v>
      </c>
      <c r="S40" s="60">
        <f t="shared" si="38"/>
        <v>100</v>
      </c>
      <c r="T40" s="61">
        <f t="shared" si="39"/>
        <v>100</v>
      </c>
      <c r="U40" s="108">
        <f t="shared" si="40"/>
        <v>8.144256578</v>
      </c>
      <c r="V40" s="109">
        <f t="shared" ref="V40:W40" si="233">V22*100/$T22</f>
        <v>20.63928264</v>
      </c>
      <c r="W40" s="181">
        <f t="shared" si="233"/>
        <v>5.743928639</v>
      </c>
      <c r="X40" s="65">
        <f t="shared" si="42"/>
        <v>100</v>
      </c>
      <c r="Y40" s="65">
        <f t="shared" si="43"/>
        <v>100</v>
      </c>
      <c r="Z40" s="108">
        <f t="shared" si="44"/>
        <v>10.72753916</v>
      </c>
      <c r="AA40" s="109">
        <f t="shared" ref="AA40:AB40" si="234">AA22*100/$Y22</f>
        <v>31.04429217</v>
      </c>
      <c r="AB40" s="85">
        <f t="shared" si="234"/>
        <v>6.256703252</v>
      </c>
      <c r="AC40" s="66">
        <f t="shared" si="46"/>
        <v>100</v>
      </c>
      <c r="AD40" s="65">
        <f t="shared" si="47"/>
        <v>100</v>
      </c>
      <c r="AE40" s="108">
        <f t="shared" si="48"/>
        <v>9.556253641</v>
      </c>
      <c r="AF40" s="109">
        <f t="shared" ref="AF40:AG40" si="235">AF22*100/$AD22</f>
        <v>27.29843364</v>
      </c>
      <c r="AG40" s="86">
        <f t="shared" si="235"/>
        <v>6.072101675</v>
      </c>
      <c r="AI40" s="59" t="s">
        <v>12</v>
      </c>
      <c r="AJ40" s="60">
        <f>AJ22*100/$AJ22</f>
        <v>100</v>
      </c>
      <c r="AK40" s="61">
        <f>AK22*100/$AK22</f>
        <v>100</v>
      </c>
      <c r="AL40" s="108">
        <f>AL22*100/$AJ22</f>
        <v>11.91263206</v>
      </c>
      <c r="AM40" s="109">
        <f t="shared" ref="AM40:AP40" si="236">AM22*100/$AK22</f>
        <v>21.62861644</v>
      </c>
      <c r="AN40" s="108">
        <f t="shared" si="236"/>
        <v>6.055678292</v>
      </c>
      <c r="AO40" s="85">
        <f t="shared" si="236"/>
        <v>5.676778406</v>
      </c>
      <c r="AP40" s="86">
        <f t="shared" si="236"/>
        <v>0.3788998863</v>
      </c>
      <c r="AQ40" s="65">
        <f>AQ22*100/$AQ22</f>
        <v>100</v>
      </c>
      <c r="AR40" s="65">
        <f>AR22*100/$AR22</f>
        <v>100</v>
      </c>
      <c r="AS40" s="108">
        <f>AS22*100/$AQ22</f>
        <v>15.80987866</v>
      </c>
      <c r="AT40" s="109">
        <f t="shared" ref="AT40:AW40" si="237">AT22*100/$AR22</f>
        <v>32.41156742</v>
      </c>
      <c r="AU40" s="85">
        <f t="shared" si="237"/>
        <v>7.599562702</v>
      </c>
      <c r="AV40" s="85">
        <f t="shared" si="237"/>
        <v>7.112023204</v>
      </c>
      <c r="AW40" s="85">
        <f t="shared" si="237"/>
        <v>0.4875394982</v>
      </c>
      <c r="AX40" s="66">
        <f>AX22*100/$AX22</f>
        <v>100</v>
      </c>
      <c r="AY40" s="65">
        <f>AY22*100/$AY22</f>
        <v>100</v>
      </c>
      <c r="AZ40" s="108">
        <f>AZ22*100/$AX22</f>
        <v>14.10597903</v>
      </c>
      <c r="BA40" s="109">
        <f t="shared" ref="BA40:BD40" si="238">BA22*100/$AY22</f>
        <v>28.57184561</v>
      </c>
      <c r="BB40" s="85">
        <f t="shared" si="238"/>
        <v>7.049797925</v>
      </c>
      <c r="BC40" s="85">
        <f t="shared" si="238"/>
        <v>6.600944116</v>
      </c>
      <c r="BD40" s="86">
        <f t="shared" si="238"/>
        <v>0.4488538093</v>
      </c>
    </row>
    <row r="41" ht="15.75" customHeight="1">
      <c r="R41" s="78"/>
      <c r="S41" s="79"/>
      <c r="T41" s="79"/>
      <c r="AI41" s="78"/>
      <c r="AJ41" s="79"/>
      <c r="AK41" s="79"/>
    </row>
    <row r="42" ht="15.75" customHeight="1"/>
    <row r="43" ht="15.75" customHeight="1"/>
    <row r="44" ht="15.0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>
      <c r="AH53" s="95"/>
    </row>
    <row r="54" ht="15.75" customHeight="1">
      <c r="AH54" s="95"/>
    </row>
    <row r="55" ht="15.75" customHeight="1">
      <c r="AH55" s="79"/>
    </row>
    <row r="56" ht="15.75" customHeight="1">
      <c r="AH56" s="79"/>
    </row>
    <row r="57" ht="15.75" customHeight="1">
      <c r="AH57" s="79"/>
    </row>
    <row r="58" ht="15.75" customHeight="1">
      <c r="AH58" s="79"/>
    </row>
    <row r="59" ht="15.75" customHeight="1">
      <c r="AH59" s="79"/>
    </row>
    <row r="60" ht="15.75" customHeight="1">
      <c r="AH60" s="79"/>
    </row>
    <row r="61" ht="15.75" customHeight="1">
      <c r="AH61" s="79"/>
    </row>
    <row r="62" ht="15.75" customHeight="1">
      <c r="AH62" s="79"/>
    </row>
    <row r="63" ht="15.75" customHeight="1">
      <c r="AH63" s="79"/>
    </row>
    <row r="64" ht="15.75" customHeight="1">
      <c r="AH64" s="79"/>
    </row>
    <row r="65" ht="15.75" customHeight="1">
      <c r="AH65" s="79"/>
    </row>
    <row r="66" ht="15.75" customHeight="1">
      <c r="AH66" s="79"/>
    </row>
    <row r="67" ht="15.75" customHeight="1">
      <c r="AH67" s="79"/>
    </row>
    <row r="68" ht="15.75" customHeight="1">
      <c r="AH68" s="79"/>
    </row>
    <row r="69" ht="15.75" customHeight="1">
      <c r="AH69" s="79"/>
    </row>
    <row r="70" ht="15.75" customHeight="1">
      <c r="AH70" s="75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S4:W4"/>
    <mergeCell ref="S5:T5"/>
    <mergeCell ref="U5:V5"/>
    <mergeCell ref="A24:P24"/>
    <mergeCell ref="R24:AG24"/>
    <mergeCell ref="AI24:BD24"/>
    <mergeCell ref="A4:A6"/>
    <mergeCell ref="B4:F4"/>
    <mergeCell ref="G4:K4"/>
    <mergeCell ref="L4:P4"/>
    <mergeCell ref="R4:R6"/>
    <mergeCell ref="X4:AB4"/>
    <mergeCell ref="P5:P6"/>
    <mergeCell ref="AE5:AF5"/>
    <mergeCell ref="AJ5:AK5"/>
    <mergeCell ref="AQ5:AR5"/>
    <mergeCell ref="AS5:AT5"/>
    <mergeCell ref="AU5:AW5"/>
    <mergeCell ref="AX5:AY5"/>
    <mergeCell ref="AZ5:BA5"/>
    <mergeCell ref="BB5:BD5"/>
    <mergeCell ref="AC4:AG4"/>
    <mergeCell ref="AI4:AI6"/>
    <mergeCell ref="AJ4:AP4"/>
    <mergeCell ref="AQ4:AW4"/>
    <mergeCell ref="AX4:BD4"/>
    <mergeCell ref="AC5:AD5"/>
    <mergeCell ref="AG5:AG6"/>
    <mergeCell ref="B5:C5"/>
    <mergeCell ref="D5:E5"/>
    <mergeCell ref="F5:F6"/>
    <mergeCell ref="G5:H5"/>
    <mergeCell ref="I5:J5"/>
    <mergeCell ref="K5:K6"/>
    <mergeCell ref="L5:M5"/>
    <mergeCell ref="N5:O5"/>
    <mergeCell ref="W5:W6"/>
    <mergeCell ref="X5:Y5"/>
    <mergeCell ref="Z5:AA5"/>
    <mergeCell ref="AB5:AB6"/>
    <mergeCell ref="AL5:AM5"/>
    <mergeCell ref="AN5:AP5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3.88"/>
    <col customWidth="1" min="3" max="4" width="4.38"/>
    <col customWidth="1" min="5" max="5" width="3.88"/>
    <col customWidth="1" min="6" max="7" width="4.38"/>
    <col customWidth="1" min="8" max="8" width="3.88"/>
    <col customWidth="1" min="9" max="11" width="4.88"/>
    <col customWidth="1" min="12" max="12" width="5.88"/>
    <col customWidth="1" min="13" max="14" width="4.88"/>
    <col customWidth="1" min="15" max="15" width="5.88"/>
    <col customWidth="1" min="16" max="17" width="4.88"/>
    <col customWidth="1" min="18" max="19" width="5.88"/>
    <col customWidth="1" min="20" max="20" width="4.88"/>
    <col customWidth="1" min="21" max="21" width="5.88"/>
    <col customWidth="1" min="22" max="23" width="4.88"/>
    <col customWidth="1" min="24" max="24" width="5.88"/>
    <col customWidth="1" min="25" max="25" width="4.88"/>
    <col customWidth="1" min="26" max="26" width="3.88"/>
    <col customWidth="1" min="27" max="28" width="4.88"/>
    <col customWidth="1" min="29" max="29" width="3.88"/>
    <col customWidth="1" min="30" max="31" width="4.38"/>
    <col customWidth="1" min="32" max="32" width="4.88"/>
    <col customWidth="1" min="33" max="35" width="7.63"/>
    <col customWidth="1" min="36" max="36" width="9.5"/>
    <col customWidth="1" min="37" max="37" width="5.0"/>
    <col customWidth="1" min="38" max="38" width="4.63"/>
    <col customWidth="1" min="39" max="39" width="5.5"/>
    <col customWidth="1" min="40" max="40" width="4.13"/>
    <col customWidth="1" min="41" max="41" width="4.38"/>
    <col customWidth="1" min="42" max="42" width="4.75"/>
    <col customWidth="1" min="43" max="43" width="5.25"/>
    <col customWidth="1" min="44" max="44" width="4.75"/>
    <col customWidth="1" min="45" max="46" width="5.0"/>
    <col customWidth="1" min="47" max="47" width="6.13"/>
    <col customWidth="1" min="48" max="48" width="5.5"/>
    <col customWidth="1" min="49" max="49" width="5.75"/>
    <col customWidth="1" min="50" max="50" width="6.13"/>
    <col customWidth="1" min="51" max="51" width="5.63"/>
    <col customWidth="1" min="52" max="52" width="5.38"/>
    <col customWidth="1" min="53" max="53" width="5.75"/>
    <col customWidth="1" min="54" max="54" width="6.5"/>
    <col customWidth="1" min="55" max="55" width="6.13"/>
    <col customWidth="1" min="56" max="56" width="5.88"/>
    <col customWidth="1" min="57" max="57" width="5.5"/>
    <col customWidth="1" min="58" max="58" width="4.75"/>
    <col customWidth="1" min="59" max="59" width="5.88"/>
    <col customWidth="1" min="60" max="60" width="5.25"/>
    <col customWidth="1" min="61" max="61" width="6.0"/>
    <col customWidth="1" min="62" max="62" width="4.75"/>
    <col customWidth="1" min="63" max="63" width="5.0"/>
    <col customWidth="1" min="64" max="64" width="4.25"/>
    <col customWidth="1" min="65" max="65" width="5.25"/>
    <col customWidth="1" min="66" max="66" width="4.88"/>
    <col customWidth="1" min="67" max="67" width="5.63"/>
    <col customWidth="1" min="68" max="68" width="6.5"/>
    <col customWidth="1" min="69" max="69" width="6.63"/>
    <col customWidth="1" min="70" max="70" width="7.63"/>
    <col customWidth="1" min="71" max="71" width="9.5"/>
    <col customWidth="1" min="72" max="72" width="5.38"/>
    <col customWidth="1" min="73" max="73" width="5.63"/>
    <col customWidth="1" min="74" max="74" width="5.5"/>
    <col customWidth="1" min="75" max="75" width="4.13"/>
    <col customWidth="1" min="76" max="76" width="4.38"/>
    <col customWidth="1" min="77" max="78" width="4.75"/>
    <col customWidth="1" min="79" max="79" width="4.38"/>
    <col customWidth="1" min="80" max="80" width="4.25"/>
    <col customWidth="1" min="81" max="81" width="4.5"/>
    <col customWidth="1" min="82" max="82" width="6.13"/>
    <col customWidth="1" min="83" max="83" width="5.5"/>
    <col customWidth="1" min="84" max="84" width="5.75"/>
    <col customWidth="1" min="85" max="85" width="5.25"/>
    <col customWidth="1" min="86" max="86" width="5.63"/>
    <col customWidth="1" min="87" max="87" width="5.38"/>
    <col customWidth="1" min="88" max="88" width="5.75"/>
    <col customWidth="1" min="89" max="89" width="6.5"/>
    <col customWidth="1" min="90" max="90" width="6.13"/>
    <col customWidth="1" min="91" max="91" width="5.88"/>
    <col customWidth="1" min="92" max="92" width="5.5"/>
    <col customWidth="1" min="93" max="93" width="4.75"/>
    <col customWidth="1" min="94" max="94" width="5.88"/>
    <col customWidth="1" min="95" max="95" width="5.25"/>
    <col customWidth="1" min="96" max="96" width="6.0"/>
    <col customWidth="1" min="97" max="97" width="4.75"/>
    <col customWidth="1" min="98" max="98" width="5.0"/>
    <col customWidth="1" min="99" max="99" width="4.25"/>
    <col customWidth="1" min="100" max="100" width="5.25"/>
    <col customWidth="1" min="101" max="101" width="4.88"/>
    <col customWidth="1" min="102" max="102" width="5.63"/>
    <col customWidth="1" min="103" max="103" width="6.5"/>
    <col customWidth="1" min="104" max="104" width="6.63"/>
  </cols>
  <sheetData>
    <row r="1">
      <c r="A1" s="2" t="s">
        <v>189</v>
      </c>
      <c r="AJ1" s="2" t="s">
        <v>190</v>
      </c>
      <c r="BS1" s="2" t="s">
        <v>191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 t="s">
        <v>7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192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</row>
    <row r="3">
      <c r="A3" s="1"/>
      <c r="AJ3" s="1"/>
    </row>
    <row r="4" ht="15.0" customHeight="1">
      <c r="A4" s="250" t="s">
        <v>125</v>
      </c>
      <c r="B4" s="298" t="s">
        <v>89</v>
      </c>
      <c r="C4" s="10"/>
      <c r="D4" s="12"/>
      <c r="E4" s="298" t="s">
        <v>90</v>
      </c>
      <c r="F4" s="10"/>
      <c r="G4" s="12"/>
      <c r="H4" s="298" t="s">
        <v>91</v>
      </c>
      <c r="I4" s="10"/>
      <c r="J4" s="12"/>
      <c r="K4" s="298" t="s">
        <v>92</v>
      </c>
      <c r="L4" s="10"/>
      <c r="M4" s="12"/>
      <c r="N4" s="298" t="s">
        <v>93</v>
      </c>
      <c r="O4" s="10"/>
      <c r="P4" s="12"/>
      <c r="Q4" s="298" t="s">
        <v>94</v>
      </c>
      <c r="R4" s="10"/>
      <c r="S4" s="12"/>
      <c r="T4" s="298" t="s">
        <v>95</v>
      </c>
      <c r="U4" s="10"/>
      <c r="V4" s="12"/>
      <c r="W4" s="298" t="s">
        <v>96</v>
      </c>
      <c r="X4" s="10"/>
      <c r="Y4" s="12"/>
      <c r="Z4" s="298" t="s">
        <v>97</v>
      </c>
      <c r="AA4" s="10"/>
      <c r="AB4" s="12"/>
      <c r="AC4" s="298" t="s">
        <v>98</v>
      </c>
      <c r="AD4" s="10"/>
      <c r="AE4" s="12"/>
      <c r="AF4" s="13" t="s">
        <v>12</v>
      </c>
      <c r="AG4" s="10"/>
      <c r="AH4" s="12"/>
      <c r="AJ4" s="250" t="s">
        <v>125</v>
      </c>
      <c r="AK4" s="298" t="s">
        <v>89</v>
      </c>
      <c r="AL4" s="10"/>
      <c r="AM4" s="12"/>
      <c r="AN4" s="298" t="s">
        <v>90</v>
      </c>
      <c r="AO4" s="10"/>
      <c r="AP4" s="12"/>
      <c r="AQ4" s="298" t="s">
        <v>91</v>
      </c>
      <c r="AR4" s="10"/>
      <c r="AS4" s="12"/>
      <c r="AT4" s="298" t="s">
        <v>92</v>
      </c>
      <c r="AU4" s="10"/>
      <c r="AV4" s="12"/>
      <c r="AW4" s="298" t="s">
        <v>93</v>
      </c>
      <c r="AX4" s="10"/>
      <c r="AY4" s="12"/>
      <c r="AZ4" s="298" t="s">
        <v>94</v>
      </c>
      <c r="BA4" s="10"/>
      <c r="BB4" s="12"/>
      <c r="BC4" s="298" t="s">
        <v>95</v>
      </c>
      <c r="BD4" s="10"/>
      <c r="BE4" s="12"/>
      <c r="BF4" s="298" t="s">
        <v>96</v>
      </c>
      <c r="BG4" s="10"/>
      <c r="BH4" s="12"/>
      <c r="BI4" s="298" t="s">
        <v>97</v>
      </c>
      <c r="BJ4" s="10"/>
      <c r="BK4" s="12"/>
      <c r="BL4" s="298" t="s">
        <v>98</v>
      </c>
      <c r="BM4" s="10"/>
      <c r="BN4" s="12"/>
      <c r="BO4" s="13" t="s">
        <v>12</v>
      </c>
      <c r="BP4" s="10"/>
      <c r="BQ4" s="12"/>
      <c r="BR4" s="36"/>
      <c r="BS4" s="250" t="s">
        <v>125</v>
      </c>
      <c r="BT4" s="298" t="s">
        <v>89</v>
      </c>
      <c r="BU4" s="10"/>
      <c r="BV4" s="12"/>
      <c r="BW4" s="298" t="s">
        <v>90</v>
      </c>
      <c r="BX4" s="10"/>
      <c r="BY4" s="12"/>
      <c r="BZ4" s="298" t="s">
        <v>91</v>
      </c>
      <c r="CA4" s="10"/>
      <c r="CB4" s="12"/>
      <c r="CC4" s="298" t="s">
        <v>92</v>
      </c>
      <c r="CD4" s="10"/>
      <c r="CE4" s="12"/>
      <c r="CF4" s="298" t="s">
        <v>93</v>
      </c>
      <c r="CG4" s="10"/>
      <c r="CH4" s="12"/>
      <c r="CI4" s="298" t="s">
        <v>94</v>
      </c>
      <c r="CJ4" s="10"/>
      <c r="CK4" s="12"/>
      <c r="CL4" s="298" t="s">
        <v>95</v>
      </c>
      <c r="CM4" s="10"/>
      <c r="CN4" s="12"/>
      <c r="CO4" s="298" t="s">
        <v>96</v>
      </c>
      <c r="CP4" s="10"/>
      <c r="CQ4" s="12"/>
      <c r="CR4" s="298" t="s">
        <v>97</v>
      </c>
      <c r="CS4" s="10"/>
      <c r="CT4" s="12"/>
      <c r="CU4" s="298" t="s">
        <v>98</v>
      </c>
      <c r="CV4" s="10"/>
      <c r="CW4" s="12"/>
      <c r="CX4" s="13" t="s">
        <v>12</v>
      </c>
      <c r="CY4" s="10"/>
      <c r="CZ4" s="12"/>
    </row>
    <row r="5" ht="58.5" customHeight="1">
      <c r="A5" s="16"/>
      <c r="B5" s="17" t="s">
        <v>104</v>
      </c>
      <c r="C5" s="19"/>
      <c r="D5" s="172" t="s">
        <v>101</v>
      </c>
      <c r="E5" s="17" t="s">
        <v>104</v>
      </c>
      <c r="F5" s="19"/>
      <c r="G5" s="172" t="s">
        <v>101</v>
      </c>
      <c r="H5" s="17" t="s">
        <v>104</v>
      </c>
      <c r="I5" s="19"/>
      <c r="J5" s="172" t="s">
        <v>101</v>
      </c>
      <c r="K5" s="17" t="s">
        <v>104</v>
      </c>
      <c r="L5" s="19"/>
      <c r="M5" s="172" t="s">
        <v>101</v>
      </c>
      <c r="N5" s="17" t="s">
        <v>104</v>
      </c>
      <c r="O5" s="19"/>
      <c r="P5" s="172" t="s">
        <v>101</v>
      </c>
      <c r="Q5" s="17" t="s">
        <v>104</v>
      </c>
      <c r="R5" s="19"/>
      <c r="S5" s="172" t="s">
        <v>101</v>
      </c>
      <c r="T5" s="17" t="s">
        <v>104</v>
      </c>
      <c r="U5" s="19"/>
      <c r="V5" s="172" t="s">
        <v>101</v>
      </c>
      <c r="W5" s="17" t="s">
        <v>104</v>
      </c>
      <c r="X5" s="19"/>
      <c r="Y5" s="172" t="s">
        <v>101</v>
      </c>
      <c r="Z5" s="17" t="s">
        <v>104</v>
      </c>
      <c r="AA5" s="19"/>
      <c r="AB5" s="172" t="s">
        <v>101</v>
      </c>
      <c r="AC5" s="17" t="s">
        <v>104</v>
      </c>
      <c r="AD5" s="19"/>
      <c r="AE5" s="172" t="s">
        <v>101</v>
      </c>
      <c r="AF5" s="17" t="s">
        <v>104</v>
      </c>
      <c r="AG5" s="19"/>
      <c r="AH5" s="172" t="s">
        <v>101</v>
      </c>
      <c r="AJ5" s="16"/>
      <c r="AK5" s="17" t="s">
        <v>104</v>
      </c>
      <c r="AL5" s="19"/>
      <c r="AM5" s="172" t="s">
        <v>101</v>
      </c>
      <c r="AN5" s="17" t="s">
        <v>104</v>
      </c>
      <c r="AO5" s="19"/>
      <c r="AP5" s="172" t="s">
        <v>101</v>
      </c>
      <c r="AQ5" s="17" t="s">
        <v>104</v>
      </c>
      <c r="AR5" s="19"/>
      <c r="AS5" s="172" t="s">
        <v>101</v>
      </c>
      <c r="AT5" s="17" t="s">
        <v>104</v>
      </c>
      <c r="AU5" s="19"/>
      <c r="AV5" s="172" t="s">
        <v>101</v>
      </c>
      <c r="AW5" s="17" t="s">
        <v>104</v>
      </c>
      <c r="AX5" s="19"/>
      <c r="AY5" s="172" t="s">
        <v>101</v>
      </c>
      <c r="AZ5" s="17" t="s">
        <v>104</v>
      </c>
      <c r="BA5" s="19"/>
      <c r="BB5" s="172" t="s">
        <v>101</v>
      </c>
      <c r="BC5" s="17" t="s">
        <v>104</v>
      </c>
      <c r="BD5" s="19"/>
      <c r="BE5" s="172" t="s">
        <v>101</v>
      </c>
      <c r="BF5" s="17" t="s">
        <v>104</v>
      </c>
      <c r="BG5" s="19"/>
      <c r="BH5" s="172" t="s">
        <v>101</v>
      </c>
      <c r="BI5" s="17" t="s">
        <v>104</v>
      </c>
      <c r="BJ5" s="19"/>
      <c r="BK5" s="172" t="s">
        <v>101</v>
      </c>
      <c r="BL5" s="17" t="s">
        <v>104</v>
      </c>
      <c r="BM5" s="19"/>
      <c r="BN5" s="172" t="s">
        <v>101</v>
      </c>
      <c r="BO5" s="17" t="s">
        <v>104</v>
      </c>
      <c r="BP5" s="19"/>
      <c r="BQ5" s="172" t="s">
        <v>101</v>
      </c>
      <c r="BR5" s="36"/>
      <c r="BS5" s="16"/>
      <c r="BT5" s="17" t="s">
        <v>104</v>
      </c>
      <c r="BU5" s="19"/>
      <c r="BV5" s="172" t="s">
        <v>103</v>
      </c>
      <c r="BW5" s="17" t="s">
        <v>104</v>
      </c>
      <c r="BX5" s="19"/>
      <c r="BY5" s="172" t="s">
        <v>103</v>
      </c>
      <c r="BZ5" s="17" t="s">
        <v>104</v>
      </c>
      <c r="CA5" s="19"/>
      <c r="CB5" s="172" t="s">
        <v>103</v>
      </c>
      <c r="CC5" s="17" t="s">
        <v>104</v>
      </c>
      <c r="CD5" s="19"/>
      <c r="CE5" s="172" t="s">
        <v>103</v>
      </c>
      <c r="CF5" s="17" t="s">
        <v>104</v>
      </c>
      <c r="CG5" s="19"/>
      <c r="CH5" s="172" t="s">
        <v>103</v>
      </c>
      <c r="CI5" s="17" t="s">
        <v>104</v>
      </c>
      <c r="CJ5" s="19"/>
      <c r="CK5" s="172" t="s">
        <v>103</v>
      </c>
      <c r="CL5" s="17" t="s">
        <v>104</v>
      </c>
      <c r="CM5" s="19"/>
      <c r="CN5" s="172" t="s">
        <v>103</v>
      </c>
      <c r="CO5" s="17" t="s">
        <v>104</v>
      </c>
      <c r="CP5" s="19"/>
      <c r="CQ5" s="172" t="s">
        <v>103</v>
      </c>
      <c r="CR5" s="17" t="s">
        <v>104</v>
      </c>
      <c r="CS5" s="19"/>
      <c r="CT5" s="172" t="s">
        <v>103</v>
      </c>
      <c r="CU5" s="17" t="s">
        <v>104</v>
      </c>
      <c r="CV5" s="19"/>
      <c r="CW5" s="172" t="s">
        <v>103</v>
      </c>
      <c r="CX5" s="17" t="s">
        <v>104</v>
      </c>
      <c r="CY5" s="19"/>
      <c r="CZ5" s="172" t="s">
        <v>103</v>
      </c>
    </row>
    <row r="6">
      <c r="A6" s="28"/>
      <c r="B6" s="174" t="s">
        <v>25</v>
      </c>
      <c r="C6" s="30" t="s">
        <v>105</v>
      </c>
      <c r="D6" s="34" t="s">
        <v>105</v>
      </c>
      <c r="E6" s="174" t="s">
        <v>25</v>
      </c>
      <c r="F6" s="30" t="s">
        <v>105</v>
      </c>
      <c r="G6" s="34" t="s">
        <v>105</v>
      </c>
      <c r="H6" s="174" t="s">
        <v>25</v>
      </c>
      <c r="I6" s="30" t="s">
        <v>105</v>
      </c>
      <c r="J6" s="34" t="s">
        <v>105</v>
      </c>
      <c r="K6" s="174" t="s">
        <v>25</v>
      </c>
      <c r="L6" s="30" t="s">
        <v>105</v>
      </c>
      <c r="M6" s="34" t="s">
        <v>105</v>
      </c>
      <c r="N6" s="174" t="s">
        <v>25</v>
      </c>
      <c r="O6" s="30" t="s">
        <v>105</v>
      </c>
      <c r="P6" s="34" t="s">
        <v>105</v>
      </c>
      <c r="Q6" s="174" t="s">
        <v>25</v>
      </c>
      <c r="R6" s="30" t="s">
        <v>105</v>
      </c>
      <c r="S6" s="34" t="s">
        <v>105</v>
      </c>
      <c r="T6" s="174" t="s">
        <v>25</v>
      </c>
      <c r="U6" s="30" t="s">
        <v>105</v>
      </c>
      <c r="V6" s="34" t="s">
        <v>105</v>
      </c>
      <c r="W6" s="174" t="s">
        <v>25</v>
      </c>
      <c r="X6" s="30" t="s">
        <v>105</v>
      </c>
      <c r="Y6" s="34" t="s">
        <v>105</v>
      </c>
      <c r="Z6" s="174" t="s">
        <v>25</v>
      </c>
      <c r="AA6" s="30" t="s">
        <v>105</v>
      </c>
      <c r="AB6" s="34" t="s">
        <v>105</v>
      </c>
      <c r="AC6" s="174" t="s">
        <v>25</v>
      </c>
      <c r="AD6" s="30" t="s">
        <v>105</v>
      </c>
      <c r="AE6" s="34" t="s">
        <v>105</v>
      </c>
      <c r="AF6" s="174" t="s">
        <v>25</v>
      </c>
      <c r="AG6" s="30" t="s">
        <v>105</v>
      </c>
      <c r="AH6" s="34" t="s">
        <v>105</v>
      </c>
      <c r="AJ6" s="28"/>
      <c r="AK6" s="174" t="s">
        <v>25</v>
      </c>
      <c r="AL6" s="30" t="s">
        <v>105</v>
      </c>
      <c r="AM6" s="34" t="s">
        <v>105</v>
      </c>
      <c r="AN6" s="174" t="s">
        <v>25</v>
      </c>
      <c r="AO6" s="30" t="s">
        <v>105</v>
      </c>
      <c r="AP6" s="34" t="s">
        <v>105</v>
      </c>
      <c r="AQ6" s="174" t="s">
        <v>25</v>
      </c>
      <c r="AR6" s="30" t="s">
        <v>105</v>
      </c>
      <c r="AS6" s="34" t="s">
        <v>105</v>
      </c>
      <c r="AT6" s="174" t="s">
        <v>25</v>
      </c>
      <c r="AU6" s="30" t="s">
        <v>105</v>
      </c>
      <c r="AV6" s="34" t="s">
        <v>105</v>
      </c>
      <c r="AW6" s="174" t="s">
        <v>25</v>
      </c>
      <c r="AX6" s="30" t="s">
        <v>105</v>
      </c>
      <c r="AY6" s="34" t="s">
        <v>105</v>
      </c>
      <c r="AZ6" s="174" t="s">
        <v>25</v>
      </c>
      <c r="BA6" s="30" t="s">
        <v>105</v>
      </c>
      <c r="BB6" s="34" t="s">
        <v>105</v>
      </c>
      <c r="BC6" s="174" t="s">
        <v>25</v>
      </c>
      <c r="BD6" s="30" t="s">
        <v>105</v>
      </c>
      <c r="BE6" s="34" t="s">
        <v>105</v>
      </c>
      <c r="BF6" s="174" t="s">
        <v>25</v>
      </c>
      <c r="BG6" s="30" t="s">
        <v>105</v>
      </c>
      <c r="BH6" s="34" t="s">
        <v>105</v>
      </c>
      <c r="BI6" s="174" t="s">
        <v>25</v>
      </c>
      <c r="BJ6" s="30" t="s">
        <v>105</v>
      </c>
      <c r="BK6" s="34" t="s">
        <v>105</v>
      </c>
      <c r="BL6" s="174" t="s">
        <v>25</v>
      </c>
      <c r="BM6" s="30" t="s">
        <v>105</v>
      </c>
      <c r="BN6" s="34" t="s">
        <v>105</v>
      </c>
      <c r="BO6" s="174" t="s">
        <v>25</v>
      </c>
      <c r="BP6" s="30" t="s">
        <v>105</v>
      </c>
      <c r="BQ6" s="34" t="s">
        <v>105</v>
      </c>
      <c r="BR6" s="36"/>
      <c r="BS6" s="28"/>
      <c r="BT6" s="174" t="s">
        <v>25</v>
      </c>
      <c r="BU6" s="30" t="s">
        <v>105</v>
      </c>
      <c r="BV6" s="34" t="s">
        <v>105</v>
      </c>
      <c r="BW6" s="174" t="s">
        <v>25</v>
      </c>
      <c r="BX6" s="30" t="s">
        <v>105</v>
      </c>
      <c r="BY6" s="34" t="s">
        <v>105</v>
      </c>
      <c r="BZ6" s="174" t="s">
        <v>25</v>
      </c>
      <c r="CA6" s="30" t="s">
        <v>105</v>
      </c>
      <c r="CB6" s="34" t="s">
        <v>105</v>
      </c>
      <c r="CC6" s="174" t="s">
        <v>25</v>
      </c>
      <c r="CD6" s="30" t="s">
        <v>105</v>
      </c>
      <c r="CE6" s="34" t="s">
        <v>105</v>
      </c>
      <c r="CF6" s="174" t="s">
        <v>25</v>
      </c>
      <c r="CG6" s="30" t="s">
        <v>105</v>
      </c>
      <c r="CH6" s="34" t="s">
        <v>105</v>
      </c>
      <c r="CI6" s="174" t="s">
        <v>25</v>
      </c>
      <c r="CJ6" s="30" t="s">
        <v>105</v>
      </c>
      <c r="CK6" s="34" t="s">
        <v>105</v>
      </c>
      <c r="CL6" s="174" t="s">
        <v>25</v>
      </c>
      <c r="CM6" s="30" t="s">
        <v>105</v>
      </c>
      <c r="CN6" s="34" t="s">
        <v>105</v>
      </c>
      <c r="CO6" s="174" t="s">
        <v>25</v>
      </c>
      <c r="CP6" s="30" t="s">
        <v>105</v>
      </c>
      <c r="CQ6" s="34" t="s">
        <v>105</v>
      </c>
      <c r="CR6" s="174" t="s">
        <v>25</v>
      </c>
      <c r="CS6" s="30" t="s">
        <v>105</v>
      </c>
      <c r="CT6" s="34" t="s">
        <v>105</v>
      </c>
      <c r="CU6" s="174" t="s">
        <v>25</v>
      </c>
      <c r="CV6" s="30" t="s">
        <v>105</v>
      </c>
      <c r="CW6" s="34" t="s">
        <v>105</v>
      </c>
      <c r="CX6" s="174" t="s">
        <v>25</v>
      </c>
      <c r="CY6" s="30" t="s">
        <v>105</v>
      </c>
      <c r="CZ6" s="34" t="s">
        <v>105</v>
      </c>
    </row>
    <row r="7">
      <c r="A7" s="248" t="s">
        <v>129</v>
      </c>
      <c r="B7" s="138">
        <v>3.0</v>
      </c>
      <c r="C7" s="135">
        <v>20.02066666666667</v>
      </c>
      <c r="D7" s="139">
        <v>4.8066666666666595</v>
      </c>
      <c r="E7" s="137">
        <v>6.0</v>
      </c>
      <c r="F7" s="135">
        <v>44.6610526315789</v>
      </c>
      <c r="G7" s="137">
        <v>33.67210526315789</v>
      </c>
      <c r="H7" s="138">
        <v>69.0</v>
      </c>
      <c r="I7" s="135">
        <v>666.5009771501716</v>
      </c>
      <c r="J7" s="137">
        <v>232.39603819222333</v>
      </c>
      <c r="K7" s="138">
        <v>209.0</v>
      </c>
      <c r="L7" s="135">
        <v>2242.145680432028</v>
      </c>
      <c r="M7" s="137">
        <v>777.0291223685656</v>
      </c>
      <c r="N7" s="138">
        <v>392.0</v>
      </c>
      <c r="O7" s="135">
        <v>6108.864368668774</v>
      </c>
      <c r="P7" s="139">
        <v>1746.4728373762514</v>
      </c>
      <c r="Q7" s="137">
        <v>373.0</v>
      </c>
      <c r="R7" s="135">
        <v>7316.418054716847</v>
      </c>
      <c r="S7" s="137">
        <v>1549.0306766631024</v>
      </c>
      <c r="T7" s="138">
        <v>254.0</v>
      </c>
      <c r="U7" s="135">
        <v>4510.99098175687</v>
      </c>
      <c r="V7" s="137">
        <v>1240.3286755207293</v>
      </c>
      <c r="W7" s="138">
        <v>171.0</v>
      </c>
      <c r="X7" s="135">
        <v>2864.487101719901</v>
      </c>
      <c r="Y7" s="137">
        <v>765.6460403798532</v>
      </c>
      <c r="Z7" s="138">
        <v>60.0</v>
      </c>
      <c r="AA7" s="135">
        <v>1232.381871344734</v>
      </c>
      <c r="AB7" s="137">
        <v>267.0401287693276</v>
      </c>
      <c r="AC7" s="138">
        <v>5.0</v>
      </c>
      <c r="AD7" s="135">
        <v>32.53</v>
      </c>
      <c r="AE7" s="137">
        <v>19.490000000000002</v>
      </c>
      <c r="AF7" s="138">
        <f t="shared" ref="AF7:AH7" si="1">B7+E7+H7+K7+N7+Q7+T7+W7+Z7+AC7</f>
        <v>1542</v>
      </c>
      <c r="AG7" s="135">
        <f t="shared" si="1"/>
        <v>25039.00076</v>
      </c>
      <c r="AH7" s="139">
        <f t="shared" si="1"/>
        <v>6635.912291</v>
      </c>
      <c r="AJ7" s="248" t="s">
        <v>130</v>
      </c>
      <c r="AK7" s="138">
        <v>1.0</v>
      </c>
      <c r="AL7" s="135">
        <v>14.9666666666667</v>
      </c>
      <c r="AM7" s="139">
        <v>10.2333333333333</v>
      </c>
      <c r="AN7" s="137">
        <v>8.0</v>
      </c>
      <c r="AO7" s="135">
        <v>62.146666666666704</v>
      </c>
      <c r="AP7" s="137">
        <v>24.141666666666627</v>
      </c>
      <c r="AQ7" s="138">
        <v>98.0</v>
      </c>
      <c r="AR7" s="135">
        <v>859.8049878120739</v>
      </c>
      <c r="AS7" s="137">
        <v>334.5351100271601</v>
      </c>
      <c r="AT7" s="138">
        <v>347.0</v>
      </c>
      <c r="AU7" s="135">
        <v>4454.235901852706</v>
      </c>
      <c r="AV7" s="137">
        <v>1332.6415718537908</v>
      </c>
      <c r="AW7" s="138">
        <v>439.0</v>
      </c>
      <c r="AX7" s="135">
        <v>7973.414141559837</v>
      </c>
      <c r="AY7" s="139">
        <v>1830.1524607038177</v>
      </c>
      <c r="AZ7" s="137">
        <v>445.0</v>
      </c>
      <c r="BA7" s="135">
        <v>7390.259388497561</v>
      </c>
      <c r="BB7" s="137">
        <v>2031.4614990958567</v>
      </c>
      <c r="BC7" s="138">
        <v>364.0</v>
      </c>
      <c r="BD7" s="135">
        <v>5380.795354394681</v>
      </c>
      <c r="BE7" s="137">
        <v>1547.1638144260407</v>
      </c>
      <c r="BF7" s="138">
        <v>230.0</v>
      </c>
      <c r="BG7" s="135">
        <v>3437.4053468619995</v>
      </c>
      <c r="BH7" s="137">
        <v>1148.6573630104135</v>
      </c>
      <c r="BI7" s="138">
        <v>79.0</v>
      </c>
      <c r="BJ7" s="135">
        <v>956.8971641607476</v>
      </c>
      <c r="BK7" s="137">
        <v>328.35315630004504</v>
      </c>
      <c r="BL7" s="138">
        <v>5.0</v>
      </c>
      <c r="BM7" s="135">
        <v>20.533333333333335</v>
      </c>
      <c r="BN7" s="137">
        <v>8.366666666666665</v>
      </c>
      <c r="BO7" s="138">
        <v>2016.0</v>
      </c>
      <c r="BP7" s="135">
        <v>30550.45895180631</v>
      </c>
      <c r="BQ7" s="139">
        <v>8595.70664208378</v>
      </c>
      <c r="BR7" s="36"/>
      <c r="BS7" s="248" t="s">
        <v>130</v>
      </c>
      <c r="BT7" s="138">
        <v>4.0</v>
      </c>
      <c r="BU7" s="135">
        <v>16.3917</v>
      </c>
      <c r="BV7" s="139">
        <v>6.86686</v>
      </c>
      <c r="BW7" s="137">
        <v>13.0</v>
      </c>
      <c r="BX7" s="135">
        <v>117.30460000000001</v>
      </c>
      <c r="BY7" s="137">
        <v>16.82262</v>
      </c>
      <c r="BZ7" s="138">
        <v>94.0</v>
      </c>
      <c r="CA7" s="135">
        <v>904.6212000000002</v>
      </c>
      <c r="CB7" s="137">
        <v>372.4402299999999</v>
      </c>
      <c r="CC7" s="138">
        <v>326.0</v>
      </c>
      <c r="CD7" s="135">
        <v>4980.695100000003</v>
      </c>
      <c r="CE7" s="137">
        <v>1482.2975399999996</v>
      </c>
      <c r="CF7" s="138">
        <v>388.0</v>
      </c>
      <c r="CG7" s="135">
        <v>8825.1992</v>
      </c>
      <c r="CH7" s="139">
        <v>2077.581649999999</v>
      </c>
      <c r="CI7" s="137">
        <v>366.0</v>
      </c>
      <c r="CJ7" s="135">
        <v>6129.404099999999</v>
      </c>
      <c r="CK7" s="137">
        <v>1671.8774499999988</v>
      </c>
      <c r="CL7" s="138">
        <v>295.0</v>
      </c>
      <c r="CM7" s="135">
        <v>4925.418100000003</v>
      </c>
      <c r="CN7" s="137">
        <v>1108.3366700000001</v>
      </c>
      <c r="CO7" s="138">
        <v>217.0</v>
      </c>
      <c r="CP7" s="135">
        <v>3732.0640000000026</v>
      </c>
      <c r="CQ7" s="137">
        <v>1009.5074500000001</v>
      </c>
      <c r="CR7" s="138">
        <v>42.0</v>
      </c>
      <c r="CS7" s="135">
        <v>529.9139000000001</v>
      </c>
      <c r="CT7" s="137">
        <v>134.93232</v>
      </c>
      <c r="CU7" s="138">
        <v>3.0</v>
      </c>
      <c r="CV7" s="135">
        <v>22.9659</v>
      </c>
      <c r="CW7" s="137">
        <v>6.93313</v>
      </c>
      <c r="CX7" s="138">
        <v>1748.0</v>
      </c>
      <c r="CY7" s="135">
        <v>30183.97779999998</v>
      </c>
      <c r="CZ7" s="139">
        <v>7887.595919999998</v>
      </c>
    </row>
    <row r="8">
      <c r="A8" s="249" t="s">
        <v>131</v>
      </c>
      <c r="B8" s="147"/>
      <c r="C8" s="144"/>
      <c r="D8" s="148"/>
      <c r="E8" s="146"/>
      <c r="F8" s="144"/>
      <c r="G8" s="146"/>
      <c r="H8" s="147">
        <v>6.0</v>
      </c>
      <c r="I8" s="144">
        <v>28.326666666666675</v>
      </c>
      <c r="J8" s="146">
        <v>10.6</v>
      </c>
      <c r="K8" s="147">
        <v>11.0</v>
      </c>
      <c r="L8" s="144">
        <v>103.915</v>
      </c>
      <c r="M8" s="146">
        <v>51.11500000000001</v>
      </c>
      <c r="N8" s="147">
        <v>34.0</v>
      </c>
      <c r="O8" s="144">
        <v>759.8120369836696</v>
      </c>
      <c r="P8" s="148">
        <v>205.31086551392895</v>
      </c>
      <c r="Q8" s="146">
        <v>36.0</v>
      </c>
      <c r="R8" s="144">
        <v>522.9566666666666</v>
      </c>
      <c r="S8" s="146">
        <v>109.67</v>
      </c>
      <c r="T8" s="147">
        <v>51.0</v>
      </c>
      <c r="U8" s="144">
        <v>1131.2857208588957</v>
      </c>
      <c r="V8" s="146">
        <v>203.99699999999999</v>
      </c>
      <c r="W8" s="147">
        <v>18.0</v>
      </c>
      <c r="X8" s="144">
        <v>273.9435087719299</v>
      </c>
      <c r="Y8" s="146">
        <v>39.410000000000004</v>
      </c>
      <c r="Z8" s="147">
        <v>9.0</v>
      </c>
      <c r="AA8" s="144">
        <v>146.08499999999998</v>
      </c>
      <c r="AB8" s="146">
        <v>42.49</v>
      </c>
      <c r="AC8" s="147">
        <v>2.0</v>
      </c>
      <c r="AD8" s="144">
        <v>23.57</v>
      </c>
      <c r="AE8" s="146">
        <v>7.06</v>
      </c>
      <c r="AF8" s="147">
        <f t="shared" ref="AF8:AH8" si="2">B8+E8+H8+K8+N8+Q8+T8+W8+Z8+AC8</f>
        <v>167</v>
      </c>
      <c r="AG8" s="144">
        <f t="shared" si="2"/>
        <v>2989.8946</v>
      </c>
      <c r="AH8" s="148">
        <f t="shared" si="2"/>
        <v>669.6528655</v>
      </c>
      <c r="AJ8" s="249" t="s">
        <v>132</v>
      </c>
      <c r="AK8" s="147"/>
      <c r="AL8" s="144"/>
      <c r="AM8" s="148"/>
      <c r="AN8" s="146">
        <v>1.0</v>
      </c>
      <c r="AO8" s="144">
        <v>5.2</v>
      </c>
      <c r="AP8" s="146">
        <v>0.15</v>
      </c>
      <c r="AQ8" s="147">
        <v>8.0</v>
      </c>
      <c r="AR8" s="144">
        <v>59.310000000000024</v>
      </c>
      <c r="AS8" s="146">
        <v>17.208333333333336</v>
      </c>
      <c r="AT8" s="147">
        <v>12.0</v>
      </c>
      <c r="AU8" s="144">
        <v>169.93</v>
      </c>
      <c r="AV8" s="146">
        <v>45.80000000000001</v>
      </c>
      <c r="AW8" s="147">
        <v>21.0</v>
      </c>
      <c r="AX8" s="144">
        <v>513.26</v>
      </c>
      <c r="AY8" s="148">
        <v>54.01000000000001</v>
      </c>
      <c r="AZ8" s="146">
        <v>37.0</v>
      </c>
      <c r="BA8" s="144">
        <v>842.2800000000002</v>
      </c>
      <c r="BB8" s="146">
        <v>100.20166666666667</v>
      </c>
      <c r="BC8" s="147">
        <v>27.0</v>
      </c>
      <c r="BD8" s="144">
        <v>509.3116666666666</v>
      </c>
      <c r="BE8" s="146">
        <v>66.54333333333334</v>
      </c>
      <c r="BF8" s="147">
        <v>12.0</v>
      </c>
      <c r="BG8" s="144">
        <v>295.9791666666667</v>
      </c>
      <c r="BH8" s="146">
        <v>73.8</v>
      </c>
      <c r="BI8" s="147">
        <v>2.0</v>
      </c>
      <c r="BJ8" s="144">
        <v>17.5</v>
      </c>
      <c r="BK8" s="146">
        <v>13.600000000000001</v>
      </c>
      <c r="BL8" s="147"/>
      <c r="BM8" s="144"/>
      <c r="BN8" s="146"/>
      <c r="BO8" s="147">
        <v>120.0</v>
      </c>
      <c r="BP8" s="144">
        <v>2412.7708333333326</v>
      </c>
      <c r="BQ8" s="148">
        <v>371.31333333333345</v>
      </c>
      <c r="BR8" s="36"/>
      <c r="BS8" s="249" t="s">
        <v>132</v>
      </c>
      <c r="BT8" s="147"/>
      <c r="BU8" s="144"/>
      <c r="BV8" s="148">
        <v>0.0</v>
      </c>
      <c r="BW8" s="146">
        <v>1.0</v>
      </c>
      <c r="BX8" s="144">
        <v>0.3167</v>
      </c>
      <c r="BY8" s="146">
        <v>0.13336</v>
      </c>
      <c r="BZ8" s="147">
        <v>4.0</v>
      </c>
      <c r="CA8" s="144">
        <v>30.645200000000003</v>
      </c>
      <c r="CB8" s="146">
        <v>7.42544</v>
      </c>
      <c r="CC8" s="147">
        <v>20.0</v>
      </c>
      <c r="CD8" s="144">
        <v>264.3446</v>
      </c>
      <c r="CE8" s="146">
        <v>69.30319999999998</v>
      </c>
      <c r="CF8" s="147">
        <v>46.0</v>
      </c>
      <c r="CG8" s="144">
        <v>497.01499999999993</v>
      </c>
      <c r="CH8" s="148">
        <v>110.58223000000001</v>
      </c>
      <c r="CI8" s="146">
        <v>66.0</v>
      </c>
      <c r="CJ8" s="144">
        <v>1338.2423000000003</v>
      </c>
      <c r="CK8" s="146">
        <v>218.72138000000007</v>
      </c>
      <c r="CL8" s="147">
        <v>43.0</v>
      </c>
      <c r="CM8" s="144">
        <v>840.4301999999998</v>
      </c>
      <c r="CN8" s="146">
        <v>86.85348999999998</v>
      </c>
      <c r="CO8" s="147">
        <v>17.0</v>
      </c>
      <c r="CP8" s="144">
        <v>235.2827</v>
      </c>
      <c r="CQ8" s="146">
        <v>59.83964999999999</v>
      </c>
      <c r="CR8" s="147">
        <v>4.0</v>
      </c>
      <c r="CS8" s="144">
        <v>57.86</v>
      </c>
      <c r="CT8" s="146">
        <v>22.0</v>
      </c>
      <c r="CU8" s="147">
        <v>1.0</v>
      </c>
      <c r="CV8" s="144">
        <v>46.9</v>
      </c>
      <c r="CW8" s="146">
        <v>2.1</v>
      </c>
      <c r="CX8" s="147">
        <v>202.0</v>
      </c>
      <c r="CY8" s="144">
        <v>3311.0367</v>
      </c>
      <c r="CZ8" s="148">
        <v>576.9587499999998</v>
      </c>
    </row>
    <row r="9">
      <c r="A9" s="249" t="s">
        <v>133</v>
      </c>
      <c r="B9" s="147"/>
      <c r="C9" s="144"/>
      <c r="D9" s="148"/>
      <c r="E9" s="146"/>
      <c r="F9" s="144"/>
      <c r="G9" s="146"/>
      <c r="H9" s="147">
        <v>7.0</v>
      </c>
      <c r="I9" s="144">
        <v>39.22</v>
      </c>
      <c r="J9" s="146">
        <v>22.519999999999996</v>
      </c>
      <c r="K9" s="147">
        <v>18.0</v>
      </c>
      <c r="L9" s="144">
        <v>223.0533333333333</v>
      </c>
      <c r="M9" s="146">
        <v>53.64833333333334</v>
      </c>
      <c r="N9" s="147">
        <v>49.0</v>
      </c>
      <c r="O9" s="144">
        <v>1206.2258333333327</v>
      </c>
      <c r="P9" s="148">
        <v>197.97916666666669</v>
      </c>
      <c r="Q9" s="146">
        <v>56.0</v>
      </c>
      <c r="R9" s="144">
        <v>1565.379722222222</v>
      </c>
      <c r="S9" s="146">
        <v>256.40555555555557</v>
      </c>
      <c r="T9" s="147">
        <v>48.0</v>
      </c>
      <c r="U9" s="144">
        <v>1061.76</v>
      </c>
      <c r="V9" s="146">
        <v>180.14333333333332</v>
      </c>
      <c r="W9" s="147">
        <v>32.0</v>
      </c>
      <c r="X9" s="144">
        <v>615.1116666666667</v>
      </c>
      <c r="Y9" s="146">
        <v>179.5883333333333</v>
      </c>
      <c r="Z9" s="147">
        <v>9.0</v>
      </c>
      <c r="AA9" s="144">
        <v>167.22</v>
      </c>
      <c r="AB9" s="146">
        <v>41.76</v>
      </c>
      <c r="AC9" s="147">
        <v>1.0</v>
      </c>
      <c r="AD9" s="144">
        <v>2.3</v>
      </c>
      <c r="AE9" s="146">
        <v>0.67</v>
      </c>
      <c r="AF9" s="147">
        <f t="shared" ref="AF9:AH9" si="3">B9+E9+H9+K9+N9+Q9+T9+W9+Z9+AC9</f>
        <v>220</v>
      </c>
      <c r="AG9" s="144">
        <f t="shared" si="3"/>
        <v>4880.270556</v>
      </c>
      <c r="AH9" s="148">
        <f t="shared" si="3"/>
        <v>932.7147222</v>
      </c>
      <c r="AJ9" s="249" t="s">
        <v>134</v>
      </c>
      <c r="AK9" s="147">
        <v>1.0</v>
      </c>
      <c r="AL9" s="144">
        <v>25.25</v>
      </c>
      <c r="AM9" s="148">
        <v>1.25</v>
      </c>
      <c r="AN9" s="146">
        <v>4.0</v>
      </c>
      <c r="AO9" s="144">
        <v>29.456666666666656</v>
      </c>
      <c r="AP9" s="146">
        <v>3.516666666666664</v>
      </c>
      <c r="AQ9" s="147">
        <v>17.0</v>
      </c>
      <c r="AR9" s="144">
        <v>112.19333333333336</v>
      </c>
      <c r="AS9" s="146">
        <v>49.88333333333334</v>
      </c>
      <c r="AT9" s="147">
        <v>25.0</v>
      </c>
      <c r="AU9" s="144">
        <v>511.55500000000006</v>
      </c>
      <c r="AV9" s="146">
        <v>119.64266666666668</v>
      </c>
      <c r="AW9" s="147">
        <v>75.0</v>
      </c>
      <c r="AX9" s="144">
        <v>2128.790392927511</v>
      </c>
      <c r="AY9" s="148">
        <v>368.17241228070174</v>
      </c>
      <c r="AZ9" s="146">
        <v>77.0</v>
      </c>
      <c r="BA9" s="144">
        <v>1883.9584444444442</v>
      </c>
      <c r="BB9" s="146">
        <v>289.5024444444445</v>
      </c>
      <c r="BC9" s="147">
        <v>68.0</v>
      </c>
      <c r="BD9" s="144">
        <v>1415.8674999999998</v>
      </c>
      <c r="BE9" s="146">
        <v>214.00833333333335</v>
      </c>
      <c r="BF9" s="147">
        <v>51.0</v>
      </c>
      <c r="BG9" s="144">
        <v>1174.8796603927983</v>
      </c>
      <c r="BH9" s="146">
        <v>202.6515548281506</v>
      </c>
      <c r="BI9" s="147">
        <v>18.0</v>
      </c>
      <c r="BJ9" s="144">
        <v>237.70416874309672</v>
      </c>
      <c r="BK9" s="146">
        <v>50.17083387976232</v>
      </c>
      <c r="BL9" s="147">
        <v>1.0</v>
      </c>
      <c r="BM9" s="144">
        <v>7.722</v>
      </c>
      <c r="BN9" s="146">
        <v>2.178</v>
      </c>
      <c r="BO9" s="147">
        <v>337.0</v>
      </c>
      <c r="BP9" s="144">
        <v>7527.377166507854</v>
      </c>
      <c r="BQ9" s="148">
        <v>1300.97624543306</v>
      </c>
      <c r="BR9" s="36"/>
      <c r="BS9" s="249" t="s">
        <v>134</v>
      </c>
      <c r="BT9" s="147"/>
      <c r="BU9" s="144"/>
      <c r="BV9" s="148">
        <v>0.0</v>
      </c>
      <c r="BW9" s="146">
        <v>2.0</v>
      </c>
      <c r="BX9" s="144">
        <v>6.8339</v>
      </c>
      <c r="BY9" s="146">
        <v>1.23355</v>
      </c>
      <c r="BZ9" s="147">
        <v>13.0</v>
      </c>
      <c r="CA9" s="144">
        <v>118.6568</v>
      </c>
      <c r="CB9" s="146">
        <v>44.35428</v>
      </c>
      <c r="CC9" s="147">
        <v>51.0</v>
      </c>
      <c r="CD9" s="144">
        <v>1331.3057999999999</v>
      </c>
      <c r="CE9" s="146">
        <v>279.48071</v>
      </c>
      <c r="CF9" s="147">
        <v>113.0</v>
      </c>
      <c r="CG9" s="144">
        <v>2695.9145000000003</v>
      </c>
      <c r="CH9" s="148">
        <v>424.1261700000001</v>
      </c>
      <c r="CI9" s="146">
        <v>104.0</v>
      </c>
      <c r="CJ9" s="144">
        <v>2025.1172000000008</v>
      </c>
      <c r="CK9" s="146">
        <v>436.5171099999999</v>
      </c>
      <c r="CL9" s="147">
        <v>83.0</v>
      </c>
      <c r="CM9" s="144">
        <v>1768.9071000000006</v>
      </c>
      <c r="CN9" s="146">
        <v>261.83288000000005</v>
      </c>
      <c r="CO9" s="147">
        <v>62.0</v>
      </c>
      <c r="CP9" s="144">
        <v>1050.8965</v>
      </c>
      <c r="CQ9" s="146">
        <v>209.19767000000002</v>
      </c>
      <c r="CR9" s="147">
        <v>23.0</v>
      </c>
      <c r="CS9" s="144">
        <v>269.0079</v>
      </c>
      <c r="CT9" s="146">
        <v>45.099509999999995</v>
      </c>
      <c r="CU9" s="147"/>
      <c r="CV9" s="144"/>
      <c r="CW9" s="146"/>
      <c r="CX9" s="147">
        <v>451.0</v>
      </c>
      <c r="CY9" s="144">
        <v>9266.639700000003</v>
      </c>
      <c r="CZ9" s="148">
        <v>1701.84188</v>
      </c>
    </row>
    <row r="10">
      <c r="A10" s="249" t="s">
        <v>135</v>
      </c>
      <c r="B10" s="147">
        <v>1.0</v>
      </c>
      <c r="C10" s="144">
        <v>4.8</v>
      </c>
      <c r="D10" s="148">
        <v>3.1</v>
      </c>
      <c r="E10" s="146">
        <v>2.0</v>
      </c>
      <c r="F10" s="144">
        <v>15.489999999999998</v>
      </c>
      <c r="G10" s="146">
        <v>11.31666666666667</v>
      </c>
      <c r="H10" s="147">
        <v>12.0</v>
      </c>
      <c r="I10" s="144">
        <v>97.34333333333332</v>
      </c>
      <c r="J10" s="146">
        <v>36.46166666666668</v>
      </c>
      <c r="K10" s="147">
        <v>22.0</v>
      </c>
      <c r="L10" s="144">
        <v>267.25476190476184</v>
      </c>
      <c r="M10" s="146">
        <v>68.82666666666665</v>
      </c>
      <c r="N10" s="147">
        <v>61.0</v>
      </c>
      <c r="O10" s="144">
        <v>1551.4729799154334</v>
      </c>
      <c r="P10" s="148">
        <v>286.8021666666667</v>
      </c>
      <c r="Q10" s="146">
        <v>83.0</v>
      </c>
      <c r="R10" s="144">
        <v>2092.7183285461556</v>
      </c>
      <c r="S10" s="146">
        <v>382.23045454545456</v>
      </c>
      <c r="T10" s="147">
        <v>54.0</v>
      </c>
      <c r="U10" s="144">
        <v>1274.8436487208012</v>
      </c>
      <c r="V10" s="146">
        <v>168.6716367074527</v>
      </c>
      <c r="W10" s="147">
        <v>50.0</v>
      </c>
      <c r="X10" s="144">
        <v>1246.3569147286823</v>
      </c>
      <c r="Y10" s="146">
        <v>251.56386267995563</v>
      </c>
      <c r="Z10" s="147">
        <v>11.0</v>
      </c>
      <c r="AA10" s="144">
        <v>311.145</v>
      </c>
      <c r="AB10" s="146">
        <v>41.86000000000001</v>
      </c>
      <c r="AC10" s="147">
        <v>1.0</v>
      </c>
      <c r="AD10" s="144">
        <v>6.68</v>
      </c>
      <c r="AE10" s="146">
        <v>4.67</v>
      </c>
      <c r="AF10" s="147">
        <f t="shared" ref="AF10:AH10" si="4">B10+E10+H10+K10+N10+Q10+T10+W10+Z10+AC10</f>
        <v>297</v>
      </c>
      <c r="AG10" s="144">
        <f t="shared" si="4"/>
        <v>6868.104967</v>
      </c>
      <c r="AH10" s="148">
        <f t="shared" si="4"/>
        <v>1255.503121</v>
      </c>
      <c r="AJ10" s="249" t="s">
        <v>136</v>
      </c>
      <c r="AK10" s="147"/>
      <c r="AL10" s="144"/>
      <c r="AM10" s="148"/>
      <c r="AN10" s="146">
        <v>1.0</v>
      </c>
      <c r="AO10" s="144">
        <v>4.875</v>
      </c>
      <c r="AP10" s="146">
        <v>4.15</v>
      </c>
      <c r="AQ10" s="147">
        <v>9.0</v>
      </c>
      <c r="AR10" s="144">
        <v>97.52</v>
      </c>
      <c r="AS10" s="146">
        <v>28.099999999999994</v>
      </c>
      <c r="AT10" s="147">
        <v>31.0</v>
      </c>
      <c r="AU10" s="144">
        <v>582.6375000000002</v>
      </c>
      <c r="AV10" s="146">
        <v>102.9</v>
      </c>
      <c r="AW10" s="147">
        <v>77.0</v>
      </c>
      <c r="AX10" s="144">
        <v>2014.302661129569</v>
      </c>
      <c r="AY10" s="148">
        <v>324.48406423034317</v>
      </c>
      <c r="AZ10" s="146">
        <v>75.0</v>
      </c>
      <c r="BA10" s="144">
        <v>1666.1463157894736</v>
      </c>
      <c r="BB10" s="146">
        <v>318.4348957553785</v>
      </c>
      <c r="BC10" s="147">
        <v>74.0</v>
      </c>
      <c r="BD10" s="144">
        <v>1044.4165375886523</v>
      </c>
      <c r="BE10" s="146">
        <v>268.51991489361706</v>
      </c>
      <c r="BF10" s="147">
        <v>55.0</v>
      </c>
      <c r="BG10" s="144">
        <v>1131.7900175438597</v>
      </c>
      <c r="BH10" s="146">
        <v>232.48921128909234</v>
      </c>
      <c r="BI10" s="147">
        <v>15.0</v>
      </c>
      <c r="BJ10" s="144">
        <v>254.9633333333333</v>
      </c>
      <c r="BK10" s="146">
        <v>35.88333333333334</v>
      </c>
      <c r="BL10" s="147">
        <v>1.0</v>
      </c>
      <c r="BM10" s="144">
        <v>135.99</v>
      </c>
      <c r="BN10" s="146">
        <v>9.5</v>
      </c>
      <c r="BO10" s="147">
        <v>338.0</v>
      </c>
      <c r="BP10" s="144">
        <v>6932.641365384893</v>
      </c>
      <c r="BQ10" s="148">
        <v>1324.4614195017639</v>
      </c>
      <c r="BR10" s="36"/>
      <c r="BS10" s="249" t="s">
        <v>136</v>
      </c>
      <c r="BT10" s="147">
        <v>1.0</v>
      </c>
      <c r="BU10" s="144">
        <v>0.3504</v>
      </c>
      <c r="BV10" s="148">
        <v>0.35035</v>
      </c>
      <c r="BW10" s="146">
        <v>4.0</v>
      </c>
      <c r="BX10" s="144">
        <v>11.589</v>
      </c>
      <c r="BY10" s="146">
        <v>2.56294</v>
      </c>
      <c r="BZ10" s="147">
        <v>20.0</v>
      </c>
      <c r="CA10" s="144">
        <v>234.28320000000002</v>
      </c>
      <c r="CB10" s="146">
        <v>72.67532000000001</v>
      </c>
      <c r="CC10" s="147">
        <v>70.0</v>
      </c>
      <c r="CD10" s="144">
        <v>1379.5446</v>
      </c>
      <c r="CE10" s="146">
        <v>327.02256</v>
      </c>
      <c r="CF10" s="147">
        <v>69.0</v>
      </c>
      <c r="CG10" s="144">
        <v>2363.3234000000007</v>
      </c>
      <c r="CH10" s="148">
        <v>530.5404100000001</v>
      </c>
      <c r="CI10" s="146">
        <v>108.0</v>
      </c>
      <c r="CJ10" s="144">
        <v>2247.2297</v>
      </c>
      <c r="CK10" s="146">
        <v>571.1983399999998</v>
      </c>
      <c r="CL10" s="147">
        <v>82.0</v>
      </c>
      <c r="CM10" s="144">
        <v>1361.8104999999996</v>
      </c>
      <c r="CN10" s="146">
        <v>390.4075000000001</v>
      </c>
      <c r="CO10" s="147">
        <v>51.0</v>
      </c>
      <c r="CP10" s="144">
        <v>1198.5992999999999</v>
      </c>
      <c r="CQ10" s="146">
        <v>271.71873000000005</v>
      </c>
      <c r="CR10" s="147">
        <v>12.0</v>
      </c>
      <c r="CS10" s="144">
        <v>147.9839</v>
      </c>
      <c r="CT10" s="146">
        <v>66.0</v>
      </c>
      <c r="CU10" s="147">
        <v>1.0</v>
      </c>
      <c r="CV10" s="144">
        <v>2.2792</v>
      </c>
      <c r="CW10" s="146">
        <v>0.0792</v>
      </c>
      <c r="CX10" s="147">
        <v>418.0</v>
      </c>
      <c r="CY10" s="144">
        <v>8946.993200000004</v>
      </c>
      <c r="CZ10" s="148">
        <v>2232.555350000001</v>
      </c>
    </row>
    <row r="11">
      <c r="A11" s="249" t="s">
        <v>137</v>
      </c>
      <c r="B11" s="147">
        <v>1.0</v>
      </c>
      <c r="C11" s="144">
        <v>3.48</v>
      </c>
      <c r="D11" s="148">
        <v>1.20666666666667</v>
      </c>
      <c r="E11" s="146">
        <v>1.0</v>
      </c>
      <c r="F11" s="144">
        <v>17.85</v>
      </c>
      <c r="G11" s="146">
        <v>9.89</v>
      </c>
      <c r="H11" s="147">
        <v>4.0</v>
      </c>
      <c r="I11" s="144">
        <v>47.62</v>
      </c>
      <c r="J11" s="146">
        <v>7.97666666666667</v>
      </c>
      <c r="K11" s="147">
        <v>18.0</v>
      </c>
      <c r="L11" s="144">
        <v>302.6650000000001</v>
      </c>
      <c r="M11" s="146">
        <v>69.5825</v>
      </c>
      <c r="N11" s="147">
        <v>42.0</v>
      </c>
      <c r="O11" s="144">
        <v>1009.1517421052632</v>
      </c>
      <c r="P11" s="148">
        <v>186.1796710526315</v>
      </c>
      <c r="Q11" s="146">
        <v>77.0</v>
      </c>
      <c r="R11" s="144">
        <v>2489.2304740248683</v>
      </c>
      <c r="S11" s="146">
        <v>404.02199386816557</v>
      </c>
      <c r="T11" s="147">
        <v>49.0</v>
      </c>
      <c r="U11" s="144">
        <v>1002.2787403740805</v>
      </c>
      <c r="V11" s="146">
        <v>207.53377293064875</v>
      </c>
      <c r="W11" s="147">
        <v>42.0</v>
      </c>
      <c r="X11" s="144">
        <v>771.5826754385964</v>
      </c>
      <c r="Y11" s="146">
        <v>205.39342105263157</v>
      </c>
      <c r="Z11" s="147">
        <v>11.0</v>
      </c>
      <c r="AA11" s="144">
        <v>326.25</v>
      </c>
      <c r="AB11" s="146">
        <v>75.24000000000001</v>
      </c>
      <c r="AC11" s="147">
        <v>1.0</v>
      </c>
      <c r="AD11" s="144">
        <v>22.3</v>
      </c>
      <c r="AE11" s="146">
        <v>3.1</v>
      </c>
      <c r="AF11" s="147">
        <f t="shared" ref="AF11:AH11" si="5">B11+E11+H11+K11+N11+Q11+T11+W11+Z11+AC11</f>
        <v>246</v>
      </c>
      <c r="AG11" s="144">
        <f t="shared" si="5"/>
        <v>5992.408632</v>
      </c>
      <c r="AH11" s="148">
        <f t="shared" si="5"/>
        <v>1170.124692</v>
      </c>
      <c r="AJ11" s="249" t="s">
        <v>138</v>
      </c>
      <c r="AK11" s="147"/>
      <c r="AL11" s="144"/>
      <c r="AM11" s="148"/>
      <c r="AN11" s="146">
        <v>1.0</v>
      </c>
      <c r="AO11" s="144">
        <v>8.9</v>
      </c>
      <c r="AP11" s="146">
        <v>8.0</v>
      </c>
      <c r="AQ11" s="147">
        <v>15.0</v>
      </c>
      <c r="AR11" s="144">
        <v>200.305</v>
      </c>
      <c r="AS11" s="146">
        <v>63.2</v>
      </c>
      <c r="AT11" s="147">
        <v>32.0</v>
      </c>
      <c r="AU11" s="144">
        <v>510.4086462093863</v>
      </c>
      <c r="AV11" s="146">
        <v>153.27566787003607</v>
      </c>
      <c r="AW11" s="147">
        <v>74.0</v>
      </c>
      <c r="AX11" s="144">
        <v>2287.3909330786387</v>
      </c>
      <c r="AY11" s="148">
        <v>336.8667916768893</v>
      </c>
      <c r="AZ11" s="146">
        <v>109.0</v>
      </c>
      <c r="BA11" s="144">
        <v>2607.887019255721</v>
      </c>
      <c r="BB11" s="146">
        <v>558.2984808586614</v>
      </c>
      <c r="BC11" s="147">
        <v>75.0</v>
      </c>
      <c r="BD11" s="144">
        <v>1276.1312154031286</v>
      </c>
      <c r="BE11" s="146">
        <v>364.94836341756917</v>
      </c>
      <c r="BF11" s="147">
        <v>60.0</v>
      </c>
      <c r="BG11" s="144">
        <v>842.5105025445291</v>
      </c>
      <c r="BH11" s="146">
        <v>199.70529262086515</v>
      </c>
      <c r="BI11" s="147">
        <v>16.0</v>
      </c>
      <c r="BJ11" s="144">
        <v>416.93</v>
      </c>
      <c r="BK11" s="146">
        <v>80.44999999999999</v>
      </c>
      <c r="BL11" s="147">
        <v>1.0</v>
      </c>
      <c r="BM11" s="144">
        <v>7.85</v>
      </c>
      <c r="BN11" s="146">
        <v>0.85</v>
      </c>
      <c r="BO11" s="147">
        <v>383.0</v>
      </c>
      <c r="BP11" s="144">
        <v>8158.313316491401</v>
      </c>
      <c r="BQ11" s="148">
        <v>1765.5945964440205</v>
      </c>
      <c r="BR11" s="36"/>
      <c r="BS11" s="249" t="s">
        <v>138</v>
      </c>
      <c r="BT11" s="147">
        <v>1.0</v>
      </c>
      <c r="BU11" s="144">
        <v>16.9</v>
      </c>
      <c r="BV11" s="148">
        <v>4.6</v>
      </c>
      <c r="BW11" s="146">
        <v>1.0</v>
      </c>
      <c r="BX11" s="144">
        <v>5.5011</v>
      </c>
      <c r="BY11" s="146">
        <v>2.06708</v>
      </c>
      <c r="BZ11" s="147">
        <v>12.0</v>
      </c>
      <c r="CA11" s="144">
        <v>194.57499999999996</v>
      </c>
      <c r="CB11" s="146">
        <v>44.45</v>
      </c>
      <c r="CC11" s="147">
        <v>51.0</v>
      </c>
      <c r="CD11" s="144">
        <v>847.6297</v>
      </c>
      <c r="CE11" s="146">
        <v>185.05279</v>
      </c>
      <c r="CF11" s="147">
        <v>101.0</v>
      </c>
      <c r="CG11" s="144">
        <v>2762.6484000000005</v>
      </c>
      <c r="CH11" s="148">
        <v>488.45992999999993</v>
      </c>
      <c r="CI11" s="146">
        <v>99.0</v>
      </c>
      <c r="CJ11" s="144">
        <v>2106.2092000000007</v>
      </c>
      <c r="CK11" s="146">
        <v>481.78581999999994</v>
      </c>
      <c r="CL11" s="147">
        <v>88.0</v>
      </c>
      <c r="CM11" s="144">
        <v>2086.6630999999998</v>
      </c>
      <c r="CN11" s="146">
        <v>402.05450000000013</v>
      </c>
      <c r="CO11" s="147">
        <v>60.0</v>
      </c>
      <c r="CP11" s="144">
        <v>1001.9843999999997</v>
      </c>
      <c r="CQ11" s="146">
        <v>274.75396000000006</v>
      </c>
      <c r="CR11" s="147">
        <v>9.0</v>
      </c>
      <c r="CS11" s="144">
        <v>217.73</v>
      </c>
      <c r="CT11" s="146">
        <v>39.2</v>
      </c>
      <c r="CU11" s="147">
        <v>1.0</v>
      </c>
      <c r="CV11" s="144">
        <v>7.85</v>
      </c>
      <c r="CW11" s="146">
        <v>2.3</v>
      </c>
      <c r="CX11" s="147">
        <v>423.0</v>
      </c>
      <c r="CY11" s="144">
        <v>9247.690900000005</v>
      </c>
      <c r="CZ11" s="148">
        <v>1924.7240800000004</v>
      </c>
    </row>
    <row r="12">
      <c r="A12" s="249" t="s">
        <v>139</v>
      </c>
      <c r="B12" s="147"/>
      <c r="C12" s="144"/>
      <c r="D12" s="148"/>
      <c r="E12" s="146"/>
      <c r="F12" s="144"/>
      <c r="G12" s="146"/>
      <c r="H12" s="147">
        <v>5.0</v>
      </c>
      <c r="I12" s="144">
        <v>49.98947916666667</v>
      </c>
      <c r="J12" s="146">
        <v>30.81666666666667</v>
      </c>
      <c r="K12" s="147">
        <v>22.0</v>
      </c>
      <c r="L12" s="144">
        <v>360.775</v>
      </c>
      <c r="M12" s="146">
        <v>104.59833333333334</v>
      </c>
      <c r="N12" s="147">
        <v>29.0</v>
      </c>
      <c r="O12" s="144">
        <v>888.4456686507934</v>
      </c>
      <c r="P12" s="148">
        <v>201.50722222222225</v>
      </c>
      <c r="Q12" s="146">
        <v>42.0</v>
      </c>
      <c r="R12" s="144">
        <v>1181.9204305555556</v>
      </c>
      <c r="S12" s="146">
        <v>185.40222222222224</v>
      </c>
      <c r="T12" s="147">
        <v>34.0</v>
      </c>
      <c r="U12" s="144">
        <v>1071.3515827664405</v>
      </c>
      <c r="V12" s="146">
        <v>177.6973718820862</v>
      </c>
      <c r="W12" s="147">
        <v>23.0</v>
      </c>
      <c r="X12" s="144">
        <v>475.07000000000005</v>
      </c>
      <c r="Y12" s="146">
        <v>74.605</v>
      </c>
      <c r="Z12" s="147">
        <v>2.0</v>
      </c>
      <c r="AA12" s="144">
        <v>14.39</v>
      </c>
      <c r="AB12" s="146">
        <v>12.2</v>
      </c>
      <c r="AC12" s="147"/>
      <c r="AD12" s="144"/>
      <c r="AE12" s="146"/>
      <c r="AF12" s="147">
        <f t="shared" ref="AF12:AH12" si="6">B12+E12+H12+K12+N12+Q12+T12+W12+Z12+AC12</f>
        <v>157</v>
      </c>
      <c r="AG12" s="144">
        <f t="shared" si="6"/>
        <v>4041.942161</v>
      </c>
      <c r="AH12" s="148">
        <f t="shared" si="6"/>
        <v>786.8268163</v>
      </c>
      <c r="AJ12" s="249" t="s">
        <v>140</v>
      </c>
      <c r="AK12" s="147"/>
      <c r="AL12" s="144"/>
      <c r="AM12" s="148"/>
      <c r="AN12" s="146">
        <v>4.0</v>
      </c>
      <c r="AO12" s="144">
        <v>4.3067857142857395</v>
      </c>
      <c r="AP12" s="146">
        <v>1.501071428571434</v>
      </c>
      <c r="AQ12" s="147">
        <v>8.0</v>
      </c>
      <c r="AR12" s="144">
        <v>39.34392857142861</v>
      </c>
      <c r="AS12" s="146">
        <v>15.01619047619049</v>
      </c>
      <c r="AT12" s="147">
        <v>16.0</v>
      </c>
      <c r="AU12" s="144">
        <v>385.37553571428566</v>
      </c>
      <c r="AV12" s="146">
        <v>122.93607142857141</v>
      </c>
      <c r="AW12" s="147">
        <v>42.0</v>
      </c>
      <c r="AX12" s="144">
        <v>1139.314311280137</v>
      </c>
      <c r="AY12" s="148">
        <v>147.63499999999996</v>
      </c>
      <c r="AZ12" s="146">
        <v>59.0</v>
      </c>
      <c r="BA12" s="144">
        <v>1632.0188095238102</v>
      </c>
      <c r="BB12" s="146">
        <v>342.1693749999999</v>
      </c>
      <c r="BC12" s="147">
        <v>53.0</v>
      </c>
      <c r="BD12" s="144">
        <v>1105.06625</v>
      </c>
      <c r="BE12" s="146">
        <v>217.02333333333343</v>
      </c>
      <c r="BF12" s="147">
        <v>25.0</v>
      </c>
      <c r="BG12" s="144">
        <v>493.7208333333333</v>
      </c>
      <c r="BH12" s="146">
        <v>82.15</v>
      </c>
      <c r="BI12" s="147">
        <v>8.0</v>
      </c>
      <c r="BJ12" s="144">
        <v>141.41666666666666</v>
      </c>
      <c r="BK12" s="146">
        <v>43.53333333333333</v>
      </c>
      <c r="BL12" s="147"/>
      <c r="BM12" s="144"/>
      <c r="BN12" s="146"/>
      <c r="BO12" s="147">
        <v>215.0</v>
      </c>
      <c r="BP12" s="144">
        <v>4940.563120803946</v>
      </c>
      <c r="BQ12" s="148">
        <v>971.9643750000009</v>
      </c>
      <c r="BR12" s="36"/>
      <c r="BS12" s="249" t="s">
        <v>140</v>
      </c>
      <c r="BT12" s="147"/>
      <c r="BU12" s="144"/>
      <c r="BV12" s="148">
        <v>0.0</v>
      </c>
      <c r="BW12" s="146">
        <v>11.0</v>
      </c>
      <c r="BX12" s="144">
        <v>22.657</v>
      </c>
      <c r="BY12" s="146">
        <v>8.435459999999999</v>
      </c>
      <c r="BZ12" s="147">
        <v>13.0</v>
      </c>
      <c r="CA12" s="144">
        <v>173.62429999999998</v>
      </c>
      <c r="CB12" s="146">
        <v>95.01544</v>
      </c>
      <c r="CC12" s="147">
        <v>31.0</v>
      </c>
      <c r="CD12" s="144">
        <v>445.51349999999985</v>
      </c>
      <c r="CE12" s="146">
        <v>61.43986000000001</v>
      </c>
      <c r="CF12" s="147">
        <v>76.0</v>
      </c>
      <c r="CG12" s="144">
        <v>2023.3259000000003</v>
      </c>
      <c r="CH12" s="148">
        <v>360.72931</v>
      </c>
      <c r="CI12" s="146">
        <v>63.0</v>
      </c>
      <c r="CJ12" s="144">
        <v>1292.5542</v>
      </c>
      <c r="CK12" s="146">
        <v>357.74999999999983</v>
      </c>
      <c r="CL12" s="147">
        <v>51.0</v>
      </c>
      <c r="CM12" s="144">
        <v>843.5432000000003</v>
      </c>
      <c r="CN12" s="146">
        <v>157.76666000000006</v>
      </c>
      <c r="CO12" s="147">
        <v>40.0</v>
      </c>
      <c r="CP12" s="144">
        <v>910.7360999999999</v>
      </c>
      <c r="CQ12" s="146">
        <v>108.36641000000003</v>
      </c>
      <c r="CR12" s="147">
        <v>6.0</v>
      </c>
      <c r="CS12" s="144">
        <v>97.28</v>
      </c>
      <c r="CT12" s="146">
        <v>7.8</v>
      </c>
      <c r="CU12" s="147"/>
      <c r="CV12" s="144"/>
      <c r="CW12" s="146"/>
      <c r="CX12" s="147">
        <v>291.0</v>
      </c>
      <c r="CY12" s="144">
        <v>5809.2342</v>
      </c>
      <c r="CZ12" s="148">
        <v>1157.303139999999</v>
      </c>
    </row>
    <row r="13">
      <c r="A13" s="249" t="s">
        <v>141</v>
      </c>
      <c r="B13" s="147"/>
      <c r="C13" s="144"/>
      <c r="D13" s="148"/>
      <c r="E13" s="146">
        <v>1.0</v>
      </c>
      <c r="F13" s="144">
        <v>3.14</v>
      </c>
      <c r="G13" s="146">
        <v>0.4175</v>
      </c>
      <c r="H13" s="147">
        <v>10.0</v>
      </c>
      <c r="I13" s="144">
        <v>75.35000000000001</v>
      </c>
      <c r="J13" s="146">
        <v>21.669999999999998</v>
      </c>
      <c r="K13" s="147">
        <v>41.0</v>
      </c>
      <c r="L13" s="144">
        <v>481.44900000000007</v>
      </c>
      <c r="M13" s="146">
        <v>122.60800000000002</v>
      </c>
      <c r="N13" s="147">
        <v>107.0</v>
      </c>
      <c r="O13" s="144">
        <v>2918.896108583028</v>
      </c>
      <c r="P13" s="148">
        <v>456.9945528556931</v>
      </c>
      <c r="Q13" s="146">
        <v>121.0</v>
      </c>
      <c r="R13" s="144">
        <v>3658.4431444309766</v>
      </c>
      <c r="S13" s="146">
        <v>477.86506788873595</v>
      </c>
      <c r="T13" s="147">
        <v>81.0</v>
      </c>
      <c r="U13" s="144">
        <v>1966.4427536231888</v>
      </c>
      <c r="V13" s="146">
        <v>342.805</v>
      </c>
      <c r="W13" s="147">
        <v>56.0</v>
      </c>
      <c r="X13" s="144">
        <v>932.7577150670592</v>
      </c>
      <c r="Y13" s="146">
        <v>224.07436130193008</v>
      </c>
      <c r="Z13" s="147">
        <v>23.0</v>
      </c>
      <c r="AA13" s="144">
        <v>373.6516666666667</v>
      </c>
      <c r="AB13" s="146">
        <v>89.34333333333335</v>
      </c>
      <c r="AC13" s="147">
        <v>1.0</v>
      </c>
      <c r="AD13" s="144">
        <v>5.2425</v>
      </c>
      <c r="AE13" s="146">
        <v>1.8825</v>
      </c>
      <c r="AF13" s="147">
        <f t="shared" ref="AF13:AH13" si="7">B13+E13+H13+K13+N13+Q13+T13+W13+Z13+AC13</f>
        <v>441</v>
      </c>
      <c r="AG13" s="144">
        <f t="shared" si="7"/>
        <v>10415.37289</v>
      </c>
      <c r="AH13" s="148">
        <f t="shared" si="7"/>
        <v>1737.660315</v>
      </c>
      <c r="AJ13" s="249" t="s">
        <v>142</v>
      </c>
      <c r="AK13" s="147"/>
      <c r="AL13" s="144"/>
      <c r="AM13" s="148"/>
      <c r="AN13" s="146">
        <v>4.0</v>
      </c>
      <c r="AO13" s="144">
        <v>31.5425</v>
      </c>
      <c r="AP13" s="146">
        <v>10.216666666666669</v>
      </c>
      <c r="AQ13" s="147">
        <v>27.0</v>
      </c>
      <c r="AR13" s="144">
        <v>198.7183333333333</v>
      </c>
      <c r="AS13" s="146">
        <v>60.412499999999994</v>
      </c>
      <c r="AT13" s="147">
        <v>60.0</v>
      </c>
      <c r="AU13" s="144">
        <v>1057.626777108434</v>
      </c>
      <c r="AV13" s="146">
        <v>208.475</v>
      </c>
      <c r="AW13" s="147">
        <v>151.0</v>
      </c>
      <c r="AX13" s="144">
        <v>3820.951637918038</v>
      </c>
      <c r="AY13" s="148">
        <v>667.7522569264114</v>
      </c>
      <c r="AZ13" s="146">
        <v>169.0</v>
      </c>
      <c r="BA13" s="144">
        <v>3187.116549697118</v>
      </c>
      <c r="BB13" s="146">
        <v>641.2307016380234</v>
      </c>
      <c r="BC13" s="147">
        <v>102.0</v>
      </c>
      <c r="BD13" s="144">
        <v>1491.765505974026</v>
      </c>
      <c r="BE13" s="146">
        <v>308.96868885653834</v>
      </c>
      <c r="BF13" s="147">
        <v>88.0</v>
      </c>
      <c r="BG13" s="144">
        <v>1164.6131897436585</v>
      </c>
      <c r="BH13" s="146">
        <v>361.9156569418803</v>
      </c>
      <c r="BI13" s="147">
        <v>27.0</v>
      </c>
      <c r="BJ13" s="144">
        <v>412.73166666666674</v>
      </c>
      <c r="BK13" s="146">
        <v>126.74999999999999</v>
      </c>
      <c r="BL13" s="147">
        <v>1.0</v>
      </c>
      <c r="BM13" s="144">
        <v>1.49827160493827</v>
      </c>
      <c r="BN13" s="146">
        <v>0.789629629629629</v>
      </c>
      <c r="BO13" s="147">
        <v>629.0</v>
      </c>
      <c r="BP13" s="144">
        <v>11366.564432046212</v>
      </c>
      <c r="BQ13" s="148">
        <v>2386.5111006591496</v>
      </c>
      <c r="BR13" s="36"/>
      <c r="BS13" s="249" t="s">
        <v>142</v>
      </c>
      <c r="BT13" s="147">
        <v>1.0</v>
      </c>
      <c r="BU13" s="144">
        <v>13.7813</v>
      </c>
      <c r="BV13" s="148">
        <v>2.6</v>
      </c>
      <c r="BW13" s="146">
        <v>8.0</v>
      </c>
      <c r="BX13" s="144">
        <v>61.8588</v>
      </c>
      <c r="BY13" s="146">
        <v>24.668749999999996</v>
      </c>
      <c r="BZ13" s="147">
        <v>32.0</v>
      </c>
      <c r="CA13" s="144">
        <v>184.2968</v>
      </c>
      <c r="CB13" s="146">
        <v>76.19592</v>
      </c>
      <c r="CC13" s="147">
        <v>119.0</v>
      </c>
      <c r="CD13" s="144">
        <v>2958.4852</v>
      </c>
      <c r="CE13" s="146">
        <v>713.9161799999998</v>
      </c>
      <c r="CF13" s="147">
        <v>227.0</v>
      </c>
      <c r="CG13" s="144">
        <v>4838.1753</v>
      </c>
      <c r="CH13" s="148">
        <v>1189.0854100000004</v>
      </c>
      <c r="CI13" s="146">
        <v>221.0</v>
      </c>
      <c r="CJ13" s="144">
        <v>3879.5496999999987</v>
      </c>
      <c r="CK13" s="146">
        <v>1219.9093899999998</v>
      </c>
      <c r="CL13" s="147">
        <v>189.0</v>
      </c>
      <c r="CM13" s="144">
        <v>2734.8768999999998</v>
      </c>
      <c r="CN13" s="146">
        <v>660.6058500000003</v>
      </c>
      <c r="CO13" s="147">
        <v>128.0</v>
      </c>
      <c r="CP13" s="144">
        <v>1513.1691000000003</v>
      </c>
      <c r="CQ13" s="146">
        <v>499.4109899999998</v>
      </c>
      <c r="CR13" s="147">
        <v>29.0</v>
      </c>
      <c r="CS13" s="144">
        <v>262.21950000000004</v>
      </c>
      <c r="CT13" s="146">
        <v>113.12132999999999</v>
      </c>
      <c r="CU13" s="147">
        <v>1.0</v>
      </c>
      <c r="CV13" s="144">
        <v>4.98</v>
      </c>
      <c r="CW13" s="146">
        <v>1.5</v>
      </c>
      <c r="CX13" s="147">
        <v>955.0</v>
      </c>
      <c r="CY13" s="144">
        <v>16451.392599999992</v>
      </c>
      <c r="CZ13" s="148">
        <v>4501.013820000002</v>
      </c>
    </row>
    <row r="14">
      <c r="A14" s="249" t="s">
        <v>143</v>
      </c>
      <c r="B14" s="147"/>
      <c r="C14" s="144"/>
      <c r="D14" s="148"/>
      <c r="E14" s="146"/>
      <c r="F14" s="144"/>
      <c r="G14" s="146"/>
      <c r="H14" s="147">
        <v>12.0</v>
      </c>
      <c r="I14" s="144">
        <v>95.74166666666667</v>
      </c>
      <c r="J14" s="146">
        <v>38.60166666666667</v>
      </c>
      <c r="K14" s="147">
        <v>40.0</v>
      </c>
      <c r="L14" s="144">
        <v>364.8717280701753</v>
      </c>
      <c r="M14" s="146">
        <v>118.21431578947366</v>
      </c>
      <c r="N14" s="147">
        <v>73.0</v>
      </c>
      <c r="O14" s="144">
        <v>1649.3058061135496</v>
      </c>
      <c r="P14" s="148">
        <v>274.25350854280566</v>
      </c>
      <c r="Q14" s="146">
        <v>92.0</v>
      </c>
      <c r="R14" s="144">
        <v>2165.06808408273</v>
      </c>
      <c r="S14" s="146">
        <v>354.38982312891335</v>
      </c>
      <c r="T14" s="147">
        <v>67.0</v>
      </c>
      <c r="U14" s="144">
        <v>920.2683863852584</v>
      </c>
      <c r="V14" s="146">
        <v>193.73319231218596</v>
      </c>
      <c r="W14" s="147">
        <v>39.0</v>
      </c>
      <c r="X14" s="144">
        <v>613.8468871391076</v>
      </c>
      <c r="Y14" s="146">
        <v>129.60455380577432</v>
      </c>
      <c r="Z14" s="147">
        <v>20.0</v>
      </c>
      <c r="AA14" s="144">
        <v>196.86687500000002</v>
      </c>
      <c r="AB14" s="146">
        <v>37.148645833333326</v>
      </c>
      <c r="AC14" s="147">
        <v>2.0</v>
      </c>
      <c r="AD14" s="144">
        <v>12.31</v>
      </c>
      <c r="AE14" s="146">
        <v>7.58</v>
      </c>
      <c r="AF14" s="147">
        <f t="shared" ref="AF14:AH14" si="8">B14+E14+H14+K14+N14+Q14+T14+W14+Z14+AC14</f>
        <v>345</v>
      </c>
      <c r="AG14" s="144">
        <f t="shared" si="8"/>
        <v>6018.279433</v>
      </c>
      <c r="AH14" s="148">
        <f t="shared" si="8"/>
        <v>1153.525706</v>
      </c>
      <c r="AJ14" s="249" t="s">
        <v>144</v>
      </c>
      <c r="AK14" s="147"/>
      <c r="AL14" s="144"/>
      <c r="AM14" s="148"/>
      <c r="AN14" s="146">
        <v>2.0</v>
      </c>
      <c r="AO14" s="144">
        <v>15.4</v>
      </c>
      <c r="AP14" s="146">
        <v>2.66</v>
      </c>
      <c r="AQ14" s="147">
        <v>24.0</v>
      </c>
      <c r="AR14" s="144">
        <v>160.61666666666667</v>
      </c>
      <c r="AS14" s="146">
        <v>39.275</v>
      </c>
      <c r="AT14" s="147">
        <v>48.0</v>
      </c>
      <c r="AU14" s="144">
        <v>388.0349999999999</v>
      </c>
      <c r="AV14" s="146">
        <v>117.28750000000001</v>
      </c>
      <c r="AW14" s="147">
        <v>126.0</v>
      </c>
      <c r="AX14" s="144">
        <v>2618.759706101191</v>
      </c>
      <c r="AY14" s="148">
        <v>483.5753720238098</v>
      </c>
      <c r="AZ14" s="146">
        <v>158.0</v>
      </c>
      <c r="BA14" s="144">
        <v>3758.847015794631</v>
      </c>
      <c r="BB14" s="146">
        <v>627.2527814783723</v>
      </c>
      <c r="BC14" s="147">
        <v>104.0</v>
      </c>
      <c r="BD14" s="144">
        <v>1886.135110917351</v>
      </c>
      <c r="BE14" s="146">
        <v>278.21806201550373</v>
      </c>
      <c r="BF14" s="147">
        <v>72.0</v>
      </c>
      <c r="BG14" s="144">
        <v>786.8566666666667</v>
      </c>
      <c r="BH14" s="146">
        <v>158.03666666666666</v>
      </c>
      <c r="BI14" s="147">
        <v>28.0</v>
      </c>
      <c r="BJ14" s="144">
        <v>200.95437500000003</v>
      </c>
      <c r="BK14" s="146">
        <v>96.21354166666663</v>
      </c>
      <c r="BL14" s="147">
        <v>3.0</v>
      </c>
      <c r="BM14" s="144">
        <v>33.8</v>
      </c>
      <c r="BN14" s="146">
        <v>4.9</v>
      </c>
      <c r="BO14" s="147">
        <v>565.0</v>
      </c>
      <c r="BP14" s="144">
        <v>9849.404541146518</v>
      </c>
      <c r="BQ14" s="148">
        <v>1807.418923851018</v>
      </c>
      <c r="BS14" s="249" t="s">
        <v>144</v>
      </c>
      <c r="BT14" s="147">
        <v>1.0</v>
      </c>
      <c r="BU14" s="144">
        <v>3.4</v>
      </c>
      <c r="BV14" s="148">
        <v>1.7</v>
      </c>
      <c r="BW14" s="146">
        <v>2.0</v>
      </c>
      <c r="BX14" s="144">
        <v>28.6669</v>
      </c>
      <c r="BY14" s="146">
        <v>2.83348</v>
      </c>
      <c r="BZ14" s="147">
        <v>25.0</v>
      </c>
      <c r="CA14" s="144">
        <v>129.5559</v>
      </c>
      <c r="CB14" s="146">
        <v>51.79552</v>
      </c>
      <c r="CC14" s="147">
        <v>70.0</v>
      </c>
      <c r="CD14" s="144">
        <v>1570.5953</v>
      </c>
      <c r="CE14" s="146">
        <v>450.09920000000005</v>
      </c>
      <c r="CF14" s="147">
        <v>132.0</v>
      </c>
      <c r="CG14" s="144">
        <v>2588.638199999999</v>
      </c>
      <c r="CH14" s="148">
        <v>613.2476700000003</v>
      </c>
      <c r="CI14" s="146">
        <v>133.0</v>
      </c>
      <c r="CJ14" s="144">
        <v>3595.2242999999994</v>
      </c>
      <c r="CK14" s="146">
        <v>926.5374699999998</v>
      </c>
      <c r="CL14" s="147">
        <v>104.0</v>
      </c>
      <c r="CM14" s="144">
        <v>1269.7809999999995</v>
      </c>
      <c r="CN14" s="146">
        <v>279.37134</v>
      </c>
      <c r="CO14" s="147">
        <v>56.0</v>
      </c>
      <c r="CP14" s="144">
        <v>581.2379999999999</v>
      </c>
      <c r="CQ14" s="146">
        <v>199.01626</v>
      </c>
      <c r="CR14" s="147">
        <v>16.0</v>
      </c>
      <c r="CS14" s="144">
        <v>177.20189999999997</v>
      </c>
      <c r="CT14" s="146">
        <v>47.18298</v>
      </c>
      <c r="CU14" s="147">
        <v>2.0</v>
      </c>
      <c r="CV14" s="144">
        <v>16.5</v>
      </c>
      <c r="CW14" s="146">
        <v>2.3</v>
      </c>
      <c r="CX14" s="147">
        <v>541.0</v>
      </c>
      <c r="CY14" s="144">
        <v>9960.8015</v>
      </c>
      <c r="CZ14" s="148">
        <v>2574.083919999999</v>
      </c>
    </row>
    <row r="15">
      <c r="A15" s="249" t="s">
        <v>145</v>
      </c>
      <c r="B15" s="147"/>
      <c r="C15" s="144"/>
      <c r="D15" s="148"/>
      <c r="E15" s="146">
        <v>1.0</v>
      </c>
      <c r="F15" s="144">
        <v>1.66</v>
      </c>
      <c r="G15" s="146">
        <v>0.09</v>
      </c>
      <c r="H15" s="147">
        <v>13.0</v>
      </c>
      <c r="I15" s="144">
        <v>298.14091666666667</v>
      </c>
      <c r="J15" s="146">
        <v>48.42316666666667</v>
      </c>
      <c r="K15" s="147">
        <v>75.0</v>
      </c>
      <c r="L15" s="144">
        <v>934.5649086054635</v>
      </c>
      <c r="M15" s="146">
        <v>342.14458718422674</v>
      </c>
      <c r="N15" s="147">
        <v>145.0</v>
      </c>
      <c r="O15" s="144">
        <v>4440.225418596489</v>
      </c>
      <c r="P15" s="148">
        <v>726.5574271929819</v>
      </c>
      <c r="Q15" s="146">
        <v>201.0</v>
      </c>
      <c r="R15" s="144">
        <v>4885.826032612209</v>
      </c>
      <c r="S15" s="146">
        <v>859.8731333729623</v>
      </c>
      <c r="T15" s="147">
        <v>153.0</v>
      </c>
      <c r="U15" s="144">
        <v>3362.180245377656</v>
      </c>
      <c r="V15" s="146">
        <v>664.4817113821138</v>
      </c>
      <c r="W15" s="147">
        <v>81.0</v>
      </c>
      <c r="X15" s="144">
        <v>1444.007719298246</v>
      </c>
      <c r="Y15" s="146">
        <v>342.8121885964913</v>
      </c>
      <c r="Z15" s="147">
        <v>28.0</v>
      </c>
      <c r="AA15" s="144">
        <v>422.74</v>
      </c>
      <c r="AB15" s="146">
        <v>88.46000000000001</v>
      </c>
      <c r="AC15" s="147">
        <v>2.0</v>
      </c>
      <c r="AD15" s="144">
        <v>24.599999999999998</v>
      </c>
      <c r="AE15" s="146">
        <v>24.0</v>
      </c>
      <c r="AF15" s="147">
        <f t="shared" ref="AF15:AH15" si="9">B15+E15+H15+K15+N15+Q15+T15+W15+Z15+AC15</f>
        <v>699</v>
      </c>
      <c r="AG15" s="144">
        <f t="shared" si="9"/>
        <v>15813.94524</v>
      </c>
      <c r="AH15" s="148">
        <f t="shared" si="9"/>
        <v>3096.842214</v>
      </c>
      <c r="AJ15" s="249" t="s">
        <v>146</v>
      </c>
      <c r="AK15" s="147"/>
      <c r="AL15" s="144"/>
      <c r="AM15" s="148"/>
      <c r="AN15" s="146">
        <v>4.0</v>
      </c>
      <c r="AO15" s="144">
        <v>44.325</v>
      </c>
      <c r="AP15" s="146">
        <v>6.425</v>
      </c>
      <c r="AQ15" s="147">
        <v>34.0</v>
      </c>
      <c r="AR15" s="144">
        <v>461.0616666666667</v>
      </c>
      <c r="AS15" s="146">
        <v>131.66666666666663</v>
      </c>
      <c r="AT15" s="147">
        <v>85.0</v>
      </c>
      <c r="AU15" s="144">
        <v>1347.8217394916906</v>
      </c>
      <c r="AV15" s="146">
        <v>331.34016422287397</v>
      </c>
      <c r="AW15" s="147">
        <v>167.0</v>
      </c>
      <c r="AX15" s="144">
        <v>5034.846062415645</v>
      </c>
      <c r="AY15" s="148">
        <v>772.845208717873</v>
      </c>
      <c r="AZ15" s="146">
        <v>242.0</v>
      </c>
      <c r="BA15" s="144">
        <v>5787.501341605087</v>
      </c>
      <c r="BB15" s="146">
        <v>1181.0399259473652</v>
      </c>
      <c r="BC15" s="147">
        <v>154.0</v>
      </c>
      <c r="BD15" s="144">
        <v>2857.7333333333313</v>
      </c>
      <c r="BE15" s="146">
        <v>682.1424999999999</v>
      </c>
      <c r="BF15" s="147">
        <v>115.0</v>
      </c>
      <c r="BG15" s="144">
        <v>2212.3333333333335</v>
      </c>
      <c r="BH15" s="146">
        <v>559.9510416666664</v>
      </c>
      <c r="BI15" s="147">
        <v>30.0</v>
      </c>
      <c r="BJ15" s="144">
        <v>370.6295760108426</v>
      </c>
      <c r="BK15" s="146">
        <v>123.22793870943455</v>
      </c>
      <c r="BL15" s="147">
        <v>1.0</v>
      </c>
      <c r="BM15" s="144">
        <v>6.56666666666666</v>
      </c>
      <c r="BN15" s="146">
        <v>2.2</v>
      </c>
      <c r="BO15" s="147">
        <v>832.0</v>
      </c>
      <c r="BP15" s="144">
        <v>18122.81871952328</v>
      </c>
      <c r="BQ15" s="148">
        <v>3790.8384459308804</v>
      </c>
      <c r="BS15" s="249" t="s">
        <v>146</v>
      </c>
      <c r="BT15" s="147"/>
      <c r="BU15" s="144"/>
      <c r="BV15" s="148">
        <v>0.0</v>
      </c>
      <c r="BW15" s="146">
        <v>4.0</v>
      </c>
      <c r="BX15" s="144">
        <v>14.2893</v>
      </c>
      <c r="BY15" s="146">
        <v>6.13483</v>
      </c>
      <c r="BZ15" s="147">
        <v>38.0</v>
      </c>
      <c r="CA15" s="144">
        <v>531.5867000000001</v>
      </c>
      <c r="CB15" s="146">
        <v>196.04835</v>
      </c>
      <c r="CC15" s="147">
        <v>116.0</v>
      </c>
      <c r="CD15" s="144">
        <v>3324.1607000000013</v>
      </c>
      <c r="CE15" s="146">
        <v>818.21667</v>
      </c>
      <c r="CF15" s="147">
        <v>231.0</v>
      </c>
      <c r="CG15" s="144">
        <v>5858.002200000003</v>
      </c>
      <c r="CH15" s="148">
        <v>1252.7037999999986</v>
      </c>
      <c r="CI15" s="146">
        <v>171.0</v>
      </c>
      <c r="CJ15" s="144">
        <v>3620.2884999999987</v>
      </c>
      <c r="CK15" s="146">
        <v>909.83458</v>
      </c>
      <c r="CL15" s="147">
        <v>142.0</v>
      </c>
      <c r="CM15" s="144">
        <v>2705.2199999999993</v>
      </c>
      <c r="CN15" s="146">
        <v>585.53082</v>
      </c>
      <c r="CO15" s="147">
        <v>96.0</v>
      </c>
      <c r="CP15" s="144">
        <v>1573.4741000000004</v>
      </c>
      <c r="CQ15" s="146">
        <v>406.58617999999984</v>
      </c>
      <c r="CR15" s="147">
        <v>19.0</v>
      </c>
      <c r="CS15" s="144">
        <v>265.38100000000003</v>
      </c>
      <c r="CT15" s="146">
        <v>57.75026</v>
      </c>
      <c r="CU15" s="147">
        <v>3.0</v>
      </c>
      <c r="CV15" s="144">
        <v>60.153000000000006</v>
      </c>
      <c r="CW15" s="146">
        <v>4.34203</v>
      </c>
      <c r="CX15" s="147">
        <v>820.0</v>
      </c>
      <c r="CY15" s="144">
        <v>17952.555499999995</v>
      </c>
      <c r="CZ15" s="148">
        <v>4237.147519999999</v>
      </c>
    </row>
    <row r="16">
      <c r="A16" s="249" t="s">
        <v>147</v>
      </c>
      <c r="B16" s="147"/>
      <c r="C16" s="144"/>
      <c r="D16" s="148"/>
      <c r="E16" s="146">
        <v>2.0</v>
      </c>
      <c r="F16" s="144">
        <v>44.0</v>
      </c>
      <c r="G16" s="146">
        <v>10.4</v>
      </c>
      <c r="H16" s="147">
        <v>9.0</v>
      </c>
      <c r="I16" s="144">
        <v>95.6995</v>
      </c>
      <c r="J16" s="146">
        <v>15.6825</v>
      </c>
      <c r="K16" s="147">
        <v>36.0</v>
      </c>
      <c r="L16" s="144">
        <v>481.3994697111012</v>
      </c>
      <c r="M16" s="146">
        <v>143.0756337490462</v>
      </c>
      <c r="N16" s="147">
        <v>67.0</v>
      </c>
      <c r="O16" s="144">
        <v>1576.9598015873014</v>
      </c>
      <c r="P16" s="148">
        <v>339.65146825396823</v>
      </c>
      <c r="Q16" s="146">
        <v>83.0</v>
      </c>
      <c r="R16" s="144">
        <v>2493.853704212455</v>
      </c>
      <c r="S16" s="146">
        <v>352.5</v>
      </c>
      <c r="T16" s="147">
        <v>68.0</v>
      </c>
      <c r="U16" s="144">
        <v>1782.626851851852</v>
      </c>
      <c r="V16" s="146">
        <v>372.34877680311894</v>
      </c>
      <c r="W16" s="147">
        <v>50.0</v>
      </c>
      <c r="X16" s="144">
        <v>1161.2855150040548</v>
      </c>
      <c r="Y16" s="146">
        <v>228.49555352798046</v>
      </c>
      <c r="Z16" s="147">
        <v>10.0</v>
      </c>
      <c r="AA16" s="144">
        <v>140.33815290117363</v>
      </c>
      <c r="AB16" s="146">
        <v>35.097411429198196</v>
      </c>
      <c r="AC16" s="147">
        <v>2.0</v>
      </c>
      <c r="AD16" s="144">
        <v>38.65</v>
      </c>
      <c r="AE16" s="146">
        <v>1.425</v>
      </c>
      <c r="AF16" s="147">
        <f t="shared" ref="AF16:AH16" si="10">B16+E16+H16+K16+N16+Q16+T16+W16+Z16+AC16</f>
        <v>327</v>
      </c>
      <c r="AG16" s="144">
        <f t="shared" si="10"/>
        <v>7814.812995</v>
      </c>
      <c r="AH16" s="148">
        <f t="shared" si="10"/>
        <v>1498.676344</v>
      </c>
      <c r="AJ16" s="249" t="s">
        <v>151</v>
      </c>
      <c r="AK16" s="147"/>
      <c r="AL16" s="144"/>
      <c r="AM16" s="148"/>
      <c r="AN16" s="146">
        <v>4.0</v>
      </c>
      <c r="AO16" s="144">
        <v>51.8</v>
      </c>
      <c r="AP16" s="146">
        <v>8.73333333333332</v>
      </c>
      <c r="AQ16" s="147">
        <v>12.0</v>
      </c>
      <c r="AR16" s="144">
        <v>140.6</v>
      </c>
      <c r="AS16" s="146">
        <v>32.52333333333333</v>
      </c>
      <c r="AT16" s="147">
        <v>45.0</v>
      </c>
      <c r="AU16" s="144">
        <v>795.0835817595026</v>
      </c>
      <c r="AV16" s="146">
        <v>185.07166666666666</v>
      </c>
      <c r="AW16" s="147">
        <v>119.0</v>
      </c>
      <c r="AX16" s="144">
        <v>4195.5683333333345</v>
      </c>
      <c r="AY16" s="148">
        <v>641.1616666666667</v>
      </c>
      <c r="AZ16" s="146">
        <v>142.0</v>
      </c>
      <c r="BA16" s="144">
        <v>2799.4676565415857</v>
      </c>
      <c r="BB16" s="146">
        <v>558.1802114540775</v>
      </c>
      <c r="BC16" s="147">
        <v>117.0</v>
      </c>
      <c r="BD16" s="144">
        <v>2469.0915186356456</v>
      </c>
      <c r="BE16" s="146">
        <v>487.01965684059905</v>
      </c>
      <c r="BF16" s="147">
        <v>61.0</v>
      </c>
      <c r="BG16" s="144">
        <v>1385.412300817044</v>
      </c>
      <c r="BH16" s="146">
        <v>326.51380305051975</v>
      </c>
      <c r="BI16" s="147">
        <v>23.0</v>
      </c>
      <c r="BJ16" s="144">
        <v>334.55079285822364</v>
      </c>
      <c r="BK16" s="146">
        <v>90.94661635648362</v>
      </c>
      <c r="BL16" s="147">
        <v>1.0</v>
      </c>
      <c r="BM16" s="144">
        <v>16.83</v>
      </c>
      <c r="BN16" s="146">
        <v>4.7</v>
      </c>
      <c r="BO16" s="147">
        <v>524.0</v>
      </c>
      <c r="BP16" s="144">
        <v>12188.404183945326</v>
      </c>
      <c r="BQ16" s="148">
        <v>2334.8502877016804</v>
      </c>
      <c r="BS16" s="249" t="s">
        <v>151</v>
      </c>
      <c r="BT16" s="147"/>
      <c r="BU16" s="144"/>
      <c r="BV16" s="148">
        <v>0.0</v>
      </c>
      <c r="BW16" s="146">
        <v>2.0</v>
      </c>
      <c r="BX16" s="144">
        <v>17.2865</v>
      </c>
      <c r="BY16" s="146">
        <v>10.23329</v>
      </c>
      <c r="BZ16" s="147">
        <v>20.0</v>
      </c>
      <c r="CA16" s="144">
        <v>226.55320000000003</v>
      </c>
      <c r="CB16" s="146">
        <v>66.29181</v>
      </c>
      <c r="CC16" s="147">
        <v>70.0</v>
      </c>
      <c r="CD16" s="144">
        <v>1333.2194999999997</v>
      </c>
      <c r="CE16" s="146">
        <v>258.05872000000005</v>
      </c>
      <c r="CF16" s="147">
        <v>128.0</v>
      </c>
      <c r="CG16" s="144">
        <v>3295.7058999999995</v>
      </c>
      <c r="CH16" s="148">
        <v>626.6158800000001</v>
      </c>
      <c r="CI16" s="146">
        <v>121.0</v>
      </c>
      <c r="CJ16" s="144">
        <v>2639.5180999999993</v>
      </c>
      <c r="CK16" s="146">
        <v>486.1813</v>
      </c>
      <c r="CL16" s="147">
        <v>108.0</v>
      </c>
      <c r="CM16" s="144">
        <v>2396.2273999999993</v>
      </c>
      <c r="CN16" s="146">
        <v>464.62633999999997</v>
      </c>
      <c r="CO16" s="147">
        <v>53.0</v>
      </c>
      <c r="CP16" s="144">
        <v>933.0826000000001</v>
      </c>
      <c r="CQ16" s="146">
        <v>179.40931</v>
      </c>
      <c r="CR16" s="147">
        <v>13.0</v>
      </c>
      <c r="CS16" s="144">
        <v>175.8732</v>
      </c>
      <c r="CT16" s="146">
        <v>61.666520000000006</v>
      </c>
      <c r="CU16" s="147">
        <v>2.0</v>
      </c>
      <c r="CV16" s="144">
        <v>44.5</v>
      </c>
      <c r="CW16" s="146">
        <v>4.8</v>
      </c>
      <c r="CX16" s="147">
        <v>517.0</v>
      </c>
      <c r="CY16" s="144">
        <v>11061.966400000012</v>
      </c>
      <c r="CZ16" s="148">
        <v>2157.8831700000005</v>
      </c>
    </row>
    <row r="17">
      <c r="A17" s="249" t="s">
        <v>152</v>
      </c>
      <c r="B17" s="147"/>
      <c r="C17" s="144"/>
      <c r="D17" s="148"/>
      <c r="E17" s="146"/>
      <c r="F17" s="144"/>
      <c r="G17" s="146"/>
      <c r="H17" s="147">
        <v>7.0</v>
      </c>
      <c r="I17" s="144">
        <v>39.265</v>
      </c>
      <c r="J17" s="146">
        <v>19.872500000000002</v>
      </c>
      <c r="K17" s="147">
        <v>33.0</v>
      </c>
      <c r="L17" s="144">
        <v>432.19000000000005</v>
      </c>
      <c r="M17" s="146">
        <v>134.36083333333332</v>
      </c>
      <c r="N17" s="147">
        <v>55.0</v>
      </c>
      <c r="O17" s="144">
        <v>834.1983333333335</v>
      </c>
      <c r="P17" s="148">
        <v>267.99250000000006</v>
      </c>
      <c r="Q17" s="146">
        <v>91.0</v>
      </c>
      <c r="R17" s="144">
        <v>1209.4055151772059</v>
      </c>
      <c r="S17" s="146">
        <v>351.21632824655876</v>
      </c>
      <c r="T17" s="147">
        <v>56.0</v>
      </c>
      <c r="U17" s="144">
        <v>885.6580000000004</v>
      </c>
      <c r="V17" s="146">
        <v>260.09849999999994</v>
      </c>
      <c r="W17" s="147">
        <v>47.0</v>
      </c>
      <c r="X17" s="144">
        <v>897.5334999999998</v>
      </c>
      <c r="Y17" s="146">
        <v>250.73249999999993</v>
      </c>
      <c r="Z17" s="147">
        <v>12.0</v>
      </c>
      <c r="AA17" s="144">
        <v>158.623</v>
      </c>
      <c r="AB17" s="146">
        <v>36.347666666666676</v>
      </c>
      <c r="AC17" s="147">
        <v>3.0</v>
      </c>
      <c r="AD17" s="144">
        <v>23.862499999999997</v>
      </c>
      <c r="AE17" s="146">
        <v>17.0625</v>
      </c>
      <c r="AF17" s="147">
        <f t="shared" ref="AF17:AH17" si="11">B17+E17+H17+K17+N17+Q17+T17+W17+Z17+AC17</f>
        <v>304</v>
      </c>
      <c r="AG17" s="144">
        <f t="shared" si="11"/>
        <v>4480.735849</v>
      </c>
      <c r="AH17" s="148">
        <f t="shared" si="11"/>
        <v>1337.683328</v>
      </c>
      <c r="AJ17" s="249" t="s">
        <v>153</v>
      </c>
      <c r="AK17" s="147"/>
      <c r="AL17" s="144"/>
      <c r="AM17" s="148"/>
      <c r="AN17" s="146">
        <v>5.0</v>
      </c>
      <c r="AO17" s="144">
        <v>27.51666666666666</v>
      </c>
      <c r="AP17" s="146">
        <v>13.200000000000001</v>
      </c>
      <c r="AQ17" s="147">
        <v>22.0</v>
      </c>
      <c r="AR17" s="144">
        <v>424.1182398753894</v>
      </c>
      <c r="AS17" s="146">
        <v>100.83958333333331</v>
      </c>
      <c r="AT17" s="147">
        <v>31.0</v>
      </c>
      <c r="AU17" s="144">
        <v>358.19672727272734</v>
      </c>
      <c r="AV17" s="146">
        <v>182.1106666666667</v>
      </c>
      <c r="AW17" s="147">
        <v>97.0</v>
      </c>
      <c r="AX17" s="144">
        <v>1654.047140804598</v>
      </c>
      <c r="AY17" s="148">
        <v>515.284856321839</v>
      </c>
      <c r="AZ17" s="146">
        <v>124.0</v>
      </c>
      <c r="BA17" s="144">
        <v>1916.0003333333334</v>
      </c>
      <c r="BB17" s="146">
        <v>620.3006666666669</v>
      </c>
      <c r="BC17" s="147">
        <v>75.0</v>
      </c>
      <c r="BD17" s="144">
        <v>1381.3096427943215</v>
      </c>
      <c r="BE17" s="146">
        <v>437.8520833333333</v>
      </c>
      <c r="BF17" s="147">
        <v>55.0</v>
      </c>
      <c r="BG17" s="144">
        <v>912.178</v>
      </c>
      <c r="BH17" s="146">
        <v>373.4083333333333</v>
      </c>
      <c r="BI17" s="147">
        <v>17.0</v>
      </c>
      <c r="BJ17" s="144">
        <v>234.1776666666667</v>
      </c>
      <c r="BK17" s="146">
        <v>59.46683333333334</v>
      </c>
      <c r="BL17" s="147">
        <v>3.0</v>
      </c>
      <c r="BM17" s="144">
        <v>92.375</v>
      </c>
      <c r="BN17" s="146">
        <v>58.449999999999996</v>
      </c>
      <c r="BO17" s="147">
        <v>429.0</v>
      </c>
      <c r="BP17" s="144">
        <v>6999.919417413704</v>
      </c>
      <c r="BQ17" s="148">
        <v>2360.9130229885077</v>
      </c>
      <c r="BS17" s="249" t="s">
        <v>153</v>
      </c>
      <c r="BT17" s="147">
        <v>1.0</v>
      </c>
      <c r="BU17" s="144">
        <v>7.2</v>
      </c>
      <c r="BV17" s="148">
        <v>7.2</v>
      </c>
      <c r="BW17" s="146">
        <v>2.0</v>
      </c>
      <c r="BX17" s="144">
        <v>4.28</v>
      </c>
      <c r="BY17" s="146">
        <v>1.5</v>
      </c>
      <c r="BZ17" s="147">
        <v>19.0</v>
      </c>
      <c r="CA17" s="144">
        <v>385.7356</v>
      </c>
      <c r="CB17" s="146">
        <v>123.07261000000001</v>
      </c>
      <c r="CC17" s="147">
        <v>43.0</v>
      </c>
      <c r="CD17" s="144">
        <v>509.06290000000007</v>
      </c>
      <c r="CE17" s="146">
        <v>147.02903</v>
      </c>
      <c r="CF17" s="147">
        <v>116.0</v>
      </c>
      <c r="CG17" s="144">
        <v>1749.9181999999996</v>
      </c>
      <c r="CH17" s="148">
        <v>498.31237000000004</v>
      </c>
      <c r="CI17" s="146">
        <v>87.0</v>
      </c>
      <c r="CJ17" s="144">
        <v>1522.8628</v>
      </c>
      <c r="CK17" s="146">
        <v>355.7364399999999</v>
      </c>
      <c r="CL17" s="147">
        <v>87.0</v>
      </c>
      <c r="CM17" s="144">
        <v>1900.9549000000015</v>
      </c>
      <c r="CN17" s="146">
        <v>392.37458</v>
      </c>
      <c r="CO17" s="147">
        <v>49.0</v>
      </c>
      <c r="CP17" s="144">
        <v>744.7066</v>
      </c>
      <c r="CQ17" s="146">
        <v>205.98137999999997</v>
      </c>
      <c r="CR17" s="147">
        <v>19.0</v>
      </c>
      <c r="CS17" s="144">
        <v>275.63509999999997</v>
      </c>
      <c r="CT17" s="146">
        <v>72.51214</v>
      </c>
      <c r="CU17" s="147">
        <v>1.0</v>
      </c>
      <c r="CV17" s="144">
        <v>19.6</v>
      </c>
      <c r="CW17" s="146">
        <v>0.35</v>
      </c>
      <c r="CX17" s="147">
        <v>424.0</v>
      </c>
      <c r="CY17" s="144">
        <v>7119.956099999995</v>
      </c>
      <c r="CZ17" s="148">
        <v>1804.06855</v>
      </c>
    </row>
    <row r="18">
      <c r="A18" s="249" t="s">
        <v>154</v>
      </c>
      <c r="B18" s="147">
        <v>1.0</v>
      </c>
      <c r="C18" s="144">
        <v>4.6</v>
      </c>
      <c r="D18" s="148">
        <v>2.6</v>
      </c>
      <c r="E18" s="146">
        <v>4.0</v>
      </c>
      <c r="F18" s="144">
        <v>72.49066666666667</v>
      </c>
      <c r="G18" s="146">
        <v>8.33366666666667</v>
      </c>
      <c r="H18" s="147">
        <v>32.0</v>
      </c>
      <c r="I18" s="144">
        <v>319.2413888888888</v>
      </c>
      <c r="J18" s="146">
        <v>105.92694444444442</v>
      </c>
      <c r="K18" s="147">
        <v>113.0</v>
      </c>
      <c r="L18" s="144">
        <v>1200.3002563686312</v>
      </c>
      <c r="M18" s="146">
        <v>350.34118019480513</v>
      </c>
      <c r="N18" s="147">
        <v>215.0</v>
      </c>
      <c r="O18" s="144">
        <v>5122.6050599937535</v>
      </c>
      <c r="P18" s="148">
        <v>1044.0118677840478</v>
      </c>
      <c r="Q18" s="146">
        <v>221.0</v>
      </c>
      <c r="R18" s="144">
        <v>3703.0092909524847</v>
      </c>
      <c r="S18" s="146">
        <v>915.5425978305291</v>
      </c>
      <c r="T18" s="147">
        <v>176.0</v>
      </c>
      <c r="U18" s="144">
        <v>2514.4286180293993</v>
      </c>
      <c r="V18" s="146">
        <v>699.6147678086703</v>
      </c>
      <c r="W18" s="147">
        <v>107.0</v>
      </c>
      <c r="X18" s="144">
        <v>1552.091641030014</v>
      </c>
      <c r="Y18" s="146">
        <v>315.96376972487485</v>
      </c>
      <c r="Z18" s="147">
        <v>31.0</v>
      </c>
      <c r="AA18" s="144">
        <v>586.7232485659661</v>
      </c>
      <c r="AB18" s="146">
        <v>179.3470833333333</v>
      </c>
      <c r="AC18" s="147"/>
      <c r="AD18" s="144"/>
      <c r="AE18" s="146"/>
      <c r="AF18" s="147">
        <f t="shared" ref="AF18:AH18" si="12">B18+E18+H18+K18+N18+Q18+T18+W18+Z18+AC18</f>
        <v>900</v>
      </c>
      <c r="AG18" s="144">
        <f t="shared" si="12"/>
        <v>15075.49017</v>
      </c>
      <c r="AH18" s="148">
        <f t="shared" si="12"/>
        <v>3621.681878</v>
      </c>
      <c r="AJ18" s="249" t="s">
        <v>155</v>
      </c>
      <c r="AK18" s="147">
        <v>1.0</v>
      </c>
      <c r="AL18" s="144">
        <v>2.2216875</v>
      </c>
      <c r="AM18" s="148">
        <v>0.46</v>
      </c>
      <c r="AN18" s="146">
        <v>6.0</v>
      </c>
      <c r="AO18" s="144">
        <v>42.5491875</v>
      </c>
      <c r="AP18" s="146">
        <v>21.235</v>
      </c>
      <c r="AQ18" s="147">
        <v>56.0</v>
      </c>
      <c r="AR18" s="144">
        <v>466.63922916666667</v>
      </c>
      <c r="AS18" s="146">
        <v>117.46027777777779</v>
      </c>
      <c r="AT18" s="147">
        <v>167.0</v>
      </c>
      <c r="AU18" s="144">
        <v>1712.0486084161919</v>
      </c>
      <c r="AV18" s="146">
        <v>490.93899884340976</v>
      </c>
      <c r="AW18" s="147">
        <v>208.0</v>
      </c>
      <c r="AX18" s="144">
        <v>4597.037555917246</v>
      </c>
      <c r="AY18" s="148">
        <v>817.8317473906045</v>
      </c>
      <c r="AZ18" s="146">
        <v>246.0</v>
      </c>
      <c r="BA18" s="144">
        <v>4339.445375398362</v>
      </c>
      <c r="BB18" s="146">
        <v>959.5042403690696</v>
      </c>
      <c r="BC18" s="147">
        <v>156.0</v>
      </c>
      <c r="BD18" s="144">
        <v>2065.5425151788877</v>
      </c>
      <c r="BE18" s="146">
        <v>566.3071754169683</v>
      </c>
      <c r="BF18" s="147">
        <v>137.0</v>
      </c>
      <c r="BG18" s="144">
        <v>2158.9025616068416</v>
      </c>
      <c r="BH18" s="146">
        <v>471.8696180292892</v>
      </c>
      <c r="BI18" s="147">
        <v>31.0</v>
      </c>
      <c r="BJ18" s="144">
        <v>385.88669476453174</v>
      </c>
      <c r="BK18" s="146">
        <v>136.56745795082608</v>
      </c>
      <c r="BL18" s="147">
        <v>3.0</v>
      </c>
      <c r="BM18" s="144">
        <v>72.6</v>
      </c>
      <c r="BN18" s="146">
        <v>16.2</v>
      </c>
      <c r="BO18" s="147">
        <v>1011.0</v>
      </c>
      <c r="BP18" s="144">
        <v>15842.873415448752</v>
      </c>
      <c r="BQ18" s="148">
        <v>3598.374515777945</v>
      </c>
      <c r="BS18" s="249" t="s">
        <v>155</v>
      </c>
      <c r="BT18" s="147">
        <v>4.0</v>
      </c>
      <c r="BU18" s="144">
        <v>24.187499999999996</v>
      </c>
      <c r="BV18" s="148">
        <v>14.162500000000001</v>
      </c>
      <c r="BW18" s="146">
        <v>7.0</v>
      </c>
      <c r="BX18" s="144">
        <v>28.202</v>
      </c>
      <c r="BY18" s="146">
        <v>13.35702</v>
      </c>
      <c r="BZ18" s="147">
        <v>51.0</v>
      </c>
      <c r="CA18" s="144">
        <v>547.0280999999999</v>
      </c>
      <c r="CB18" s="146">
        <v>262.84930999999995</v>
      </c>
      <c r="CC18" s="147">
        <v>204.0</v>
      </c>
      <c r="CD18" s="144">
        <v>4664.583900000001</v>
      </c>
      <c r="CE18" s="146">
        <v>1237.3728599999995</v>
      </c>
      <c r="CF18" s="147">
        <v>275.0</v>
      </c>
      <c r="CG18" s="144">
        <v>4483.9123</v>
      </c>
      <c r="CH18" s="148">
        <v>1402.52339</v>
      </c>
      <c r="CI18" s="146">
        <v>203.0</v>
      </c>
      <c r="CJ18" s="144">
        <v>2862.015999999997</v>
      </c>
      <c r="CK18" s="146">
        <v>920.10957</v>
      </c>
      <c r="CL18" s="147">
        <v>177.0</v>
      </c>
      <c r="CM18" s="144">
        <v>2567.694600000002</v>
      </c>
      <c r="CN18" s="146">
        <v>763.9715000000001</v>
      </c>
      <c r="CO18" s="147">
        <v>119.0</v>
      </c>
      <c r="CP18" s="144">
        <v>1674.7388999999998</v>
      </c>
      <c r="CQ18" s="146">
        <v>532.3103799999999</v>
      </c>
      <c r="CR18" s="147">
        <v>27.0</v>
      </c>
      <c r="CS18" s="144">
        <v>484.74050000000005</v>
      </c>
      <c r="CT18" s="146">
        <v>96.53308999999999</v>
      </c>
      <c r="CU18" s="147">
        <v>1.0</v>
      </c>
      <c r="CV18" s="144">
        <v>26.8</v>
      </c>
      <c r="CW18" s="146">
        <v>2.1</v>
      </c>
      <c r="CX18" s="147">
        <v>1068.0</v>
      </c>
      <c r="CY18" s="144">
        <v>17363.903800000007</v>
      </c>
      <c r="CZ18" s="148">
        <v>5245.289619999997</v>
      </c>
    </row>
    <row r="19">
      <c r="A19" s="249" t="s">
        <v>156</v>
      </c>
      <c r="B19" s="147"/>
      <c r="C19" s="144"/>
      <c r="D19" s="148"/>
      <c r="E19" s="146">
        <v>1.0</v>
      </c>
      <c r="F19" s="144">
        <v>6.9</v>
      </c>
      <c r="G19" s="146">
        <v>0.2</v>
      </c>
      <c r="H19" s="147">
        <v>18.0</v>
      </c>
      <c r="I19" s="144">
        <v>114.85379581554555</v>
      </c>
      <c r="J19" s="146">
        <v>49.35216914734048</v>
      </c>
      <c r="K19" s="147">
        <v>26.0</v>
      </c>
      <c r="L19" s="144">
        <v>400.55876344086016</v>
      </c>
      <c r="M19" s="146">
        <v>108.4070430107527</v>
      </c>
      <c r="N19" s="147">
        <v>64.0</v>
      </c>
      <c r="O19" s="144">
        <v>1645.5375693427422</v>
      </c>
      <c r="P19" s="148">
        <v>301.0984046731459</v>
      </c>
      <c r="Q19" s="146">
        <v>72.0</v>
      </c>
      <c r="R19" s="144">
        <v>1221.134534704296</v>
      </c>
      <c r="S19" s="146">
        <v>284.6199893785577</v>
      </c>
      <c r="T19" s="147">
        <v>64.0</v>
      </c>
      <c r="U19" s="144">
        <v>1540.173612836439</v>
      </c>
      <c r="V19" s="146">
        <v>310.7414544513458</v>
      </c>
      <c r="W19" s="147">
        <v>42.0</v>
      </c>
      <c r="X19" s="144">
        <v>666.47909122807</v>
      </c>
      <c r="Y19" s="146">
        <v>184.57015999999993</v>
      </c>
      <c r="Z19" s="147">
        <v>12.0</v>
      </c>
      <c r="AA19" s="144">
        <v>469.61833333333334</v>
      </c>
      <c r="AB19" s="146">
        <v>76.31</v>
      </c>
      <c r="AC19" s="147"/>
      <c r="AD19" s="144"/>
      <c r="AE19" s="146"/>
      <c r="AF19" s="147">
        <f t="shared" ref="AF19:AH19" si="13">B19+E19+H19+K19+N19+Q19+T19+W19+Z19+AC19</f>
        <v>299</v>
      </c>
      <c r="AG19" s="144">
        <f t="shared" si="13"/>
        <v>6065.255701</v>
      </c>
      <c r="AH19" s="148">
        <f t="shared" si="13"/>
        <v>1315.299221</v>
      </c>
      <c r="AJ19" s="249" t="s">
        <v>157</v>
      </c>
      <c r="AK19" s="147"/>
      <c r="AL19" s="144"/>
      <c r="AM19" s="148"/>
      <c r="AN19" s="146">
        <v>2.0</v>
      </c>
      <c r="AO19" s="144">
        <v>27.583333333333336</v>
      </c>
      <c r="AP19" s="146">
        <v>6.066666666666668</v>
      </c>
      <c r="AQ19" s="147">
        <v>12.0</v>
      </c>
      <c r="AR19" s="144">
        <v>133.3977699192316</v>
      </c>
      <c r="AS19" s="146">
        <v>35.4528378083388</v>
      </c>
      <c r="AT19" s="147">
        <v>37.0</v>
      </c>
      <c r="AU19" s="144">
        <v>539.6127301864802</v>
      </c>
      <c r="AV19" s="146">
        <v>112.8691375291375</v>
      </c>
      <c r="AW19" s="147">
        <v>95.0</v>
      </c>
      <c r="AX19" s="144">
        <v>1875.1686666666665</v>
      </c>
      <c r="AY19" s="148">
        <v>480.72033333333326</v>
      </c>
      <c r="AZ19" s="146">
        <v>103.0</v>
      </c>
      <c r="BA19" s="144">
        <v>1614.5354837837838</v>
      </c>
      <c r="BB19" s="146">
        <v>384.1687612612614</v>
      </c>
      <c r="BC19" s="147">
        <v>82.0</v>
      </c>
      <c r="BD19" s="144">
        <v>1671.4803904761905</v>
      </c>
      <c r="BE19" s="146">
        <v>347.83107619047627</v>
      </c>
      <c r="BF19" s="147">
        <v>59.0</v>
      </c>
      <c r="BG19" s="144">
        <v>1069.803133554084</v>
      </c>
      <c r="BH19" s="146">
        <v>254.11809359823397</v>
      </c>
      <c r="BI19" s="147">
        <v>17.0</v>
      </c>
      <c r="BJ19" s="144">
        <v>243.71769999999998</v>
      </c>
      <c r="BK19" s="146">
        <v>62.352239999999995</v>
      </c>
      <c r="BL19" s="147"/>
      <c r="BM19" s="144"/>
      <c r="BN19" s="146"/>
      <c r="BO19" s="147">
        <v>407.0</v>
      </c>
      <c r="BP19" s="144">
        <v>7175.299207919768</v>
      </c>
      <c r="BQ19" s="148">
        <v>1683.579146387446</v>
      </c>
      <c r="BS19" s="249" t="s">
        <v>157</v>
      </c>
      <c r="BT19" s="147">
        <v>1.0</v>
      </c>
      <c r="BU19" s="144">
        <v>0.25</v>
      </c>
      <c r="BV19" s="148">
        <v>0.1375</v>
      </c>
      <c r="BW19" s="146">
        <v>5.0</v>
      </c>
      <c r="BX19" s="144">
        <v>50.15</v>
      </c>
      <c r="BY19" s="146">
        <v>10.325</v>
      </c>
      <c r="BZ19" s="147">
        <v>18.0</v>
      </c>
      <c r="CA19" s="144">
        <v>199.39509999999996</v>
      </c>
      <c r="CB19" s="146">
        <v>104.52923</v>
      </c>
      <c r="CC19" s="147">
        <v>71.0</v>
      </c>
      <c r="CD19" s="144">
        <v>1749.0729000000003</v>
      </c>
      <c r="CE19" s="146">
        <v>617.33113</v>
      </c>
      <c r="CF19" s="147">
        <v>95.0</v>
      </c>
      <c r="CG19" s="144">
        <v>1823.1578</v>
      </c>
      <c r="CH19" s="148">
        <v>499.58362999999974</v>
      </c>
      <c r="CI19" s="146">
        <v>117.0</v>
      </c>
      <c r="CJ19" s="144">
        <v>1965.539</v>
      </c>
      <c r="CK19" s="146">
        <v>561.57828</v>
      </c>
      <c r="CL19" s="147">
        <v>98.0</v>
      </c>
      <c r="CM19" s="144">
        <v>1577.1062999999995</v>
      </c>
      <c r="CN19" s="146">
        <v>421.2257800000001</v>
      </c>
      <c r="CO19" s="147">
        <v>35.0</v>
      </c>
      <c r="CP19" s="144">
        <v>831.3657000000001</v>
      </c>
      <c r="CQ19" s="146">
        <v>151.99434999999997</v>
      </c>
      <c r="CR19" s="147">
        <v>14.0</v>
      </c>
      <c r="CS19" s="144">
        <v>303.25</v>
      </c>
      <c r="CT19" s="146">
        <v>33.24999999999999</v>
      </c>
      <c r="CU19" s="147"/>
      <c r="CV19" s="144"/>
      <c r="CW19" s="146"/>
      <c r="CX19" s="147">
        <v>454.0</v>
      </c>
      <c r="CY19" s="144">
        <v>8499.2868</v>
      </c>
      <c r="CZ19" s="148">
        <v>2399.954900000001</v>
      </c>
    </row>
    <row r="20">
      <c r="A20" s="249" t="s">
        <v>158</v>
      </c>
      <c r="B20" s="147"/>
      <c r="C20" s="144"/>
      <c r="D20" s="148"/>
      <c r="E20" s="146"/>
      <c r="F20" s="144"/>
      <c r="G20" s="146"/>
      <c r="H20" s="147">
        <v>16.0</v>
      </c>
      <c r="I20" s="144">
        <v>221.73666666666668</v>
      </c>
      <c r="J20" s="146">
        <v>26.834999999999997</v>
      </c>
      <c r="K20" s="147">
        <v>36.0</v>
      </c>
      <c r="L20" s="144">
        <v>862.7783333333332</v>
      </c>
      <c r="M20" s="146">
        <v>146.91</v>
      </c>
      <c r="N20" s="147">
        <v>92.0</v>
      </c>
      <c r="O20" s="144">
        <v>2043.9116860015104</v>
      </c>
      <c r="P20" s="148">
        <v>488.24096311079444</v>
      </c>
      <c r="Q20" s="146">
        <v>148.0</v>
      </c>
      <c r="R20" s="144">
        <v>4959.989903361548</v>
      </c>
      <c r="S20" s="146">
        <v>865.7687909090905</v>
      </c>
      <c r="T20" s="147">
        <v>128.0</v>
      </c>
      <c r="U20" s="144">
        <v>3477.1685714285722</v>
      </c>
      <c r="V20" s="146">
        <v>714.448</v>
      </c>
      <c r="W20" s="147">
        <v>64.0</v>
      </c>
      <c r="X20" s="144">
        <v>1643.4634053656744</v>
      </c>
      <c r="Y20" s="146">
        <v>273.232723263506</v>
      </c>
      <c r="Z20" s="147">
        <v>13.0</v>
      </c>
      <c r="AA20" s="144">
        <v>326.675</v>
      </c>
      <c r="AB20" s="146">
        <v>71.94</v>
      </c>
      <c r="AC20" s="147">
        <v>3.0</v>
      </c>
      <c r="AD20" s="144">
        <v>33.204</v>
      </c>
      <c r="AE20" s="146">
        <v>9.712</v>
      </c>
      <c r="AF20" s="147">
        <f t="shared" ref="AF20:AH20" si="14">B20+E20+H20+K20+N20+Q20+T20+W20+Z20+AC20</f>
        <v>500</v>
      </c>
      <c r="AG20" s="144">
        <f t="shared" si="14"/>
        <v>13568.92757</v>
      </c>
      <c r="AH20" s="148">
        <f t="shared" si="14"/>
        <v>2597.087477</v>
      </c>
      <c r="AJ20" s="249" t="s">
        <v>159</v>
      </c>
      <c r="AK20" s="147"/>
      <c r="AL20" s="144"/>
      <c r="AM20" s="148"/>
      <c r="AN20" s="146">
        <v>1.0</v>
      </c>
      <c r="AO20" s="144">
        <v>36.8</v>
      </c>
      <c r="AP20" s="146">
        <v>5.9</v>
      </c>
      <c r="AQ20" s="147">
        <v>28.0</v>
      </c>
      <c r="AR20" s="144">
        <v>346.9743254747872</v>
      </c>
      <c r="AS20" s="146">
        <v>105.6278378083388</v>
      </c>
      <c r="AT20" s="147">
        <v>65.0</v>
      </c>
      <c r="AU20" s="144">
        <v>1338.6635394265227</v>
      </c>
      <c r="AV20" s="146">
        <v>231.94722222222222</v>
      </c>
      <c r="AW20" s="147">
        <v>142.0</v>
      </c>
      <c r="AX20" s="144">
        <v>4834.754274099097</v>
      </c>
      <c r="AY20" s="148">
        <v>797.3570920205924</v>
      </c>
      <c r="AZ20" s="146">
        <v>158.0</v>
      </c>
      <c r="BA20" s="144">
        <v>4793.2079918387535</v>
      </c>
      <c r="BB20" s="146">
        <v>803.7016666666669</v>
      </c>
      <c r="BC20" s="147">
        <v>139.0</v>
      </c>
      <c r="BD20" s="144">
        <v>3286.354198050196</v>
      </c>
      <c r="BE20" s="146">
        <v>649.7805555555557</v>
      </c>
      <c r="BF20" s="147">
        <v>82.0</v>
      </c>
      <c r="BG20" s="144">
        <v>1466.804246031746</v>
      </c>
      <c r="BH20" s="146">
        <v>314.505</v>
      </c>
      <c r="BI20" s="147">
        <v>17.0</v>
      </c>
      <c r="BJ20" s="144">
        <v>641.4866666666667</v>
      </c>
      <c r="BK20" s="146">
        <v>144.57000000000002</v>
      </c>
      <c r="BL20" s="147">
        <v>1.0</v>
      </c>
      <c r="BM20" s="144">
        <v>4.9</v>
      </c>
      <c r="BN20" s="146">
        <v>1.1</v>
      </c>
      <c r="BO20" s="147">
        <v>633.0</v>
      </c>
      <c r="BP20" s="144">
        <v>16749.94524158777</v>
      </c>
      <c r="BQ20" s="148">
        <v>3054.4893742733707</v>
      </c>
      <c r="BS20" s="249" t="s">
        <v>159</v>
      </c>
      <c r="BT20" s="147"/>
      <c r="BU20" s="144"/>
      <c r="BV20" s="148">
        <v>0.0</v>
      </c>
      <c r="BW20" s="146">
        <v>9.0</v>
      </c>
      <c r="BX20" s="144">
        <v>162.19000000000003</v>
      </c>
      <c r="BY20" s="146">
        <v>38.11279</v>
      </c>
      <c r="BZ20" s="147">
        <v>45.0</v>
      </c>
      <c r="CA20" s="144">
        <v>694.8535</v>
      </c>
      <c r="CB20" s="146">
        <v>193.6748</v>
      </c>
      <c r="CC20" s="147">
        <v>121.0</v>
      </c>
      <c r="CD20" s="144">
        <v>2465.1679000000004</v>
      </c>
      <c r="CE20" s="146">
        <v>840.6241999999999</v>
      </c>
      <c r="CF20" s="147">
        <v>198.0</v>
      </c>
      <c r="CG20" s="144">
        <v>6149.989200000001</v>
      </c>
      <c r="CH20" s="148">
        <v>1201.115159999999</v>
      </c>
      <c r="CI20" s="146">
        <v>199.0</v>
      </c>
      <c r="CJ20" s="144">
        <v>4732.1646</v>
      </c>
      <c r="CK20" s="146">
        <v>1117.9991299999992</v>
      </c>
      <c r="CL20" s="147">
        <v>181.0</v>
      </c>
      <c r="CM20" s="144">
        <v>3308.8179999999998</v>
      </c>
      <c r="CN20" s="146">
        <v>764.33535</v>
      </c>
      <c r="CO20" s="147">
        <v>93.0</v>
      </c>
      <c r="CP20" s="144">
        <v>1945.6619</v>
      </c>
      <c r="CQ20" s="146">
        <v>494.3128999999999</v>
      </c>
      <c r="CR20" s="147">
        <v>30.0</v>
      </c>
      <c r="CS20" s="144">
        <v>791.21</v>
      </c>
      <c r="CT20" s="146">
        <v>185.7</v>
      </c>
      <c r="CU20" s="147">
        <v>1.0</v>
      </c>
      <c r="CV20" s="144">
        <v>3.1</v>
      </c>
      <c r="CW20" s="146">
        <v>3.6</v>
      </c>
      <c r="CX20" s="147">
        <v>877.0</v>
      </c>
      <c r="CY20" s="144">
        <v>20253.155099999996</v>
      </c>
      <c r="CZ20" s="148">
        <v>4839.474329999994</v>
      </c>
    </row>
    <row r="21" ht="15.75" customHeight="1">
      <c r="A21" s="253" t="s">
        <v>160</v>
      </c>
      <c r="B21" s="157"/>
      <c r="C21" s="154"/>
      <c r="D21" s="158"/>
      <c r="E21" s="156">
        <v>8.0</v>
      </c>
      <c r="F21" s="154">
        <v>52.84</v>
      </c>
      <c r="G21" s="156">
        <v>7.553333333333335</v>
      </c>
      <c r="H21" s="157">
        <v>34.0</v>
      </c>
      <c r="I21" s="154">
        <v>386.77397163707974</v>
      </c>
      <c r="J21" s="156">
        <v>126.58495842651132</v>
      </c>
      <c r="K21" s="157">
        <v>69.0</v>
      </c>
      <c r="L21" s="154">
        <v>904.9763436148507</v>
      </c>
      <c r="M21" s="156">
        <v>188.94904909036734</v>
      </c>
      <c r="N21" s="157">
        <v>170.0</v>
      </c>
      <c r="O21" s="154">
        <v>4192.110219718355</v>
      </c>
      <c r="P21" s="158">
        <v>657.1361589158057</v>
      </c>
      <c r="Q21" s="156">
        <v>185.0</v>
      </c>
      <c r="R21" s="154">
        <v>3570.4495938775513</v>
      </c>
      <c r="S21" s="156">
        <v>785.1703826958104</v>
      </c>
      <c r="T21" s="157">
        <v>152.0</v>
      </c>
      <c r="U21" s="154">
        <v>2565.029874246237</v>
      </c>
      <c r="V21" s="156">
        <v>471.5156630817789</v>
      </c>
      <c r="W21" s="157">
        <v>68.0</v>
      </c>
      <c r="X21" s="154">
        <v>1103.33</v>
      </c>
      <c r="Y21" s="156">
        <v>234.87666666666667</v>
      </c>
      <c r="Z21" s="157">
        <v>29.0</v>
      </c>
      <c r="AA21" s="154">
        <v>392.45666666666676</v>
      </c>
      <c r="AB21" s="156">
        <v>124.10999999999999</v>
      </c>
      <c r="AC21" s="157">
        <v>3.0</v>
      </c>
      <c r="AD21" s="154">
        <v>43.730000000000004</v>
      </c>
      <c r="AE21" s="156">
        <v>9.04</v>
      </c>
      <c r="AF21" s="157">
        <f t="shared" ref="AF21:AH21" si="15">B21+E21+H21+K21+N21+Q21+T21+W21+Z21+AC21</f>
        <v>718</v>
      </c>
      <c r="AG21" s="154">
        <f t="shared" si="15"/>
        <v>13211.69667</v>
      </c>
      <c r="AH21" s="158">
        <f t="shared" si="15"/>
        <v>2604.936212</v>
      </c>
      <c r="AJ21" s="253" t="s">
        <v>161</v>
      </c>
      <c r="AK21" s="157"/>
      <c r="AL21" s="154"/>
      <c r="AM21" s="158"/>
      <c r="AN21" s="156">
        <v>4.0</v>
      </c>
      <c r="AO21" s="154">
        <v>29.44375</v>
      </c>
      <c r="AP21" s="156">
        <v>8.212499999999999</v>
      </c>
      <c r="AQ21" s="157">
        <v>48.0</v>
      </c>
      <c r="AR21" s="154">
        <v>389.792061411242</v>
      </c>
      <c r="AS21" s="156">
        <v>123.64125437854102</v>
      </c>
      <c r="AT21" s="157">
        <v>83.0</v>
      </c>
      <c r="AU21" s="154">
        <v>1328.4950000000003</v>
      </c>
      <c r="AV21" s="156">
        <v>346.70000000000005</v>
      </c>
      <c r="AW21" s="157">
        <v>199.0</v>
      </c>
      <c r="AX21" s="154">
        <v>4309.492346955578</v>
      </c>
      <c r="AY21" s="158">
        <v>803.1424757322277</v>
      </c>
      <c r="AZ21" s="156">
        <v>165.0</v>
      </c>
      <c r="BA21" s="154">
        <v>2869.9732180625197</v>
      </c>
      <c r="BB21" s="156">
        <v>626.0912218711749</v>
      </c>
      <c r="BC21" s="157">
        <v>124.0</v>
      </c>
      <c r="BD21" s="154">
        <v>1713.1281296722566</v>
      </c>
      <c r="BE21" s="156">
        <v>360.4868619361935</v>
      </c>
      <c r="BF21" s="157">
        <v>85.0</v>
      </c>
      <c r="BG21" s="154">
        <v>1057.3083333333334</v>
      </c>
      <c r="BH21" s="156">
        <v>304.135</v>
      </c>
      <c r="BI21" s="157">
        <v>39.0</v>
      </c>
      <c r="BJ21" s="154">
        <v>426.9622051324504</v>
      </c>
      <c r="BK21" s="156">
        <v>102.94677833333334</v>
      </c>
      <c r="BL21" s="157">
        <v>1.0</v>
      </c>
      <c r="BM21" s="154">
        <v>4.2</v>
      </c>
      <c r="BN21" s="156">
        <v>1.9</v>
      </c>
      <c r="BO21" s="157">
        <v>748.0</v>
      </c>
      <c r="BP21" s="154">
        <v>12128.7950445674</v>
      </c>
      <c r="BQ21" s="158">
        <v>2677.2560922514685</v>
      </c>
      <c r="BS21" s="253" t="s">
        <v>161</v>
      </c>
      <c r="BT21" s="157">
        <v>1.0</v>
      </c>
      <c r="BU21" s="154">
        <v>1.02</v>
      </c>
      <c r="BV21" s="158">
        <v>0.89</v>
      </c>
      <c r="BW21" s="156">
        <v>15.0</v>
      </c>
      <c r="BX21" s="154">
        <v>108.649</v>
      </c>
      <c r="BY21" s="156">
        <v>24.339459999999995</v>
      </c>
      <c r="BZ21" s="157">
        <v>56.0</v>
      </c>
      <c r="CA21" s="154">
        <v>566.7420999999999</v>
      </c>
      <c r="CB21" s="156">
        <v>161.16368000000006</v>
      </c>
      <c r="CC21" s="157">
        <v>105.0</v>
      </c>
      <c r="CD21" s="154">
        <v>2472.3459999999995</v>
      </c>
      <c r="CE21" s="156">
        <v>545.79547</v>
      </c>
      <c r="CF21" s="157">
        <v>186.0</v>
      </c>
      <c r="CG21" s="154">
        <v>3960.6967000000004</v>
      </c>
      <c r="CH21" s="158">
        <v>971.7358299999999</v>
      </c>
      <c r="CI21" s="156">
        <v>179.0</v>
      </c>
      <c r="CJ21" s="154">
        <v>3093.1679999999983</v>
      </c>
      <c r="CK21" s="156">
        <v>769.1955199999996</v>
      </c>
      <c r="CL21" s="157">
        <v>129.0</v>
      </c>
      <c r="CM21" s="154">
        <v>1771.2967999999998</v>
      </c>
      <c r="CN21" s="156">
        <v>471.9127799999997</v>
      </c>
      <c r="CO21" s="157">
        <v>74.0</v>
      </c>
      <c r="CP21" s="154">
        <v>1222.9525999999998</v>
      </c>
      <c r="CQ21" s="156">
        <v>343.01541000000014</v>
      </c>
      <c r="CR21" s="157">
        <v>19.0</v>
      </c>
      <c r="CS21" s="154">
        <v>278.4179</v>
      </c>
      <c r="CT21" s="156">
        <v>81.69865</v>
      </c>
      <c r="CU21" s="157">
        <v>3.0</v>
      </c>
      <c r="CV21" s="154">
        <v>10.844999999999999</v>
      </c>
      <c r="CW21" s="156">
        <v>3.05</v>
      </c>
      <c r="CX21" s="157">
        <v>767.0</v>
      </c>
      <c r="CY21" s="154">
        <v>13486.134100000012</v>
      </c>
      <c r="CZ21" s="158">
        <v>3372.7968000000023</v>
      </c>
    </row>
    <row r="22" ht="15.75" customHeight="1">
      <c r="A22" s="59" t="s">
        <v>12</v>
      </c>
      <c r="B22" s="66">
        <f t="shared" ref="B22:AH22" si="16">SUM(B7:B21)</f>
        <v>6</v>
      </c>
      <c r="C22" s="63">
        <f t="shared" si="16"/>
        <v>32.90066667</v>
      </c>
      <c r="D22" s="64">
        <f t="shared" si="16"/>
        <v>11.71333333</v>
      </c>
      <c r="E22" s="65">
        <f t="shared" si="16"/>
        <v>26</v>
      </c>
      <c r="F22" s="63">
        <f t="shared" si="16"/>
        <v>259.0317193</v>
      </c>
      <c r="G22" s="65">
        <f t="shared" si="16"/>
        <v>81.87327193</v>
      </c>
      <c r="H22" s="66">
        <f t="shared" si="16"/>
        <v>254</v>
      </c>
      <c r="I22" s="63">
        <f t="shared" si="16"/>
        <v>2575.803363</v>
      </c>
      <c r="J22" s="65">
        <f t="shared" si="16"/>
        <v>793.7199435</v>
      </c>
      <c r="K22" s="66">
        <f t="shared" si="16"/>
        <v>769</v>
      </c>
      <c r="L22" s="63">
        <f t="shared" si="16"/>
        <v>9562.897579</v>
      </c>
      <c r="M22" s="65">
        <f t="shared" si="16"/>
        <v>2779.810598</v>
      </c>
      <c r="N22" s="66">
        <f t="shared" si="16"/>
        <v>1595</v>
      </c>
      <c r="O22" s="63">
        <f t="shared" si="16"/>
        <v>35947.72263</v>
      </c>
      <c r="P22" s="64">
        <f t="shared" si="16"/>
        <v>7380.188781</v>
      </c>
      <c r="Q22" s="65">
        <f t="shared" si="16"/>
        <v>1881</v>
      </c>
      <c r="R22" s="63">
        <f t="shared" si="16"/>
        <v>43035.80348</v>
      </c>
      <c r="S22" s="65">
        <f t="shared" si="16"/>
        <v>8133.707016</v>
      </c>
      <c r="T22" s="66">
        <f t="shared" si="16"/>
        <v>1435</v>
      </c>
      <c r="U22" s="63">
        <f t="shared" si="16"/>
        <v>29066.48759</v>
      </c>
      <c r="V22" s="65">
        <f t="shared" si="16"/>
        <v>6208.158856</v>
      </c>
      <c r="W22" s="66">
        <f t="shared" si="16"/>
        <v>890</v>
      </c>
      <c r="X22" s="63">
        <f t="shared" si="16"/>
        <v>16261.34734</v>
      </c>
      <c r="Y22" s="65">
        <f t="shared" si="16"/>
        <v>3700.569134</v>
      </c>
      <c r="Z22" s="66">
        <f t="shared" si="16"/>
        <v>280</v>
      </c>
      <c r="AA22" s="63">
        <f t="shared" si="16"/>
        <v>5265.164814</v>
      </c>
      <c r="AB22" s="65">
        <f t="shared" si="16"/>
        <v>1218.694269</v>
      </c>
      <c r="AC22" s="66">
        <f t="shared" si="16"/>
        <v>26</v>
      </c>
      <c r="AD22" s="63">
        <f t="shared" si="16"/>
        <v>268.979</v>
      </c>
      <c r="AE22" s="65">
        <f t="shared" si="16"/>
        <v>105.692</v>
      </c>
      <c r="AF22" s="66">
        <f t="shared" si="16"/>
        <v>7162</v>
      </c>
      <c r="AG22" s="63">
        <f t="shared" si="16"/>
        <v>142276.1382</v>
      </c>
      <c r="AH22" s="64">
        <f t="shared" si="16"/>
        <v>30414.1272</v>
      </c>
      <c r="AJ22" s="59" t="s">
        <v>12</v>
      </c>
      <c r="AK22" s="66">
        <v>3.0</v>
      </c>
      <c r="AL22" s="63">
        <v>42.4383541666667</v>
      </c>
      <c r="AM22" s="64">
        <v>11.943333333333301</v>
      </c>
      <c r="AN22" s="65">
        <v>51.0</v>
      </c>
      <c r="AO22" s="63">
        <v>421.84555654761914</v>
      </c>
      <c r="AP22" s="65">
        <v>124.10857142857141</v>
      </c>
      <c r="AQ22" s="66">
        <v>418.0</v>
      </c>
      <c r="AR22" s="63">
        <v>4090.39554223082</v>
      </c>
      <c r="AS22" s="65">
        <v>1254.842258276348</v>
      </c>
      <c r="AT22" s="66">
        <v>1084.0</v>
      </c>
      <c r="AU22" s="63">
        <v>15479.726287437923</v>
      </c>
      <c r="AV22" s="65">
        <v>4083.936333970035</v>
      </c>
      <c r="AW22" s="66">
        <v>2032.0</v>
      </c>
      <c r="AX22" s="63">
        <v>48997.098164187104</v>
      </c>
      <c r="AY22" s="64">
        <v>9040.991738025106</v>
      </c>
      <c r="AZ22" s="65">
        <v>2309.0</v>
      </c>
      <c r="BA22" s="63">
        <v>47088.64494356615</v>
      </c>
      <c r="BB22" s="65">
        <v>10041.538539173685</v>
      </c>
      <c r="BC22" s="66">
        <v>1714.0</v>
      </c>
      <c r="BD22" s="63">
        <v>29554.128869085325</v>
      </c>
      <c r="BE22" s="65">
        <v>6796.813752882394</v>
      </c>
      <c r="BF22" s="66">
        <v>1187.0</v>
      </c>
      <c r="BG22" s="63">
        <v>19590.497292429893</v>
      </c>
      <c r="BH22" s="65">
        <v>5063.906635035116</v>
      </c>
      <c r="BI22" s="66">
        <v>367.0</v>
      </c>
      <c r="BJ22" s="63">
        <v>5276.508676669893</v>
      </c>
      <c r="BK22" s="65">
        <v>1495.0320631965517</v>
      </c>
      <c r="BL22" s="66">
        <v>22.0</v>
      </c>
      <c r="BM22" s="63">
        <v>404.8652716049382</v>
      </c>
      <c r="BN22" s="65">
        <v>111.1342962962963</v>
      </c>
      <c r="BO22" s="66">
        <v>9187.0</v>
      </c>
      <c r="BP22" s="63">
        <v>170946.1489579265</v>
      </c>
      <c r="BQ22" s="64">
        <v>38024.24752161742</v>
      </c>
      <c r="BS22" s="59" t="s">
        <v>12</v>
      </c>
      <c r="BT22" s="66">
        <v>15.0</v>
      </c>
      <c r="BU22" s="63">
        <v>83.48090000000002</v>
      </c>
      <c r="BV22" s="64">
        <v>38.50721</v>
      </c>
      <c r="BW22" s="65">
        <v>86.0</v>
      </c>
      <c r="BX22" s="63">
        <v>639.7748</v>
      </c>
      <c r="BY22" s="65">
        <v>162.7596300000001</v>
      </c>
      <c r="BZ22" s="66">
        <v>460.0</v>
      </c>
      <c r="CA22" s="63">
        <v>5122.152700000002</v>
      </c>
      <c r="CB22" s="65">
        <v>1871.9819400000015</v>
      </c>
      <c r="CC22" s="66">
        <v>1468.0</v>
      </c>
      <c r="CD22" s="63">
        <v>30295.72759999999</v>
      </c>
      <c r="CE22" s="65">
        <v>8033.040120000002</v>
      </c>
      <c r="CF22" s="66">
        <v>2381.0</v>
      </c>
      <c r="CG22" s="63">
        <v>53915.62219999995</v>
      </c>
      <c r="CH22" s="64">
        <v>12246.942840000012</v>
      </c>
      <c r="CI22" s="65">
        <v>2237.0</v>
      </c>
      <c r="CJ22" s="63">
        <v>43049.08769999995</v>
      </c>
      <c r="CK22" s="65">
        <v>11004.931779999997</v>
      </c>
      <c r="CL22" s="66">
        <v>1857.0</v>
      </c>
      <c r="CM22" s="63">
        <v>32058.748099999968</v>
      </c>
      <c r="CN22" s="65">
        <v>7211.206040000014</v>
      </c>
      <c r="CO22" s="66">
        <v>1150.0</v>
      </c>
      <c r="CP22" s="63">
        <v>19149.952499999992</v>
      </c>
      <c r="CQ22" s="65">
        <v>4945.421029999995</v>
      </c>
      <c r="CR22" s="66">
        <v>282.0</v>
      </c>
      <c r="CS22" s="63">
        <v>4333.7048</v>
      </c>
      <c r="CT22" s="65">
        <v>1064.4468</v>
      </c>
      <c r="CU22" s="66">
        <v>20.0</v>
      </c>
      <c r="CV22" s="63">
        <v>266.4731</v>
      </c>
      <c r="CW22" s="65">
        <v>33.45436000000001</v>
      </c>
      <c r="CX22" s="66">
        <v>9956.0</v>
      </c>
      <c r="CY22" s="63">
        <v>188914.7244</v>
      </c>
      <c r="CZ22" s="64">
        <v>46612.69174999998</v>
      </c>
    </row>
    <row r="23" ht="15.75" customHeight="1">
      <c r="A23" s="78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AJ23" s="78" t="s">
        <v>44</v>
      </c>
      <c r="AK23" s="46"/>
      <c r="AL23" s="46"/>
      <c r="AM23" s="46"/>
      <c r="AN23" s="46"/>
      <c r="AO23" s="46"/>
      <c r="AP23" s="46"/>
      <c r="AQ23" s="46"/>
      <c r="AR23" s="46"/>
      <c r="AS23" s="46"/>
      <c r="BS23" s="2" t="s">
        <v>45</v>
      </c>
    </row>
    <row r="24" ht="15.75" customHeight="1">
      <c r="A24" s="80" t="s">
        <v>198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2"/>
      <c r="AJ24" s="80" t="s">
        <v>198</v>
      </c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2"/>
      <c r="BS24" s="80" t="s">
        <v>198</v>
      </c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2"/>
    </row>
    <row r="25" ht="15.75" customHeight="1">
      <c r="A25" s="248" t="s">
        <v>130</v>
      </c>
      <c r="B25" s="254">
        <f t="shared" ref="B25:AH25" si="17">IF(ISBLANK(B7),"",B7*100/B$22)</f>
        <v>50</v>
      </c>
      <c r="C25" s="255">
        <f t="shared" si="17"/>
        <v>60.85185711</v>
      </c>
      <c r="D25" s="256">
        <f t="shared" si="17"/>
        <v>41.03585657</v>
      </c>
      <c r="E25" s="257">
        <f t="shared" si="17"/>
        <v>23.07692308</v>
      </c>
      <c r="F25" s="255">
        <f t="shared" si="17"/>
        <v>17.24153812</v>
      </c>
      <c r="G25" s="257">
        <f t="shared" si="17"/>
        <v>41.12710347</v>
      </c>
      <c r="H25" s="254">
        <f t="shared" si="17"/>
        <v>27.16535433</v>
      </c>
      <c r="I25" s="255">
        <f t="shared" si="17"/>
        <v>25.87546032</v>
      </c>
      <c r="J25" s="257">
        <f t="shared" si="17"/>
        <v>29.27934974</v>
      </c>
      <c r="K25" s="254">
        <f t="shared" si="17"/>
        <v>27.17815345</v>
      </c>
      <c r="L25" s="255">
        <f t="shared" si="17"/>
        <v>23.44630027</v>
      </c>
      <c r="M25" s="257">
        <f t="shared" si="17"/>
        <v>27.95259227</v>
      </c>
      <c r="N25" s="254">
        <f t="shared" si="17"/>
        <v>24.57680251</v>
      </c>
      <c r="O25" s="255">
        <f t="shared" si="17"/>
        <v>16.99374514</v>
      </c>
      <c r="P25" s="256">
        <f t="shared" si="17"/>
        <v>23.66433826</v>
      </c>
      <c r="Q25" s="257">
        <f t="shared" si="17"/>
        <v>19.82987772</v>
      </c>
      <c r="R25" s="255">
        <f t="shared" si="17"/>
        <v>17.0007702</v>
      </c>
      <c r="S25" s="257">
        <f t="shared" si="17"/>
        <v>19.04458414</v>
      </c>
      <c r="T25" s="254">
        <f t="shared" si="17"/>
        <v>17.70034843</v>
      </c>
      <c r="U25" s="255">
        <f t="shared" si="17"/>
        <v>15.51956</v>
      </c>
      <c r="V25" s="257">
        <f t="shared" si="17"/>
        <v>19.97900995</v>
      </c>
      <c r="W25" s="254">
        <f t="shared" si="17"/>
        <v>19.21348315</v>
      </c>
      <c r="X25" s="255">
        <f t="shared" si="17"/>
        <v>17.6153122</v>
      </c>
      <c r="Y25" s="257">
        <f t="shared" si="17"/>
        <v>20.6899537</v>
      </c>
      <c r="Z25" s="254">
        <f t="shared" si="17"/>
        <v>21.42857143</v>
      </c>
      <c r="AA25" s="255">
        <f t="shared" si="17"/>
        <v>23.40633038</v>
      </c>
      <c r="AB25" s="257">
        <f t="shared" si="17"/>
        <v>21.91198691</v>
      </c>
      <c r="AC25" s="254">
        <f t="shared" si="17"/>
        <v>19.23076923</v>
      </c>
      <c r="AD25" s="255">
        <f t="shared" si="17"/>
        <v>12.09388093</v>
      </c>
      <c r="AE25" s="256">
        <f t="shared" si="17"/>
        <v>18.44037392</v>
      </c>
      <c r="AF25" s="257">
        <f t="shared" si="17"/>
        <v>21.5302988</v>
      </c>
      <c r="AG25" s="255">
        <f t="shared" si="17"/>
        <v>17.59887573</v>
      </c>
      <c r="AH25" s="256">
        <f t="shared" si="17"/>
        <v>21.81851955</v>
      </c>
      <c r="AJ25" s="248" t="s">
        <v>130</v>
      </c>
      <c r="AK25" s="254">
        <f t="shared" ref="AK25:BQ25" si="18">AK7*100/AK$22</f>
        <v>33.33333333</v>
      </c>
      <c r="AL25" s="255">
        <f t="shared" si="18"/>
        <v>35.26684048</v>
      </c>
      <c r="AM25" s="256">
        <f t="shared" si="18"/>
        <v>85.68238906</v>
      </c>
      <c r="AN25" s="257">
        <f t="shared" si="18"/>
        <v>15.68627451</v>
      </c>
      <c r="AO25" s="255">
        <f t="shared" si="18"/>
        <v>14.73208991</v>
      </c>
      <c r="AP25" s="257">
        <f t="shared" si="18"/>
        <v>19.45205427</v>
      </c>
      <c r="AQ25" s="254">
        <f t="shared" si="18"/>
        <v>23.44497608</v>
      </c>
      <c r="AR25" s="255">
        <f t="shared" si="18"/>
        <v>21.020094</v>
      </c>
      <c r="AS25" s="257">
        <f t="shared" si="18"/>
        <v>26.65953492</v>
      </c>
      <c r="AT25" s="254">
        <f t="shared" si="18"/>
        <v>32.01107011</v>
      </c>
      <c r="AU25" s="255">
        <f t="shared" si="18"/>
        <v>28.77464252</v>
      </c>
      <c r="AV25" s="257">
        <f t="shared" si="18"/>
        <v>32.63130134</v>
      </c>
      <c r="AW25" s="254">
        <f t="shared" si="18"/>
        <v>21.60433071</v>
      </c>
      <c r="AX25" s="255">
        <f t="shared" si="18"/>
        <v>16.27323748</v>
      </c>
      <c r="AY25" s="256">
        <f t="shared" si="18"/>
        <v>20.24282859</v>
      </c>
      <c r="AZ25" s="257">
        <f t="shared" si="18"/>
        <v>19.2724123</v>
      </c>
      <c r="BA25" s="255">
        <f t="shared" si="18"/>
        <v>15.69435561</v>
      </c>
      <c r="BB25" s="257">
        <f t="shared" si="18"/>
        <v>20.23058012</v>
      </c>
      <c r="BC25" s="254">
        <f t="shared" si="18"/>
        <v>21.23687281</v>
      </c>
      <c r="BD25" s="255">
        <f t="shared" si="18"/>
        <v>18.20657742</v>
      </c>
      <c r="BE25" s="257">
        <f t="shared" si="18"/>
        <v>22.76307503</v>
      </c>
      <c r="BF25" s="254">
        <f t="shared" si="18"/>
        <v>19.37657961</v>
      </c>
      <c r="BG25" s="255">
        <f t="shared" si="18"/>
        <v>17.54628938</v>
      </c>
      <c r="BH25" s="257">
        <f t="shared" si="18"/>
        <v>22.68322554</v>
      </c>
      <c r="BI25" s="254">
        <f t="shared" si="18"/>
        <v>21.52588556</v>
      </c>
      <c r="BJ25" s="255">
        <f t="shared" si="18"/>
        <v>18.13504389</v>
      </c>
      <c r="BK25" s="257">
        <f t="shared" si="18"/>
        <v>21.96295079</v>
      </c>
      <c r="BL25" s="254">
        <f t="shared" si="18"/>
        <v>22.72727273</v>
      </c>
      <c r="BM25" s="255">
        <f t="shared" si="18"/>
        <v>5.071645995</v>
      </c>
      <c r="BN25" s="256">
        <f t="shared" si="18"/>
        <v>7.528429068</v>
      </c>
      <c r="BO25" s="257">
        <f t="shared" si="18"/>
        <v>21.94405138</v>
      </c>
      <c r="BP25" s="255">
        <f t="shared" si="18"/>
        <v>17.8713935</v>
      </c>
      <c r="BQ25" s="256">
        <f t="shared" si="18"/>
        <v>22.60585601</v>
      </c>
      <c r="BS25" s="248" t="s">
        <v>130</v>
      </c>
      <c r="BT25" s="254">
        <f t="shared" ref="BT25:CZ25" si="19">BT7*100/BT$22</f>
        <v>26.66666667</v>
      </c>
      <c r="BU25" s="255">
        <f t="shared" si="19"/>
        <v>19.63526986</v>
      </c>
      <c r="BV25" s="256">
        <f t="shared" si="19"/>
        <v>17.83266043</v>
      </c>
      <c r="BW25" s="257">
        <f t="shared" si="19"/>
        <v>15.11627907</v>
      </c>
      <c r="BX25" s="255">
        <f t="shared" si="19"/>
        <v>18.33529548</v>
      </c>
      <c r="BY25" s="257">
        <f t="shared" si="19"/>
        <v>10.33586768</v>
      </c>
      <c r="BZ25" s="254">
        <f t="shared" si="19"/>
        <v>20.43478261</v>
      </c>
      <c r="CA25" s="255">
        <f t="shared" si="19"/>
        <v>17.66095728</v>
      </c>
      <c r="CB25" s="257">
        <f t="shared" si="19"/>
        <v>19.89550337</v>
      </c>
      <c r="CC25" s="254">
        <f t="shared" si="19"/>
        <v>22.20708447</v>
      </c>
      <c r="CD25" s="255">
        <f t="shared" si="19"/>
        <v>16.44025575</v>
      </c>
      <c r="CE25" s="257">
        <f t="shared" si="19"/>
        <v>18.45251011</v>
      </c>
      <c r="CF25" s="254">
        <f t="shared" si="19"/>
        <v>16.29567409</v>
      </c>
      <c r="CG25" s="255">
        <f t="shared" si="19"/>
        <v>16.36853817</v>
      </c>
      <c r="CH25" s="256">
        <f t="shared" si="19"/>
        <v>16.96408383</v>
      </c>
      <c r="CI25" s="257">
        <f t="shared" si="19"/>
        <v>16.36119803</v>
      </c>
      <c r="CJ25" s="255">
        <f t="shared" si="19"/>
        <v>14.2381742</v>
      </c>
      <c r="CK25" s="257">
        <f t="shared" si="19"/>
        <v>15.19207464</v>
      </c>
      <c r="CL25" s="254">
        <f t="shared" si="19"/>
        <v>15.88583737</v>
      </c>
      <c r="CM25" s="255">
        <f t="shared" si="19"/>
        <v>15.36372563</v>
      </c>
      <c r="CN25" s="257">
        <f t="shared" si="19"/>
        <v>15.36964363</v>
      </c>
      <c r="CO25" s="254">
        <f t="shared" si="19"/>
        <v>18.86956522</v>
      </c>
      <c r="CP25" s="255">
        <f t="shared" si="19"/>
        <v>19.4886332</v>
      </c>
      <c r="CQ25" s="257">
        <f t="shared" si="19"/>
        <v>20.41297281</v>
      </c>
      <c r="CR25" s="254">
        <f t="shared" si="19"/>
        <v>14.89361702</v>
      </c>
      <c r="CS25" s="255">
        <f t="shared" si="19"/>
        <v>12.22773411</v>
      </c>
      <c r="CT25" s="257">
        <f t="shared" si="19"/>
        <v>12.67628594</v>
      </c>
      <c r="CU25" s="254">
        <f t="shared" si="19"/>
        <v>15</v>
      </c>
      <c r="CV25" s="255">
        <f t="shared" si="19"/>
        <v>8.618468431</v>
      </c>
      <c r="CW25" s="256">
        <f t="shared" si="19"/>
        <v>20.72414478</v>
      </c>
      <c r="CX25" s="257">
        <f t="shared" si="19"/>
        <v>17.55725191</v>
      </c>
      <c r="CY25" s="255">
        <f t="shared" si="19"/>
        <v>15.9775676</v>
      </c>
      <c r="CZ25" s="256">
        <f t="shared" si="19"/>
        <v>16.92156283</v>
      </c>
    </row>
    <row r="26" ht="15.75" customHeight="1">
      <c r="A26" s="249" t="s">
        <v>132</v>
      </c>
      <c r="B26" s="258" t="str">
        <f t="shared" ref="B26:AH26" si="20">IF(ISBLANK(B8),"",B8*100/B$22)</f>
        <v/>
      </c>
      <c r="C26" s="259" t="str">
        <f t="shared" si="20"/>
        <v/>
      </c>
      <c r="D26" s="260" t="str">
        <f t="shared" si="20"/>
        <v/>
      </c>
      <c r="E26" s="261" t="str">
        <f t="shared" si="20"/>
        <v/>
      </c>
      <c r="F26" s="259" t="str">
        <f t="shared" si="20"/>
        <v/>
      </c>
      <c r="G26" s="261" t="str">
        <f t="shared" si="20"/>
        <v/>
      </c>
      <c r="H26" s="258">
        <f t="shared" si="20"/>
        <v>2.362204724</v>
      </c>
      <c r="I26" s="259">
        <f t="shared" si="20"/>
        <v>1.099721628</v>
      </c>
      <c r="J26" s="261">
        <f t="shared" si="20"/>
        <v>1.335483641</v>
      </c>
      <c r="K26" s="258">
        <f t="shared" si="20"/>
        <v>1.430429129</v>
      </c>
      <c r="L26" s="259">
        <f t="shared" si="20"/>
        <v>1.086647631</v>
      </c>
      <c r="M26" s="261">
        <f t="shared" si="20"/>
        <v>1.838794342</v>
      </c>
      <c r="N26" s="258">
        <f t="shared" si="20"/>
        <v>2.131661442</v>
      </c>
      <c r="O26" s="259">
        <f t="shared" si="20"/>
        <v>2.113658339</v>
      </c>
      <c r="P26" s="260">
        <f t="shared" si="20"/>
        <v>2.781918886</v>
      </c>
      <c r="Q26" s="261">
        <f t="shared" si="20"/>
        <v>1.913875598</v>
      </c>
      <c r="R26" s="259">
        <f t="shared" si="20"/>
        <v>1.215166499</v>
      </c>
      <c r="S26" s="261">
        <f t="shared" si="20"/>
        <v>1.34833969</v>
      </c>
      <c r="T26" s="258">
        <f t="shared" si="20"/>
        <v>3.554006969</v>
      </c>
      <c r="U26" s="259">
        <f t="shared" si="20"/>
        <v>3.892062009</v>
      </c>
      <c r="V26" s="261">
        <f t="shared" si="20"/>
        <v>3.285950065</v>
      </c>
      <c r="W26" s="258">
        <f t="shared" si="20"/>
        <v>2.02247191</v>
      </c>
      <c r="X26" s="259">
        <f t="shared" si="20"/>
        <v>1.684629834</v>
      </c>
      <c r="Y26" s="261">
        <f t="shared" si="20"/>
        <v>1.064971321</v>
      </c>
      <c r="Z26" s="258">
        <f t="shared" si="20"/>
        <v>3.214285714</v>
      </c>
      <c r="AA26" s="259">
        <f t="shared" si="20"/>
        <v>2.77455702</v>
      </c>
      <c r="AB26" s="261">
        <f t="shared" si="20"/>
        <v>3.486518405</v>
      </c>
      <c r="AC26" s="258">
        <f t="shared" si="20"/>
        <v>7.692307692</v>
      </c>
      <c r="AD26" s="259">
        <f t="shared" si="20"/>
        <v>8.762765866</v>
      </c>
      <c r="AE26" s="260">
        <f t="shared" si="20"/>
        <v>6.67978655</v>
      </c>
      <c r="AF26" s="261">
        <f t="shared" si="20"/>
        <v>2.331750908</v>
      </c>
      <c r="AG26" s="259">
        <f t="shared" si="20"/>
        <v>2.101472979</v>
      </c>
      <c r="AH26" s="260">
        <f t="shared" si="20"/>
        <v>2.201782287</v>
      </c>
      <c r="AJ26" s="249" t="s">
        <v>132</v>
      </c>
      <c r="AK26" s="258"/>
      <c r="AL26" s="259"/>
      <c r="AM26" s="260"/>
      <c r="AN26" s="261">
        <f t="shared" ref="AN26:BK26" si="21">AN8*100/AN$22</f>
        <v>1.960784314</v>
      </c>
      <c r="AO26" s="259">
        <f t="shared" si="21"/>
        <v>1.232678624</v>
      </c>
      <c r="AP26" s="261">
        <f t="shared" si="21"/>
        <v>0.1208619181</v>
      </c>
      <c r="AQ26" s="258">
        <f t="shared" si="21"/>
        <v>1.913875598</v>
      </c>
      <c r="AR26" s="259">
        <f t="shared" si="21"/>
        <v>1.449982022</v>
      </c>
      <c r="AS26" s="261">
        <f t="shared" si="21"/>
        <v>1.371354305</v>
      </c>
      <c r="AT26" s="258">
        <f t="shared" si="21"/>
        <v>1.10701107</v>
      </c>
      <c r="AU26" s="259">
        <f t="shared" si="21"/>
        <v>1.097758428</v>
      </c>
      <c r="AV26" s="261">
        <f t="shared" si="21"/>
        <v>1.121467042</v>
      </c>
      <c r="AW26" s="258">
        <f t="shared" si="21"/>
        <v>1.033464567</v>
      </c>
      <c r="AX26" s="259">
        <f t="shared" si="21"/>
        <v>1.047531424</v>
      </c>
      <c r="AY26" s="260">
        <f t="shared" si="21"/>
        <v>0.5973902152</v>
      </c>
      <c r="AZ26" s="261">
        <f t="shared" si="21"/>
        <v>1.602425292</v>
      </c>
      <c r="BA26" s="259">
        <f t="shared" si="21"/>
        <v>1.788711484</v>
      </c>
      <c r="BB26" s="261">
        <f t="shared" si="21"/>
        <v>0.9978716536</v>
      </c>
      <c r="BC26" s="258">
        <f t="shared" si="21"/>
        <v>1.575262544</v>
      </c>
      <c r="BD26" s="259">
        <f t="shared" si="21"/>
        <v>1.723318149</v>
      </c>
      <c r="BE26" s="261">
        <f t="shared" si="21"/>
        <v>0.9790371747</v>
      </c>
      <c r="BF26" s="258">
        <f t="shared" si="21"/>
        <v>1.01095198</v>
      </c>
      <c r="BG26" s="259">
        <f t="shared" si="21"/>
        <v>1.510830288</v>
      </c>
      <c r="BH26" s="261">
        <f t="shared" si="21"/>
        <v>1.457372841</v>
      </c>
      <c r="BI26" s="258">
        <f t="shared" si="21"/>
        <v>0.5449591281</v>
      </c>
      <c r="BJ26" s="259">
        <f t="shared" si="21"/>
        <v>0.3316586984</v>
      </c>
      <c r="BK26" s="261">
        <f t="shared" si="21"/>
        <v>0.9096794868</v>
      </c>
      <c r="BL26" s="258"/>
      <c r="BM26" s="259"/>
      <c r="BN26" s="260"/>
      <c r="BO26" s="261">
        <f t="shared" ref="BO26:BQ26" si="22">BO8*100/BO$22</f>
        <v>1.306193534</v>
      </c>
      <c r="BP26" s="259">
        <f t="shared" si="22"/>
        <v>1.411421578</v>
      </c>
      <c r="BQ26" s="260">
        <f t="shared" si="22"/>
        <v>0.9765172424</v>
      </c>
      <c r="BS26" s="249" t="s">
        <v>132</v>
      </c>
      <c r="BT26" s="258"/>
      <c r="BU26" s="259"/>
      <c r="BV26" s="260">
        <f t="shared" ref="BV26:CZ26" si="23">BV8*100/BV$22</f>
        <v>0</v>
      </c>
      <c r="BW26" s="261">
        <f t="shared" si="23"/>
        <v>1.162790698</v>
      </c>
      <c r="BX26" s="259">
        <f t="shared" si="23"/>
        <v>0.04950179344</v>
      </c>
      <c r="BY26" s="261">
        <f t="shared" si="23"/>
        <v>0.08193678002</v>
      </c>
      <c r="BZ26" s="258">
        <f t="shared" si="23"/>
        <v>0.8695652174</v>
      </c>
      <c r="CA26" s="259">
        <f t="shared" si="23"/>
        <v>0.598287513</v>
      </c>
      <c r="CB26" s="261">
        <f t="shared" si="23"/>
        <v>0.3966619464</v>
      </c>
      <c r="CC26" s="258">
        <f t="shared" si="23"/>
        <v>1.36239782</v>
      </c>
      <c r="CD26" s="259">
        <f t="shared" si="23"/>
        <v>0.8725474545</v>
      </c>
      <c r="CE26" s="261">
        <f t="shared" si="23"/>
        <v>0.8627269249</v>
      </c>
      <c r="CF26" s="258">
        <f t="shared" si="23"/>
        <v>1.931961361</v>
      </c>
      <c r="CG26" s="259">
        <f t="shared" si="23"/>
        <v>0.9218385687</v>
      </c>
      <c r="CH26" s="260">
        <f t="shared" si="23"/>
        <v>0.9029374224</v>
      </c>
      <c r="CI26" s="261">
        <f t="shared" si="23"/>
        <v>2.950379973</v>
      </c>
      <c r="CJ26" s="259">
        <f t="shared" si="23"/>
        <v>3.108642648</v>
      </c>
      <c r="CK26" s="261">
        <f t="shared" si="23"/>
        <v>1.987485106</v>
      </c>
      <c r="CL26" s="258">
        <f t="shared" si="23"/>
        <v>2.315562736</v>
      </c>
      <c r="CM26" s="259">
        <f t="shared" si="23"/>
        <v>2.621531563</v>
      </c>
      <c r="CN26" s="261">
        <f t="shared" si="23"/>
        <v>1.204423914</v>
      </c>
      <c r="CO26" s="258">
        <f t="shared" si="23"/>
        <v>1.47826087</v>
      </c>
      <c r="CP26" s="259">
        <f t="shared" si="23"/>
        <v>1.228633335</v>
      </c>
      <c r="CQ26" s="261">
        <f t="shared" si="23"/>
        <v>1.210001123</v>
      </c>
      <c r="CR26" s="258">
        <f t="shared" si="23"/>
        <v>1.418439716</v>
      </c>
      <c r="CS26" s="259">
        <f t="shared" si="23"/>
        <v>1.335116319</v>
      </c>
      <c r="CT26" s="261">
        <f t="shared" si="23"/>
        <v>2.066801272</v>
      </c>
      <c r="CU26" s="258">
        <f t="shared" si="23"/>
        <v>5</v>
      </c>
      <c r="CV26" s="259">
        <f t="shared" si="23"/>
        <v>17.6002756</v>
      </c>
      <c r="CW26" s="260">
        <f t="shared" si="23"/>
        <v>6.277208711</v>
      </c>
      <c r="CX26" s="261">
        <f t="shared" si="23"/>
        <v>2.02892728</v>
      </c>
      <c r="CY26" s="259">
        <f t="shared" si="23"/>
        <v>1.75266206</v>
      </c>
      <c r="CZ26" s="260">
        <f t="shared" si="23"/>
        <v>1.237771792</v>
      </c>
    </row>
    <row r="27" ht="15.75" customHeight="1">
      <c r="A27" s="249" t="s">
        <v>134</v>
      </c>
      <c r="B27" s="258" t="str">
        <f t="shared" ref="B27:AH27" si="24">IF(ISBLANK(B9),"",B9*100/B$22)</f>
        <v/>
      </c>
      <c r="C27" s="259" t="str">
        <f t="shared" si="24"/>
        <v/>
      </c>
      <c r="D27" s="260" t="str">
        <f t="shared" si="24"/>
        <v/>
      </c>
      <c r="E27" s="261" t="str">
        <f t="shared" si="24"/>
        <v/>
      </c>
      <c r="F27" s="259" t="str">
        <f t="shared" si="24"/>
        <v/>
      </c>
      <c r="G27" s="261" t="str">
        <f t="shared" si="24"/>
        <v/>
      </c>
      <c r="H27" s="258">
        <f t="shared" si="24"/>
        <v>2.755905512</v>
      </c>
      <c r="I27" s="259">
        <f t="shared" si="24"/>
        <v>1.522631757</v>
      </c>
      <c r="J27" s="261">
        <f t="shared" si="24"/>
        <v>2.837272792</v>
      </c>
      <c r="K27" s="258">
        <f t="shared" si="24"/>
        <v>2.340702211</v>
      </c>
      <c r="L27" s="259">
        <f t="shared" si="24"/>
        <v>2.3324869</v>
      </c>
      <c r="M27" s="261">
        <f t="shared" si="24"/>
        <v>1.929927649</v>
      </c>
      <c r="N27" s="258">
        <f t="shared" si="24"/>
        <v>3.072100313</v>
      </c>
      <c r="O27" s="259">
        <f t="shared" si="24"/>
        <v>3.355500001</v>
      </c>
      <c r="P27" s="260">
        <f t="shared" si="24"/>
        <v>2.682575914</v>
      </c>
      <c r="Q27" s="261">
        <f t="shared" si="24"/>
        <v>2.977139819</v>
      </c>
      <c r="R27" s="259">
        <f t="shared" si="24"/>
        <v>3.637389326</v>
      </c>
      <c r="S27" s="261">
        <f t="shared" si="24"/>
        <v>3.152382487</v>
      </c>
      <c r="T27" s="258">
        <f t="shared" si="24"/>
        <v>3.344947735</v>
      </c>
      <c r="U27" s="259">
        <f t="shared" si="24"/>
        <v>3.652866542</v>
      </c>
      <c r="V27" s="261">
        <f t="shared" si="24"/>
        <v>2.901719133</v>
      </c>
      <c r="W27" s="258">
        <f t="shared" si="24"/>
        <v>3.595505618</v>
      </c>
      <c r="X27" s="259">
        <f t="shared" si="24"/>
        <v>3.78266114</v>
      </c>
      <c r="Y27" s="261">
        <f t="shared" si="24"/>
        <v>4.852992251</v>
      </c>
      <c r="Z27" s="258">
        <f t="shared" si="24"/>
        <v>3.214285714</v>
      </c>
      <c r="AA27" s="259">
        <f t="shared" si="24"/>
        <v>3.175968956</v>
      </c>
      <c r="AB27" s="261">
        <f t="shared" si="24"/>
        <v>3.42661823</v>
      </c>
      <c r="AC27" s="258">
        <f t="shared" si="24"/>
        <v>3.846153846</v>
      </c>
      <c r="AD27" s="259">
        <f t="shared" si="24"/>
        <v>0.8550853412</v>
      </c>
      <c r="AE27" s="260">
        <f t="shared" si="24"/>
        <v>0.6339174204</v>
      </c>
      <c r="AF27" s="261">
        <f t="shared" si="24"/>
        <v>3.071767663</v>
      </c>
      <c r="AG27" s="259">
        <f t="shared" si="24"/>
        <v>3.43013988</v>
      </c>
      <c r="AH27" s="260">
        <f t="shared" si="24"/>
        <v>3.066715398</v>
      </c>
      <c r="AJ27" s="249" t="s">
        <v>134</v>
      </c>
      <c r="AK27" s="258">
        <f t="shared" ref="AK27:BQ27" si="25">AK9*100/AK$22</f>
        <v>33.33333333</v>
      </c>
      <c r="AL27" s="259">
        <f t="shared" si="25"/>
        <v>59.49806607</v>
      </c>
      <c r="AM27" s="260">
        <f t="shared" si="25"/>
        <v>10.46608987</v>
      </c>
      <c r="AN27" s="261">
        <f t="shared" si="25"/>
        <v>7.843137255</v>
      </c>
      <c r="AO27" s="259">
        <f t="shared" si="25"/>
        <v>6.982808331</v>
      </c>
      <c r="AP27" s="261">
        <f t="shared" si="25"/>
        <v>2.833540525</v>
      </c>
      <c r="AQ27" s="258">
        <f t="shared" si="25"/>
        <v>4.066985646</v>
      </c>
      <c r="AR27" s="259">
        <f t="shared" si="25"/>
        <v>2.742848025</v>
      </c>
      <c r="AS27" s="261">
        <f t="shared" si="25"/>
        <v>3.97526725</v>
      </c>
      <c r="AT27" s="258">
        <f t="shared" si="25"/>
        <v>2.306273063</v>
      </c>
      <c r="AU27" s="259">
        <f t="shared" si="25"/>
        <v>3.304677295</v>
      </c>
      <c r="AV27" s="261">
        <f t="shared" si="25"/>
        <v>2.929591866</v>
      </c>
      <c r="AW27" s="258">
        <f t="shared" si="25"/>
        <v>3.690944882</v>
      </c>
      <c r="AX27" s="259">
        <f t="shared" si="25"/>
        <v>4.344727489</v>
      </c>
      <c r="AY27" s="260">
        <f t="shared" si="25"/>
        <v>4.072256927</v>
      </c>
      <c r="AZ27" s="261">
        <f t="shared" si="25"/>
        <v>3.33477696</v>
      </c>
      <c r="BA27" s="259">
        <f t="shared" si="25"/>
        <v>4.000876319</v>
      </c>
      <c r="BB27" s="261">
        <f t="shared" si="25"/>
        <v>2.883048681</v>
      </c>
      <c r="BC27" s="258">
        <f t="shared" si="25"/>
        <v>3.967327888</v>
      </c>
      <c r="BD27" s="259">
        <f t="shared" si="25"/>
        <v>4.790760392</v>
      </c>
      <c r="BE27" s="261">
        <f t="shared" si="25"/>
        <v>3.148656725</v>
      </c>
      <c r="BF27" s="258">
        <f t="shared" si="25"/>
        <v>4.296545914</v>
      </c>
      <c r="BG27" s="259">
        <f t="shared" si="25"/>
        <v>5.997191612</v>
      </c>
      <c r="BH27" s="261">
        <f t="shared" si="25"/>
        <v>4.001881737</v>
      </c>
      <c r="BI27" s="258">
        <f t="shared" si="25"/>
        <v>4.904632153</v>
      </c>
      <c r="BJ27" s="259">
        <f t="shared" si="25"/>
        <v>4.504951727</v>
      </c>
      <c r="BK27" s="261">
        <f t="shared" si="25"/>
        <v>3.355836648</v>
      </c>
      <c r="BL27" s="258">
        <f t="shared" si="25"/>
        <v>4.545454545</v>
      </c>
      <c r="BM27" s="259">
        <f t="shared" si="25"/>
        <v>1.907301155</v>
      </c>
      <c r="BN27" s="260">
        <f t="shared" si="25"/>
        <v>1.959791057</v>
      </c>
      <c r="BO27" s="261">
        <f t="shared" si="25"/>
        <v>3.668226842</v>
      </c>
      <c r="BP27" s="259">
        <f t="shared" si="25"/>
        <v>4.403361651</v>
      </c>
      <c r="BQ27" s="260">
        <f t="shared" si="25"/>
        <v>3.421438504</v>
      </c>
      <c r="BS27" s="249" t="s">
        <v>134</v>
      </c>
      <c r="BT27" s="258"/>
      <c r="BU27" s="259"/>
      <c r="BV27" s="260">
        <f t="shared" ref="BV27:CT27" si="26">BV9*100/BV$22</f>
        <v>0</v>
      </c>
      <c r="BW27" s="261">
        <f t="shared" si="26"/>
        <v>2.325581395</v>
      </c>
      <c r="BX27" s="259">
        <f t="shared" si="26"/>
        <v>1.068172738</v>
      </c>
      <c r="BY27" s="261">
        <f t="shared" si="26"/>
        <v>0.7578967831</v>
      </c>
      <c r="BZ27" s="258">
        <f t="shared" si="26"/>
        <v>2.826086957</v>
      </c>
      <c r="CA27" s="259">
        <f t="shared" si="26"/>
        <v>2.316541637</v>
      </c>
      <c r="CB27" s="261">
        <f t="shared" si="26"/>
        <v>2.369375423</v>
      </c>
      <c r="CC27" s="258">
        <f t="shared" si="26"/>
        <v>3.474114441</v>
      </c>
      <c r="CD27" s="259">
        <f t="shared" si="26"/>
        <v>4.394368135</v>
      </c>
      <c r="CE27" s="261">
        <f t="shared" si="26"/>
        <v>3.479139975</v>
      </c>
      <c r="CF27" s="258">
        <f t="shared" si="26"/>
        <v>4.745905082</v>
      </c>
      <c r="CG27" s="259">
        <f t="shared" si="26"/>
        <v>5.000247405</v>
      </c>
      <c r="CH27" s="260">
        <f t="shared" si="26"/>
        <v>3.463118719</v>
      </c>
      <c r="CI27" s="261">
        <f t="shared" si="26"/>
        <v>4.649083594</v>
      </c>
      <c r="CJ27" s="259">
        <f t="shared" si="26"/>
        <v>4.704204684</v>
      </c>
      <c r="CK27" s="261">
        <f t="shared" si="26"/>
        <v>3.966558982</v>
      </c>
      <c r="CL27" s="258">
        <f t="shared" si="26"/>
        <v>4.469574583</v>
      </c>
      <c r="CM27" s="259">
        <f t="shared" si="26"/>
        <v>5.517704854</v>
      </c>
      <c r="CN27" s="261">
        <f t="shared" si="26"/>
        <v>3.630916639</v>
      </c>
      <c r="CO27" s="258">
        <f t="shared" si="26"/>
        <v>5.391304348</v>
      </c>
      <c r="CP27" s="259">
        <f t="shared" si="26"/>
        <v>5.487723795</v>
      </c>
      <c r="CQ27" s="261">
        <f t="shared" si="26"/>
        <v>4.230128613</v>
      </c>
      <c r="CR27" s="258">
        <f t="shared" si="26"/>
        <v>8.156028369</v>
      </c>
      <c r="CS27" s="259">
        <f t="shared" si="26"/>
        <v>6.207342503</v>
      </c>
      <c r="CT27" s="261">
        <f t="shared" si="26"/>
        <v>4.236896574</v>
      </c>
      <c r="CU27" s="258"/>
      <c r="CV27" s="259"/>
      <c r="CW27" s="260"/>
      <c r="CX27" s="261">
        <f t="shared" ref="CX27:CZ27" si="27">CX9*100/CX$22</f>
        <v>4.529931699</v>
      </c>
      <c r="CY27" s="259">
        <f t="shared" si="27"/>
        <v>4.905197162</v>
      </c>
      <c r="CZ27" s="260">
        <f t="shared" si="27"/>
        <v>3.651026826</v>
      </c>
    </row>
    <row r="28" ht="15.75" customHeight="1">
      <c r="A28" s="249" t="s">
        <v>136</v>
      </c>
      <c r="B28" s="258">
        <f t="shared" ref="B28:AH28" si="28">IF(ISBLANK(B10),"",B10*100/B$22)</f>
        <v>16.66666667</v>
      </c>
      <c r="C28" s="259">
        <f t="shared" si="28"/>
        <v>14.58937002</v>
      </c>
      <c r="D28" s="260">
        <f t="shared" si="28"/>
        <v>26.46556631</v>
      </c>
      <c r="E28" s="261">
        <f t="shared" si="28"/>
        <v>7.692307692</v>
      </c>
      <c r="F28" s="259">
        <f t="shared" si="28"/>
        <v>5.979962625</v>
      </c>
      <c r="G28" s="261">
        <f t="shared" si="28"/>
        <v>13.82217469</v>
      </c>
      <c r="H28" s="258">
        <f t="shared" si="28"/>
        <v>4.724409449</v>
      </c>
      <c r="I28" s="259">
        <f t="shared" si="28"/>
        <v>3.779144586</v>
      </c>
      <c r="J28" s="261">
        <f t="shared" si="28"/>
        <v>4.59376975</v>
      </c>
      <c r="K28" s="258">
        <f t="shared" si="28"/>
        <v>2.860858257</v>
      </c>
      <c r="L28" s="259">
        <f t="shared" si="28"/>
        <v>2.794704844</v>
      </c>
      <c r="M28" s="261">
        <f t="shared" si="28"/>
        <v>2.475948063</v>
      </c>
      <c r="N28" s="258">
        <f t="shared" si="28"/>
        <v>3.824451411</v>
      </c>
      <c r="O28" s="259">
        <f t="shared" si="28"/>
        <v>4.315914518</v>
      </c>
      <c r="P28" s="260">
        <f t="shared" si="28"/>
        <v>3.886108814</v>
      </c>
      <c r="Q28" s="261">
        <f t="shared" si="28"/>
        <v>4.412546518</v>
      </c>
      <c r="R28" s="259">
        <f t="shared" si="28"/>
        <v>4.862737905</v>
      </c>
      <c r="S28" s="261">
        <f t="shared" si="28"/>
        <v>4.69933886</v>
      </c>
      <c r="T28" s="258">
        <f t="shared" si="28"/>
        <v>3.763066202</v>
      </c>
      <c r="U28" s="259">
        <f t="shared" si="28"/>
        <v>4.385957006</v>
      </c>
      <c r="V28" s="261">
        <f t="shared" si="28"/>
        <v>2.716934934</v>
      </c>
      <c r="W28" s="258">
        <f t="shared" si="28"/>
        <v>5.617977528</v>
      </c>
      <c r="X28" s="259">
        <f t="shared" si="28"/>
        <v>7.664536576</v>
      </c>
      <c r="Y28" s="261">
        <f t="shared" si="28"/>
        <v>6.79797765</v>
      </c>
      <c r="Z28" s="258">
        <f t="shared" si="28"/>
        <v>3.928571429</v>
      </c>
      <c r="AA28" s="259">
        <f t="shared" si="28"/>
        <v>5.90950162</v>
      </c>
      <c r="AB28" s="261">
        <f t="shared" si="28"/>
        <v>3.434823733</v>
      </c>
      <c r="AC28" s="258">
        <f t="shared" si="28"/>
        <v>3.846153846</v>
      </c>
      <c r="AD28" s="259">
        <f t="shared" si="28"/>
        <v>2.483465252</v>
      </c>
      <c r="AE28" s="260">
        <f t="shared" si="28"/>
        <v>4.418499035</v>
      </c>
      <c r="AF28" s="261">
        <f t="shared" si="28"/>
        <v>4.146886345</v>
      </c>
      <c r="AG28" s="259">
        <f t="shared" si="28"/>
        <v>4.82730629</v>
      </c>
      <c r="AH28" s="260">
        <f t="shared" si="28"/>
        <v>4.128026138</v>
      </c>
      <c r="AJ28" s="249" t="s">
        <v>136</v>
      </c>
      <c r="AK28" s="258"/>
      <c r="AL28" s="259"/>
      <c r="AM28" s="260"/>
      <c r="AN28" s="261">
        <f t="shared" ref="AN28:BQ28" si="29">AN10*100/AN$22</f>
        <v>1.960784314</v>
      </c>
      <c r="AO28" s="259">
        <f t="shared" si="29"/>
        <v>1.15563621</v>
      </c>
      <c r="AP28" s="261">
        <f t="shared" si="29"/>
        <v>3.343846402</v>
      </c>
      <c r="AQ28" s="258">
        <f t="shared" si="29"/>
        <v>2.153110048</v>
      </c>
      <c r="AR28" s="259">
        <f t="shared" si="29"/>
        <v>2.384121511</v>
      </c>
      <c r="AS28" s="261">
        <f t="shared" si="29"/>
        <v>2.239325287</v>
      </c>
      <c r="AT28" s="258">
        <f t="shared" si="29"/>
        <v>2.859778598</v>
      </c>
      <c r="AU28" s="259">
        <f t="shared" si="29"/>
        <v>3.763874691</v>
      </c>
      <c r="AV28" s="261">
        <f t="shared" si="29"/>
        <v>2.519627917</v>
      </c>
      <c r="AW28" s="258">
        <f t="shared" si="29"/>
        <v>3.789370079</v>
      </c>
      <c r="AX28" s="259">
        <f t="shared" si="29"/>
        <v>4.111065219</v>
      </c>
      <c r="AY28" s="260">
        <f t="shared" si="29"/>
        <v>3.589031753</v>
      </c>
      <c r="AZ28" s="261">
        <f t="shared" si="29"/>
        <v>3.248159376</v>
      </c>
      <c r="BA28" s="259">
        <f t="shared" si="29"/>
        <v>3.538318671</v>
      </c>
      <c r="BB28" s="261">
        <f t="shared" si="29"/>
        <v>3.171176354</v>
      </c>
      <c r="BC28" s="258">
        <f t="shared" si="29"/>
        <v>4.317386231</v>
      </c>
      <c r="BD28" s="259">
        <f t="shared" si="29"/>
        <v>3.533910751</v>
      </c>
      <c r="BE28" s="261">
        <f t="shared" si="29"/>
        <v>3.950673428</v>
      </c>
      <c r="BF28" s="258">
        <f t="shared" si="29"/>
        <v>4.633529907</v>
      </c>
      <c r="BG28" s="259">
        <f t="shared" si="29"/>
        <v>5.777239856</v>
      </c>
      <c r="BH28" s="261">
        <f t="shared" si="29"/>
        <v>4.591103826</v>
      </c>
      <c r="BI28" s="258">
        <f t="shared" si="29"/>
        <v>4.08719346</v>
      </c>
      <c r="BJ28" s="259">
        <f t="shared" si="29"/>
        <v>4.83204613</v>
      </c>
      <c r="BK28" s="261">
        <f t="shared" si="29"/>
        <v>2.400171489</v>
      </c>
      <c r="BL28" s="258">
        <f t="shared" si="29"/>
        <v>4.545454545</v>
      </c>
      <c r="BM28" s="259">
        <f t="shared" si="29"/>
        <v>33.58895157</v>
      </c>
      <c r="BN28" s="260">
        <f t="shared" si="29"/>
        <v>8.548216272</v>
      </c>
      <c r="BO28" s="261">
        <f t="shared" si="29"/>
        <v>3.679111788</v>
      </c>
      <c r="BP28" s="259">
        <f t="shared" si="29"/>
        <v>4.055453374</v>
      </c>
      <c r="BQ28" s="260">
        <f t="shared" si="29"/>
        <v>3.483202182</v>
      </c>
      <c r="BS28" s="249" t="s">
        <v>136</v>
      </c>
      <c r="BT28" s="258">
        <f t="shared" ref="BT28:CZ28" si="30">BT10*100/BT$22</f>
        <v>6.666666667</v>
      </c>
      <c r="BU28" s="259">
        <f t="shared" si="30"/>
        <v>0.4197367302</v>
      </c>
      <c r="BV28" s="260">
        <f t="shared" si="30"/>
        <v>0.9098296137</v>
      </c>
      <c r="BW28" s="261">
        <f t="shared" si="30"/>
        <v>4.651162791</v>
      </c>
      <c r="BX28" s="259">
        <f t="shared" si="30"/>
        <v>1.811418643</v>
      </c>
      <c r="BY28" s="261">
        <f t="shared" si="30"/>
        <v>1.574677947</v>
      </c>
      <c r="BZ28" s="258">
        <f t="shared" si="30"/>
        <v>4.347826087</v>
      </c>
      <c r="CA28" s="259">
        <f t="shared" si="30"/>
        <v>4.573920649</v>
      </c>
      <c r="CB28" s="261">
        <f t="shared" si="30"/>
        <v>3.882266086</v>
      </c>
      <c r="CC28" s="258">
        <f t="shared" si="30"/>
        <v>4.768392371</v>
      </c>
      <c r="CD28" s="259">
        <f t="shared" si="30"/>
        <v>4.553594547</v>
      </c>
      <c r="CE28" s="261">
        <f t="shared" si="30"/>
        <v>4.070968838</v>
      </c>
      <c r="CF28" s="258">
        <f t="shared" si="30"/>
        <v>2.897942041</v>
      </c>
      <c r="CG28" s="259">
        <f t="shared" si="30"/>
        <v>4.383374064</v>
      </c>
      <c r="CH28" s="260">
        <f t="shared" si="30"/>
        <v>4.33202324</v>
      </c>
      <c r="CI28" s="261">
        <f t="shared" si="30"/>
        <v>4.827894502</v>
      </c>
      <c r="CJ28" s="259">
        <f t="shared" si="30"/>
        <v>5.220156384</v>
      </c>
      <c r="CK28" s="261">
        <f t="shared" si="30"/>
        <v>5.190385106</v>
      </c>
      <c r="CL28" s="258">
        <f t="shared" si="30"/>
        <v>4.415724286</v>
      </c>
      <c r="CM28" s="259">
        <f t="shared" si="30"/>
        <v>4.247859261</v>
      </c>
      <c r="CN28" s="261">
        <f t="shared" si="30"/>
        <v>5.413900225</v>
      </c>
      <c r="CO28" s="258">
        <f t="shared" si="30"/>
        <v>4.434782609</v>
      </c>
      <c r="CP28" s="259">
        <f t="shared" si="30"/>
        <v>6.259019703</v>
      </c>
      <c r="CQ28" s="261">
        <f t="shared" si="30"/>
        <v>5.49434979</v>
      </c>
      <c r="CR28" s="258">
        <f t="shared" si="30"/>
        <v>4.255319149</v>
      </c>
      <c r="CS28" s="259">
        <f t="shared" si="30"/>
        <v>3.414720357</v>
      </c>
      <c r="CT28" s="261">
        <f t="shared" si="30"/>
        <v>6.200403815</v>
      </c>
      <c r="CU28" s="258">
        <f t="shared" si="30"/>
        <v>5</v>
      </c>
      <c r="CV28" s="259">
        <f t="shared" si="30"/>
        <v>0.855320856</v>
      </c>
      <c r="CW28" s="260">
        <f t="shared" si="30"/>
        <v>0.2367404428</v>
      </c>
      <c r="CX28" s="261">
        <f t="shared" si="30"/>
        <v>4.198473282</v>
      </c>
      <c r="CY28" s="259">
        <f t="shared" si="30"/>
        <v>4.735995687</v>
      </c>
      <c r="CZ28" s="260">
        <f t="shared" si="30"/>
        <v>4.78958684</v>
      </c>
    </row>
    <row r="29" ht="15.75" customHeight="1">
      <c r="A29" s="249" t="s">
        <v>138</v>
      </c>
      <c r="B29" s="258">
        <f t="shared" ref="B29:AH29" si="31">IF(ISBLANK(B11),"",B11*100/B$22)</f>
        <v>16.66666667</v>
      </c>
      <c r="C29" s="259">
        <f t="shared" si="31"/>
        <v>10.57729327</v>
      </c>
      <c r="D29" s="260">
        <f t="shared" si="31"/>
        <v>10.30165054</v>
      </c>
      <c r="E29" s="261">
        <f t="shared" si="31"/>
        <v>3.846153846</v>
      </c>
      <c r="F29" s="259">
        <f t="shared" si="31"/>
        <v>6.891047957</v>
      </c>
      <c r="G29" s="261">
        <f t="shared" si="31"/>
        <v>12.07964427</v>
      </c>
      <c r="H29" s="258">
        <f t="shared" si="31"/>
        <v>1.57480315</v>
      </c>
      <c r="I29" s="259">
        <f t="shared" si="31"/>
        <v>1.848743607</v>
      </c>
      <c r="J29" s="261">
        <f t="shared" si="31"/>
        <v>1.004972438</v>
      </c>
      <c r="K29" s="258">
        <f t="shared" si="31"/>
        <v>2.340702211</v>
      </c>
      <c r="L29" s="259">
        <f t="shared" si="31"/>
        <v>3.164992593</v>
      </c>
      <c r="M29" s="261">
        <f t="shared" si="31"/>
        <v>2.503138165</v>
      </c>
      <c r="N29" s="258">
        <f t="shared" si="31"/>
        <v>2.63322884</v>
      </c>
      <c r="O29" s="259">
        <f t="shared" si="31"/>
        <v>2.807275867</v>
      </c>
      <c r="P29" s="260">
        <f t="shared" si="31"/>
        <v>2.52269524</v>
      </c>
      <c r="Q29" s="261">
        <f t="shared" si="31"/>
        <v>4.093567251</v>
      </c>
      <c r="R29" s="259">
        <f t="shared" si="31"/>
        <v>5.784092018</v>
      </c>
      <c r="S29" s="261">
        <f t="shared" si="31"/>
        <v>4.967255312</v>
      </c>
      <c r="T29" s="258">
        <f t="shared" si="31"/>
        <v>3.414634146</v>
      </c>
      <c r="U29" s="259">
        <f t="shared" si="31"/>
        <v>3.44822792</v>
      </c>
      <c r="V29" s="261">
        <f t="shared" si="31"/>
        <v>3.342919821</v>
      </c>
      <c r="W29" s="258">
        <f t="shared" si="31"/>
        <v>4.719101124</v>
      </c>
      <c r="X29" s="259">
        <f t="shared" si="31"/>
        <v>4.744887734</v>
      </c>
      <c r="Y29" s="261">
        <f t="shared" si="31"/>
        <v>5.550319791</v>
      </c>
      <c r="Z29" s="258">
        <f t="shared" si="31"/>
        <v>3.928571429</v>
      </c>
      <c r="AA29" s="259">
        <f t="shared" si="31"/>
        <v>6.196387226</v>
      </c>
      <c r="AB29" s="261">
        <f t="shared" si="31"/>
        <v>6.173820776</v>
      </c>
      <c r="AC29" s="258">
        <f t="shared" si="31"/>
        <v>3.846153846</v>
      </c>
      <c r="AD29" s="259">
        <f t="shared" si="31"/>
        <v>8.290610048</v>
      </c>
      <c r="AE29" s="260">
        <f t="shared" si="31"/>
        <v>2.933050751</v>
      </c>
      <c r="AF29" s="261">
        <f t="shared" si="31"/>
        <v>3.43479475</v>
      </c>
      <c r="AG29" s="259">
        <f t="shared" si="31"/>
        <v>4.211815634</v>
      </c>
      <c r="AH29" s="260">
        <f t="shared" si="31"/>
        <v>3.847306498</v>
      </c>
      <c r="AJ29" s="249" t="s">
        <v>138</v>
      </c>
      <c r="AK29" s="258"/>
      <c r="AL29" s="259"/>
      <c r="AM29" s="260"/>
      <c r="AN29" s="261">
        <f t="shared" ref="AN29:BQ29" si="32">AN11*100/AN$22</f>
        <v>1.960784314</v>
      </c>
      <c r="AO29" s="259">
        <f t="shared" si="32"/>
        <v>2.109776875</v>
      </c>
      <c r="AP29" s="261">
        <f t="shared" si="32"/>
        <v>6.445968967</v>
      </c>
      <c r="AQ29" s="258">
        <f t="shared" si="32"/>
        <v>3.588516746</v>
      </c>
      <c r="AR29" s="259">
        <f t="shared" si="32"/>
        <v>4.89695918</v>
      </c>
      <c r="AS29" s="261">
        <f t="shared" si="32"/>
        <v>5.036489613</v>
      </c>
      <c r="AT29" s="258">
        <f t="shared" si="32"/>
        <v>2.95202952</v>
      </c>
      <c r="AU29" s="259">
        <f t="shared" si="32"/>
        <v>3.297271778</v>
      </c>
      <c r="AV29" s="261">
        <f t="shared" si="32"/>
        <v>3.753135586</v>
      </c>
      <c r="AW29" s="258">
        <f t="shared" si="32"/>
        <v>3.641732283</v>
      </c>
      <c r="AX29" s="259">
        <f t="shared" si="32"/>
        <v>4.668421231</v>
      </c>
      <c r="AY29" s="260">
        <f t="shared" si="32"/>
        <v>3.725993801</v>
      </c>
      <c r="AZ29" s="261">
        <f t="shared" si="32"/>
        <v>4.720658294</v>
      </c>
      <c r="BA29" s="259">
        <f t="shared" si="32"/>
        <v>5.538250299</v>
      </c>
      <c r="BB29" s="261">
        <f t="shared" si="32"/>
        <v>5.559889838</v>
      </c>
      <c r="BC29" s="258">
        <f t="shared" si="32"/>
        <v>4.375729288</v>
      </c>
      <c r="BD29" s="259">
        <f t="shared" si="32"/>
        <v>4.317945628</v>
      </c>
      <c r="BE29" s="261">
        <f t="shared" si="32"/>
        <v>5.369403616</v>
      </c>
      <c r="BF29" s="258">
        <f t="shared" si="32"/>
        <v>5.054759899</v>
      </c>
      <c r="BG29" s="259">
        <f t="shared" si="32"/>
        <v>4.300608045</v>
      </c>
      <c r="BH29" s="261">
        <f t="shared" si="32"/>
        <v>3.943700131</v>
      </c>
      <c r="BI29" s="258">
        <f t="shared" si="32"/>
        <v>4.359673025</v>
      </c>
      <c r="BJ29" s="259">
        <f t="shared" si="32"/>
        <v>7.901626351</v>
      </c>
      <c r="BK29" s="261">
        <f t="shared" si="32"/>
        <v>5.381155494</v>
      </c>
      <c r="BL29" s="258">
        <f t="shared" si="32"/>
        <v>4.545454545</v>
      </c>
      <c r="BM29" s="259">
        <f t="shared" si="32"/>
        <v>1.93891661</v>
      </c>
      <c r="BN29" s="260">
        <f t="shared" si="32"/>
        <v>0.7648404033</v>
      </c>
      <c r="BO29" s="261">
        <f t="shared" si="32"/>
        <v>4.168934364</v>
      </c>
      <c r="BP29" s="259">
        <f t="shared" si="32"/>
        <v>4.772446391</v>
      </c>
      <c r="BQ29" s="260">
        <f t="shared" si="32"/>
        <v>4.643338689</v>
      </c>
      <c r="BS29" s="249" t="s">
        <v>138</v>
      </c>
      <c r="BT29" s="258">
        <f t="shared" ref="BT29:CZ29" si="33">BT11*100/BT$22</f>
        <v>6.666666667</v>
      </c>
      <c r="BU29" s="259">
        <f t="shared" si="33"/>
        <v>20.24415166</v>
      </c>
      <c r="BV29" s="260">
        <f t="shared" si="33"/>
        <v>11.94581482</v>
      </c>
      <c r="BW29" s="261">
        <f t="shared" si="33"/>
        <v>1.162790698</v>
      </c>
      <c r="BX29" s="259">
        <f t="shared" si="33"/>
        <v>0.8598494345</v>
      </c>
      <c r="BY29" s="261">
        <f t="shared" si="33"/>
        <v>1.27002009</v>
      </c>
      <c r="BZ29" s="258">
        <f t="shared" si="33"/>
        <v>2.608695652</v>
      </c>
      <c r="CA29" s="259">
        <f t="shared" si="33"/>
        <v>3.79869581</v>
      </c>
      <c r="CB29" s="261">
        <f t="shared" si="33"/>
        <v>2.37448872</v>
      </c>
      <c r="CC29" s="258">
        <f t="shared" si="33"/>
        <v>3.474114441</v>
      </c>
      <c r="CD29" s="259">
        <f t="shared" si="33"/>
        <v>2.797852262</v>
      </c>
      <c r="CE29" s="261">
        <f t="shared" si="33"/>
        <v>2.303645783</v>
      </c>
      <c r="CF29" s="258">
        <f t="shared" si="33"/>
        <v>4.241915162</v>
      </c>
      <c r="CG29" s="259">
        <f t="shared" si="33"/>
        <v>5.124022106</v>
      </c>
      <c r="CH29" s="260">
        <f t="shared" si="33"/>
        <v>3.988423367</v>
      </c>
      <c r="CI29" s="261">
        <f t="shared" si="33"/>
        <v>4.42556996</v>
      </c>
      <c r="CJ29" s="259">
        <f t="shared" si="33"/>
        <v>4.892575691</v>
      </c>
      <c r="CK29" s="261">
        <f t="shared" si="33"/>
        <v>4.377908284</v>
      </c>
      <c r="CL29" s="258">
        <f t="shared" si="33"/>
        <v>4.738826064</v>
      </c>
      <c r="CM29" s="259">
        <f t="shared" si="33"/>
        <v>6.508872691</v>
      </c>
      <c r="CN29" s="261">
        <f t="shared" si="33"/>
        <v>5.575412736</v>
      </c>
      <c r="CO29" s="258">
        <f t="shared" si="33"/>
        <v>5.217391304</v>
      </c>
      <c r="CP29" s="259">
        <f t="shared" si="33"/>
        <v>5.232307495</v>
      </c>
      <c r="CQ29" s="261">
        <f t="shared" si="33"/>
        <v>5.555724342</v>
      </c>
      <c r="CR29" s="258">
        <f t="shared" si="33"/>
        <v>3.191489362</v>
      </c>
      <c r="CS29" s="259">
        <f t="shared" si="33"/>
        <v>5.02410778</v>
      </c>
      <c r="CT29" s="261">
        <f t="shared" si="33"/>
        <v>3.682664084</v>
      </c>
      <c r="CU29" s="258">
        <f t="shared" si="33"/>
        <v>5</v>
      </c>
      <c r="CV29" s="259">
        <f t="shared" si="33"/>
        <v>2.945888347</v>
      </c>
      <c r="CW29" s="260">
        <f t="shared" si="33"/>
        <v>6.875038112</v>
      </c>
      <c r="CX29" s="261">
        <f t="shared" si="33"/>
        <v>4.248694255</v>
      </c>
      <c r="CY29" s="259">
        <f t="shared" si="33"/>
        <v>4.895166816</v>
      </c>
      <c r="CZ29" s="260">
        <f t="shared" si="33"/>
        <v>4.12918458</v>
      </c>
    </row>
    <row r="30" ht="15.75" customHeight="1">
      <c r="A30" s="249" t="s">
        <v>140</v>
      </c>
      <c r="B30" s="258" t="str">
        <f t="shared" ref="B30:AH30" si="34">IF(ISBLANK(B12),"",B12*100/B$22)</f>
        <v/>
      </c>
      <c r="C30" s="259" t="str">
        <f t="shared" si="34"/>
        <v/>
      </c>
      <c r="D30" s="260" t="str">
        <f t="shared" si="34"/>
        <v/>
      </c>
      <c r="E30" s="261" t="str">
        <f t="shared" si="34"/>
        <v/>
      </c>
      <c r="F30" s="259" t="str">
        <f t="shared" si="34"/>
        <v/>
      </c>
      <c r="G30" s="261" t="str">
        <f t="shared" si="34"/>
        <v/>
      </c>
      <c r="H30" s="258">
        <f t="shared" si="34"/>
        <v>1.968503937</v>
      </c>
      <c r="I30" s="259">
        <f t="shared" si="34"/>
        <v>1.940733516</v>
      </c>
      <c r="J30" s="261">
        <f t="shared" si="34"/>
        <v>3.882561717</v>
      </c>
      <c r="K30" s="258">
        <f t="shared" si="34"/>
        <v>2.860858257</v>
      </c>
      <c r="L30" s="259">
        <f t="shared" si="34"/>
        <v>3.772653602</v>
      </c>
      <c r="M30" s="261">
        <f t="shared" si="34"/>
        <v>3.762786335</v>
      </c>
      <c r="N30" s="258">
        <f t="shared" si="34"/>
        <v>1.818181818</v>
      </c>
      <c r="O30" s="259">
        <f t="shared" si="34"/>
        <v>2.471493612</v>
      </c>
      <c r="P30" s="260">
        <f t="shared" si="34"/>
        <v>2.730380322</v>
      </c>
      <c r="Q30" s="261">
        <f t="shared" si="34"/>
        <v>2.232854864</v>
      </c>
      <c r="R30" s="259">
        <f t="shared" si="34"/>
        <v>2.746365433</v>
      </c>
      <c r="S30" s="261">
        <f t="shared" si="34"/>
        <v>2.279430792</v>
      </c>
      <c r="T30" s="258">
        <f t="shared" si="34"/>
        <v>2.369337979</v>
      </c>
      <c r="U30" s="259">
        <f t="shared" si="34"/>
        <v>3.68586531</v>
      </c>
      <c r="V30" s="261">
        <f t="shared" si="34"/>
        <v>2.862319989</v>
      </c>
      <c r="W30" s="258">
        <f t="shared" si="34"/>
        <v>2.584269663</v>
      </c>
      <c r="X30" s="259">
        <f t="shared" si="34"/>
        <v>2.921467637</v>
      </c>
      <c r="Y30" s="261">
        <f t="shared" si="34"/>
        <v>2.016041244</v>
      </c>
      <c r="Z30" s="258">
        <f t="shared" si="34"/>
        <v>0.7142857143</v>
      </c>
      <c r="AA30" s="259">
        <f t="shared" si="34"/>
        <v>0.2733057845</v>
      </c>
      <c r="AB30" s="261">
        <f t="shared" si="34"/>
        <v>1.001071418</v>
      </c>
      <c r="AC30" s="258" t="str">
        <f t="shared" si="34"/>
        <v/>
      </c>
      <c r="AD30" s="259" t="str">
        <f t="shared" si="34"/>
        <v/>
      </c>
      <c r="AE30" s="260" t="str">
        <f t="shared" si="34"/>
        <v/>
      </c>
      <c r="AF30" s="261">
        <f t="shared" si="34"/>
        <v>2.192125105</v>
      </c>
      <c r="AG30" s="259">
        <f t="shared" si="34"/>
        <v>2.840913601</v>
      </c>
      <c r="AH30" s="260">
        <f t="shared" si="34"/>
        <v>2.587043879</v>
      </c>
      <c r="AJ30" s="249" t="s">
        <v>140</v>
      </c>
      <c r="AK30" s="258"/>
      <c r="AL30" s="259"/>
      <c r="AM30" s="260"/>
      <c r="AN30" s="261">
        <f t="shared" ref="AN30:BK30" si="35">AN12*100/AN$22</f>
        <v>7.843137255</v>
      </c>
      <c r="AO30" s="259">
        <f t="shared" si="35"/>
        <v>1.020938978</v>
      </c>
      <c r="AP30" s="261">
        <f t="shared" si="35"/>
        <v>1.209482481</v>
      </c>
      <c r="AQ30" s="258">
        <f t="shared" si="35"/>
        <v>1.913875598</v>
      </c>
      <c r="AR30" s="259">
        <f t="shared" si="35"/>
        <v>0.9618612226</v>
      </c>
      <c r="AS30" s="261">
        <f t="shared" si="35"/>
        <v>1.19665961</v>
      </c>
      <c r="AT30" s="258">
        <f t="shared" si="35"/>
        <v>1.47601476</v>
      </c>
      <c r="AU30" s="259">
        <f t="shared" si="35"/>
        <v>2.489550064</v>
      </c>
      <c r="AV30" s="261">
        <f t="shared" si="35"/>
        <v>3.010234768</v>
      </c>
      <c r="AW30" s="258">
        <f t="shared" si="35"/>
        <v>2.066929134</v>
      </c>
      <c r="AX30" s="259">
        <f t="shared" si="35"/>
        <v>2.325268953</v>
      </c>
      <c r="AY30" s="260">
        <f t="shared" si="35"/>
        <v>1.632951387</v>
      </c>
      <c r="AZ30" s="261">
        <f t="shared" si="35"/>
        <v>2.555218709</v>
      </c>
      <c r="BA30" s="259">
        <f t="shared" si="35"/>
        <v>3.465843648</v>
      </c>
      <c r="BB30" s="261">
        <f t="shared" si="35"/>
        <v>3.407539329</v>
      </c>
      <c r="BC30" s="258">
        <f t="shared" si="35"/>
        <v>3.09218203</v>
      </c>
      <c r="BD30" s="259">
        <f t="shared" si="35"/>
        <v>3.739126451</v>
      </c>
      <c r="BE30" s="261">
        <f t="shared" si="35"/>
        <v>3.193015746</v>
      </c>
      <c r="BF30" s="258">
        <f t="shared" si="35"/>
        <v>2.106149958</v>
      </c>
      <c r="BG30" s="259">
        <f t="shared" si="35"/>
        <v>2.52020572</v>
      </c>
      <c r="BH30" s="261">
        <f t="shared" si="35"/>
        <v>1.622265297</v>
      </c>
      <c r="BI30" s="258">
        <f t="shared" si="35"/>
        <v>2.179836512</v>
      </c>
      <c r="BJ30" s="259">
        <f t="shared" si="35"/>
        <v>2.680118149</v>
      </c>
      <c r="BK30" s="261">
        <f t="shared" si="35"/>
        <v>2.9118662</v>
      </c>
      <c r="BL30" s="258"/>
      <c r="BM30" s="259"/>
      <c r="BN30" s="260"/>
      <c r="BO30" s="261">
        <f t="shared" ref="BO30:BQ30" si="36">BO12*100/BO$22</f>
        <v>2.340263416</v>
      </c>
      <c r="BP30" s="259">
        <f t="shared" si="36"/>
        <v>2.890128354</v>
      </c>
      <c r="BQ30" s="260">
        <f t="shared" si="36"/>
        <v>2.556169914</v>
      </c>
      <c r="BS30" s="249" t="s">
        <v>140</v>
      </c>
      <c r="BT30" s="258"/>
      <c r="BU30" s="259"/>
      <c r="BV30" s="260">
        <f t="shared" ref="BV30:CT30" si="37">BV12*100/BV$22</f>
        <v>0</v>
      </c>
      <c r="BW30" s="261">
        <f t="shared" si="37"/>
        <v>12.79069767</v>
      </c>
      <c r="BX30" s="259">
        <f t="shared" si="37"/>
        <v>3.541402381</v>
      </c>
      <c r="BY30" s="261">
        <f t="shared" si="37"/>
        <v>5.182771674</v>
      </c>
      <c r="BZ30" s="258">
        <f t="shared" si="37"/>
        <v>2.826086957</v>
      </c>
      <c r="CA30" s="259">
        <f t="shared" si="37"/>
        <v>3.389674423</v>
      </c>
      <c r="CB30" s="261">
        <f t="shared" si="37"/>
        <v>5.075660078</v>
      </c>
      <c r="CC30" s="258">
        <f t="shared" si="37"/>
        <v>2.111716621</v>
      </c>
      <c r="CD30" s="259">
        <f t="shared" si="37"/>
        <v>1.470548936</v>
      </c>
      <c r="CE30" s="261">
        <f t="shared" si="37"/>
        <v>0.7648394516</v>
      </c>
      <c r="CF30" s="258">
        <f t="shared" si="37"/>
        <v>3.191936161</v>
      </c>
      <c r="CG30" s="259">
        <f t="shared" si="37"/>
        <v>3.752763703</v>
      </c>
      <c r="CH30" s="260">
        <f t="shared" si="37"/>
        <v>2.945464143</v>
      </c>
      <c r="CI30" s="261">
        <f t="shared" si="37"/>
        <v>2.816271793</v>
      </c>
      <c r="CJ30" s="259">
        <f t="shared" si="37"/>
        <v>3.002512409</v>
      </c>
      <c r="CK30" s="261">
        <f t="shared" si="37"/>
        <v>3.250815245</v>
      </c>
      <c r="CL30" s="258">
        <f t="shared" si="37"/>
        <v>2.746365105</v>
      </c>
      <c r="CM30" s="259">
        <f t="shared" si="37"/>
        <v>2.631241861</v>
      </c>
      <c r="CN30" s="261">
        <f t="shared" si="37"/>
        <v>2.187798534</v>
      </c>
      <c r="CO30" s="258">
        <f t="shared" si="37"/>
        <v>3.47826087</v>
      </c>
      <c r="CP30" s="259">
        <f t="shared" si="37"/>
        <v>4.755813885</v>
      </c>
      <c r="CQ30" s="261">
        <f t="shared" si="37"/>
        <v>2.191247405</v>
      </c>
      <c r="CR30" s="258">
        <f t="shared" si="37"/>
        <v>2.127659574</v>
      </c>
      <c r="CS30" s="259">
        <f t="shared" si="37"/>
        <v>2.244730652</v>
      </c>
      <c r="CT30" s="261">
        <f t="shared" si="37"/>
        <v>0.7327749964</v>
      </c>
      <c r="CU30" s="258"/>
      <c r="CV30" s="259"/>
      <c r="CW30" s="260"/>
      <c r="CX30" s="261">
        <f t="shared" ref="CX30:CZ30" si="38">CX12*100/CX$22</f>
        <v>2.922860587</v>
      </c>
      <c r="CY30" s="259">
        <f t="shared" si="38"/>
        <v>3.075056335</v>
      </c>
      <c r="CZ30" s="260">
        <f t="shared" si="38"/>
        <v>2.482806928</v>
      </c>
    </row>
    <row r="31" ht="15.75" customHeight="1">
      <c r="A31" s="249" t="s">
        <v>142</v>
      </c>
      <c r="B31" s="258" t="str">
        <f t="shared" ref="B31:AH31" si="39">IF(ISBLANK(B13),"",B13*100/B$22)</f>
        <v/>
      </c>
      <c r="C31" s="259" t="str">
        <f t="shared" si="39"/>
        <v/>
      </c>
      <c r="D31" s="260" t="str">
        <f t="shared" si="39"/>
        <v/>
      </c>
      <c r="E31" s="261">
        <f t="shared" si="39"/>
        <v>3.846153846</v>
      </c>
      <c r="F31" s="259">
        <f t="shared" si="39"/>
        <v>1.212206755</v>
      </c>
      <c r="G31" s="261">
        <f t="shared" si="39"/>
        <v>0.5099344269</v>
      </c>
      <c r="H31" s="258">
        <f t="shared" si="39"/>
        <v>3.937007874</v>
      </c>
      <c r="I31" s="259">
        <f t="shared" si="39"/>
        <v>2.925300941</v>
      </c>
      <c r="J31" s="261">
        <f t="shared" si="39"/>
        <v>2.730182122</v>
      </c>
      <c r="K31" s="258">
        <f t="shared" si="39"/>
        <v>5.33159948</v>
      </c>
      <c r="L31" s="259">
        <f t="shared" si="39"/>
        <v>5.034551463</v>
      </c>
      <c r="M31" s="261">
        <f t="shared" si="39"/>
        <v>4.410660211</v>
      </c>
      <c r="N31" s="258">
        <f t="shared" si="39"/>
        <v>6.70846395</v>
      </c>
      <c r="O31" s="259">
        <f t="shared" si="39"/>
        <v>8.119835958</v>
      </c>
      <c r="P31" s="260">
        <f t="shared" si="39"/>
        <v>6.192179718</v>
      </c>
      <c r="Q31" s="261">
        <f t="shared" si="39"/>
        <v>6.432748538</v>
      </c>
      <c r="R31" s="259">
        <f t="shared" si="39"/>
        <v>8.500929107</v>
      </c>
      <c r="S31" s="261">
        <f t="shared" si="39"/>
        <v>5.875120249</v>
      </c>
      <c r="T31" s="258">
        <f t="shared" si="39"/>
        <v>5.644599303</v>
      </c>
      <c r="U31" s="259">
        <f t="shared" si="39"/>
        <v>6.765326384</v>
      </c>
      <c r="V31" s="261">
        <f t="shared" si="39"/>
        <v>5.521846459</v>
      </c>
      <c r="W31" s="258">
        <f t="shared" si="39"/>
        <v>6.292134831</v>
      </c>
      <c r="X31" s="259">
        <f t="shared" si="39"/>
        <v>5.736042011</v>
      </c>
      <c r="Y31" s="261">
        <f t="shared" si="39"/>
        <v>6.055132418</v>
      </c>
      <c r="Z31" s="258">
        <f t="shared" si="39"/>
        <v>8.214285714</v>
      </c>
      <c r="AA31" s="259">
        <f t="shared" si="39"/>
        <v>7.0966756</v>
      </c>
      <c r="AB31" s="261">
        <f t="shared" si="39"/>
        <v>7.331070276</v>
      </c>
      <c r="AC31" s="258">
        <f t="shared" si="39"/>
        <v>3.846153846</v>
      </c>
      <c r="AD31" s="259">
        <f t="shared" si="39"/>
        <v>1.949036914</v>
      </c>
      <c r="AE31" s="260">
        <f t="shared" si="39"/>
        <v>1.781118722</v>
      </c>
      <c r="AF31" s="261">
        <f t="shared" si="39"/>
        <v>6.157497906</v>
      </c>
      <c r="AG31" s="259">
        <f t="shared" si="39"/>
        <v>7.320533873</v>
      </c>
      <c r="AH31" s="260">
        <f t="shared" si="39"/>
        <v>5.713332833</v>
      </c>
      <c r="AJ31" s="249" t="s">
        <v>142</v>
      </c>
      <c r="AK31" s="258"/>
      <c r="AL31" s="259"/>
      <c r="AM31" s="260"/>
      <c r="AN31" s="261">
        <f t="shared" ref="AN31:BQ31" si="40">AN13*100/AN$22</f>
        <v>7.843137255</v>
      </c>
      <c r="AO31" s="259">
        <f t="shared" si="40"/>
        <v>7.477262593</v>
      </c>
      <c r="AP31" s="261">
        <f t="shared" si="40"/>
        <v>8.232039535</v>
      </c>
      <c r="AQ31" s="258">
        <f t="shared" si="40"/>
        <v>6.459330144</v>
      </c>
      <c r="AR31" s="259">
        <f t="shared" si="40"/>
        <v>4.858169125</v>
      </c>
      <c r="AS31" s="261">
        <f t="shared" si="40"/>
        <v>4.814350139</v>
      </c>
      <c r="AT31" s="258">
        <f t="shared" si="40"/>
        <v>5.535055351</v>
      </c>
      <c r="AU31" s="259">
        <f t="shared" si="40"/>
        <v>6.83233513</v>
      </c>
      <c r="AV31" s="261">
        <f t="shared" si="40"/>
        <v>5.104756366</v>
      </c>
      <c r="AW31" s="258">
        <f t="shared" si="40"/>
        <v>7.431102362</v>
      </c>
      <c r="AX31" s="259">
        <f t="shared" si="40"/>
        <v>7.798322311</v>
      </c>
      <c r="AY31" s="260">
        <f t="shared" si="40"/>
        <v>7.385829744</v>
      </c>
      <c r="AZ31" s="261">
        <f t="shared" si="40"/>
        <v>7.319185795</v>
      </c>
      <c r="BA31" s="259">
        <f t="shared" si="40"/>
        <v>6.768333541</v>
      </c>
      <c r="BB31" s="261">
        <f t="shared" si="40"/>
        <v>6.385781413</v>
      </c>
      <c r="BC31" s="258">
        <f t="shared" si="40"/>
        <v>5.950991832</v>
      </c>
      <c r="BD31" s="259">
        <f t="shared" si="40"/>
        <v>5.047570553</v>
      </c>
      <c r="BE31" s="261">
        <f t="shared" si="40"/>
        <v>4.545787189</v>
      </c>
      <c r="BF31" s="258">
        <f t="shared" si="40"/>
        <v>7.413647852</v>
      </c>
      <c r="BG31" s="259">
        <f t="shared" si="40"/>
        <v>5.944786252</v>
      </c>
      <c r="BH31" s="261">
        <f t="shared" si="40"/>
        <v>7.146965436</v>
      </c>
      <c r="BI31" s="258">
        <f t="shared" si="40"/>
        <v>7.356948229</v>
      </c>
      <c r="BJ31" s="259">
        <f t="shared" si="40"/>
        <v>7.82205985</v>
      </c>
      <c r="BK31" s="261">
        <f t="shared" si="40"/>
        <v>8.478079041</v>
      </c>
      <c r="BL31" s="258">
        <f t="shared" si="40"/>
        <v>4.545454545</v>
      </c>
      <c r="BM31" s="259">
        <f t="shared" si="40"/>
        <v>0.3700667136</v>
      </c>
      <c r="BN31" s="260">
        <f t="shared" si="40"/>
        <v>0.7105184052</v>
      </c>
      <c r="BO31" s="261">
        <f t="shared" si="40"/>
        <v>6.846631109</v>
      </c>
      <c r="BP31" s="259">
        <f t="shared" si="40"/>
        <v>6.649207661</v>
      </c>
      <c r="BQ31" s="260">
        <f t="shared" si="40"/>
        <v>6.276287517</v>
      </c>
      <c r="BS31" s="249" t="s">
        <v>142</v>
      </c>
      <c r="BT31" s="258">
        <f t="shared" ref="BT31:CZ31" si="41">BT13*100/BT$22</f>
        <v>6.666666667</v>
      </c>
      <c r="BU31" s="259">
        <f t="shared" si="41"/>
        <v>16.50832705</v>
      </c>
      <c r="BV31" s="260">
        <f t="shared" si="41"/>
        <v>6.751982291</v>
      </c>
      <c r="BW31" s="261">
        <f t="shared" si="41"/>
        <v>9.302325581</v>
      </c>
      <c r="BX31" s="259">
        <f t="shared" si="41"/>
        <v>9.668839723</v>
      </c>
      <c r="BY31" s="261">
        <f t="shared" si="41"/>
        <v>15.15655326</v>
      </c>
      <c r="BZ31" s="258">
        <f t="shared" si="41"/>
        <v>6.956521739</v>
      </c>
      <c r="CA31" s="259">
        <f t="shared" si="41"/>
        <v>3.598034084</v>
      </c>
      <c r="CB31" s="261">
        <f t="shared" si="41"/>
        <v>4.07033414</v>
      </c>
      <c r="CC31" s="258">
        <f t="shared" si="41"/>
        <v>8.10626703</v>
      </c>
      <c r="CD31" s="259">
        <f t="shared" si="41"/>
        <v>9.765354505</v>
      </c>
      <c r="CE31" s="261">
        <f t="shared" si="41"/>
        <v>8.887247783</v>
      </c>
      <c r="CF31" s="258">
        <f t="shared" si="41"/>
        <v>9.533809324</v>
      </c>
      <c r="CG31" s="259">
        <f t="shared" si="41"/>
        <v>8.973605613</v>
      </c>
      <c r="CH31" s="260">
        <f t="shared" si="41"/>
        <v>9.709242752</v>
      </c>
      <c r="CI31" s="261">
        <f t="shared" si="41"/>
        <v>9.879302637</v>
      </c>
      <c r="CJ31" s="259">
        <f t="shared" si="41"/>
        <v>9.011920826</v>
      </c>
      <c r="CK31" s="261">
        <f t="shared" si="41"/>
        <v>11.08511542</v>
      </c>
      <c r="CL31" s="258">
        <f t="shared" si="41"/>
        <v>10.17770598</v>
      </c>
      <c r="CM31" s="259">
        <f t="shared" si="41"/>
        <v>8.530828751</v>
      </c>
      <c r="CN31" s="261">
        <f t="shared" si="41"/>
        <v>9.160823395</v>
      </c>
      <c r="CO31" s="258">
        <f t="shared" si="41"/>
        <v>11.13043478</v>
      </c>
      <c r="CP31" s="259">
        <f t="shared" si="41"/>
        <v>7.901685918</v>
      </c>
      <c r="CQ31" s="261">
        <f t="shared" si="41"/>
        <v>10.09845243</v>
      </c>
      <c r="CR31" s="258">
        <f t="shared" si="41"/>
        <v>10.28368794</v>
      </c>
      <c r="CS31" s="259">
        <f t="shared" si="41"/>
        <v>6.050700546</v>
      </c>
      <c r="CT31" s="261">
        <f t="shared" si="41"/>
        <v>10.62724131</v>
      </c>
      <c r="CU31" s="258">
        <f t="shared" si="41"/>
        <v>5</v>
      </c>
      <c r="CV31" s="259">
        <f t="shared" si="41"/>
        <v>1.868856556</v>
      </c>
      <c r="CW31" s="260">
        <f t="shared" si="41"/>
        <v>4.483720508</v>
      </c>
      <c r="CX31" s="261">
        <f t="shared" si="41"/>
        <v>9.592205705</v>
      </c>
      <c r="CY31" s="259">
        <f t="shared" si="41"/>
        <v>8.70836969</v>
      </c>
      <c r="CZ31" s="260">
        <f t="shared" si="41"/>
        <v>9.656198025</v>
      </c>
    </row>
    <row r="32" ht="15.75" customHeight="1">
      <c r="A32" s="249" t="s">
        <v>144</v>
      </c>
      <c r="B32" s="258" t="str">
        <f t="shared" ref="B32:AH32" si="42">IF(ISBLANK(B14),"",B14*100/B$22)</f>
        <v/>
      </c>
      <c r="C32" s="259" t="str">
        <f t="shared" si="42"/>
        <v/>
      </c>
      <c r="D32" s="260" t="str">
        <f t="shared" si="42"/>
        <v/>
      </c>
      <c r="E32" s="261" t="str">
        <f t="shared" si="42"/>
        <v/>
      </c>
      <c r="F32" s="259" t="str">
        <f t="shared" si="42"/>
        <v/>
      </c>
      <c r="G32" s="261" t="str">
        <f t="shared" si="42"/>
        <v/>
      </c>
      <c r="H32" s="258">
        <f t="shared" si="42"/>
        <v>4.724409449</v>
      </c>
      <c r="I32" s="259">
        <f t="shared" si="42"/>
        <v>3.716963339</v>
      </c>
      <c r="J32" s="261">
        <f t="shared" si="42"/>
        <v>4.863386259</v>
      </c>
      <c r="K32" s="258">
        <f t="shared" si="42"/>
        <v>5.201560468</v>
      </c>
      <c r="L32" s="259">
        <f t="shared" si="42"/>
        <v>3.815493422</v>
      </c>
      <c r="M32" s="261">
        <f t="shared" si="42"/>
        <v>4.252603248</v>
      </c>
      <c r="N32" s="258">
        <f t="shared" si="42"/>
        <v>4.576802508</v>
      </c>
      <c r="O32" s="259">
        <f t="shared" si="42"/>
        <v>4.588067575</v>
      </c>
      <c r="P32" s="260">
        <f t="shared" si="42"/>
        <v>3.716077145</v>
      </c>
      <c r="Q32" s="261">
        <f t="shared" si="42"/>
        <v>4.891015417</v>
      </c>
      <c r="R32" s="259">
        <f t="shared" si="42"/>
        <v>5.030853171</v>
      </c>
      <c r="S32" s="261">
        <f t="shared" si="42"/>
        <v>4.357051741</v>
      </c>
      <c r="T32" s="258">
        <f t="shared" si="42"/>
        <v>4.668989547</v>
      </c>
      <c r="U32" s="259">
        <f t="shared" si="42"/>
        <v>3.166080468</v>
      </c>
      <c r="V32" s="261">
        <f t="shared" si="42"/>
        <v>3.120622342</v>
      </c>
      <c r="W32" s="258">
        <f t="shared" si="42"/>
        <v>4.382022472</v>
      </c>
      <c r="X32" s="259">
        <f t="shared" si="42"/>
        <v>3.774883312</v>
      </c>
      <c r="Y32" s="261">
        <f t="shared" si="42"/>
        <v>3.502287056</v>
      </c>
      <c r="Z32" s="258">
        <f t="shared" si="42"/>
        <v>7.142857143</v>
      </c>
      <c r="AA32" s="259">
        <f t="shared" si="42"/>
        <v>3.739044872</v>
      </c>
      <c r="AB32" s="261">
        <f t="shared" si="42"/>
        <v>3.048233406</v>
      </c>
      <c r="AC32" s="258">
        <f t="shared" si="42"/>
        <v>7.692307692</v>
      </c>
      <c r="AD32" s="259">
        <f t="shared" si="42"/>
        <v>4.576565457</v>
      </c>
      <c r="AE32" s="260">
        <f t="shared" si="42"/>
        <v>7.171782159</v>
      </c>
      <c r="AF32" s="261">
        <f t="shared" si="42"/>
        <v>4.817090198</v>
      </c>
      <c r="AG32" s="259">
        <f t="shared" si="42"/>
        <v>4.229999148</v>
      </c>
      <c r="AH32" s="260">
        <f t="shared" si="42"/>
        <v>3.792729932</v>
      </c>
      <c r="AJ32" s="249" t="s">
        <v>144</v>
      </c>
      <c r="AK32" s="258"/>
      <c r="AL32" s="259"/>
      <c r="AM32" s="260"/>
      <c r="AN32" s="261">
        <f t="shared" ref="AN32:BQ32" si="43">AN14*100/AN$22</f>
        <v>3.921568627</v>
      </c>
      <c r="AO32" s="259">
        <f t="shared" si="43"/>
        <v>3.650625154</v>
      </c>
      <c r="AP32" s="261">
        <f t="shared" si="43"/>
        <v>2.143284682</v>
      </c>
      <c r="AQ32" s="258">
        <f t="shared" si="43"/>
        <v>5.741626794</v>
      </c>
      <c r="AR32" s="259">
        <f t="shared" si="43"/>
        <v>3.926678117</v>
      </c>
      <c r="AS32" s="261">
        <f t="shared" si="43"/>
        <v>3.129875468</v>
      </c>
      <c r="AT32" s="258">
        <f t="shared" si="43"/>
        <v>4.42804428</v>
      </c>
      <c r="AU32" s="259">
        <f t="shared" si="43"/>
        <v>2.50673037</v>
      </c>
      <c r="AV32" s="261">
        <f t="shared" si="43"/>
        <v>2.871922832</v>
      </c>
      <c r="AW32" s="258">
        <f t="shared" si="43"/>
        <v>6.200787402</v>
      </c>
      <c r="AX32" s="259">
        <f t="shared" si="43"/>
        <v>5.344724084</v>
      </c>
      <c r="AY32" s="260">
        <f t="shared" si="43"/>
        <v>5.348698307</v>
      </c>
      <c r="AZ32" s="261">
        <f t="shared" si="43"/>
        <v>6.842789086</v>
      </c>
      <c r="BA32" s="259">
        <f t="shared" si="43"/>
        <v>7.982491363</v>
      </c>
      <c r="BB32" s="261">
        <f t="shared" si="43"/>
        <v>6.246580432</v>
      </c>
      <c r="BC32" s="258">
        <f t="shared" si="43"/>
        <v>6.067677946</v>
      </c>
      <c r="BD32" s="259">
        <f t="shared" si="43"/>
        <v>6.381968216</v>
      </c>
      <c r="BE32" s="261">
        <f t="shared" si="43"/>
        <v>4.093360097</v>
      </c>
      <c r="BF32" s="258">
        <f t="shared" si="43"/>
        <v>6.065711879</v>
      </c>
      <c r="BG32" s="259">
        <f t="shared" si="43"/>
        <v>4.016522168</v>
      </c>
      <c r="BH32" s="261">
        <f t="shared" si="43"/>
        <v>3.120844795</v>
      </c>
      <c r="BI32" s="258">
        <f t="shared" si="43"/>
        <v>7.629427793</v>
      </c>
      <c r="BJ32" s="259">
        <f t="shared" si="43"/>
        <v>3.808472369</v>
      </c>
      <c r="BK32" s="261">
        <f t="shared" si="43"/>
        <v>6.435550383</v>
      </c>
      <c r="BL32" s="258">
        <f t="shared" si="43"/>
        <v>13.63636364</v>
      </c>
      <c r="BM32" s="259">
        <f t="shared" si="43"/>
        <v>8.348456232</v>
      </c>
      <c r="BN32" s="260">
        <f t="shared" si="43"/>
        <v>4.409079972</v>
      </c>
      <c r="BO32" s="261">
        <f t="shared" si="43"/>
        <v>6.149994558</v>
      </c>
      <c r="BP32" s="259">
        <f t="shared" si="43"/>
        <v>5.761700162</v>
      </c>
      <c r="BQ32" s="260">
        <f t="shared" si="43"/>
        <v>4.753332522</v>
      </c>
      <c r="BS32" s="249" t="s">
        <v>144</v>
      </c>
      <c r="BT32" s="258">
        <f t="shared" ref="BT32:CZ32" si="44">BT14*100/BT$22</f>
        <v>6.666666667</v>
      </c>
      <c r="BU32" s="259">
        <f t="shared" si="44"/>
        <v>4.072787907</v>
      </c>
      <c r="BV32" s="260">
        <f t="shared" si="44"/>
        <v>4.414757652</v>
      </c>
      <c r="BW32" s="261">
        <f t="shared" si="44"/>
        <v>2.325581395</v>
      </c>
      <c r="BX32" s="259">
        <f t="shared" si="44"/>
        <v>4.480779799</v>
      </c>
      <c r="BY32" s="261">
        <f t="shared" si="44"/>
        <v>1.740898526</v>
      </c>
      <c r="BZ32" s="258">
        <f t="shared" si="44"/>
        <v>5.434782609</v>
      </c>
      <c r="CA32" s="259">
        <f t="shared" si="44"/>
        <v>2.529325219</v>
      </c>
      <c r="CB32" s="261">
        <f t="shared" si="44"/>
        <v>2.766881394</v>
      </c>
      <c r="CC32" s="258">
        <f t="shared" si="44"/>
        <v>4.768392371</v>
      </c>
      <c r="CD32" s="259">
        <f t="shared" si="44"/>
        <v>5.18421383</v>
      </c>
      <c r="CE32" s="261">
        <f t="shared" si="44"/>
        <v>5.603099117</v>
      </c>
      <c r="CF32" s="258">
        <f t="shared" si="44"/>
        <v>5.543889122</v>
      </c>
      <c r="CG32" s="259">
        <f t="shared" si="44"/>
        <v>4.801276688</v>
      </c>
      <c r="CH32" s="260">
        <f t="shared" si="44"/>
        <v>5.007353084</v>
      </c>
      <c r="CI32" s="261">
        <f t="shared" si="44"/>
        <v>5.945462673</v>
      </c>
      <c r="CJ32" s="259">
        <f t="shared" si="44"/>
        <v>8.351452939</v>
      </c>
      <c r="CK32" s="261">
        <f t="shared" si="44"/>
        <v>8.419293173</v>
      </c>
      <c r="CL32" s="258">
        <f t="shared" si="44"/>
        <v>5.600430802</v>
      </c>
      <c r="CM32" s="259">
        <f t="shared" si="44"/>
        <v>3.96079409</v>
      </c>
      <c r="CN32" s="261">
        <f t="shared" si="44"/>
        <v>3.874127829</v>
      </c>
      <c r="CO32" s="258">
        <f t="shared" si="44"/>
        <v>4.869565217</v>
      </c>
      <c r="CP32" s="259">
        <f t="shared" si="44"/>
        <v>3.035192907</v>
      </c>
      <c r="CQ32" s="261">
        <f t="shared" si="44"/>
        <v>4.024253118</v>
      </c>
      <c r="CR32" s="258">
        <f t="shared" si="44"/>
        <v>5.673758865</v>
      </c>
      <c r="CS32" s="259">
        <f t="shared" si="44"/>
        <v>4.0889241</v>
      </c>
      <c r="CT32" s="261">
        <f t="shared" si="44"/>
        <v>4.432629231</v>
      </c>
      <c r="CU32" s="258">
        <f t="shared" si="44"/>
        <v>10</v>
      </c>
      <c r="CV32" s="259">
        <f t="shared" si="44"/>
        <v>6.191994614</v>
      </c>
      <c r="CW32" s="260">
        <f t="shared" si="44"/>
        <v>6.875038112</v>
      </c>
      <c r="CX32" s="261">
        <f t="shared" si="44"/>
        <v>5.4339092</v>
      </c>
      <c r="CY32" s="259">
        <f t="shared" si="44"/>
        <v>5.272644328</v>
      </c>
      <c r="CZ32" s="260">
        <f t="shared" si="44"/>
        <v>5.522281214</v>
      </c>
    </row>
    <row r="33" ht="15.75" customHeight="1">
      <c r="A33" s="249" t="s">
        <v>146</v>
      </c>
      <c r="B33" s="258" t="str">
        <f t="shared" ref="B33:AH33" si="45">IF(ISBLANK(B15),"",B15*100/B$22)</f>
        <v/>
      </c>
      <c r="C33" s="259" t="str">
        <f t="shared" si="45"/>
        <v/>
      </c>
      <c r="D33" s="260" t="str">
        <f t="shared" si="45"/>
        <v/>
      </c>
      <c r="E33" s="261">
        <f t="shared" si="45"/>
        <v>3.846153846</v>
      </c>
      <c r="F33" s="259">
        <f t="shared" si="45"/>
        <v>0.6408481573</v>
      </c>
      <c r="G33" s="261">
        <f t="shared" si="45"/>
        <v>0.1099259842</v>
      </c>
      <c r="H33" s="258">
        <f t="shared" si="45"/>
        <v>5.118110236</v>
      </c>
      <c r="I33" s="259">
        <f t="shared" si="45"/>
        <v>11.57467689</v>
      </c>
      <c r="J33" s="261">
        <f t="shared" si="45"/>
        <v>6.100787445</v>
      </c>
      <c r="K33" s="258">
        <f t="shared" si="45"/>
        <v>9.752925878</v>
      </c>
      <c r="L33" s="259">
        <f t="shared" si="45"/>
        <v>9.772821479</v>
      </c>
      <c r="M33" s="261">
        <f t="shared" si="45"/>
        <v>12.30819781</v>
      </c>
      <c r="N33" s="258">
        <f t="shared" si="45"/>
        <v>9.090909091</v>
      </c>
      <c r="O33" s="259">
        <f t="shared" si="45"/>
        <v>12.35189629</v>
      </c>
      <c r="P33" s="260">
        <f t="shared" si="45"/>
        <v>9.84469976</v>
      </c>
      <c r="Q33" s="261">
        <f t="shared" si="45"/>
        <v>10.68580542</v>
      </c>
      <c r="R33" s="259">
        <f t="shared" si="45"/>
        <v>11.35293323</v>
      </c>
      <c r="S33" s="261">
        <f t="shared" si="45"/>
        <v>10.57172494</v>
      </c>
      <c r="T33" s="258">
        <f t="shared" si="45"/>
        <v>10.66202091</v>
      </c>
      <c r="U33" s="259">
        <f t="shared" si="45"/>
        <v>11.56720514</v>
      </c>
      <c r="V33" s="261">
        <f t="shared" si="45"/>
        <v>10.70336193</v>
      </c>
      <c r="W33" s="258">
        <f t="shared" si="45"/>
        <v>9.101123596</v>
      </c>
      <c r="X33" s="259">
        <f t="shared" si="45"/>
        <v>8.880000464</v>
      </c>
      <c r="Y33" s="261">
        <f t="shared" si="45"/>
        <v>9.263769333</v>
      </c>
      <c r="Z33" s="258">
        <f t="shared" si="45"/>
        <v>10</v>
      </c>
      <c r="AA33" s="259">
        <f t="shared" si="45"/>
        <v>8.028998424</v>
      </c>
      <c r="AB33" s="261">
        <f t="shared" si="45"/>
        <v>7.258588329</v>
      </c>
      <c r="AC33" s="258">
        <f t="shared" si="45"/>
        <v>7.692307692</v>
      </c>
      <c r="AD33" s="259">
        <f t="shared" si="45"/>
        <v>9.145695389</v>
      </c>
      <c r="AE33" s="260">
        <f t="shared" si="45"/>
        <v>22.70748969</v>
      </c>
      <c r="AF33" s="261">
        <f t="shared" si="45"/>
        <v>9.759843619</v>
      </c>
      <c r="AG33" s="259">
        <f t="shared" si="45"/>
        <v>11.1149666</v>
      </c>
      <c r="AH33" s="260">
        <f t="shared" si="45"/>
        <v>10.18224917</v>
      </c>
      <c r="AJ33" s="249" t="s">
        <v>146</v>
      </c>
      <c r="AK33" s="258"/>
      <c r="AL33" s="259"/>
      <c r="AM33" s="260"/>
      <c r="AN33" s="261">
        <f t="shared" ref="AN33:BQ33" si="46">AN15*100/AN$22</f>
        <v>7.843137255</v>
      </c>
      <c r="AO33" s="259">
        <f t="shared" si="46"/>
        <v>10.5074</v>
      </c>
      <c r="AP33" s="261">
        <f t="shared" si="46"/>
        <v>5.176918827</v>
      </c>
      <c r="AQ33" s="258">
        <f t="shared" si="46"/>
        <v>8.133971292</v>
      </c>
      <c r="AR33" s="259">
        <f t="shared" si="46"/>
        <v>11.27181129</v>
      </c>
      <c r="AS33" s="261">
        <f t="shared" si="46"/>
        <v>10.49268669</v>
      </c>
      <c r="AT33" s="258">
        <f t="shared" si="46"/>
        <v>7.841328413</v>
      </c>
      <c r="AU33" s="259">
        <f t="shared" si="46"/>
        <v>8.707012737</v>
      </c>
      <c r="AV33" s="261">
        <f t="shared" si="46"/>
        <v>8.113254888</v>
      </c>
      <c r="AW33" s="258">
        <f t="shared" si="46"/>
        <v>8.218503937</v>
      </c>
      <c r="AX33" s="259">
        <f t="shared" si="46"/>
        <v>10.27580459</v>
      </c>
      <c r="AY33" s="260">
        <f t="shared" si="46"/>
        <v>8.548234874</v>
      </c>
      <c r="AZ33" s="261">
        <f t="shared" si="46"/>
        <v>10.48072759</v>
      </c>
      <c r="BA33" s="259">
        <f t="shared" si="46"/>
        <v>12.2906517</v>
      </c>
      <c r="BB33" s="261">
        <f t="shared" si="46"/>
        <v>11.76154353</v>
      </c>
      <c r="BC33" s="258">
        <f t="shared" si="46"/>
        <v>8.984830805</v>
      </c>
      <c r="BD33" s="259">
        <f t="shared" si="46"/>
        <v>9.669489316</v>
      </c>
      <c r="BE33" s="261">
        <f t="shared" si="46"/>
        <v>10.03620998</v>
      </c>
      <c r="BF33" s="258">
        <f t="shared" si="46"/>
        <v>9.688289806</v>
      </c>
      <c r="BG33" s="259">
        <f t="shared" si="46"/>
        <v>11.29289012</v>
      </c>
      <c r="BH33" s="261">
        <f t="shared" si="46"/>
        <v>11.0576889</v>
      </c>
      <c r="BI33" s="258">
        <f t="shared" si="46"/>
        <v>8.174386921</v>
      </c>
      <c r="BJ33" s="259">
        <f t="shared" si="46"/>
        <v>7.024144159</v>
      </c>
      <c r="BK33" s="261">
        <f t="shared" si="46"/>
        <v>8.242494709</v>
      </c>
      <c r="BL33" s="258">
        <f t="shared" si="46"/>
        <v>4.545454545</v>
      </c>
      <c r="BM33" s="259">
        <f t="shared" si="46"/>
        <v>1.621938735</v>
      </c>
      <c r="BN33" s="260">
        <f t="shared" si="46"/>
        <v>1.979586926</v>
      </c>
      <c r="BO33" s="261">
        <f t="shared" si="46"/>
        <v>9.056275171</v>
      </c>
      <c r="BP33" s="259">
        <f t="shared" si="46"/>
        <v>10.6014782</v>
      </c>
      <c r="BQ33" s="260">
        <f t="shared" si="46"/>
        <v>9.969529164</v>
      </c>
      <c r="BS33" s="249" t="s">
        <v>146</v>
      </c>
      <c r="BT33" s="258"/>
      <c r="BU33" s="259"/>
      <c r="BV33" s="260">
        <f t="shared" ref="BV33:CZ33" si="47">BV15*100/BV$22</f>
        <v>0</v>
      </c>
      <c r="BW33" s="261">
        <f t="shared" si="47"/>
        <v>4.651162791</v>
      </c>
      <c r="BX33" s="259">
        <f t="shared" si="47"/>
        <v>2.233489034</v>
      </c>
      <c r="BY33" s="261">
        <f t="shared" si="47"/>
        <v>3.76925777</v>
      </c>
      <c r="BZ33" s="258">
        <f t="shared" si="47"/>
        <v>8.260869565</v>
      </c>
      <c r="CA33" s="259">
        <f t="shared" si="47"/>
        <v>10.37818923</v>
      </c>
      <c r="CB33" s="261">
        <f t="shared" si="47"/>
        <v>10.4727693</v>
      </c>
      <c r="CC33" s="258">
        <f t="shared" si="47"/>
        <v>7.901907357</v>
      </c>
      <c r="CD33" s="259">
        <f t="shared" si="47"/>
        <v>10.97237453</v>
      </c>
      <c r="CE33" s="261">
        <f t="shared" si="47"/>
        <v>10.18564152</v>
      </c>
      <c r="CF33" s="258">
        <f t="shared" si="47"/>
        <v>9.701805964</v>
      </c>
      <c r="CG33" s="259">
        <f t="shared" si="47"/>
        <v>10.86512955</v>
      </c>
      <c r="CH33" s="260">
        <f t="shared" si="47"/>
        <v>10.22870619</v>
      </c>
      <c r="CI33" s="261">
        <f t="shared" si="47"/>
        <v>7.644166294</v>
      </c>
      <c r="CJ33" s="259">
        <f t="shared" si="47"/>
        <v>8.409675311</v>
      </c>
      <c r="CK33" s="261">
        <f t="shared" si="47"/>
        <v>8.267516766</v>
      </c>
      <c r="CL33" s="258">
        <f t="shared" si="47"/>
        <v>7.646742057</v>
      </c>
      <c r="CM33" s="259">
        <f t="shared" si="47"/>
        <v>8.438320771</v>
      </c>
      <c r="CN33" s="261">
        <f t="shared" si="47"/>
        <v>8.11973499</v>
      </c>
      <c r="CO33" s="258">
        <f t="shared" si="47"/>
        <v>8.347826087</v>
      </c>
      <c r="CP33" s="259">
        <f t="shared" si="47"/>
        <v>8.216595315</v>
      </c>
      <c r="CQ33" s="261">
        <f t="shared" si="47"/>
        <v>8.221467445</v>
      </c>
      <c r="CR33" s="258">
        <f t="shared" si="47"/>
        <v>6.737588652</v>
      </c>
      <c r="CS33" s="259">
        <f t="shared" si="47"/>
        <v>6.123651985</v>
      </c>
      <c r="CT33" s="261">
        <f t="shared" si="47"/>
        <v>5.425377764</v>
      </c>
      <c r="CU33" s="258">
        <f t="shared" si="47"/>
        <v>15</v>
      </c>
      <c r="CV33" s="259">
        <f t="shared" si="47"/>
        <v>22.57376073</v>
      </c>
      <c r="CW33" s="260">
        <f t="shared" si="47"/>
        <v>12.97896597</v>
      </c>
      <c r="CX33" s="261">
        <f t="shared" si="47"/>
        <v>8.236239454</v>
      </c>
      <c r="CY33" s="259">
        <f t="shared" si="47"/>
        <v>9.502994304</v>
      </c>
      <c r="CZ33" s="260">
        <f t="shared" si="47"/>
        <v>9.090115505</v>
      </c>
    </row>
    <row r="34" ht="15.75" customHeight="1">
      <c r="A34" s="249" t="s">
        <v>151</v>
      </c>
      <c r="B34" s="258" t="str">
        <f t="shared" ref="B34:AH34" si="48">IF(ISBLANK(B16),"",B16*100/B$22)</f>
        <v/>
      </c>
      <c r="C34" s="259" t="str">
        <f t="shared" si="48"/>
        <v/>
      </c>
      <c r="D34" s="260" t="str">
        <f t="shared" si="48"/>
        <v/>
      </c>
      <c r="E34" s="261">
        <f t="shared" si="48"/>
        <v>7.692307692</v>
      </c>
      <c r="F34" s="259">
        <f t="shared" si="48"/>
        <v>16.9863367</v>
      </c>
      <c r="G34" s="261">
        <f t="shared" si="48"/>
        <v>12.70255818</v>
      </c>
      <c r="H34" s="258">
        <f t="shared" si="48"/>
        <v>3.543307087</v>
      </c>
      <c r="I34" s="259">
        <f t="shared" si="48"/>
        <v>3.715326309</v>
      </c>
      <c r="J34" s="261">
        <f t="shared" si="48"/>
        <v>1.975822849</v>
      </c>
      <c r="K34" s="258">
        <f t="shared" si="48"/>
        <v>4.681404421</v>
      </c>
      <c r="L34" s="259">
        <f t="shared" si="48"/>
        <v>5.034033521</v>
      </c>
      <c r="M34" s="261">
        <f t="shared" si="48"/>
        <v>5.146956194</v>
      </c>
      <c r="N34" s="258">
        <f t="shared" si="48"/>
        <v>4.200626959</v>
      </c>
      <c r="O34" s="259">
        <f t="shared" si="48"/>
        <v>4.386814202</v>
      </c>
      <c r="P34" s="260">
        <f t="shared" si="48"/>
        <v>4.602205693</v>
      </c>
      <c r="Q34" s="261">
        <f t="shared" si="48"/>
        <v>4.412546518</v>
      </c>
      <c r="R34" s="259">
        <f t="shared" si="48"/>
        <v>5.794834771</v>
      </c>
      <c r="S34" s="261">
        <f t="shared" si="48"/>
        <v>4.333817278</v>
      </c>
      <c r="T34" s="258">
        <f t="shared" si="48"/>
        <v>4.738675958</v>
      </c>
      <c r="U34" s="259">
        <f t="shared" si="48"/>
        <v>6.13292833</v>
      </c>
      <c r="V34" s="261">
        <f t="shared" si="48"/>
        <v>5.997732749</v>
      </c>
      <c r="W34" s="258">
        <f t="shared" si="48"/>
        <v>5.617977528</v>
      </c>
      <c r="X34" s="259">
        <f t="shared" si="48"/>
        <v>7.141385585</v>
      </c>
      <c r="Y34" s="261">
        <f t="shared" si="48"/>
        <v>6.174605722</v>
      </c>
      <c r="Z34" s="258">
        <f t="shared" si="48"/>
        <v>3.571428571</v>
      </c>
      <c r="AA34" s="259">
        <f t="shared" si="48"/>
        <v>2.665408546</v>
      </c>
      <c r="AB34" s="261">
        <f t="shared" si="48"/>
        <v>2.879919297</v>
      </c>
      <c r="AC34" s="258">
        <f t="shared" si="48"/>
        <v>7.692307692</v>
      </c>
      <c r="AD34" s="259">
        <f t="shared" si="48"/>
        <v>14.3691515</v>
      </c>
      <c r="AE34" s="260">
        <f t="shared" si="48"/>
        <v>1.3482572</v>
      </c>
      <c r="AF34" s="261">
        <f t="shared" si="48"/>
        <v>4.565763753</v>
      </c>
      <c r="AG34" s="259">
        <f t="shared" si="48"/>
        <v>5.49270812</v>
      </c>
      <c r="AH34" s="260">
        <f t="shared" si="48"/>
        <v>4.927566501</v>
      </c>
      <c r="AJ34" s="249" t="s">
        <v>151</v>
      </c>
      <c r="AK34" s="258"/>
      <c r="AL34" s="259"/>
      <c r="AM34" s="260"/>
      <c r="AN34" s="261">
        <f t="shared" ref="AN34:BQ34" si="49">AN16*100/AN$22</f>
        <v>7.843137255</v>
      </c>
      <c r="AO34" s="259">
        <f t="shared" si="49"/>
        <v>12.27937552</v>
      </c>
      <c r="AP34" s="261">
        <f t="shared" si="49"/>
        <v>7.036849456</v>
      </c>
      <c r="AQ34" s="258">
        <f t="shared" si="49"/>
        <v>2.870813397</v>
      </c>
      <c r="AR34" s="259">
        <f t="shared" si="49"/>
        <v>3.43732039</v>
      </c>
      <c r="AS34" s="261">
        <f t="shared" si="49"/>
        <v>2.591826432</v>
      </c>
      <c r="AT34" s="258">
        <f t="shared" si="49"/>
        <v>4.151291513</v>
      </c>
      <c r="AU34" s="259">
        <f t="shared" si="49"/>
        <v>5.136289667</v>
      </c>
      <c r="AV34" s="261">
        <f t="shared" si="49"/>
        <v>4.531698135</v>
      </c>
      <c r="AW34" s="258">
        <f t="shared" si="49"/>
        <v>5.856299213</v>
      </c>
      <c r="AX34" s="259">
        <f t="shared" si="49"/>
        <v>8.562891458</v>
      </c>
      <c r="AY34" s="260">
        <f t="shared" si="49"/>
        <v>7.091718312</v>
      </c>
      <c r="AZ34" s="261">
        <f t="shared" si="49"/>
        <v>6.149848419</v>
      </c>
      <c r="BA34" s="259">
        <f t="shared" si="49"/>
        <v>5.945101329</v>
      </c>
      <c r="BB34" s="261">
        <f t="shared" si="49"/>
        <v>5.558712037</v>
      </c>
      <c r="BC34" s="258">
        <f t="shared" si="49"/>
        <v>6.82613769</v>
      </c>
      <c r="BD34" s="259">
        <f t="shared" si="49"/>
        <v>8.35447233</v>
      </c>
      <c r="BE34" s="261">
        <f t="shared" si="49"/>
        <v>7.165411243</v>
      </c>
      <c r="BF34" s="258">
        <f t="shared" si="49"/>
        <v>5.139005897</v>
      </c>
      <c r="BG34" s="259">
        <f t="shared" si="49"/>
        <v>7.07185877</v>
      </c>
      <c r="BH34" s="261">
        <f t="shared" si="49"/>
        <v>6.447863805</v>
      </c>
      <c r="BI34" s="258">
        <f t="shared" si="49"/>
        <v>6.267029973</v>
      </c>
      <c r="BJ34" s="259">
        <f t="shared" si="49"/>
        <v>6.340381744</v>
      </c>
      <c r="BK34" s="261">
        <f t="shared" si="49"/>
        <v>6.083255242</v>
      </c>
      <c r="BL34" s="258">
        <f t="shared" si="49"/>
        <v>4.545454545</v>
      </c>
      <c r="BM34" s="259">
        <f t="shared" si="49"/>
        <v>4.156938414</v>
      </c>
      <c r="BN34" s="260">
        <f t="shared" si="49"/>
        <v>4.229117524</v>
      </c>
      <c r="BO34" s="261">
        <f t="shared" si="49"/>
        <v>5.703711767</v>
      </c>
      <c r="BP34" s="259">
        <f t="shared" si="49"/>
        <v>7.129967103</v>
      </c>
      <c r="BQ34" s="260">
        <f t="shared" si="49"/>
        <v>6.140424702</v>
      </c>
      <c r="BS34" s="249" t="s">
        <v>151</v>
      </c>
      <c r="BT34" s="258"/>
      <c r="BU34" s="259"/>
      <c r="BV34" s="260">
        <f t="shared" ref="BV34:CZ34" si="50">BV16*100/BV$22</f>
        <v>0</v>
      </c>
      <c r="BW34" s="261">
        <f t="shared" si="50"/>
        <v>2.325581395</v>
      </c>
      <c r="BX34" s="259">
        <f t="shared" si="50"/>
        <v>2.701966379</v>
      </c>
      <c r="BY34" s="261">
        <f t="shared" si="50"/>
        <v>6.287363765</v>
      </c>
      <c r="BZ34" s="258">
        <f t="shared" si="50"/>
        <v>4.347826087</v>
      </c>
      <c r="CA34" s="259">
        <f t="shared" si="50"/>
        <v>4.423007537</v>
      </c>
      <c r="CB34" s="261">
        <f t="shared" si="50"/>
        <v>3.541263331</v>
      </c>
      <c r="CC34" s="258">
        <f t="shared" si="50"/>
        <v>4.768392371</v>
      </c>
      <c r="CD34" s="259">
        <f t="shared" si="50"/>
        <v>4.400684868</v>
      </c>
      <c r="CE34" s="261">
        <f t="shared" si="50"/>
        <v>3.212466465</v>
      </c>
      <c r="CF34" s="258">
        <f t="shared" si="50"/>
        <v>5.375892482</v>
      </c>
      <c r="CG34" s="259">
        <f t="shared" si="50"/>
        <v>6.112710501</v>
      </c>
      <c r="CH34" s="260">
        <f t="shared" si="50"/>
        <v>5.11650857</v>
      </c>
      <c r="CI34" s="261">
        <f t="shared" si="50"/>
        <v>5.409029951</v>
      </c>
      <c r="CJ34" s="259">
        <f t="shared" si="50"/>
        <v>6.13141472</v>
      </c>
      <c r="CK34" s="261">
        <f t="shared" si="50"/>
        <v>4.417849285</v>
      </c>
      <c r="CL34" s="258">
        <f t="shared" si="50"/>
        <v>5.815831987</v>
      </c>
      <c r="CM34" s="259">
        <f t="shared" si="50"/>
        <v>7.474488375</v>
      </c>
      <c r="CN34" s="261">
        <f t="shared" si="50"/>
        <v>6.443115582</v>
      </c>
      <c r="CO34" s="258">
        <f t="shared" si="50"/>
        <v>4.608695652</v>
      </c>
      <c r="CP34" s="259">
        <f t="shared" si="50"/>
        <v>4.872506081</v>
      </c>
      <c r="CQ34" s="261">
        <f t="shared" si="50"/>
        <v>3.627786369</v>
      </c>
      <c r="CR34" s="258">
        <f t="shared" si="50"/>
        <v>4.609929078</v>
      </c>
      <c r="CS34" s="259">
        <f t="shared" si="50"/>
        <v>4.058264421</v>
      </c>
      <c r="CT34" s="261">
        <f t="shared" si="50"/>
        <v>5.793292817</v>
      </c>
      <c r="CU34" s="258">
        <f t="shared" si="50"/>
        <v>10</v>
      </c>
      <c r="CV34" s="259">
        <f t="shared" si="50"/>
        <v>16.69962184</v>
      </c>
      <c r="CW34" s="260">
        <f t="shared" si="50"/>
        <v>14.34790562</v>
      </c>
      <c r="CX34" s="261">
        <f t="shared" si="50"/>
        <v>5.192848534</v>
      </c>
      <c r="CY34" s="259">
        <f t="shared" si="50"/>
        <v>5.855534255</v>
      </c>
      <c r="CZ34" s="260">
        <f t="shared" si="50"/>
        <v>4.629389741</v>
      </c>
    </row>
    <row r="35" ht="15.75" customHeight="1">
      <c r="A35" s="249" t="s">
        <v>153</v>
      </c>
      <c r="B35" s="258" t="str">
        <f t="shared" ref="B35:AH35" si="51">IF(ISBLANK(B17),"",B17*100/B$22)</f>
        <v/>
      </c>
      <c r="C35" s="259" t="str">
        <f t="shared" si="51"/>
        <v/>
      </c>
      <c r="D35" s="260" t="str">
        <f t="shared" si="51"/>
        <v/>
      </c>
      <c r="E35" s="261" t="str">
        <f t="shared" si="51"/>
        <v/>
      </c>
      <c r="F35" s="259" t="str">
        <f t="shared" si="51"/>
        <v/>
      </c>
      <c r="G35" s="261" t="str">
        <f t="shared" si="51"/>
        <v/>
      </c>
      <c r="H35" s="258">
        <f t="shared" si="51"/>
        <v>2.755905512</v>
      </c>
      <c r="I35" s="259">
        <f t="shared" si="51"/>
        <v>1.524378785</v>
      </c>
      <c r="J35" s="261">
        <f t="shared" si="51"/>
        <v>2.503716854</v>
      </c>
      <c r="K35" s="258">
        <f t="shared" si="51"/>
        <v>4.291287386</v>
      </c>
      <c r="L35" s="259">
        <f t="shared" si="51"/>
        <v>4.519446083</v>
      </c>
      <c r="M35" s="261">
        <f t="shared" si="51"/>
        <v>4.833452805</v>
      </c>
      <c r="N35" s="258">
        <f t="shared" si="51"/>
        <v>3.448275862</v>
      </c>
      <c r="O35" s="259">
        <f t="shared" si="51"/>
        <v>2.320587432</v>
      </c>
      <c r="P35" s="260">
        <f t="shared" si="51"/>
        <v>3.631241801</v>
      </c>
      <c r="Q35" s="261">
        <f t="shared" si="51"/>
        <v>4.837852206</v>
      </c>
      <c r="R35" s="259">
        <f t="shared" si="51"/>
        <v>2.810231057</v>
      </c>
      <c r="S35" s="261">
        <f t="shared" si="51"/>
        <v>4.318035153</v>
      </c>
      <c r="T35" s="258">
        <f t="shared" si="51"/>
        <v>3.902439024</v>
      </c>
      <c r="U35" s="259">
        <f t="shared" si="51"/>
        <v>3.047007305</v>
      </c>
      <c r="V35" s="261">
        <f t="shared" si="51"/>
        <v>4.189623784</v>
      </c>
      <c r="W35" s="258">
        <f t="shared" si="51"/>
        <v>5.280898876</v>
      </c>
      <c r="X35" s="259">
        <f t="shared" si="51"/>
        <v>5.519428871</v>
      </c>
      <c r="Y35" s="261">
        <f t="shared" si="51"/>
        <v>6.775511844</v>
      </c>
      <c r="Z35" s="258">
        <f t="shared" si="51"/>
        <v>4.285714286</v>
      </c>
      <c r="AA35" s="259">
        <f t="shared" si="51"/>
        <v>3.012688218</v>
      </c>
      <c r="AB35" s="261">
        <f t="shared" si="51"/>
        <v>2.982509033</v>
      </c>
      <c r="AC35" s="258">
        <f t="shared" si="51"/>
        <v>11.53846154</v>
      </c>
      <c r="AD35" s="259">
        <f t="shared" si="51"/>
        <v>8.871510415</v>
      </c>
      <c r="AE35" s="260">
        <f t="shared" si="51"/>
        <v>16.14360595</v>
      </c>
      <c r="AF35" s="261">
        <f t="shared" si="51"/>
        <v>4.244624407</v>
      </c>
      <c r="AG35" s="259">
        <f t="shared" si="51"/>
        <v>3.149323496</v>
      </c>
      <c r="AH35" s="260">
        <f t="shared" si="51"/>
        <v>4.398230202</v>
      </c>
      <c r="AJ35" s="249" t="s">
        <v>153</v>
      </c>
      <c r="AK35" s="258"/>
      <c r="AL35" s="259"/>
      <c r="AM35" s="260"/>
      <c r="AN35" s="261">
        <f t="shared" ref="AN35:BQ35" si="52">AN17*100/AN$22</f>
        <v>9.803921569</v>
      </c>
      <c r="AO35" s="259">
        <f t="shared" si="52"/>
        <v>6.522924383</v>
      </c>
      <c r="AP35" s="261">
        <f t="shared" si="52"/>
        <v>10.6358488</v>
      </c>
      <c r="AQ35" s="258">
        <f t="shared" si="52"/>
        <v>5.263157895</v>
      </c>
      <c r="AR35" s="259">
        <f t="shared" si="52"/>
        <v>10.36863637</v>
      </c>
      <c r="AS35" s="261">
        <f t="shared" si="52"/>
        <v>8.036036615</v>
      </c>
      <c r="AT35" s="258">
        <f t="shared" si="52"/>
        <v>2.859778598</v>
      </c>
      <c r="AU35" s="259">
        <f t="shared" si="52"/>
        <v>2.313973262</v>
      </c>
      <c r="AV35" s="261">
        <f t="shared" si="52"/>
        <v>4.459194556</v>
      </c>
      <c r="AW35" s="258">
        <f t="shared" si="52"/>
        <v>4.773622047</v>
      </c>
      <c r="AX35" s="259">
        <f t="shared" si="52"/>
        <v>3.375806329</v>
      </c>
      <c r="AY35" s="260">
        <f t="shared" si="52"/>
        <v>5.699428462</v>
      </c>
      <c r="AZ35" s="261">
        <f t="shared" si="52"/>
        <v>5.370290169</v>
      </c>
      <c r="BA35" s="259">
        <f t="shared" si="52"/>
        <v>4.068922212</v>
      </c>
      <c r="BB35" s="261">
        <f t="shared" si="52"/>
        <v>6.17734687</v>
      </c>
      <c r="BC35" s="258">
        <f t="shared" si="52"/>
        <v>4.375729288</v>
      </c>
      <c r="BD35" s="259">
        <f t="shared" si="52"/>
        <v>4.673829667</v>
      </c>
      <c r="BE35" s="261">
        <f t="shared" si="52"/>
        <v>6.442019735</v>
      </c>
      <c r="BF35" s="258">
        <f t="shared" si="52"/>
        <v>4.633529907</v>
      </c>
      <c r="BG35" s="259">
        <f t="shared" si="52"/>
        <v>4.656226876</v>
      </c>
      <c r="BH35" s="261">
        <f t="shared" si="52"/>
        <v>7.373918207</v>
      </c>
      <c r="BI35" s="258">
        <f t="shared" si="52"/>
        <v>4.632152589</v>
      </c>
      <c r="BJ35" s="259">
        <f t="shared" si="52"/>
        <v>4.438117722</v>
      </c>
      <c r="BK35" s="261">
        <f t="shared" si="52"/>
        <v>3.977629296</v>
      </c>
      <c r="BL35" s="258">
        <f t="shared" si="52"/>
        <v>13.63636364</v>
      </c>
      <c r="BM35" s="259">
        <f t="shared" si="52"/>
        <v>22.81623208</v>
      </c>
      <c r="BN35" s="260">
        <f t="shared" si="52"/>
        <v>52.59402538</v>
      </c>
      <c r="BO35" s="261">
        <f t="shared" si="52"/>
        <v>4.669641885</v>
      </c>
      <c r="BP35" s="259">
        <f t="shared" si="52"/>
        <v>4.094809658</v>
      </c>
      <c r="BQ35" s="260">
        <f t="shared" si="52"/>
        <v>6.208967111</v>
      </c>
      <c r="BS35" s="249" t="s">
        <v>153</v>
      </c>
      <c r="BT35" s="258">
        <f t="shared" ref="BT35:CZ35" si="53">BT17*100/BT$22</f>
        <v>6.666666667</v>
      </c>
      <c r="BU35" s="259">
        <f t="shared" si="53"/>
        <v>8.624727333</v>
      </c>
      <c r="BV35" s="260">
        <f t="shared" si="53"/>
        <v>18.69779711</v>
      </c>
      <c r="BW35" s="261">
        <f t="shared" si="53"/>
        <v>2.325581395</v>
      </c>
      <c r="BX35" s="259">
        <f t="shared" si="53"/>
        <v>0.6689853992</v>
      </c>
      <c r="BY35" s="261">
        <f t="shared" si="53"/>
        <v>0.9216044544</v>
      </c>
      <c r="BZ35" s="258">
        <f t="shared" si="53"/>
        <v>4.130434783</v>
      </c>
      <c r="CA35" s="259">
        <f t="shared" si="53"/>
        <v>7.530732147</v>
      </c>
      <c r="CB35" s="261">
        <f t="shared" si="53"/>
        <v>6.574454986</v>
      </c>
      <c r="CC35" s="258">
        <f t="shared" si="53"/>
        <v>2.929155313</v>
      </c>
      <c r="CD35" s="259">
        <f t="shared" si="53"/>
        <v>1.680312507</v>
      </c>
      <c r="CE35" s="261">
        <f t="shared" si="53"/>
        <v>1.830303693</v>
      </c>
      <c r="CF35" s="258">
        <f t="shared" si="53"/>
        <v>4.871902562</v>
      </c>
      <c r="CG35" s="259">
        <f t="shared" si="53"/>
        <v>3.245660773</v>
      </c>
      <c r="CH35" s="260">
        <f t="shared" si="53"/>
        <v>4.068871526</v>
      </c>
      <c r="CI35" s="261">
        <f t="shared" si="53"/>
        <v>3.889137237</v>
      </c>
      <c r="CJ35" s="259">
        <f t="shared" si="53"/>
        <v>3.537503072</v>
      </c>
      <c r="CK35" s="261">
        <f t="shared" si="53"/>
        <v>3.232518357</v>
      </c>
      <c r="CL35" s="258">
        <f t="shared" si="53"/>
        <v>4.684975767</v>
      </c>
      <c r="CM35" s="259">
        <f t="shared" si="53"/>
        <v>5.929598043</v>
      </c>
      <c r="CN35" s="261">
        <f t="shared" si="53"/>
        <v>5.441178325</v>
      </c>
      <c r="CO35" s="258">
        <f t="shared" si="53"/>
        <v>4.260869565</v>
      </c>
      <c r="CP35" s="259">
        <f t="shared" si="53"/>
        <v>3.888816957</v>
      </c>
      <c r="CQ35" s="261">
        <f t="shared" si="53"/>
        <v>4.165092896</v>
      </c>
      <c r="CR35" s="258">
        <f t="shared" si="53"/>
        <v>6.737588652</v>
      </c>
      <c r="CS35" s="259">
        <f t="shared" si="53"/>
        <v>6.360264779</v>
      </c>
      <c r="CT35" s="261">
        <f t="shared" si="53"/>
        <v>6.812190144</v>
      </c>
      <c r="CU35" s="258">
        <f t="shared" si="53"/>
        <v>5</v>
      </c>
      <c r="CV35" s="259">
        <f t="shared" si="53"/>
        <v>7.355339057</v>
      </c>
      <c r="CW35" s="260">
        <f t="shared" si="53"/>
        <v>1.046201452</v>
      </c>
      <c r="CX35" s="261">
        <f t="shared" si="53"/>
        <v>4.258738449</v>
      </c>
      <c r="CY35" s="259">
        <f t="shared" si="53"/>
        <v>3.768873031</v>
      </c>
      <c r="CZ35" s="260">
        <f t="shared" si="53"/>
        <v>3.870337632</v>
      </c>
    </row>
    <row r="36" ht="15.75" customHeight="1">
      <c r="A36" s="249" t="s">
        <v>155</v>
      </c>
      <c r="B36" s="258">
        <f t="shared" ref="B36:AH36" si="54">IF(ISBLANK(B18),"",B18*100/B$22)</f>
        <v>16.66666667</v>
      </c>
      <c r="C36" s="259">
        <f t="shared" si="54"/>
        <v>13.98147961</v>
      </c>
      <c r="D36" s="260">
        <f t="shared" si="54"/>
        <v>22.19692658</v>
      </c>
      <c r="E36" s="261">
        <f t="shared" si="54"/>
        <v>15.38461538</v>
      </c>
      <c r="F36" s="259">
        <f t="shared" si="54"/>
        <v>27.98524708</v>
      </c>
      <c r="G36" s="261">
        <f t="shared" si="54"/>
        <v>10.17873901</v>
      </c>
      <c r="H36" s="258">
        <f t="shared" si="54"/>
        <v>12.5984252</v>
      </c>
      <c r="I36" s="259">
        <f t="shared" si="54"/>
        <v>12.39385714</v>
      </c>
      <c r="J36" s="261">
        <f t="shared" si="54"/>
        <v>13.34563221</v>
      </c>
      <c r="K36" s="258">
        <f t="shared" si="54"/>
        <v>14.69440832</v>
      </c>
      <c r="L36" s="259">
        <f t="shared" si="54"/>
        <v>12.55163769</v>
      </c>
      <c r="M36" s="261">
        <f t="shared" si="54"/>
        <v>12.60305938</v>
      </c>
      <c r="N36" s="258">
        <f t="shared" si="54"/>
        <v>13.47962382</v>
      </c>
      <c r="O36" s="259">
        <f t="shared" si="54"/>
        <v>14.25015184</v>
      </c>
      <c r="P36" s="260">
        <f t="shared" si="54"/>
        <v>14.14614041</v>
      </c>
      <c r="Q36" s="261">
        <f t="shared" si="54"/>
        <v>11.74906964</v>
      </c>
      <c r="R36" s="259">
        <f t="shared" si="54"/>
        <v>8.604485083</v>
      </c>
      <c r="S36" s="261">
        <f t="shared" si="54"/>
        <v>11.25615412</v>
      </c>
      <c r="T36" s="258">
        <f t="shared" si="54"/>
        <v>12.26480836</v>
      </c>
      <c r="U36" s="259">
        <f t="shared" si="54"/>
        <v>8.650610468</v>
      </c>
      <c r="V36" s="261">
        <f t="shared" si="54"/>
        <v>11.26927941</v>
      </c>
      <c r="W36" s="258">
        <f t="shared" si="54"/>
        <v>12.02247191</v>
      </c>
      <c r="X36" s="259">
        <f t="shared" si="54"/>
        <v>9.544668153</v>
      </c>
      <c r="Y36" s="261">
        <f t="shared" si="54"/>
        <v>8.53824799</v>
      </c>
      <c r="Z36" s="258">
        <f t="shared" si="54"/>
        <v>11.07142857</v>
      </c>
      <c r="AA36" s="259">
        <f t="shared" si="54"/>
        <v>11.14349254</v>
      </c>
      <c r="AB36" s="261">
        <f t="shared" si="54"/>
        <v>14.71633106</v>
      </c>
      <c r="AC36" s="258" t="str">
        <f t="shared" si="54"/>
        <v/>
      </c>
      <c r="AD36" s="259" t="str">
        <f t="shared" si="54"/>
        <v/>
      </c>
      <c r="AE36" s="260" t="str">
        <f t="shared" si="54"/>
        <v/>
      </c>
      <c r="AF36" s="261">
        <f t="shared" si="54"/>
        <v>12.56632226</v>
      </c>
      <c r="AG36" s="259">
        <f t="shared" si="54"/>
        <v>10.59593714</v>
      </c>
      <c r="AH36" s="260">
        <f t="shared" si="54"/>
        <v>11.9078935</v>
      </c>
      <c r="AJ36" s="249" t="s">
        <v>155</v>
      </c>
      <c r="AK36" s="258">
        <f t="shared" ref="AK36:BQ36" si="55">AK18*100/AK$22</f>
        <v>33.33333333</v>
      </c>
      <c r="AL36" s="259">
        <f t="shared" si="55"/>
        <v>5.235093452</v>
      </c>
      <c r="AM36" s="260">
        <f t="shared" si="55"/>
        <v>3.851521072</v>
      </c>
      <c r="AN36" s="261">
        <f t="shared" si="55"/>
        <v>11.76470588</v>
      </c>
      <c r="AO36" s="259">
        <f t="shared" si="55"/>
        <v>10.08643728</v>
      </c>
      <c r="AP36" s="261">
        <f t="shared" si="55"/>
        <v>17.11001888</v>
      </c>
      <c r="AQ36" s="258">
        <f t="shared" si="55"/>
        <v>13.39712919</v>
      </c>
      <c r="AR36" s="259">
        <f t="shared" si="55"/>
        <v>11.40816883</v>
      </c>
      <c r="AS36" s="261">
        <f t="shared" si="55"/>
        <v>9.360561218</v>
      </c>
      <c r="AT36" s="258">
        <f t="shared" si="55"/>
        <v>15.40590406</v>
      </c>
      <c r="AU36" s="259">
        <f t="shared" si="55"/>
        <v>11.05994109</v>
      </c>
      <c r="AV36" s="261">
        <f t="shared" si="55"/>
        <v>12.02122067</v>
      </c>
      <c r="AW36" s="258">
        <f t="shared" si="55"/>
        <v>10.23622047</v>
      </c>
      <c r="AX36" s="259">
        <f t="shared" si="55"/>
        <v>9.382264926</v>
      </c>
      <c r="AY36" s="260">
        <f t="shared" si="55"/>
        <v>9.045818989</v>
      </c>
      <c r="AZ36" s="261">
        <f t="shared" si="55"/>
        <v>10.65396275</v>
      </c>
      <c r="BA36" s="259">
        <f t="shared" si="55"/>
        <v>9.215481526</v>
      </c>
      <c r="BB36" s="261">
        <f t="shared" si="55"/>
        <v>9.555350872</v>
      </c>
      <c r="BC36" s="258">
        <f t="shared" si="55"/>
        <v>9.101516919</v>
      </c>
      <c r="BD36" s="259">
        <f t="shared" si="55"/>
        <v>6.989015052</v>
      </c>
      <c r="BE36" s="261">
        <f t="shared" si="55"/>
        <v>8.331950764</v>
      </c>
      <c r="BF36" s="258">
        <f t="shared" si="55"/>
        <v>11.54170177</v>
      </c>
      <c r="BG36" s="259">
        <f t="shared" si="55"/>
        <v>11.02015191</v>
      </c>
      <c r="BH36" s="261">
        <f t="shared" si="55"/>
        <v>9.318292221</v>
      </c>
      <c r="BI36" s="258">
        <f t="shared" si="55"/>
        <v>8.446866485</v>
      </c>
      <c r="BJ36" s="259">
        <f t="shared" si="55"/>
        <v>7.313295939</v>
      </c>
      <c r="BK36" s="261">
        <f t="shared" si="55"/>
        <v>9.134751108</v>
      </c>
      <c r="BL36" s="258">
        <f t="shared" si="55"/>
        <v>13.63636364</v>
      </c>
      <c r="BM36" s="259">
        <f t="shared" si="55"/>
        <v>17.9318912</v>
      </c>
      <c r="BN36" s="260">
        <f t="shared" si="55"/>
        <v>14.57695827</v>
      </c>
      <c r="BO36" s="261">
        <f t="shared" si="55"/>
        <v>11.00468053</v>
      </c>
      <c r="BP36" s="259">
        <f t="shared" si="55"/>
        <v>9.267756842</v>
      </c>
      <c r="BQ36" s="260">
        <f t="shared" si="55"/>
        <v>9.463368115</v>
      </c>
      <c r="BS36" s="249" t="s">
        <v>155</v>
      </c>
      <c r="BT36" s="258">
        <f t="shared" ref="BT36:CZ36" si="56">BT18*100/BT$22</f>
        <v>26.66666667</v>
      </c>
      <c r="BU36" s="259">
        <f t="shared" si="56"/>
        <v>28.97369338</v>
      </c>
      <c r="BV36" s="260">
        <f t="shared" si="56"/>
        <v>36.77882661</v>
      </c>
      <c r="BW36" s="261">
        <f t="shared" si="56"/>
        <v>8.139534884</v>
      </c>
      <c r="BX36" s="259">
        <f t="shared" si="56"/>
        <v>4.408113605</v>
      </c>
      <c r="BY36" s="261">
        <f t="shared" si="56"/>
        <v>8.206592753</v>
      </c>
      <c r="BZ36" s="258">
        <f t="shared" si="56"/>
        <v>11.08695652</v>
      </c>
      <c r="CA36" s="259">
        <f t="shared" si="56"/>
        <v>10.67965233</v>
      </c>
      <c r="CB36" s="261">
        <f t="shared" si="56"/>
        <v>14.04123108</v>
      </c>
      <c r="CC36" s="258">
        <f t="shared" si="56"/>
        <v>13.89645777</v>
      </c>
      <c r="CD36" s="259">
        <f t="shared" si="56"/>
        <v>15.39683734</v>
      </c>
      <c r="CE36" s="261">
        <f t="shared" si="56"/>
        <v>15.40354388</v>
      </c>
      <c r="CF36" s="258">
        <f t="shared" si="56"/>
        <v>11.549769</v>
      </c>
      <c r="CG36" s="259">
        <f t="shared" si="56"/>
        <v>8.316536316</v>
      </c>
      <c r="CH36" s="260">
        <f t="shared" si="56"/>
        <v>11.45202855</v>
      </c>
      <c r="CI36" s="261">
        <f t="shared" si="56"/>
        <v>9.074653554</v>
      </c>
      <c r="CJ36" s="259">
        <f t="shared" si="56"/>
        <v>6.648261677</v>
      </c>
      <c r="CK36" s="261">
        <f t="shared" si="56"/>
        <v>8.360883905</v>
      </c>
      <c r="CL36" s="258">
        <f t="shared" si="56"/>
        <v>9.531502423</v>
      </c>
      <c r="CM36" s="259">
        <f t="shared" si="56"/>
        <v>8.00934145</v>
      </c>
      <c r="CN36" s="261">
        <f t="shared" si="56"/>
        <v>10.59422648</v>
      </c>
      <c r="CO36" s="258">
        <f t="shared" si="56"/>
        <v>10.34782609</v>
      </c>
      <c r="CP36" s="259">
        <f t="shared" si="56"/>
        <v>8.745394538</v>
      </c>
      <c r="CQ36" s="261">
        <f t="shared" si="56"/>
        <v>10.76370195</v>
      </c>
      <c r="CR36" s="258">
        <f t="shared" si="56"/>
        <v>9.574468085</v>
      </c>
      <c r="CS36" s="259">
        <f t="shared" si="56"/>
        <v>11.18536039</v>
      </c>
      <c r="CT36" s="261">
        <f t="shared" si="56"/>
        <v>9.068850599</v>
      </c>
      <c r="CU36" s="258">
        <f t="shared" si="56"/>
        <v>5</v>
      </c>
      <c r="CV36" s="259">
        <f t="shared" si="56"/>
        <v>10.05730034</v>
      </c>
      <c r="CW36" s="260">
        <f t="shared" si="56"/>
        <v>6.277208711</v>
      </c>
      <c r="CX36" s="261">
        <f t="shared" si="56"/>
        <v>10.72719968</v>
      </c>
      <c r="CY36" s="259">
        <f t="shared" si="56"/>
        <v>9.191397788</v>
      </c>
      <c r="CZ36" s="260">
        <f t="shared" si="56"/>
        <v>11.25292152</v>
      </c>
    </row>
    <row r="37" ht="15.75" customHeight="1">
      <c r="A37" s="249" t="s">
        <v>157</v>
      </c>
      <c r="B37" s="258" t="str">
        <f t="shared" ref="B37:AH37" si="57">IF(ISBLANK(B19),"",B19*100/B$22)</f>
        <v/>
      </c>
      <c r="C37" s="259" t="str">
        <f t="shared" si="57"/>
        <v/>
      </c>
      <c r="D37" s="260" t="str">
        <f t="shared" si="57"/>
        <v/>
      </c>
      <c r="E37" s="261">
        <f t="shared" si="57"/>
        <v>3.846153846</v>
      </c>
      <c r="F37" s="259">
        <f t="shared" si="57"/>
        <v>2.663766437</v>
      </c>
      <c r="G37" s="261">
        <f t="shared" si="57"/>
        <v>0.244279965</v>
      </c>
      <c r="H37" s="258">
        <f t="shared" si="57"/>
        <v>7.086614173</v>
      </c>
      <c r="I37" s="259">
        <f t="shared" si="57"/>
        <v>4.458950457</v>
      </c>
      <c r="J37" s="261">
        <f t="shared" si="57"/>
        <v>6.21783156</v>
      </c>
      <c r="K37" s="258">
        <f t="shared" si="57"/>
        <v>3.381014304</v>
      </c>
      <c r="L37" s="259">
        <f t="shared" si="57"/>
        <v>4.188675662</v>
      </c>
      <c r="M37" s="261">
        <f t="shared" si="57"/>
        <v>3.899799615</v>
      </c>
      <c r="N37" s="258">
        <f t="shared" si="57"/>
        <v>4.012539185</v>
      </c>
      <c r="O37" s="259">
        <f t="shared" si="57"/>
        <v>4.577585029</v>
      </c>
      <c r="P37" s="260">
        <f t="shared" si="57"/>
        <v>4.079819821</v>
      </c>
      <c r="Q37" s="261">
        <f t="shared" si="57"/>
        <v>3.827751196</v>
      </c>
      <c r="R37" s="259">
        <f t="shared" si="57"/>
        <v>2.837485154</v>
      </c>
      <c r="S37" s="261">
        <f t="shared" si="57"/>
        <v>3.499265326</v>
      </c>
      <c r="T37" s="258">
        <f t="shared" si="57"/>
        <v>4.459930314</v>
      </c>
      <c r="U37" s="259">
        <f t="shared" si="57"/>
        <v>5.298795075</v>
      </c>
      <c r="V37" s="261">
        <f t="shared" si="57"/>
        <v>5.005372151</v>
      </c>
      <c r="W37" s="258">
        <f t="shared" si="57"/>
        <v>4.719101124</v>
      </c>
      <c r="X37" s="259">
        <f t="shared" si="57"/>
        <v>4.098547785</v>
      </c>
      <c r="Y37" s="261">
        <f t="shared" si="57"/>
        <v>4.987615507</v>
      </c>
      <c r="Z37" s="258">
        <f t="shared" si="57"/>
        <v>4.285714286</v>
      </c>
      <c r="AA37" s="259">
        <f t="shared" si="57"/>
        <v>8.919347255</v>
      </c>
      <c r="AB37" s="261">
        <f t="shared" si="57"/>
        <v>6.261619663</v>
      </c>
      <c r="AC37" s="258" t="str">
        <f t="shared" si="57"/>
        <v/>
      </c>
      <c r="AD37" s="259" t="str">
        <f t="shared" si="57"/>
        <v/>
      </c>
      <c r="AE37" s="260" t="str">
        <f t="shared" si="57"/>
        <v/>
      </c>
      <c r="AF37" s="261">
        <f t="shared" si="57"/>
        <v>4.174811505</v>
      </c>
      <c r="AG37" s="259">
        <f t="shared" si="57"/>
        <v>4.263016819</v>
      </c>
      <c r="AH37" s="260">
        <f t="shared" si="57"/>
        <v>4.32463247</v>
      </c>
      <c r="AJ37" s="249" t="s">
        <v>157</v>
      </c>
      <c r="AK37" s="258"/>
      <c r="AL37" s="259"/>
      <c r="AM37" s="260"/>
      <c r="AN37" s="261">
        <f t="shared" ref="AN37:BK37" si="58">AN19*100/AN$22</f>
        <v>3.921568627</v>
      </c>
      <c r="AO37" s="259">
        <f t="shared" si="58"/>
        <v>6.538727955</v>
      </c>
      <c r="AP37" s="261">
        <f t="shared" si="58"/>
        <v>4.888193134</v>
      </c>
      <c r="AQ37" s="258">
        <f t="shared" si="58"/>
        <v>2.870813397</v>
      </c>
      <c r="AR37" s="259">
        <f t="shared" si="58"/>
        <v>3.261243773</v>
      </c>
      <c r="AS37" s="261">
        <f t="shared" si="58"/>
        <v>2.825282427</v>
      </c>
      <c r="AT37" s="258">
        <f t="shared" si="58"/>
        <v>3.413284133</v>
      </c>
      <c r="AU37" s="259">
        <f t="shared" si="58"/>
        <v>3.485931987</v>
      </c>
      <c r="AV37" s="261">
        <f t="shared" si="58"/>
        <v>2.763734013</v>
      </c>
      <c r="AW37" s="258">
        <f t="shared" si="58"/>
        <v>4.67519685</v>
      </c>
      <c r="AX37" s="259">
        <f t="shared" si="58"/>
        <v>3.827101475</v>
      </c>
      <c r="AY37" s="260">
        <f t="shared" si="58"/>
        <v>5.317119485</v>
      </c>
      <c r="AZ37" s="261">
        <f t="shared" si="58"/>
        <v>4.460805544</v>
      </c>
      <c r="BA37" s="259">
        <f t="shared" si="58"/>
        <v>3.428715109</v>
      </c>
      <c r="BB37" s="261">
        <f t="shared" si="58"/>
        <v>3.825795816</v>
      </c>
      <c r="BC37" s="258">
        <f t="shared" si="58"/>
        <v>4.784130688</v>
      </c>
      <c r="BD37" s="259">
        <f t="shared" si="58"/>
        <v>5.655657786</v>
      </c>
      <c r="BE37" s="261">
        <f t="shared" si="58"/>
        <v>5.117560799</v>
      </c>
      <c r="BF37" s="258">
        <f t="shared" si="58"/>
        <v>4.970513901</v>
      </c>
      <c r="BG37" s="259">
        <f t="shared" si="58"/>
        <v>5.460826837</v>
      </c>
      <c r="BH37" s="261">
        <f t="shared" si="58"/>
        <v>5.018222331</v>
      </c>
      <c r="BI37" s="258">
        <f t="shared" si="58"/>
        <v>4.632152589</v>
      </c>
      <c r="BJ37" s="259">
        <f t="shared" si="58"/>
        <v>4.618919724</v>
      </c>
      <c r="BK37" s="261">
        <f t="shared" si="58"/>
        <v>4.170628947</v>
      </c>
      <c r="BL37" s="258"/>
      <c r="BM37" s="259"/>
      <c r="BN37" s="260"/>
      <c r="BO37" s="261">
        <f t="shared" ref="BO37:BQ37" si="59">BO19*100/BO$22</f>
        <v>4.430173071</v>
      </c>
      <c r="BP37" s="259">
        <f t="shared" si="59"/>
        <v>4.197403248</v>
      </c>
      <c r="BQ37" s="260">
        <f t="shared" si="59"/>
        <v>4.427646189</v>
      </c>
      <c r="BS37" s="249" t="s">
        <v>157</v>
      </c>
      <c r="BT37" s="258">
        <f t="shared" ref="BT37:CT37" si="60">BT19*100/BT$22</f>
        <v>6.666666667</v>
      </c>
      <c r="BU37" s="259">
        <f t="shared" si="60"/>
        <v>0.2994696991</v>
      </c>
      <c r="BV37" s="260">
        <f t="shared" si="60"/>
        <v>0.3570759865</v>
      </c>
      <c r="BW37" s="261">
        <f t="shared" si="60"/>
        <v>5.813953488</v>
      </c>
      <c r="BX37" s="259">
        <f t="shared" si="60"/>
        <v>7.838695741</v>
      </c>
      <c r="BY37" s="261">
        <f t="shared" si="60"/>
        <v>6.343710661</v>
      </c>
      <c r="BZ37" s="258">
        <f t="shared" si="60"/>
        <v>3.913043478</v>
      </c>
      <c r="CA37" s="259">
        <f t="shared" si="60"/>
        <v>3.892798823</v>
      </c>
      <c r="CB37" s="261">
        <f t="shared" si="60"/>
        <v>5.583880259</v>
      </c>
      <c r="CC37" s="258">
        <f t="shared" si="60"/>
        <v>4.836512262</v>
      </c>
      <c r="CD37" s="259">
        <f t="shared" si="60"/>
        <v>5.773331881</v>
      </c>
      <c r="CE37" s="261">
        <f t="shared" si="60"/>
        <v>7.684900371</v>
      </c>
      <c r="CF37" s="258">
        <f t="shared" si="60"/>
        <v>3.989920202</v>
      </c>
      <c r="CG37" s="259">
        <f t="shared" si="60"/>
        <v>3.38150192</v>
      </c>
      <c r="CH37" s="260">
        <f t="shared" si="60"/>
        <v>4.079251749</v>
      </c>
      <c r="CI37" s="261">
        <f t="shared" si="60"/>
        <v>5.230219043</v>
      </c>
      <c r="CJ37" s="259">
        <f t="shared" si="60"/>
        <v>4.56580872</v>
      </c>
      <c r="CK37" s="261">
        <f t="shared" si="60"/>
        <v>5.102969207</v>
      </c>
      <c r="CL37" s="258">
        <f t="shared" si="60"/>
        <v>5.277329025</v>
      </c>
      <c r="CM37" s="259">
        <f t="shared" si="60"/>
        <v>4.919425721</v>
      </c>
      <c r="CN37" s="261">
        <f t="shared" si="60"/>
        <v>5.84126674</v>
      </c>
      <c r="CO37" s="258">
        <f t="shared" si="60"/>
        <v>3.043478261</v>
      </c>
      <c r="CP37" s="259">
        <f t="shared" si="60"/>
        <v>4.341346016</v>
      </c>
      <c r="CQ37" s="261">
        <f t="shared" si="60"/>
        <v>3.073435994</v>
      </c>
      <c r="CR37" s="258">
        <f t="shared" si="60"/>
        <v>4.964539007</v>
      </c>
      <c r="CS37" s="259">
        <f t="shared" si="60"/>
        <v>6.997477078</v>
      </c>
      <c r="CT37" s="261">
        <f t="shared" si="60"/>
        <v>3.123688286</v>
      </c>
      <c r="CU37" s="258"/>
      <c r="CV37" s="259"/>
      <c r="CW37" s="260"/>
      <c r="CX37" s="261">
        <f t="shared" ref="CX37:CZ37" si="61">CX19*100/CX$22</f>
        <v>4.560064283</v>
      </c>
      <c r="CY37" s="259">
        <f t="shared" si="61"/>
        <v>4.499007066</v>
      </c>
      <c r="CZ37" s="260">
        <f t="shared" si="61"/>
        <v>5.148715532</v>
      </c>
    </row>
    <row r="38" ht="15.75" customHeight="1">
      <c r="A38" s="249" t="s">
        <v>159</v>
      </c>
      <c r="B38" s="258" t="str">
        <f t="shared" ref="B38:AH38" si="62">IF(ISBLANK(B20),"",B20*100/B$22)</f>
        <v/>
      </c>
      <c r="C38" s="259" t="str">
        <f t="shared" si="62"/>
        <v/>
      </c>
      <c r="D38" s="260" t="str">
        <f t="shared" si="62"/>
        <v/>
      </c>
      <c r="E38" s="261" t="str">
        <f t="shared" si="62"/>
        <v/>
      </c>
      <c r="F38" s="259" t="str">
        <f t="shared" si="62"/>
        <v/>
      </c>
      <c r="G38" s="261" t="str">
        <f t="shared" si="62"/>
        <v/>
      </c>
      <c r="H38" s="258">
        <f t="shared" si="62"/>
        <v>6.299212598</v>
      </c>
      <c r="I38" s="259">
        <f t="shared" si="62"/>
        <v>8.608446975</v>
      </c>
      <c r="J38" s="261">
        <f t="shared" si="62"/>
        <v>3.380915425</v>
      </c>
      <c r="K38" s="258">
        <f t="shared" si="62"/>
        <v>4.681404421</v>
      </c>
      <c r="L38" s="259">
        <f t="shared" si="62"/>
        <v>9.022143406</v>
      </c>
      <c r="M38" s="261">
        <f t="shared" si="62"/>
        <v>5.284892435</v>
      </c>
      <c r="N38" s="258">
        <f t="shared" si="62"/>
        <v>5.768025078</v>
      </c>
      <c r="O38" s="259">
        <f t="shared" si="62"/>
        <v>5.685789075</v>
      </c>
      <c r="P38" s="260">
        <f t="shared" si="62"/>
        <v>6.615561981</v>
      </c>
      <c r="Q38" s="261">
        <f t="shared" si="62"/>
        <v>7.868155237</v>
      </c>
      <c r="R38" s="259">
        <f t="shared" si="62"/>
        <v>11.52526386</v>
      </c>
      <c r="S38" s="261">
        <f t="shared" si="62"/>
        <v>10.6442092</v>
      </c>
      <c r="T38" s="258">
        <f t="shared" si="62"/>
        <v>8.919860627</v>
      </c>
      <c r="U38" s="259">
        <f t="shared" si="62"/>
        <v>11.96280961</v>
      </c>
      <c r="V38" s="261">
        <f t="shared" si="62"/>
        <v>11.50821067</v>
      </c>
      <c r="W38" s="258">
        <f t="shared" si="62"/>
        <v>7.191011236</v>
      </c>
      <c r="X38" s="259">
        <f t="shared" si="62"/>
        <v>10.10656356</v>
      </c>
      <c r="Y38" s="261">
        <f t="shared" si="62"/>
        <v>7.383532461</v>
      </c>
      <c r="Z38" s="258">
        <f t="shared" si="62"/>
        <v>4.642857143</v>
      </c>
      <c r="AA38" s="259">
        <f t="shared" si="62"/>
        <v>6.204459148</v>
      </c>
      <c r="AB38" s="261">
        <f t="shared" si="62"/>
        <v>5.903039163</v>
      </c>
      <c r="AC38" s="258">
        <f t="shared" si="62"/>
        <v>11.53846154</v>
      </c>
      <c r="AD38" s="259">
        <f t="shared" si="62"/>
        <v>12.34445812</v>
      </c>
      <c r="AE38" s="260">
        <f t="shared" si="62"/>
        <v>9.18896416</v>
      </c>
      <c r="AF38" s="261">
        <f t="shared" si="62"/>
        <v>6.981290142</v>
      </c>
      <c r="AG38" s="259">
        <f t="shared" si="62"/>
        <v>9.537036737</v>
      </c>
      <c r="AH38" s="260">
        <f t="shared" si="62"/>
        <v>8.539082709</v>
      </c>
      <c r="AJ38" s="249" t="s">
        <v>159</v>
      </c>
      <c r="AK38" s="258"/>
      <c r="AL38" s="259"/>
      <c r="AM38" s="260"/>
      <c r="AN38" s="261">
        <f t="shared" ref="AN38:BQ38" si="63">AN20*100/AN$22</f>
        <v>1.960784314</v>
      </c>
      <c r="AO38" s="259">
        <f t="shared" si="63"/>
        <v>8.723571798</v>
      </c>
      <c r="AP38" s="261">
        <f t="shared" si="63"/>
        <v>4.753902113</v>
      </c>
      <c r="AQ38" s="258">
        <f t="shared" si="63"/>
        <v>6.698564593</v>
      </c>
      <c r="AR38" s="259">
        <f t="shared" si="63"/>
        <v>8.482659486</v>
      </c>
      <c r="AS38" s="261">
        <f t="shared" si="63"/>
        <v>8.417618797</v>
      </c>
      <c r="AT38" s="258">
        <f t="shared" si="63"/>
        <v>5.996309963</v>
      </c>
      <c r="AU38" s="259">
        <f t="shared" si="63"/>
        <v>8.647850192</v>
      </c>
      <c r="AV38" s="261">
        <f t="shared" si="63"/>
        <v>5.679501423</v>
      </c>
      <c r="AW38" s="258">
        <f t="shared" si="63"/>
        <v>6.988188976</v>
      </c>
      <c r="AX38" s="259">
        <f t="shared" si="63"/>
        <v>9.867429818</v>
      </c>
      <c r="AY38" s="260">
        <f t="shared" si="63"/>
        <v>8.819354282</v>
      </c>
      <c r="AZ38" s="261">
        <f t="shared" si="63"/>
        <v>6.842789086</v>
      </c>
      <c r="BA38" s="259">
        <f t="shared" si="63"/>
        <v>10.17911643</v>
      </c>
      <c r="BB38" s="261">
        <f t="shared" si="63"/>
        <v>8.003770175</v>
      </c>
      <c r="BC38" s="258">
        <f t="shared" si="63"/>
        <v>8.109684947</v>
      </c>
      <c r="BD38" s="259">
        <f t="shared" si="63"/>
        <v>11.11978029</v>
      </c>
      <c r="BE38" s="261">
        <f t="shared" si="63"/>
        <v>9.560075929</v>
      </c>
      <c r="BF38" s="258">
        <f t="shared" si="63"/>
        <v>6.908171862</v>
      </c>
      <c r="BG38" s="259">
        <f t="shared" si="63"/>
        <v>7.487325228</v>
      </c>
      <c r="BH38" s="261">
        <f t="shared" si="63"/>
        <v>6.210718772</v>
      </c>
      <c r="BI38" s="258">
        <f t="shared" si="63"/>
        <v>4.632152589</v>
      </c>
      <c r="BJ38" s="259">
        <f t="shared" si="63"/>
        <v>12.1574076</v>
      </c>
      <c r="BK38" s="261">
        <f t="shared" si="63"/>
        <v>9.670026721</v>
      </c>
      <c r="BL38" s="258">
        <f t="shared" si="63"/>
        <v>4.545454545</v>
      </c>
      <c r="BM38" s="259">
        <f t="shared" si="63"/>
        <v>1.210279158</v>
      </c>
      <c r="BN38" s="260">
        <f t="shared" si="63"/>
        <v>0.9897934631</v>
      </c>
      <c r="BO38" s="261">
        <f t="shared" si="63"/>
        <v>6.890170894</v>
      </c>
      <c r="BP38" s="259">
        <f t="shared" si="63"/>
        <v>9.798375303</v>
      </c>
      <c r="BQ38" s="260">
        <f t="shared" si="63"/>
        <v>8.033004131</v>
      </c>
      <c r="BS38" s="249" t="s">
        <v>159</v>
      </c>
      <c r="BT38" s="258"/>
      <c r="BU38" s="259"/>
      <c r="BV38" s="260">
        <f t="shared" ref="BV38:CZ38" si="64">BV20*100/BV$22</f>
        <v>0</v>
      </c>
      <c r="BW38" s="261">
        <f t="shared" si="64"/>
        <v>10.46511628</v>
      </c>
      <c r="BX38" s="259">
        <f t="shared" si="64"/>
        <v>25.35110792</v>
      </c>
      <c r="BY38" s="261">
        <f t="shared" si="64"/>
        <v>23.41661136</v>
      </c>
      <c r="BZ38" s="258">
        <f t="shared" si="64"/>
        <v>9.782608696</v>
      </c>
      <c r="CA38" s="259">
        <f t="shared" si="64"/>
        <v>13.56565375</v>
      </c>
      <c r="CB38" s="261">
        <f t="shared" si="64"/>
        <v>10.34597588</v>
      </c>
      <c r="CC38" s="258">
        <f t="shared" si="64"/>
        <v>8.242506812</v>
      </c>
      <c r="CD38" s="259">
        <f t="shared" si="64"/>
        <v>8.137015003</v>
      </c>
      <c r="CE38" s="261">
        <f t="shared" si="64"/>
        <v>10.46458361</v>
      </c>
      <c r="CF38" s="258">
        <f t="shared" si="64"/>
        <v>8.315833683</v>
      </c>
      <c r="CG38" s="259">
        <f t="shared" si="64"/>
        <v>11.40669244</v>
      </c>
      <c r="CH38" s="260">
        <f t="shared" si="64"/>
        <v>9.807469306</v>
      </c>
      <c r="CI38" s="261">
        <f t="shared" si="64"/>
        <v>8.895842646</v>
      </c>
      <c r="CJ38" s="259">
        <f t="shared" si="64"/>
        <v>10.99248521</v>
      </c>
      <c r="CK38" s="261">
        <f t="shared" si="64"/>
        <v>10.1590737</v>
      </c>
      <c r="CL38" s="258">
        <f t="shared" si="64"/>
        <v>9.746903608</v>
      </c>
      <c r="CM38" s="259">
        <f t="shared" si="64"/>
        <v>10.32110795</v>
      </c>
      <c r="CN38" s="261">
        <f t="shared" si="64"/>
        <v>10.5992721</v>
      </c>
      <c r="CO38" s="258">
        <f t="shared" si="64"/>
        <v>8.086956522</v>
      </c>
      <c r="CP38" s="259">
        <f t="shared" si="64"/>
        <v>10.16013956</v>
      </c>
      <c r="CQ38" s="261">
        <f t="shared" si="64"/>
        <v>9.995365349</v>
      </c>
      <c r="CR38" s="258">
        <f t="shared" si="64"/>
        <v>10.63829787</v>
      </c>
      <c r="CS38" s="259">
        <f t="shared" si="64"/>
        <v>18.25712725</v>
      </c>
      <c r="CT38" s="261">
        <f t="shared" si="64"/>
        <v>17.44568164</v>
      </c>
      <c r="CU38" s="258">
        <f t="shared" si="64"/>
        <v>5</v>
      </c>
      <c r="CV38" s="259">
        <f t="shared" si="64"/>
        <v>1.163344443</v>
      </c>
      <c r="CW38" s="260">
        <f t="shared" si="64"/>
        <v>10.76092922</v>
      </c>
      <c r="CX38" s="261">
        <f t="shared" si="64"/>
        <v>8.808758538</v>
      </c>
      <c r="CY38" s="259">
        <f t="shared" si="64"/>
        <v>10.72079223</v>
      </c>
      <c r="CZ38" s="260">
        <f t="shared" si="64"/>
        <v>10.38231037</v>
      </c>
    </row>
    <row r="39" ht="15.75" customHeight="1">
      <c r="A39" s="253" t="s">
        <v>161</v>
      </c>
      <c r="B39" s="264" t="str">
        <f t="shared" ref="B39:AH39" si="65">IF(ISBLANK(B21),"",B21*100/B$22)</f>
        <v/>
      </c>
      <c r="C39" s="265" t="str">
        <f t="shared" si="65"/>
        <v/>
      </c>
      <c r="D39" s="266" t="str">
        <f t="shared" si="65"/>
        <v/>
      </c>
      <c r="E39" s="267">
        <f t="shared" si="65"/>
        <v>30.76923077</v>
      </c>
      <c r="F39" s="265">
        <f t="shared" si="65"/>
        <v>20.39904616</v>
      </c>
      <c r="G39" s="267">
        <f t="shared" si="65"/>
        <v>9.225640011</v>
      </c>
      <c r="H39" s="264">
        <f t="shared" si="65"/>
        <v>13.38582677</v>
      </c>
      <c r="I39" s="265">
        <f t="shared" si="65"/>
        <v>15.01566374</v>
      </c>
      <c r="J39" s="267">
        <f t="shared" si="65"/>
        <v>15.9483152</v>
      </c>
      <c r="K39" s="264">
        <f t="shared" si="65"/>
        <v>8.972691808</v>
      </c>
      <c r="L39" s="265">
        <f t="shared" si="65"/>
        <v>9.463411442</v>
      </c>
      <c r="M39" s="267">
        <f t="shared" si="65"/>
        <v>6.797191479</v>
      </c>
      <c r="N39" s="264">
        <f t="shared" si="65"/>
        <v>10.65830721</v>
      </c>
      <c r="O39" s="265">
        <f t="shared" si="65"/>
        <v>11.66168512</v>
      </c>
      <c r="P39" s="266">
        <f t="shared" si="65"/>
        <v>8.90405623</v>
      </c>
      <c r="Q39" s="267">
        <f t="shared" si="65"/>
        <v>9.835194046</v>
      </c>
      <c r="R39" s="265">
        <f t="shared" si="65"/>
        <v>8.296463189</v>
      </c>
      <c r="S39" s="267">
        <f t="shared" si="65"/>
        <v>9.653290697</v>
      </c>
      <c r="T39" s="264">
        <f t="shared" si="65"/>
        <v>10.59233449</v>
      </c>
      <c r="U39" s="265">
        <f t="shared" si="65"/>
        <v>8.824698431</v>
      </c>
      <c r="V39" s="267">
        <f t="shared" si="65"/>
        <v>7.595096614</v>
      </c>
      <c r="W39" s="264">
        <f t="shared" si="65"/>
        <v>7.640449438</v>
      </c>
      <c r="X39" s="265">
        <f t="shared" si="65"/>
        <v>6.784985136</v>
      </c>
      <c r="Y39" s="267">
        <f t="shared" si="65"/>
        <v>6.347041715</v>
      </c>
      <c r="Z39" s="264">
        <f t="shared" si="65"/>
        <v>10.35714286</v>
      </c>
      <c r="AA39" s="265">
        <f t="shared" si="65"/>
        <v>7.45383441</v>
      </c>
      <c r="AB39" s="267">
        <f t="shared" si="65"/>
        <v>10.1838503</v>
      </c>
      <c r="AC39" s="264">
        <f t="shared" si="65"/>
        <v>11.53846154</v>
      </c>
      <c r="AD39" s="265">
        <f t="shared" si="65"/>
        <v>16.25777477</v>
      </c>
      <c r="AE39" s="266">
        <f t="shared" si="65"/>
        <v>8.553154449</v>
      </c>
      <c r="AF39" s="267">
        <f t="shared" si="65"/>
        <v>10.02513264</v>
      </c>
      <c r="AG39" s="265">
        <f t="shared" si="65"/>
        <v>9.285953947</v>
      </c>
      <c r="AH39" s="266">
        <f t="shared" si="65"/>
        <v>8.564888924</v>
      </c>
      <c r="AJ39" s="253" t="s">
        <v>161</v>
      </c>
      <c r="AK39" s="264"/>
      <c r="AL39" s="265"/>
      <c r="AM39" s="266"/>
      <c r="AN39" s="267">
        <f t="shared" ref="AN39:BQ39" si="66">AN21*100/AN$22</f>
        <v>7.843137255</v>
      </c>
      <c r="AO39" s="265">
        <f t="shared" si="66"/>
        <v>6.979746389</v>
      </c>
      <c r="AP39" s="267">
        <f t="shared" si="66"/>
        <v>6.617190018</v>
      </c>
      <c r="AQ39" s="264">
        <f t="shared" si="66"/>
        <v>11.48325359</v>
      </c>
      <c r="AR39" s="265">
        <f t="shared" si="66"/>
        <v>9.529446661</v>
      </c>
      <c r="AS39" s="267">
        <f t="shared" si="66"/>
        <v>9.853131225</v>
      </c>
      <c r="AT39" s="264">
        <f t="shared" si="66"/>
        <v>7.656826568</v>
      </c>
      <c r="AU39" s="265">
        <f t="shared" si="66"/>
        <v>8.582160791</v>
      </c>
      <c r="AV39" s="267">
        <f t="shared" si="66"/>
        <v>8.489358591</v>
      </c>
      <c r="AW39" s="264">
        <f t="shared" si="66"/>
        <v>9.793307087</v>
      </c>
      <c r="AX39" s="265">
        <f t="shared" si="66"/>
        <v>8.795403215</v>
      </c>
      <c r="AY39" s="266">
        <f t="shared" si="66"/>
        <v>8.88334487</v>
      </c>
      <c r="AZ39" s="267">
        <f t="shared" si="66"/>
        <v>7.145950628</v>
      </c>
      <c r="BA39" s="265">
        <f t="shared" si="66"/>
        <v>6.094830763</v>
      </c>
      <c r="BB39" s="267">
        <f t="shared" si="66"/>
        <v>6.235012886</v>
      </c>
      <c r="BC39" s="264">
        <f t="shared" si="66"/>
        <v>7.23453909</v>
      </c>
      <c r="BD39" s="265">
        <f t="shared" si="66"/>
        <v>5.796577992</v>
      </c>
      <c r="BE39" s="267">
        <f t="shared" si="66"/>
        <v>5.303762543</v>
      </c>
      <c r="BF39" s="264">
        <f t="shared" si="66"/>
        <v>7.160909857</v>
      </c>
      <c r="BG39" s="265">
        <f t="shared" si="66"/>
        <v>5.397046933</v>
      </c>
      <c r="BH39" s="267">
        <f t="shared" si="66"/>
        <v>6.005936166</v>
      </c>
      <c r="BI39" s="264">
        <f t="shared" si="66"/>
        <v>10.626703</v>
      </c>
      <c r="BJ39" s="265">
        <f t="shared" si="66"/>
        <v>8.091755956</v>
      </c>
      <c r="BK39" s="267">
        <f t="shared" si="66"/>
        <v>6.885924447</v>
      </c>
      <c r="BL39" s="264">
        <f t="shared" si="66"/>
        <v>4.545454545</v>
      </c>
      <c r="BM39" s="265">
        <f t="shared" si="66"/>
        <v>1.037382135</v>
      </c>
      <c r="BN39" s="266">
        <f t="shared" si="66"/>
        <v>1.709643254</v>
      </c>
      <c r="BO39" s="267">
        <f t="shared" si="66"/>
        <v>8.141939697</v>
      </c>
      <c r="BP39" s="265">
        <f t="shared" si="66"/>
        <v>7.095096976</v>
      </c>
      <c r="BQ39" s="266">
        <f t="shared" si="66"/>
        <v>7.040918011</v>
      </c>
      <c r="BS39" s="253" t="s">
        <v>161</v>
      </c>
      <c r="BT39" s="264">
        <f t="shared" ref="BT39:CZ39" si="67">BT21*100/BT$22</f>
        <v>6.666666667</v>
      </c>
      <c r="BU39" s="265">
        <f t="shared" si="67"/>
        <v>1.221836372</v>
      </c>
      <c r="BV39" s="266">
        <f t="shared" si="67"/>
        <v>2.311255477</v>
      </c>
      <c r="BW39" s="267">
        <f t="shared" si="67"/>
        <v>17.44186047</v>
      </c>
      <c r="BX39" s="265">
        <f t="shared" si="67"/>
        <v>16.98238193</v>
      </c>
      <c r="BY39" s="267">
        <f t="shared" si="67"/>
        <v>14.9542365</v>
      </c>
      <c r="BZ39" s="264">
        <f t="shared" si="67"/>
        <v>12.17391304</v>
      </c>
      <c r="CA39" s="265">
        <f t="shared" si="67"/>
        <v>11.06452957</v>
      </c>
      <c r="CB39" s="267">
        <f t="shared" si="67"/>
        <v>8.609253997</v>
      </c>
      <c r="CC39" s="264">
        <f t="shared" si="67"/>
        <v>7.152588556</v>
      </c>
      <c r="CD39" s="265">
        <f t="shared" si="67"/>
        <v>8.160708443</v>
      </c>
      <c r="CE39" s="267">
        <f t="shared" si="67"/>
        <v>6.794382473</v>
      </c>
      <c r="CF39" s="264">
        <f t="shared" si="67"/>
        <v>7.811843763</v>
      </c>
      <c r="CG39" s="265">
        <f t="shared" si="67"/>
        <v>7.346102184</v>
      </c>
      <c r="CH39" s="266">
        <f t="shared" si="67"/>
        <v>7.934517558</v>
      </c>
      <c r="CI39" s="267">
        <f t="shared" si="67"/>
        <v>8.001788109</v>
      </c>
      <c r="CJ39" s="265">
        <f t="shared" si="67"/>
        <v>7.1852115</v>
      </c>
      <c r="CK39" s="267">
        <f t="shared" si="67"/>
        <v>6.989552824</v>
      </c>
      <c r="CL39" s="264">
        <f t="shared" si="67"/>
        <v>6.946688207</v>
      </c>
      <c r="CM39" s="265">
        <f t="shared" si="67"/>
        <v>5.525158981</v>
      </c>
      <c r="CN39" s="267">
        <f t="shared" si="67"/>
        <v>6.544158874</v>
      </c>
      <c r="CO39" s="264">
        <f t="shared" si="67"/>
        <v>6.434782609</v>
      </c>
      <c r="CP39" s="265">
        <f t="shared" si="67"/>
        <v>6.386191297</v>
      </c>
      <c r="CQ39" s="267">
        <f t="shared" si="67"/>
        <v>6.93602037</v>
      </c>
      <c r="CR39" s="264">
        <f t="shared" si="67"/>
        <v>6.737588652</v>
      </c>
      <c r="CS39" s="265">
        <f t="shared" si="67"/>
        <v>6.424477736</v>
      </c>
      <c r="CT39" s="267">
        <f t="shared" si="67"/>
        <v>7.675221533</v>
      </c>
      <c r="CU39" s="264">
        <f t="shared" si="67"/>
        <v>15</v>
      </c>
      <c r="CV39" s="265">
        <f t="shared" si="67"/>
        <v>4.069829187</v>
      </c>
      <c r="CW39" s="266">
        <f t="shared" si="67"/>
        <v>9.116898365</v>
      </c>
      <c r="CX39" s="267">
        <f t="shared" si="67"/>
        <v>7.703897147</v>
      </c>
      <c r="CY39" s="265">
        <f t="shared" si="67"/>
        <v>7.138741643</v>
      </c>
      <c r="CZ39" s="266">
        <f t="shared" si="67"/>
        <v>7.235790669</v>
      </c>
    </row>
    <row r="40" ht="15.75" customHeight="1">
      <c r="A40" s="59" t="s">
        <v>12</v>
      </c>
      <c r="B40" s="274">
        <f t="shared" ref="B40:AH40" si="68">IF(ISBLANK(B22),"",B22*100/B$22)</f>
        <v>100</v>
      </c>
      <c r="C40" s="275">
        <f t="shared" si="68"/>
        <v>100</v>
      </c>
      <c r="D40" s="276">
        <f t="shared" si="68"/>
        <v>100</v>
      </c>
      <c r="E40" s="277">
        <f t="shared" si="68"/>
        <v>100</v>
      </c>
      <c r="F40" s="275">
        <f t="shared" si="68"/>
        <v>100</v>
      </c>
      <c r="G40" s="277">
        <f t="shared" si="68"/>
        <v>100</v>
      </c>
      <c r="H40" s="274">
        <f t="shared" si="68"/>
        <v>100</v>
      </c>
      <c r="I40" s="275">
        <f t="shared" si="68"/>
        <v>100</v>
      </c>
      <c r="J40" s="277">
        <f t="shared" si="68"/>
        <v>100</v>
      </c>
      <c r="K40" s="274">
        <f t="shared" si="68"/>
        <v>100</v>
      </c>
      <c r="L40" s="275">
        <f t="shared" si="68"/>
        <v>100</v>
      </c>
      <c r="M40" s="277">
        <f t="shared" si="68"/>
        <v>100</v>
      </c>
      <c r="N40" s="274">
        <f t="shared" si="68"/>
        <v>100</v>
      </c>
      <c r="O40" s="275">
        <f t="shared" si="68"/>
        <v>100</v>
      </c>
      <c r="P40" s="276">
        <f t="shared" si="68"/>
        <v>100</v>
      </c>
      <c r="Q40" s="277">
        <f t="shared" si="68"/>
        <v>100</v>
      </c>
      <c r="R40" s="275">
        <f t="shared" si="68"/>
        <v>100</v>
      </c>
      <c r="S40" s="277">
        <f t="shared" si="68"/>
        <v>100</v>
      </c>
      <c r="T40" s="274">
        <f t="shared" si="68"/>
        <v>100</v>
      </c>
      <c r="U40" s="275">
        <f t="shared" si="68"/>
        <v>100</v>
      </c>
      <c r="V40" s="277">
        <f t="shared" si="68"/>
        <v>100</v>
      </c>
      <c r="W40" s="274">
        <f t="shared" si="68"/>
        <v>100</v>
      </c>
      <c r="X40" s="275">
        <f t="shared" si="68"/>
        <v>100</v>
      </c>
      <c r="Y40" s="277">
        <f t="shared" si="68"/>
        <v>100</v>
      </c>
      <c r="Z40" s="274">
        <f t="shared" si="68"/>
        <v>100</v>
      </c>
      <c r="AA40" s="275">
        <f t="shared" si="68"/>
        <v>100</v>
      </c>
      <c r="AB40" s="277">
        <f t="shared" si="68"/>
        <v>100</v>
      </c>
      <c r="AC40" s="274">
        <f t="shared" si="68"/>
        <v>100</v>
      </c>
      <c r="AD40" s="275">
        <f t="shared" si="68"/>
        <v>100</v>
      </c>
      <c r="AE40" s="276">
        <f t="shared" si="68"/>
        <v>100</v>
      </c>
      <c r="AF40" s="277">
        <f t="shared" si="68"/>
        <v>100</v>
      </c>
      <c r="AG40" s="275">
        <f t="shared" si="68"/>
        <v>100</v>
      </c>
      <c r="AH40" s="276">
        <f t="shared" si="68"/>
        <v>100</v>
      </c>
      <c r="AJ40" s="59" t="s">
        <v>12</v>
      </c>
      <c r="AK40" s="274">
        <f t="shared" ref="AK40:BQ40" si="69">AK22*100/AK$22</f>
        <v>100</v>
      </c>
      <c r="AL40" s="275">
        <f t="shared" si="69"/>
        <v>100</v>
      </c>
      <c r="AM40" s="276">
        <f t="shared" si="69"/>
        <v>100</v>
      </c>
      <c r="AN40" s="277">
        <f t="shared" si="69"/>
        <v>100</v>
      </c>
      <c r="AO40" s="275">
        <f t="shared" si="69"/>
        <v>100</v>
      </c>
      <c r="AP40" s="277">
        <f t="shared" si="69"/>
        <v>100</v>
      </c>
      <c r="AQ40" s="274">
        <f t="shared" si="69"/>
        <v>100</v>
      </c>
      <c r="AR40" s="275">
        <f t="shared" si="69"/>
        <v>100</v>
      </c>
      <c r="AS40" s="277">
        <f t="shared" si="69"/>
        <v>100</v>
      </c>
      <c r="AT40" s="274">
        <f t="shared" si="69"/>
        <v>100</v>
      </c>
      <c r="AU40" s="275">
        <f t="shared" si="69"/>
        <v>100</v>
      </c>
      <c r="AV40" s="277">
        <f t="shared" si="69"/>
        <v>100</v>
      </c>
      <c r="AW40" s="274">
        <f t="shared" si="69"/>
        <v>100</v>
      </c>
      <c r="AX40" s="275">
        <f t="shared" si="69"/>
        <v>100</v>
      </c>
      <c r="AY40" s="276">
        <f t="shared" si="69"/>
        <v>100</v>
      </c>
      <c r="AZ40" s="277">
        <f t="shared" si="69"/>
        <v>100</v>
      </c>
      <c r="BA40" s="275">
        <f t="shared" si="69"/>
        <v>100</v>
      </c>
      <c r="BB40" s="277">
        <f t="shared" si="69"/>
        <v>100</v>
      </c>
      <c r="BC40" s="274">
        <f t="shared" si="69"/>
        <v>100</v>
      </c>
      <c r="BD40" s="275">
        <f t="shared" si="69"/>
        <v>100</v>
      </c>
      <c r="BE40" s="277">
        <f t="shared" si="69"/>
        <v>100</v>
      </c>
      <c r="BF40" s="274">
        <f t="shared" si="69"/>
        <v>100</v>
      </c>
      <c r="BG40" s="275">
        <f t="shared" si="69"/>
        <v>100</v>
      </c>
      <c r="BH40" s="277">
        <f t="shared" si="69"/>
        <v>100</v>
      </c>
      <c r="BI40" s="274">
        <f t="shared" si="69"/>
        <v>100</v>
      </c>
      <c r="BJ40" s="275">
        <f t="shared" si="69"/>
        <v>100</v>
      </c>
      <c r="BK40" s="277">
        <f t="shared" si="69"/>
        <v>100</v>
      </c>
      <c r="BL40" s="274">
        <f t="shared" si="69"/>
        <v>100</v>
      </c>
      <c r="BM40" s="275">
        <f t="shared" si="69"/>
        <v>100</v>
      </c>
      <c r="BN40" s="276">
        <f t="shared" si="69"/>
        <v>100</v>
      </c>
      <c r="BO40" s="277">
        <f t="shared" si="69"/>
        <v>100</v>
      </c>
      <c r="BP40" s="275">
        <f t="shared" si="69"/>
        <v>100</v>
      </c>
      <c r="BQ40" s="276">
        <f t="shared" si="69"/>
        <v>100</v>
      </c>
      <c r="BS40" s="59" t="s">
        <v>12</v>
      </c>
      <c r="BT40" s="274">
        <f t="shared" ref="BT40:CZ40" si="70">BT22*100/BT$22</f>
        <v>100</v>
      </c>
      <c r="BU40" s="275">
        <f t="shared" si="70"/>
        <v>100</v>
      </c>
      <c r="BV40" s="276">
        <f t="shared" si="70"/>
        <v>100</v>
      </c>
      <c r="BW40" s="277">
        <f t="shared" si="70"/>
        <v>100</v>
      </c>
      <c r="BX40" s="275">
        <f t="shared" si="70"/>
        <v>100</v>
      </c>
      <c r="BY40" s="277">
        <f t="shared" si="70"/>
        <v>100</v>
      </c>
      <c r="BZ40" s="274">
        <f t="shared" si="70"/>
        <v>100</v>
      </c>
      <c r="CA40" s="275">
        <f t="shared" si="70"/>
        <v>100</v>
      </c>
      <c r="CB40" s="277">
        <f t="shared" si="70"/>
        <v>100</v>
      </c>
      <c r="CC40" s="274">
        <f t="shared" si="70"/>
        <v>100</v>
      </c>
      <c r="CD40" s="275">
        <f t="shared" si="70"/>
        <v>100</v>
      </c>
      <c r="CE40" s="277">
        <f t="shared" si="70"/>
        <v>100</v>
      </c>
      <c r="CF40" s="274">
        <f t="shared" si="70"/>
        <v>100</v>
      </c>
      <c r="CG40" s="275">
        <f t="shared" si="70"/>
        <v>100</v>
      </c>
      <c r="CH40" s="276">
        <f t="shared" si="70"/>
        <v>100</v>
      </c>
      <c r="CI40" s="277">
        <f t="shared" si="70"/>
        <v>100</v>
      </c>
      <c r="CJ40" s="275">
        <f t="shared" si="70"/>
        <v>100</v>
      </c>
      <c r="CK40" s="277">
        <f t="shared" si="70"/>
        <v>100</v>
      </c>
      <c r="CL40" s="274">
        <f t="shared" si="70"/>
        <v>100</v>
      </c>
      <c r="CM40" s="275">
        <f t="shared" si="70"/>
        <v>100</v>
      </c>
      <c r="CN40" s="277">
        <f t="shared" si="70"/>
        <v>100</v>
      </c>
      <c r="CO40" s="274">
        <f t="shared" si="70"/>
        <v>100</v>
      </c>
      <c r="CP40" s="275">
        <f t="shared" si="70"/>
        <v>100</v>
      </c>
      <c r="CQ40" s="277">
        <f t="shared" si="70"/>
        <v>100</v>
      </c>
      <c r="CR40" s="274">
        <f t="shared" si="70"/>
        <v>100</v>
      </c>
      <c r="CS40" s="275">
        <f t="shared" si="70"/>
        <v>100</v>
      </c>
      <c r="CT40" s="277">
        <f t="shared" si="70"/>
        <v>100</v>
      </c>
      <c r="CU40" s="274">
        <f t="shared" si="70"/>
        <v>100</v>
      </c>
      <c r="CV40" s="275">
        <f t="shared" si="70"/>
        <v>100</v>
      </c>
      <c r="CW40" s="276">
        <f t="shared" si="70"/>
        <v>100</v>
      </c>
      <c r="CX40" s="277">
        <f t="shared" si="70"/>
        <v>100</v>
      </c>
      <c r="CY40" s="275">
        <f t="shared" si="70"/>
        <v>100</v>
      </c>
      <c r="CZ40" s="276">
        <f t="shared" si="70"/>
        <v>100</v>
      </c>
    </row>
    <row r="41" ht="15.75" customHeight="1">
      <c r="A41" s="80" t="s">
        <v>200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2"/>
      <c r="AJ41" s="80" t="s">
        <v>200</v>
      </c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2"/>
      <c r="BS41" s="80" t="s">
        <v>200</v>
      </c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2"/>
    </row>
    <row r="42" ht="15.75" customHeight="1">
      <c r="A42" s="248" t="s">
        <v>130</v>
      </c>
      <c r="B42" s="188">
        <f t="shared" ref="B42:B57" si="71">IF(ISBLANK(B7),"",B7*100/$AF7)</f>
        <v>0.1945525292</v>
      </c>
      <c r="C42" s="189">
        <f t="shared" ref="C42:C57" si="72">IF(ISBLANK(C7),"",C7*100/$AG7)</f>
        <v>0.07995792988</v>
      </c>
      <c r="D42" s="190">
        <f t="shared" ref="D42:D57" si="73">IF(ISBLANK(D7),"",D7*100/$AH7)</f>
        <v>0.07243415006</v>
      </c>
      <c r="E42" s="191">
        <f t="shared" ref="E42:E57" si="74">IF(ISBLANK(E7),"",E7*100/$AF7)</f>
        <v>0.3891050584</v>
      </c>
      <c r="F42" s="189">
        <f t="shared" ref="F42:F57" si="75">IF(ISBLANK(F7),"",F7*100/$AG7)</f>
        <v>0.1783659543</v>
      </c>
      <c r="G42" s="191">
        <f t="shared" ref="G42:G57" si="76">IF(ISBLANK(G7),"",G7*100/$AH7)</f>
        <v>0.5074223978</v>
      </c>
      <c r="H42" s="188">
        <f t="shared" ref="H42:H57" si="77">IF(ISBLANK(H7),"",H7*100/$AF7)</f>
        <v>4.474708171</v>
      </c>
      <c r="I42" s="189">
        <f t="shared" ref="I42:I57" si="78">IF(ISBLANK(I7),"",I7*100/$AG7)</f>
        <v>2.66185134</v>
      </c>
      <c r="J42" s="191">
        <f t="shared" ref="J42:J57" si="79">IF(ISBLANK(J7),"",J7*100/$AH7)</f>
        <v>3.502096291</v>
      </c>
      <c r="K42" s="188">
        <f t="shared" ref="K42:K57" si="80">IF(ISBLANK(K7),"",K7*100/$AF7)</f>
        <v>13.5538262</v>
      </c>
      <c r="L42" s="189">
        <f t="shared" ref="L42:L57" si="81">IF(ISBLANK(L7),"",L7*100/$AG7)</f>
        <v>8.954613255</v>
      </c>
      <c r="M42" s="191">
        <f t="shared" ref="M42:M57" si="82">IF(ISBLANK(M7),"",M7*100/$AH7)</f>
        <v>11.70945438</v>
      </c>
      <c r="N42" s="188">
        <f t="shared" ref="N42:N57" si="83">IF(ISBLANK(N7),"",N7*100/$AF7)</f>
        <v>25.42153048</v>
      </c>
      <c r="O42" s="189">
        <f t="shared" ref="O42:O57" si="84">IF(ISBLANK(O7),"",O7*100/$AG7)</f>
        <v>24.3973968</v>
      </c>
      <c r="P42" s="190">
        <f t="shared" ref="P42:P57" si="85">IF(ISBLANK(P7),"",P7*100/$AH7)</f>
        <v>26.31850393</v>
      </c>
      <c r="Q42" s="191">
        <f t="shared" ref="Q42:Q57" si="86">IF(ISBLANK(Q7),"",Q7*100/$AF7)</f>
        <v>24.18936446</v>
      </c>
      <c r="R42" s="189">
        <f t="shared" ref="R42:R57" si="87">IF(ISBLANK(R7),"",R7*100/$AG7)</f>
        <v>29.220088</v>
      </c>
      <c r="S42" s="191">
        <f t="shared" ref="S42:S57" si="88">IF(ISBLANK(S7),"",S7*100/$AH7)</f>
        <v>23.34314573</v>
      </c>
      <c r="T42" s="188">
        <f t="shared" ref="T42:T57" si="89">IF(ISBLANK(T7),"",T7*100/$AF7)</f>
        <v>16.47211414</v>
      </c>
      <c r="U42" s="189">
        <f t="shared" ref="U42:U57" si="90">IF(ISBLANK(U7),"",U7*100/$AG7)</f>
        <v>18.01585864</v>
      </c>
      <c r="V42" s="191">
        <f t="shared" ref="V42:V57" si="91">IF(ISBLANK(V7),"",V7*100/$AH7)</f>
        <v>18.69115535</v>
      </c>
      <c r="W42" s="188">
        <f t="shared" ref="W42:W57" si="92">IF(ISBLANK(W7),"",W7*100/$AF7)</f>
        <v>11.08949416</v>
      </c>
      <c r="X42" s="189">
        <f t="shared" ref="X42:X57" si="93">IF(ISBLANK(X7),"",X7*100/$AG7)</f>
        <v>11.4401015</v>
      </c>
      <c r="Y42" s="191">
        <f t="shared" ref="Y42:Y57" si="94">IF(ISBLANK(Y7),"",Y7*100/$AH7)</f>
        <v>11.53791682</v>
      </c>
      <c r="Z42" s="188">
        <f t="shared" ref="Z42:Z57" si="95">IF(ISBLANK(Z7),"",Z7*100/$AF7)</f>
        <v>3.891050584</v>
      </c>
      <c r="AA42" s="189">
        <f t="shared" ref="AA42:AA57" si="96">IF(ISBLANK(AA7),"",AA7*100/$AG7)</f>
        <v>4.921849252</v>
      </c>
      <c r="AB42" s="191">
        <f t="shared" ref="AB42:AB57" si="97">IF(ISBLANK(AB7),"",AB7*100/$AH7)</f>
        <v>4.024166039</v>
      </c>
      <c r="AC42" s="188">
        <f t="shared" ref="AC42:AC57" si="98">IF(ISBLANK(AC7),"",AC7*100/$AF7)</f>
        <v>0.3242542153</v>
      </c>
      <c r="AD42" s="189">
        <f t="shared" ref="AD42:AD57" si="99">IF(ISBLANK(AD7),"",AD7*100/$AG7)</f>
        <v>0.129917325</v>
      </c>
      <c r="AE42" s="191">
        <f t="shared" ref="AE42:AE57" si="100">IF(ISBLANK(AE7),"",AE7*100/$AH7)</f>
        <v>0.2937049066</v>
      </c>
      <c r="AF42" s="188">
        <f t="shared" ref="AF42:AF57" si="101">IF(ISBLANK(AF7),"",AF7*100/$AF7)</f>
        <v>100</v>
      </c>
      <c r="AG42" s="189">
        <f t="shared" ref="AG42:AG57" si="102">IF(ISBLANK(AG7),"",AG7*100/$AG7)</f>
        <v>100</v>
      </c>
      <c r="AH42" s="190">
        <f t="shared" ref="AH42:AH57" si="103">IF(ISBLANK(AH7),"",AH7*100/$AH7)</f>
        <v>100</v>
      </c>
      <c r="AJ42" s="248" t="s">
        <v>130</v>
      </c>
      <c r="AK42" s="188">
        <f>AK7*100/$BO7</f>
        <v>0.0496031746</v>
      </c>
      <c r="AL42" s="189">
        <f>AL7*100/$BP7</f>
        <v>0.04898998961</v>
      </c>
      <c r="AM42" s="190">
        <f>AM7*100/$BQ7</f>
        <v>0.119051682</v>
      </c>
      <c r="AN42" s="191">
        <f t="shared" ref="AN42:AN57" si="104">AN7*100/$BO7</f>
        <v>0.3968253968</v>
      </c>
      <c r="AO42" s="189">
        <f t="shared" ref="AO42:AO57" si="105">AO7*100/$BP7</f>
        <v>0.2034230215</v>
      </c>
      <c r="AP42" s="191">
        <f t="shared" ref="AP42:AP57" si="106">AP7*100/$BQ7</f>
        <v>0.280857266</v>
      </c>
      <c r="AQ42" s="188">
        <f t="shared" ref="AQ42:AQ57" si="107">AQ7*100/$BO7</f>
        <v>4.861111111</v>
      </c>
      <c r="AR42" s="189">
        <f t="shared" ref="AR42:AR57" si="108">AR7*100/$BP7</f>
        <v>2.814376665</v>
      </c>
      <c r="AS42" s="191">
        <f t="shared" ref="AS42:AS57" si="109">AS7*100/$BQ7</f>
        <v>3.891886077</v>
      </c>
      <c r="AT42" s="188">
        <f t="shared" ref="AT42:AT57" si="110">AT7*100/$BO7</f>
        <v>17.21230159</v>
      </c>
      <c r="AU42" s="189">
        <f t="shared" ref="AU42:AU57" si="111">AU7*100/$BP7</f>
        <v>14.57993122</v>
      </c>
      <c r="AV42" s="191">
        <f t="shared" ref="AV42:AV57" si="112">AV7*100/$BQ7</f>
        <v>15.50357204</v>
      </c>
      <c r="AW42" s="188">
        <f t="shared" ref="AW42:AW57" si="113">AW7*100/$BO7</f>
        <v>21.77579365</v>
      </c>
      <c r="AX42" s="189">
        <f t="shared" ref="AX42:AX57" si="114">AX7*100/$BP7</f>
        <v>26.0991632</v>
      </c>
      <c r="AY42" s="190">
        <f t="shared" ref="AY42:AY57" si="115">AY7*100/$BQ7</f>
        <v>21.29147186</v>
      </c>
      <c r="AZ42" s="191">
        <f t="shared" ref="AZ42:AZ57" si="116">AZ7*100/$BO7</f>
        <v>22.0734127</v>
      </c>
      <c r="BA42" s="189">
        <f t="shared" ref="BA42:BA57" si="117">BA7*100/$BP7</f>
        <v>24.19033835</v>
      </c>
      <c r="BB42" s="191">
        <f t="shared" ref="BB42:BB57" si="118">BB7*100/$BQ7</f>
        <v>23.63344381</v>
      </c>
      <c r="BC42" s="188">
        <f t="shared" ref="BC42:BC57" si="119">BC7*100/$BO7</f>
        <v>18.05555556</v>
      </c>
      <c r="BD42" s="189">
        <f t="shared" ref="BD42:BD57" si="120">BD7*100/$BP7</f>
        <v>17.61281349</v>
      </c>
      <c r="BE42" s="191">
        <f t="shared" ref="BE42:BE57" si="121">BE7*100/$BQ7</f>
        <v>17.99926264</v>
      </c>
      <c r="BF42" s="188">
        <f t="shared" ref="BF42:BF57" si="122">BF7*100/$BO7</f>
        <v>11.40873016</v>
      </c>
      <c r="BG42" s="189">
        <f t="shared" ref="BG42:BG57" si="123">BG7*100/$BP7</f>
        <v>11.25156696</v>
      </c>
      <c r="BH42" s="191">
        <f t="shared" ref="BH42:BH57" si="124">BH7*100/$BQ7</f>
        <v>13.36315222</v>
      </c>
      <c r="BI42" s="188">
        <f t="shared" ref="BI42:BI57" si="125">BI7*100/$BO7</f>
        <v>3.918650794</v>
      </c>
      <c r="BJ42" s="189">
        <f t="shared" ref="BJ42:BJ57" si="126">BJ7*100/$BP7</f>
        <v>3.132185889</v>
      </c>
      <c r="BK42" s="191">
        <f t="shared" ref="BK42:BK57" si="127">BK7*100/$BQ7</f>
        <v>3.81996699</v>
      </c>
      <c r="BL42" s="188">
        <f>BL7*100/$BO7</f>
        <v>0.248015873</v>
      </c>
      <c r="BM42" s="189">
        <f>BM7*100/$BP7</f>
        <v>0.06721121069</v>
      </c>
      <c r="BN42" s="191">
        <f>BN7*100/$BQ7</f>
        <v>0.09733541424</v>
      </c>
      <c r="BO42" s="188">
        <f t="shared" ref="BO42:BO57" si="128">BO7*100/$BO7</f>
        <v>100</v>
      </c>
      <c r="BP42" s="189">
        <f t="shared" ref="BP42:BP57" si="129">BP7*100/$BP7</f>
        <v>100</v>
      </c>
      <c r="BQ42" s="190">
        <f t="shared" ref="BQ42:BQ57" si="130">BQ7*100/$BQ7</f>
        <v>100</v>
      </c>
      <c r="BS42" s="248" t="s">
        <v>130</v>
      </c>
      <c r="BT42" s="188">
        <f>BT7*100/$CX7</f>
        <v>0.2288329519</v>
      </c>
      <c r="BU42" s="189">
        <f>BU7*100/$CY7</f>
        <v>0.05430596361</v>
      </c>
      <c r="BV42" s="190">
        <f>BV7*100/$CZ7</f>
        <v>0.08705897297</v>
      </c>
      <c r="BW42" s="191">
        <f t="shared" ref="BW42:BW57" si="131">BW7*100/$CX7</f>
        <v>0.7437070938</v>
      </c>
      <c r="BX42" s="189">
        <f t="shared" ref="BX42:BX57" si="132">BX7*100/$CY7</f>
        <v>0.3886320113</v>
      </c>
      <c r="BY42" s="191">
        <f t="shared" ref="BY42:BY57" si="133">BY7*100/$CZ7</f>
        <v>0.2132794348</v>
      </c>
      <c r="BZ42" s="188">
        <f t="shared" ref="BZ42:BZ57" si="134">BZ7*100/$CX7</f>
        <v>5.377574371</v>
      </c>
      <c r="CA42" s="189">
        <f t="shared" ref="CA42:CA57" si="135">CA7*100/$CY7</f>
        <v>2.997024468</v>
      </c>
      <c r="CB42" s="191">
        <f t="shared" ref="CB42:CB57" si="136">CB7*100/$CZ7</f>
        <v>4.721847237</v>
      </c>
      <c r="CC42" s="188">
        <f t="shared" ref="CC42:CC57" si="137">CC7*100/$CX7</f>
        <v>18.64988558</v>
      </c>
      <c r="CD42" s="189">
        <f t="shared" ref="CD42:CD57" si="138">CD7*100/$CY7</f>
        <v>16.50112233</v>
      </c>
      <c r="CE42" s="191">
        <f t="shared" ref="CE42:CE57" si="139">CE7*100/$CZ7</f>
        <v>18.79276721</v>
      </c>
      <c r="CF42" s="188">
        <f t="shared" ref="CF42:CF57" si="140">CF7*100/$CX7</f>
        <v>22.19679634</v>
      </c>
      <c r="CG42" s="189">
        <f t="shared" ref="CG42:CG57" si="141">CG7*100/$CY7</f>
        <v>29.23802574</v>
      </c>
      <c r="CH42" s="190">
        <f t="shared" ref="CH42:CH57" si="142">CH7*100/$CZ7</f>
        <v>26.33985908</v>
      </c>
      <c r="CI42" s="191">
        <f t="shared" ref="CI42:CI57" si="143">CI7*100/$CX7</f>
        <v>20.9382151</v>
      </c>
      <c r="CJ42" s="189">
        <f t="shared" ref="CJ42:CJ57" si="144">CJ7*100/$CY7</f>
        <v>20.30681357</v>
      </c>
      <c r="CK42" s="191">
        <f t="shared" ref="CK42:CK57" si="145">CK7*100/$CZ7</f>
        <v>21.19628676</v>
      </c>
      <c r="CL42" s="188">
        <f t="shared" ref="CL42:CL57" si="146">CL7*100/$CX7</f>
        <v>16.87643021</v>
      </c>
      <c r="CM42" s="189">
        <f t="shared" ref="CM42:CM57" si="147">CM7*100/$CY7</f>
        <v>16.31798874</v>
      </c>
      <c r="CN42" s="191">
        <f t="shared" ref="CN42:CN57" si="148">CN7*100/$CZ7</f>
        <v>14.0516411</v>
      </c>
      <c r="CO42" s="188">
        <f t="shared" ref="CO42:CO57" si="149">CO7*100/$CX7</f>
        <v>12.41418764</v>
      </c>
      <c r="CP42" s="189">
        <f t="shared" ref="CP42:CP57" si="150">CP7*100/$CY7</f>
        <v>12.36438757</v>
      </c>
      <c r="CQ42" s="191">
        <f t="shared" ref="CQ42:CQ57" si="151">CQ7*100/$CZ7</f>
        <v>12.79867098</v>
      </c>
      <c r="CR42" s="188">
        <f t="shared" ref="CR42:CR57" si="152">CR7*100/$CX7</f>
        <v>2.402745995</v>
      </c>
      <c r="CS42" s="189">
        <f t="shared" ref="CS42:CS57" si="153">CS7*100/$CY7</f>
        <v>1.755613205</v>
      </c>
      <c r="CT42" s="191">
        <f t="shared" ref="CT42:CT57" si="154">CT7*100/$CZ7</f>
        <v>1.710690068</v>
      </c>
      <c r="CU42" s="188">
        <f t="shared" ref="CU42:CU43" si="155">CU7*100/$CX7</f>
        <v>0.171624714</v>
      </c>
      <c r="CV42" s="189">
        <f t="shared" ref="CV42:CV43" si="156">CV7*100/$CY7</f>
        <v>0.07608639309</v>
      </c>
      <c r="CW42" s="191">
        <f t="shared" ref="CW42:CW43" si="157">CW7*100/$CZ7</f>
        <v>0.08789915293</v>
      </c>
      <c r="CX42" s="188">
        <f t="shared" ref="CX42:CX57" si="158">CX7*100/$CX7</f>
        <v>100</v>
      </c>
      <c r="CY42" s="189">
        <f t="shared" ref="CY42:CY57" si="159">CY7*100/$CY7</f>
        <v>100</v>
      </c>
      <c r="CZ42" s="190">
        <f t="shared" ref="CZ42:CZ57" si="160">CZ7*100/$CZ7</f>
        <v>100</v>
      </c>
    </row>
    <row r="43" ht="15.75" customHeight="1">
      <c r="A43" s="249" t="s">
        <v>132</v>
      </c>
      <c r="B43" s="192" t="str">
        <f t="shared" si="71"/>
        <v/>
      </c>
      <c r="C43" s="193" t="str">
        <f t="shared" si="72"/>
        <v/>
      </c>
      <c r="D43" s="194" t="str">
        <f t="shared" si="73"/>
        <v/>
      </c>
      <c r="E43" s="195" t="str">
        <f t="shared" si="74"/>
        <v/>
      </c>
      <c r="F43" s="193" t="str">
        <f t="shared" si="75"/>
        <v/>
      </c>
      <c r="G43" s="195" t="str">
        <f t="shared" si="76"/>
        <v/>
      </c>
      <c r="H43" s="192">
        <f t="shared" si="77"/>
        <v>3.592814371</v>
      </c>
      <c r="I43" s="193">
        <f t="shared" si="78"/>
        <v>0.9474135532</v>
      </c>
      <c r="J43" s="195">
        <f t="shared" si="79"/>
        <v>1.582909675</v>
      </c>
      <c r="K43" s="192">
        <f t="shared" si="80"/>
        <v>6.586826347</v>
      </c>
      <c r="L43" s="193">
        <f t="shared" si="81"/>
        <v>3.475540576</v>
      </c>
      <c r="M43" s="195">
        <f t="shared" si="82"/>
        <v>7.633059251</v>
      </c>
      <c r="N43" s="192">
        <f t="shared" si="83"/>
        <v>20.35928144</v>
      </c>
      <c r="O43" s="193">
        <f t="shared" si="84"/>
        <v>25.41266963</v>
      </c>
      <c r="P43" s="194">
        <f t="shared" si="85"/>
        <v>30.65929769</v>
      </c>
      <c r="Q43" s="195">
        <f t="shared" si="86"/>
        <v>21.55688623</v>
      </c>
      <c r="R43" s="193">
        <f t="shared" si="87"/>
        <v>17.49080609</v>
      </c>
      <c r="S43" s="195">
        <f t="shared" si="88"/>
        <v>16.3771419</v>
      </c>
      <c r="T43" s="192">
        <f t="shared" si="89"/>
        <v>30.53892216</v>
      </c>
      <c r="U43" s="193">
        <f t="shared" si="90"/>
        <v>37.83697662</v>
      </c>
      <c r="V43" s="195">
        <f t="shared" si="91"/>
        <v>30.4630967</v>
      </c>
      <c r="W43" s="192">
        <f t="shared" si="92"/>
        <v>10.77844311</v>
      </c>
      <c r="X43" s="193">
        <f t="shared" si="93"/>
        <v>9.162313239</v>
      </c>
      <c r="Y43" s="195">
        <f t="shared" si="94"/>
        <v>5.885138708</v>
      </c>
      <c r="Z43" s="192">
        <f t="shared" si="95"/>
        <v>5.389221557</v>
      </c>
      <c r="AA43" s="193">
        <f t="shared" si="96"/>
        <v>4.885958187</v>
      </c>
      <c r="AB43" s="195">
        <f t="shared" si="97"/>
        <v>6.345078501</v>
      </c>
      <c r="AC43" s="192">
        <f t="shared" si="98"/>
        <v>1.19760479</v>
      </c>
      <c r="AD43" s="193">
        <f t="shared" si="99"/>
        <v>0.7883221034</v>
      </c>
      <c r="AE43" s="195">
        <f t="shared" si="100"/>
        <v>1.054277576</v>
      </c>
      <c r="AF43" s="192">
        <f t="shared" si="101"/>
        <v>100</v>
      </c>
      <c r="AG43" s="193">
        <f t="shared" si="102"/>
        <v>100</v>
      </c>
      <c r="AH43" s="194">
        <f t="shared" si="103"/>
        <v>100</v>
      </c>
      <c r="AJ43" s="249" t="s">
        <v>132</v>
      </c>
      <c r="AK43" s="192"/>
      <c r="AL43" s="193"/>
      <c r="AM43" s="194"/>
      <c r="AN43" s="195">
        <f t="shared" si="104"/>
        <v>0.8333333333</v>
      </c>
      <c r="AO43" s="193">
        <f t="shared" si="105"/>
        <v>0.2155198466</v>
      </c>
      <c r="AP43" s="195">
        <f t="shared" si="106"/>
        <v>0.04039714886</v>
      </c>
      <c r="AQ43" s="192">
        <f t="shared" si="107"/>
        <v>6.666666667</v>
      </c>
      <c r="AR43" s="193">
        <f t="shared" si="108"/>
        <v>2.458169636</v>
      </c>
      <c r="AS43" s="195">
        <f t="shared" si="109"/>
        <v>4.634450689</v>
      </c>
      <c r="AT43" s="192">
        <f t="shared" si="110"/>
        <v>10</v>
      </c>
      <c r="AU43" s="193">
        <f t="shared" si="111"/>
        <v>7.042939912</v>
      </c>
      <c r="AV43" s="195">
        <f t="shared" si="112"/>
        <v>12.33459612</v>
      </c>
      <c r="AW43" s="192">
        <f t="shared" si="113"/>
        <v>17.5</v>
      </c>
      <c r="AX43" s="193">
        <f t="shared" si="114"/>
        <v>21.27263779</v>
      </c>
      <c r="AY43" s="194">
        <f t="shared" si="115"/>
        <v>14.54566673</v>
      </c>
      <c r="AZ43" s="195">
        <f t="shared" si="116"/>
        <v>30.83333333</v>
      </c>
      <c r="BA43" s="193">
        <f t="shared" si="117"/>
        <v>34.90924162</v>
      </c>
      <c r="BB43" s="195">
        <f t="shared" si="118"/>
        <v>26.9857443</v>
      </c>
      <c r="BC43" s="192">
        <f t="shared" si="119"/>
        <v>22.5</v>
      </c>
      <c r="BD43" s="193">
        <f t="shared" si="120"/>
        <v>21.10899467</v>
      </c>
      <c r="BE43" s="195">
        <f t="shared" si="121"/>
        <v>17.92107295</v>
      </c>
      <c r="BF43" s="192">
        <f t="shared" si="122"/>
        <v>10</v>
      </c>
      <c r="BG43" s="193">
        <f t="shared" si="123"/>
        <v>12.26718935</v>
      </c>
      <c r="BH43" s="195">
        <f t="shared" si="124"/>
        <v>19.87539724</v>
      </c>
      <c r="BI43" s="192">
        <f t="shared" si="125"/>
        <v>1.666666667</v>
      </c>
      <c r="BJ43" s="193">
        <f t="shared" si="126"/>
        <v>0.7253071762</v>
      </c>
      <c r="BK43" s="195">
        <f t="shared" si="127"/>
        <v>3.66267483</v>
      </c>
      <c r="BL43" s="192"/>
      <c r="BM43" s="193"/>
      <c r="BN43" s="195"/>
      <c r="BO43" s="192">
        <f t="shared" si="128"/>
        <v>100</v>
      </c>
      <c r="BP43" s="193">
        <f t="shared" si="129"/>
        <v>100</v>
      </c>
      <c r="BQ43" s="194">
        <f t="shared" si="130"/>
        <v>100</v>
      </c>
      <c r="BS43" s="249" t="s">
        <v>132</v>
      </c>
      <c r="BT43" s="192"/>
      <c r="BU43" s="193"/>
      <c r="BV43" s="194"/>
      <c r="BW43" s="195">
        <f t="shared" si="131"/>
        <v>0.495049505</v>
      </c>
      <c r="BX43" s="193">
        <f t="shared" si="132"/>
        <v>0.009564980056</v>
      </c>
      <c r="BY43" s="195">
        <f t="shared" si="133"/>
        <v>0.0231143041</v>
      </c>
      <c r="BZ43" s="192">
        <f t="shared" si="134"/>
        <v>1.98019802</v>
      </c>
      <c r="CA43" s="193">
        <f t="shared" si="135"/>
        <v>0.9255469745</v>
      </c>
      <c r="CB43" s="195">
        <f t="shared" si="136"/>
        <v>1.286996687</v>
      </c>
      <c r="CC43" s="192">
        <f t="shared" si="137"/>
        <v>9.900990099</v>
      </c>
      <c r="CD43" s="193">
        <f t="shared" si="138"/>
        <v>7.983741165</v>
      </c>
      <c r="CE43" s="195">
        <f t="shared" si="139"/>
        <v>12.01181194</v>
      </c>
      <c r="CF43" s="192">
        <f t="shared" si="140"/>
        <v>22.77227723</v>
      </c>
      <c r="CG43" s="193">
        <f t="shared" si="141"/>
        <v>15.01085748</v>
      </c>
      <c r="CH43" s="194">
        <f t="shared" si="142"/>
        <v>19.16640141</v>
      </c>
      <c r="CI43" s="195">
        <f t="shared" si="143"/>
        <v>32.67326733</v>
      </c>
      <c r="CJ43" s="193">
        <f t="shared" si="144"/>
        <v>40.41762207</v>
      </c>
      <c r="CK43" s="195">
        <f t="shared" si="145"/>
        <v>37.9093618</v>
      </c>
      <c r="CL43" s="192">
        <f t="shared" si="146"/>
        <v>21.28712871</v>
      </c>
      <c r="CM43" s="193">
        <f t="shared" si="147"/>
        <v>25.38269056</v>
      </c>
      <c r="CN43" s="195">
        <f t="shared" si="148"/>
        <v>15.05367411</v>
      </c>
      <c r="CO43" s="192">
        <f t="shared" si="149"/>
        <v>8.415841584</v>
      </c>
      <c r="CP43" s="193">
        <f t="shared" si="150"/>
        <v>7.10601305</v>
      </c>
      <c r="CQ43" s="195">
        <f t="shared" si="151"/>
        <v>10.37156469</v>
      </c>
      <c r="CR43" s="192">
        <f t="shared" si="152"/>
        <v>1.98019802</v>
      </c>
      <c r="CS43" s="193">
        <f t="shared" si="153"/>
        <v>1.747488936</v>
      </c>
      <c r="CT43" s="195">
        <f t="shared" si="154"/>
        <v>3.813097557</v>
      </c>
      <c r="CU43" s="192">
        <f t="shared" si="155"/>
        <v>0.495049505</v>
      </c>
      <c r="CV43" s="193">
        <f t="shared" si="156"/>
        <v>1.416474786</v>
      </c>
      <c r="CW43" s="195">
        <f t="shared" si="157"/>
        <v>0.3639774941</v>
      </c>
      <c r="CX43" s="192">
        <f t="shared" si="158"/>
        <v>100</v>
      </c>
      <c r="CY43" s="193">
        <f t="shared" si="159"/>
        <v>100</v>
      </c>
      <c r="CZ43" s="194">
        <f t="shared" si="160"/>
        <v>100</v>
      </c>
    </row>
    <row r="44" ht="15.75" customHeight="1">
      <c r="A44" s="249" t="s">
        <v>134</v>
      </c>
      <c r="B44" s="192" t="str">
        <f t="shared" si="71"/>
        <v/>
      </c>
      <c r="C44" s="193" t="str">
        <f t="shared" si="72"/>
        <v/>
      </c>
      <c r="D44" s="194" t="str">
        <f t="shared" si="73"/>
        <v/>
      </c>
      <c r="E44" s="195" t="str">
        <f t="shared" si="74"/>
        <v/>
      </c>
      <c r="F44" s="193" t="str">
        <f t="shared" si="75"/>
        <v/>
      </c>
      <c r="G44" s="195" t="str">
        <f t="shared" si="76"/>
        <v/>
      </c>
      <c r="H44" s="192">
        <f t="shared" si="77"/>
        <v>3.181818182</v>
      </c>
      <c r="I44" s="193">
        <f t="shared" si="78"/>
        <v>0.8036439692</v>
      </c>
      <c r="J44" s="195">
        <f t="shared" si="79"/>
        <v>2.414457439</v>
      </c>
      <c r="K44" s="192">
        <f t="shared" si="80"/>
        <v>8.181818182</v>
      </c>
      <c r="L44" s="193">
        <f t="shared" si="81"/>
        <v>4.57051163</v>
      </c>
      <c r="M44" s="195">
        <f t="shared" si="82"/>
        <v>5.751848025</v>
      </c>
      <c r="N44" s="192">
        <f t="shared" si="83"/>
        <v>22.27272727</v>
      </c>
      <c r="O44" s="193">
        <f t="shared" si="84"/>
        <v>24.71637217</v>
      </c>
      <c r="P44" s="194">
        <f t="shared" si="85"/>
        <v>21.22612219</v>
      </c>
      <c r="Q44" s="195">
        <f t="shared" si="86"/>
        <v>25.45454545</v>
      </c>
      <c r="R44" s="193">
        <f t="shared" si="87"/>
        <v>32.07567499</v>
      </c>
      <c r="S44" s="195">
        <f t="shared" si="88"/>
        <v>27.49024428</v>
      </c>
      <c r="T44" s="192">
        <f t="shared" si="89"/>
        <v>21.81818182</v>
      </c>
      <c r="U44" s="193">
        <f t="shared" si="90"/>
        <v>21.75617085</v>
      </c>
      <c r="V44" s="195">
        <f t="shared" si="91"/>
        <v>19.31387262</v>
      </c>
      <c r="W44" s="192">
        <f t="shared" si="92"/>
        <v>14.54545455</v>
      </c>
      <c r="X44" s="193">
        <f t="shared" si="93"/>
        <v>12.60404848</v>
      </c>
      <c r="Y44" s="195">
        <f t="shared" si="94"/>
        <v>19.25436889</v>
      </c>
      <c r="Z44" s="192">
        <f t="shared" si="95"/>
        <v>4.090909091</v>
      </c>
      <c r="AA44" s="193">
        <f t="shared" si="96"/>
        <v>3.426449376</v>
      </c>
      <c r="AB44" s="195">
        <f t="shared" si="97"/>
        <v>4.477253227</v>
      </c>
      <c r="AC44" s="192">
        <f t="shared" si="98"/>
        <v>0.4545454545</v>
      </c>
      <c r="AD44" s="193">
        <f t="shared" si="99"/>
        <v>0.04712853465</v>
      </c>
      <c r="AE44" s="195">
        <f t="shared" si="100"/>
        <v>0.07183332524</v>
      </c>
      <c r="AF44" s="192">
        <f t="shared" si="101"/>
        <v>100</v>
      </c>
      <c r="AG44" s="193">
        <f t="shared" si="102"/>
        <v>100</v>
      </c>
      <c r="AH44" s="194">
        <f t="shared" si="103"/>
        <v>100</v>
      </c>
      <c r="AJ44" s="249" t="s">
        <v>134</v>
      </c>
      <c r="AK44" s="192">
        <f>AK9*100/$BO9</f>
        <v>0.296735905</v>
      </c>
      <c r="AL44" s="193">
        <f>AL9*100/$BP9</f>
        <v>0.3354422057</v>
      </c>
      <c r="AM44" s="194">
        <f>AM9*100/$BQ9</f>
        <v>0.09608169284</v>
      </c>
      <c r="AN44" s="195">
        <f t="shared" si="104"/>
        <v>1.18694362</v>
      </c>
      <c r="AO44" s="193">
        <f t="shared" si="105"/>
        <v>0.3913270986</v>
      </c>
      <c r="AP44" s="195">
        <f t="shared" si="106"/>
        <v>0.2703098292</v>
      </c>
      <c r="AQ44" s="192">
        <f t="shared" si="107"/>
        <v>5.044510386</v>
      </c>
      <c r="AR44" s="193">
        <f t="shared" si="108"/>
        <v>1.490470463</v>
      </c>
      <c r="AS44" s="195">
        <f t="shared" si="109"/>
        <v>3.834300089</v>
      </c>
      <c r="AT44" s="192">
        <f t="shared" si="110"/>
        <v>7.418397626</v>
      </c>
      <c r="AU44" s="193">
        <f t="shared" si="111"/>
        <v>6.795926239</v>
      </c>
      <c r="AV44" s="195">
        <f t="shared" si="112"/>
        <v>9.196375959</v>
      </c>
      <c r="AW44" s="192">
        <f t="shared" si="113"/>
        <v>22.25519288</v>
      </c>
      <c r="AX44" s="193">
        <f t="shared" si="114"/>
        <v>28.2806394</v>
      </c>
      <c r="AY44" s="194">
        <f t="shared" si="115"/>
        <v>28.2997029</v>
      </c>
      <c r="AZ44" s="195">
        <f t="shared" si="116"/>
        <v>22.84866469</v>
      </c>
      <c r="BA44" s="193">
        <f t="shared" si="117"/>
        <v>25.02808618</v>
      </c>
      <c r="BB44" s="195">
        <f t="shared" si="118"/>
        <v>22.25270795</v>
      </c>
      <c r="BC44" s="192">
        <f t="shared" si="119"/>
        <v>20.17804154</v>
      </c>
      <c r="BD44" s="193">
        <f t="shared" si="120"/>
        <v>18.80957296</v>
      </c>
      <c r="BE44" s="195">
        <f t="shared" si="121"/>
        <v>16.44982636</v>
      </c>
      <c r="BF44" s="192">
        <f t="shared" si="122"/>
        <v>15.13353116</v>
      </c>
      <c r="BG44" s="193">
        <f t="shared" si="123"/>
        <v>15.60808811</v>
      </c>
      <c r="BH44" s="195">
        <f t="shared" si="124"/>
        <v>15.57688355</v>
      </c>
      <c r="BI44" s="192">
        <f t="shared" si="125"/>
        <v>5.341246291</v>
      </c>
      <c r="BJ44" s="193">
        <f t="shared" si="126"/>
        <v>3.157861809</v>
      </c>
      <c r="BK44" s="195">
        <f t="shared" si="127"/>
        <v>3.85639892</v>
      </c>
      <c r="BL44" s="192">
        <f t="shared" ref="BL44:BL46" si="161">BL9*100/$BO9</f>
        <v>0.296735905</v>
      </c>
      <c r="BM44" s="193">
        <f t="shared" ref="BM44:BM46" si="162">BM9*100/$BP9</f>
        <v>0.1025855332</v>
      </c>
      <c r="BN44" s="195">
        <f t="shared" ref="BN44:BN46" si="163">BN9*100/$BQ9</f>
        <v>0.1674127416</v>
      </c>
      <c r="BO44" s="192">
        <f t="shared" si="128"/>
        <v>100</v>
      </c>
      <c r="BP44" s="193">
        <f t="shared" si="129"/>
        <v>100</v>
      </c>
      <c r="BQ44" s="194">
        <f t="shared" si="130"/>
        <v>100</v>
      </c>
      <c r="BS44" s="249" t="s">
        <v>134</v>
      </c>
      <c r="BT44" s="192"/>
      <c r="BU44" s="193"/>
      <c r="BV44" s="194"/>
      <c r="BW44" s="195">
        <f t="shared" si="131"/>
        <v>0.44345898</v>
      </c>
      <c r="BX44" s="193">
        <f t="shared" si="132"/>
        <v>0.07374733691</v>
      </c>
      <c r="BY44" s="195">
        <f t="shared" si="133"/>
        <v>0.07248323211</v>
      </c>
      <c r="BZ44" s="192">
        <f t="shared" si="134"/>
        <v>2.88248337</v>
      </c>
      <c r="CA44" s="193">
        <f t="shared" si="135"/>
        <v>1.280472791</v>
      </c>
      <c r="CB44" s="195">
        <f t="shared" si="136"/>
        <v>2.606251528</v>
      </c>
      <c r="CC44" s="192">
        <f t="shared" si="137"/>
        <v>11.30820399</v>
      </c>
      <c r="CD44" s="193">
        <f t="shared" si="138"/>
        <v>14.36665116</v>
      </c>
      <c r="CE44" s="195">
        <f t="shared" si="139"/>
        <v>16.42224893</v>
      </c>
      <c r="CF44" s="192">
        <f t="shared" si="140"/>
        <v>25.05543237</v>
      </c>
      <c r="CG44" s="193">
        <f t="shared" si="141"/>
        <v>29.09268718</v>
      </c>
      <c r="CH44" s="194">
        <f t="shared" si="142"/>
        <v>24.92159671</v>
      </c>
      <c r="CI44" s="195">
        <f t="shared" si="143"/>
        <v>23.05986696</v>
      </c>
      <c r="CJ44" s="193">
        <f t="shared" si="144"/>
        <v>21.85384633</v>
      </c>
      <c r="CK44" s="195">
        <f t="shared" si="145"/>
        <v>25.64968668</v>
      </c>
      <c r="CL44" s="192">
        <f t="shared" si="146"/>
        <v>18.40354767</v>
      </c>
      <c r="CM44" s="193">
        <f t="shared" si="147"/>
        <v>19.08898109</v>
      </c>
      <c r="CN44" s="195">
        <f t="shared" si="148"/>
        <v>15.38526482</v>
      </c>
      <c r="CO44" s="192">
        <f t="shared" si="149"/>
        <v>13.74722838</v>
      </c>
      <c r="CP44" s="193">
        <f t="shared" si="150"/>
        <v>11.34064271</v>
      </c>
      <c r="CQ44" s="195">
        <f t="shared" si="151"/>
        <v>12.29242696</v>
      </c>
      <c r="CR44" s="192">
        <f t="shared" si="152"/>
        <v>5.099778271</v>
      </c>
      <c r="CS44" s="193">
        <f t="shared" si="153"/>
        <v>2.902971397</v>
      </c>
      <c r="CT44" s="195">
        <f t="shared" si="154"/>
        <v>2.650041142</v>
      </c>
      <c r="CU44" s="192"/>
      <c r="CV44" s="193"/>
      <c r="CW44" s="195"/>
      <c r="CX44" s="192">
        <f t="shared" si="158"/>
        <v>100</v>
      </c>
      <c r="CY44" s="193">
        <f t="shared" si="159"/>
        <v>100</v>
      </c>
      <c r="CZ44" s="194">
        <f t="shared" si="160"/>
        <v>100</v>
      </c>
    </row>
    <row r="45" ht="15.75" customHeight="1">
      <c r="A45" s="249" t="s">
        <v>136</v>
      </c>
      <c r="B45" s="192">
        <f t="shared" si="71"/>
        <v>0.3367003367</v>
      </c>
      <c r="C45" s="193">
        <f t="shared" si="72"/>
        <v>0.06988827374</v>
      </c>
      <c r="D45" s="194">
        <f t="shared" si="73"/>
        <v>0.2469129665</v>
      </c>
      <c r="E45" s="195">
        <f t="shared" si="74"/>
        <v>0.6734006734</v>
      </c>
      <c r="F45" s="193">
        <f t="shared" si="75"/>
        <v>0.2255352834</v>
      </c>
      <c r="G45" s="195">
        <f t="shared" si="76"/>
        <v>0.9013650768</v>
      </c>
      <c r="H45" s="192">
        <f t="shared" si="77"/>
        <v>4.04040404</v>
      </c>
      <c r="I45" s="193">
        <f t="shared" si="78"/>
        <v>1.417324485</v>
      </c>
      <c r="J45" s="195">
        <f t="shared" si="79"/>
        <v>2.904147833</v>
      </c>
      <c r="K45" s="192">
        <f t="shared" si="80"/>
        <v>7.407407407</v>
      </c>
      <c r="L45" s="193">
        <f t="shared" si="81"/>
        <v>3.891244574</v>
      </c>
      <c r="M45" s="195">
        <f t="shared" si="82"/>
        <v>5.481998853</v>
      </c>
      <c r="N45" s="192">
        <f t="shared" si="83"/>
        <v>20.53872054</v>
      </c>
      <c r="O45" s="193">
        <f t="shared" si="84"/>
        <v>22.58953507</v>
      </c>
      <c r="P45" s="194">
        <f t="shared" si="85"/>
        <v>22.84360445</v>
      </c>
      <c r="Q45" s="195">
        <f t="shared" si="86"/>
        <v>27.94612795</v>
      </c>
      <c r="R45" s="193">
        <f t="shared" si="87"/>
        <v>30.47009821</v>
      </c>
      <c r="S45" s="195">
        <f t="shared" si="88"/>
        <v>30.44440498</v>
      </c>
      <c r="T45" s="192">
        <f t="shared" si="89"/>
        <v>18.18181818</v>
      </c>
      <c r="U45" s="193">
        <f t="shared" si="90"/>
        <v>18.56179623</v>
      </c>
      <c r="V45" s="195">
        <f t="shared" si="91"/>
        <v>13.43458522</v>
      </c>
      <c r="W45" s="192">
        <f t="shared" si="92"/>
        <v>16.83501684</v>
      </c>
      <c r="X45" s="193">
        <f t="shared" si="93"/>
        <v>18.14702776</v>
      </c>
      <c r="Y45" s="195">
        <f t="shared" si="94"/>
        <v>20.03689665</v>
      </c>
      <c r="Z45" s="192">
        <f t="shared" si="95"/>
        <v>3.703703704</v>
      </c>
      <c r="AA45" s="193">
        <f t="shared" si="96"/>
        <v>4.530288944</v>
      </c>
      <c r="AB45" s="195">
        <f t="shared" si="97"/>
        <v>3.334121542</v>
      </c>
      <c r="AC45" s="192">
        <f t="shared" si="98"/>
        <v>0.3367003367</v>
      </c>
      <c r="AD45" s="193">
        <f t="shared" si="99"/>
        <v>0.09726118095</v>
      </c>
      <c r="AE45" s="195">
        <f t="shared" si="100"/>
        <v>0.3719624367</v>
      </c>
      <c r="AF45" s="192">
        <f t="shared" si="101"/>
        <v>100</v>
      </c>
      <c r="AG45" s="193">
        <f t="shared" si="102"/>
        <v>100</v>
      </c>
      <c r="AH45" s="194">
        <f t="shared" si="103"/>
        <v>100</v>
      </c>
      <c r="AJ45" s="249" t="s">
        <v>136</v>
      </c>
      <c r="AK45" s="192"/>
      <c r="AL45" s="193"/>
      <c r="AM45" s="194"/>
      <c r="AN45" s="195">
        <f t="shared" si="104"/>
        <v>0.2958579882</v>
      </c>
      <c r="AO45" s="193">
        <f t="shared" si="105"/>
        <v>0.0703195181</v>
      </c>
      <c r="AP45" s="195">
        <f t="shared" si="106"/>
        <v>0.3133349102</v>
      </c>
      <c r="AQ45" s="192">
        <f t="shared" si="107"/>
        <v>2.662721893</v>
      </c>
      <c r="AR45" s="193">
        <f t="shared" si="108"/>
        <v>1.406678852</v>
      </c>
      <c r="AS45" s="195">
        <f t="shared" si="109"/>
        <v>2.121617103</v>
      </c>
      <c r="AT45" s="192">
        <f t="shared" si="110"/>
        <v>9.171597633</v>
      </c>
      <c r="AU45" s="193">
        <f t="shared" si="111"/>
        <v>8.404264252</v>
      </c>
      <c r="AV45" s="195">
        <f t="shared" si="112"/>
        <v>7.769195726</v>
      </c>
      <c r="AW45" s="192">
        <f t="shared" si="113"/>
        <v>22.78106509</v>
      </c>
      <c r="AX45" s="193">
        <f t="shared" si="114"/>
        <v>29.05534204</v>
      </c>
      <c r="AY45" s="194">
        <f t="shared" si="115"/>
        <v>24.49932172</v>
      </c>
      <c r="AZ45" s="195">
        <f t="shared" si="116"/>
        <v>22.18934911</v>
      </c>
      <c r="BA45" s="193">
        <f t="shared" si="117"/>
        <v>24.03335508</v>
      </c>
      <c r="BB45" s="195">
        <f t="shared" si="118"/>
        <v>24.04259506</v>
      </c>
      <c r="BC45" s="192">
        <f t="shared" si="119"/>
        <v>21.89349112</v>
      </c>
      <c r="BD45" s="193">
        <f t="shared" si="120"/>
        <v>15.06520361</v>
      </c>
      <c r="BE45" s="195">
        <f t="shared" si="121"/>
        <v>20.2738948</v>
      </c>
      <c r="BF45" s="192">
        <f t="shared" si="122"/>
        <v>16.27218935</v>
      </c>
      <c r="BG45" s="193">
        <f t="shared" si="123"/>
        <v>16.32552382</v>
      </c>
      <c r="BH45" s="195">
        <f t="shared" si="124"/>
        <v>17.55349064</v>
      </c>
      <c r="BI45" s="192">
        <f t="shared" si="125"/>
        <v>4.437869822</v>
      </c>
      <c r="BJ45" s="193">
        <f t="shared" si="126"/>
        <v>3.677722817</v>
      </c>
      <c r="BK45" s="195">
        <f t="shared" si="127"/>
        <v>2.709277356</v>
      </c>
      <c r="BL45" s="192">
        <f t="shared" si="161"/>
        <v>0.2958579882</v>
      </c>
      <c r="BM45" s="193">
        <f t="shared" si="162"/>
        <v>1.961590003</v>
      </c>
      <c r="BN45" s="195">
        <f t="shared" si="163"/>
        <v>0.7172726861</v>
      </c>
      <c r="BO45" s="192">
        <f t="shared" si="128"/>
        <v>100</v>
      </c>
      <c r="BP45" s="193">
        <f t="shared" si="129"/>
        <v>100</v>
      </c>
      <c r="BQ45" s="194">
        <f t="shared" si="130"/>
        <v>100</v>
      </c>
      <c r="BS45" s="249" t="s">
        <v>136</v>
      </c>
      <c r="BT45" s="192">
        <f t="shared" ref="BT45:BT46" si="164">BT10*100/$CX10</f>
        <v>0.2392344498</v>
      </c>
      <c r="BU45" s="193">
        <f t="shared" ref="BU45:BU46" si="165">BU10*100/$CY10</f>
        <v>0.003916399534</v>
      </c>
      <c r="BV45" s="194">
        <f t="shared" ref="BV45:BV46" si="166">BV10*100/$CZ10</f>
        <v>0.01569278002</v>
      </c>
      <c r="BW45" s="195">
        <f t="shared" si="131"/>
        <v>0.956937799</v>
      </c>
      <c r="BX45" s="193">
        <f t="shared" si="132"/>
        <v>0.1295295497</v>
      </c>
      <c r="BY45" s="195">
        <f t="shared" si="133"/>
        <v>0.1147984976</v>
      </c>
      <c r="BZ45" s="192">
        <f t="shared" si="134"/>
        <v>4.784688995</v>
      </c>
      <c r="CA45" s="193">
        <f t="shared" si="135"/>
        <v>2.618569108</v>
      </c>
      <c r="CB45" s="195">
        <f t="shared" si="136"/>
        <v>3.255252776</v>
      </c>
      <c r="CC45" s="192">
        <f t="shared" si="137"/>
        <v>16.74641148</v>
      </c>
      <c r="CD45" s="193">
        <f t="shared" si="138"/>
        <v>15.41908627</v>
      </c>
      <c r="CE45" s="195">
        <f t="shared" si="139"/>
        <v>14.6479038</v>
      </c>
      <c r="CF45" s="192">
        <f t="shared" si="140"/>
        <v>16.50717703</v>
      </c>
      <c r="CG45" s="193">
        <f t="shared" si="141"/>
        <v>26.41472221</v>
      </c>
      <c r="CH45" s="194">
        <f t="shared" si="142"/>
        <v>23.76381889</v>
      </c>
      <c r="CI45" s="195">
        <f t="shared" si="143"/>
        <v>25.83732057</v>
      </c>
      <c r="CJ45" s="193">
        <f t="shared" si="144"/>
        <v>25.11714997</v>
      </c>
      <c r="CK45" s="195">
        <f t="shared" si="145"/>
        <v>25.58495761</v>
      </c>
      <c r="CL45" s="192">
        <f t="shared" si="146"/>
        <v>19.61722488</v>
      </c>
      <c r="CM45" s="193">
        <f t="shared" si="147"/>
        <v>15.22087331</v>
      </c>
      <c r="CN45" s="195">
        <f t="shared" si="148"/>
        <v>17.48702445</v>
      </c>
      <c r="CO45" s="192">
        <f t="shared" si="149"/>
        <v>12.20095694</v>
      </c>
      <c r="CP45" s="193">
        <f t="shared" si="150"/>
        <v>13.39667163</v>
      </c>
      <c r="CQ45" s="195">
        <f t="shared" si="151"/>
        <v>12.17074999</v>
      </c>
      <c r="CR45" s="192">
        <f t="shared" si="152"/>
        <v>2.870813397</v>
      </c>
      <c r="CS45" s="193">
        <f t="shared" si="153"/>
        <v>1.654007069</v>
      </c>
      <c r="CT45" s="195">
        <f t="shared" si="154"/>
        <v>2.956253694</v>
      </c>
      <c r="CU45" s="192">
        <f t="shared" ref="CU45:CU46" si="167">CU10*100/$CX10</f>
        <v>0.2392344498</v>
      </c>
      <c r="CV45" s="193">
        <f t="shared" ref="CV45:CV46" si="168">CV10*100/$CY10</f>
        <v>0.02547448007</v>
      </c>
      <c r="CW45" s="195">
        <f t="shared" ref="CW45:CW46" si="169">CW10*100/$CZ10</f>
        <v>0.003547504433</v>
      </c>
      <c r="CX45" s="192">
        <f t="shared" si="158"/>
        <v>100</v>
      </c>
      <c r="CY45" s="193">
        <f t="shared" si="159"/>
        <v>100</v>
      </c>
      <c r="CZ45" s="194">
        <f t="shared" si="160"/>
        <v>100</v>
      </c>
    </row>
    <row r="46" ht="15.75" customHeight="1">
      <c r="A46" s="249" t="s">
        <v>138</v>
      </c>
      <c r="B46" s="192">
        <f t="shared" si="71"/>
        <v>0.406504065</v>
      </c>
      <c r="C46" s="193">
        <f t="shared" si="72"/>
        <v>0.05807347619</v>
      </c>
      <c r="D46" s="194">
        <f t="shared" si="73"/>
        <v>0.1031229129</v>
      </c>
      <c r="E46" s="195">
        <f t="shared" si="74"/>
        <v>0.406504065</v>
      </c>
      <c r="F46" s="193">
        <f t="shared" si="75"/>
        <v>0.2978768822</v>
      </c>
      <c r="G46" s="195">
        <f t="shared" si="76"/>
        <v>0.8452090675</v>
      </c>
      <c r="H46" s="192">
        <f t="shared" si="77"/>
        <v>1.62601626</v>
      </c>
      <c r="I46" s="193">
        <f t="shared" si="78"/>
        <v>0.7946721081</v>
      </c>
      <c r="J46" s="195">
        <f t="shared" si="79"/>
        <v>0.6816937306</v>
      </c>
      <c r="K46" s="192">
        <f t="shared" si="80"/>
        <v>7.317073171</v>
      </c>
      <c r="L46" s="193">
        <f t="shared" si="81"/>
        <v>5.050807089</v>
      </c>
      <c r="M46" s="195">
        <f t="shared" si="82"/>
        <v>5.946588467</v>
      </c>
      <c r="N46" s="192">
        <f t="shared" si="83"/>
        <v>17.07317073</v>
      </c>
      <c r="O46" s="193">
        <f t="shared" si="84"/>
        <v>16.84050278</v>
      </c>
      <c r="P46" s="194">
        <f t="shared" si="85"/>
        <v>15.91109668</v>
      </c>
      <c r="Q46" s="195">
        <f t="shared" si="86"/>
        <v>31.30081301</v>
      </c>
      <c r="R46" s="193">
        <f t="shared" si="87"/>
        <v>41.5397318</v>
      </c>
      <c r="S46" s="195">
        <f t="shared" si="88"/>
        <v>34.52811453</v>
      </c>
      <c r="T46" s="192">
        <f t="shared" si="89"/>
        <v>19.91869919</v>
      </c>
      <c r="U46" s="193">
        <f t="shared" si="90"/>
        <v>16.72580763</v>
      </c>
      <c r="V46" s="195">
        <f t="shared" si="91"/>
        <v>17.7360391</v>
      </c>
      <c r="W46" s="192">
        <f t="shared" si="92"/>
        <v>17.07317073</v>
      </c>
      <c r="X46" s="193">
        <f t="shared" si="93"/>
        <v>12.87600234</v>
      </c>
      <c r="Y46" s="195">
        <f t="shared" si="94"/>
        <v>17.55312254</v>
      </c>
      <c r="Z46" s="192">
        <f t="shared" si="95"/>
        <v>4.471544715</v>
      </c>
      <c r="AA46" s="193">
        <f t="shared" si="96"/>
        <v>5.444388393</v>
      </c>
      <c r="AB46" s="195">
        <f t="shared" si="97"/>
        <v>6.430083947</v>
      </c>
      <c r="AC46" s="192">
        <f t="shared" si="98"/>
        <v>0.406504065</v>
      </c>
      <c r="AD46" s="193">
        <f t="shared" si="99"/>
        <v>0.3721375055</v>
      </c>
      <c r="AE46" s="195">
        <f t="shared" si="100"/>
        <v>0.2649290303</v>
      </c>
      <c r="AF46" s="192">
        <f t="shared" si="101"/>
        <v>100</v>
      </c>
      <c r="AG46" s="193">
        <f t="shared" si="102"/>
        <v>100</v>
      </c>
      <c r="AH46" s="194">
        <f t="shared" si="103"/>
        <v>100</v>
      </c>
      <c r="AJ46" s="249" t="s">
        <v>138</v>
      </c>
      <c r="AK46" s="192"/>
      <c r="AL46" s="193"/>
      <c r="AM46" s="194"/>
      <c r="AN46" s="195">
        <f t="shared" si="104"/>
        <v>0.2610966057</v>
      </c>
      <c r="AO46" s="193">
        <f t="shared" si="105"/>
        <v>0.1090911768</v>
      </c>
      <c r="AP46" s="195">
        <f t="shared" si="106"/>
        <v>0.4531051475</v>
      </c>
      <c r="AQ46" s="192">
        <f t="shared" si="107"/>
        <v>3.916449086</v>
      </c>
      <c r="AR46" s="193">
        <f t="shared" si="108"/>
        <v>2.455225636</v>
      </c>
      <c r="AS46" s="195">
        <f t="shared" si="109"/>
        <v>3.579530665</v>
      </c>
      <c r="AT46" s="192">
        <f t="shared" si="110"/>
        <v>8.355091384</v>
      </c>
      <c r="AU46" s="193">
        <f t="shared" si="111"/>
        <v>6.256301105</v>
      </c>
      <c r="AV46" s="195">
        <f t="shared" si="112"/>
        <v>8.681249262</v>
      </c>
      <c r="AW46" s="192">
        <f t="shared" si="113"/>
        <v>19.32114883</v>
      </c>
      <c r="AX46" s="193">
        <f t="shared" si="114"/>
        <v>28.03754703</v>
      </c>
      <c r="AY46" s="194">
        <f t="shared" si="115"/>
        <v>19.07950967</v>
      </c>
      <c r="AZ46" s="195">
        <f t="shared" si="116"/>
        <v>28.45953003</v>
      </c>
      <c r="BA46" s="193">
        <f t="shared" si="117"/>
        <v>31.96600716</v>
      </c>
      <c r="BB46" s="195">
        <f t="shared" si="118"/>
        <v>31.62098944</v>
      </c>
      <c r="BC46" s="192">
        <f t="shared" si="119"/>
        <v>19.58224543</v>
      </c>
      <c r="BD46" s="193">
        <f t="shared" si="120"/>
        <v>15.64209618</v>
      </c>
      <c r="BE46" s="195">
        <f t="shared" si="121"/>
        <v>20.66999775</v>
      </c>
      <c r="BF46" s="192">
        <f t="shared" si="122"/>
        <v>15.66579634</v>
      </c>
      <c r="BG46" s="193">
        <f t="shared" si="123"/>
        <v>10.32701822</v>
      </c>
      <c r="BH46" s="195">
        <f t="shared" si="124"/>
        <v>11.31093701</v>
      </c>
      <c r="BI46" s="192">
        <f t="shared" si="125"/>
        <v>4.177545692</v>
      </c>
      <c r="BJ46" s="193">
        <f t="shared" si="126"/>
        <v>5.110492621</v>
      </c>
      <c r="BK46" s="195">
        <f t="shared" si="127"/>
        <v>4.556538639</v>
      </c>
      <c r="BL46" s="192">
        <f t="shared" si="161"/>
        <v>0.2610966057</v>
      </c>
      <c r="BM46" s="193">
        <f t="shared" si="162"/>
        <v>0.09622086938</v>
      </c>
      <c r="BN46" s="195">
        <f t="shared" si="163"/>
        <v>0.04814242192</v>
      </c>
      <c r="BO46" s="192">
        <f t="shared" si="128"/>
        <v>100</v>
      </c>
      <c r="BP46" s="193">
        <f t="shared" si="129"/>
        <v>100</v>
      </c>
      <c r="BQ46" s="194">
        <f t="shared" si="130"/>
        <v>100</v>
      </c>
      <c r="BS46" s="249" t="s">
        <v>138</v>
      </c>
      <c r="BT46" s="192">
        <f t="shared" si="164"/>
        <v>0.2364066194</v>
      </c>
      <c r="BU46" s="193">
        <f t="shared" si="165"/>
        <v>0.1827483226</v>
      </c>
      <c r="BV46" s="194">
        <f t="shared" si="166"/>
        <v>0.2389952954</v>
      </c>
      <c r="BW46" s="195">
        <f t="shared" si="131"/>
        <v>0.2364066194</v>
      </c>
      <c r="BX46" s="193">
        <f t="shared" si="132"/>
        <v>0.05948620104</v>
      </c>
      <c r="BY46" s="195">
        <f t="shared" si="133"/>
        <v>0.1073961729</v>
      </c>
      <c r="BZ46" s="192">
        <f t="shared" si="134"/>
        <v>2.836879433</v>
      </c>
      <c r="CA46" s="193">
        <f t="shared" si="135"/>
        <v>2.10403875</v>
      </c>
      <c r="CB46" s="195">
        <f t="shared" si="136"/>
        <v>2.30942193</v>
      </c>
      <c r="CC46" s="192">
        <f t="shared" si="137"/>
        <v>12.05673759</v>
      </c>
      <c r="CD46" s="193">
        <f t="shared" si="138"/>
        <v>9.165852418</v>
      </c>
      <c r="CE46" s="195">
        <f t="shared" si="139"/>
        <v>9.614510044</v>
      </c>
      <c r="CF46" s="192">
        <f t="shared" si="140"/>
        <v>23.87706856</v>
      </c>
      <c r="CG46" s="193">
        <f t="shared" si="141"/>
        <v>29.87392669</v>
      </c>
      <c r="CH46" s="194">
        <f t="shared" si="142"/>
        <v>25.3781794</v>
      </c>
      <c r="CI46" s="195">
        <f t="shared" si="143"/>
        <v>23.40425532</v>
      </c>
      <c r="CJ46" s="193">
        <f t="shared" si="144"/>
        <v>22.7755147</v>
      </c>
      <c r="CK46" s="195">
        <f t="shared" si="145"/>
        <v>25.03142269</v>
      </c>
      <c r="CL46" s="192">
        <f t="shared" si="146"/>
        <v>20.80378251</v>
      </c>
      <c r="CM46" s="193">
        <f t="shared" si="147"/>
        <v>22.56415274</v>
      </c>
      <c r="CN46" s="195">
        <f t="shared" si="148"/>
        <v>20.88894217</v>
      </c>
      <c r="CO46" s="192">
        <f t="shared" si="149"/>
        <v>14.18439716</v>
      </c>
      <c r="CP46" s="193">
        <f t="shared" si="150"/>
        <v>10.83496854</v>
      </c>
      <c r="CQ46" s="195">
        <f t="shared" si="151"/>
        <v>14.27497909</v>
      </c>
      <c r="CR46" s="192">
        <f t="shared" si="152"/>
        <v>2.127659574</v>
      </c>
      <c r="CS46" s="193">
        <f t="shared" si="153"/>
        <v>2.354425579</v>
      </c>
      <c r="CT46" s="195">
        <f t="shared" si="154"/>
        <v>2.036655561</v>
      </c>
      <c r="CU46" s="192">
        <f t="shared" si="167"/>
        <v>0.2364066194</v>
      </c>
      <c r="CV46" s="193">
        <f t="shared" si="168"/>
        <v>0.08488605518</v>
      </c>
      <c r="CW46" s="195">
        <f t="shared" si="169"/>
        <v>0.1194976477</v>
      </c>
      <c r="CX46" s="192">
        <f t="shared" si="158"/>
        <v>100</v>
      </c>
      <c r="CY46" s="193">
        <f t="shared" si="159"/>
        <v>100</v>
      </c>
      <c r="CZ46" s="194">
        <f t="shared" si="160"/>
        <v>100</v>
      </c>
    </row>
    <row r="47" ht="15.75" customHeight="1">
      <c r="A47" s="249" t="s">
        <v>140</v>
      </c>
      <c r="B47" s="192" t="str">
        <f t="shared" si="71"/>
        <v/>
      </c>
      <c r="C47" s="193" t="str">
        <f t="shared" si="72"/>
        <v/>
      </c>
      <c r="D47" s="194" t="str">
        <f t="shared" si="73"/>
        <v/>
      </c>
      <c r="E47" s="195" t="str">
        <f t="shared" si="74"/>
        <v/>
      </c>
      <c r="F47" s="193" t="str">
        <f t="shared" si="75"/>
        <v/>
      </c>
      <c r="G47" s="195" t="str">
        <f t="shared" si="76"/>
        <v/>
      </c>
      <c r="H47" s="192">
        <f t="shared" si="77"/>
        <v>3.184713376</v>
      </c>
      <c r="I47" s="193">
        <f t="shared" si="78"/>
        <v>1.23676879</v>
      </c>
      <c r="J47" s="195">
        <f t="shared" si="79"/>
        <v>3.916575545</v>
      </c>
      <c r="K47" s="192">
        <f t="shared" si="80"/>
        <v>14.01273885</v>
      </c>
      <c r="L47" s="193">
        <f t="shared" si="81"/>
        <v>8.925783339</v>
      </c>
      <c r="M47" s="195">
        <f t="shared" si="82"/>
        <v>13.29369197</v>
      </c>
      <c r="N47" s="192">
        <f t="shared" si="83"/>
        <v>18.47133758</v>
      </c>
      <c r="O47" s="193">
        <f t="shared" si="84"/>
        <v>21.98066259</v>
      </c>
      <c r="P47" s="194">
        <f t="shared" si="85"/>
        <v>25.61011115</v>
      </c>
      <c r="Q47" s="195">
        <f t="shared" si="86"/>
        <v>26.75159236</v>
      </c>
      <c r="R47" s="193">
        <f t="shared" si="87"/>
        <v>29.2413989</v>
      </c>
      <c r="S47" s="195">
        <f t="shared" si="88"/>
        <v>23.56328208</v>
      </c>
      <c r="T47" s="192">
        <f t="shared" si="89"/>
        <v>21.65605096</v>
      </c>
      <c r="U47" s="193">
        <f t="shared" si="90"/>
        <v>26.50586129</v>
      </c>
      <c r="V47" s="195">
        <f t="shared" si="91"/>
        <v>22.58405131</v>
      </c>
      <c r="W47" s="192">
        <f t="shared" si="92"/>
        <v>14.64968153</v>
      </c>
      <c r="X47" s="193">
        <f t="shared" si="93"/>
        <v>11.75350812</v>
      </c>
      <c r="Y47" s="195">
        <f t="shared" si="94"/>
        <v>9.481756144</v>
      </c>
      <c r="Z47" s="192">
        <f t="shared" si="95"/>
        <v>1.27388535</v>
      </c>
      <c r="AA47" s="193">
        <f t="shared" si="96"/>
        <v>0.3560169697</v>
      </c>
      <c r="AB47" s="195">
        <f t="shared" si="97"/>
        <v>1.5505318</v>
      </c>
      <c r="AC47" s="192" t="str">
        <f t="shared" si="98"/>
        <v/>
      </c>
      <c r="AD47" s="193" t="str">
        <f t="shared" si="99"/>
        <v/>
      </c>
      <c r="AE47" s="195" t="str">
        <f t="shared" si="100"/>
        <v/>
      </c>
      <c r="AF47" s="192">
        <f t="shared" si="101"/>
        <v>100</v>
      </c>
      <c r="AG47" s="193">
        <f t="shared" si="102"/>
        <v>100</v>
      </c>
      <c r="AH47" s="194">
        <f t="shared" si="103"/>
        <v>100</v>
      </c>
      <c r="AJ47" s="249" t="s">
        <v>140</v>
      </c>
      <c r="AK47" s="192"/>
      <c r="AL47" s="193"/>
      <c r="AM47" s="194"/>
      <c r="AN47" s="195">
        <f t="shared" si="104"/>
        <v>1.860465116</v>
      </c>
      <c r="AO47" s="193">
        <f t="shared" si="105"/>
        <v>0.08717196014</v>
      </c>
      <c r="AP47" s="195">
        <f t="shared" si="106"/>
        <v>0.1544368772</v>
      </c>
      <c r="AQ47" s="192">
        <f t="shared" si="107"/>
        <v>3.720930233</v>
      </c>
      <c r="AR47" s="193">
        <f t="shared" si="108"/>
        <v>0.796345024</v>
      </c>
      <c r="AS47" s="195">
        <f t="shared" si="109"/>
        <v>1.544932187</v>
      </c>
      <c r="AT47" s="192">
        <f t="shared" si="110"/>
        <v>7.441860465</v>
      </c>
      <c r="AU47" s="193">
        <f t="shared" si="111"/>
        <v>7.80023504</v>
      </c>
      <c r="AV47" s="195">
        <f t="shared" si="112"/>
        <v>12.64820755</v>
      </c>
      <c r="AW47" s="192">
        <f t="shared" si="113"/>
        <v>19.53488372</v>
      </c>
      <c r="AX47" s="193">
        <f t="shared" si="114"/>
        <v>23.06041403</v>
      </c>
      <c r="AY47" s="194">
        <f t="shared" si="115"/>
        <v>15.18934272</v>
      </c>
      <c r="AZ47" s="195">
        <f t="shared" si="116"/>
        <v>27.44186047</v>
      </c>
      <c r="BA47" s="193">
        <f t="shared" si="117"/>
        <v>33.0330525</v>
      </c>
      <c r="BB47" s="195">
        <f t="shared" si="118"/>
        <v>35.20390086</v>
      </c>
      <c r="BC47" s="192">
        <f t="shared" si="119"/>
        <v>24.65116279</v>
      </c>
      <c r="BD47" s="193">
        <f t="shared" si="120"/>
        <v>22.36721246</v>
      </c>
      <c r="BE47" s="195">
        <f t="shared" si="121"/>
        <v>22.32832179</v>
      </c>
      <c r="BF47" s="192">
        <f t="shared" si="122"/>
        <v>11.62790698</v>
      </c>
      <c r="BG47" s="193">
        <f t="shared" si="123"/>
        <v>9.993209706</v>
      </c>
      <c r="BH47" s="195">
        <f t="shared" si="124"/>
        <v>8.451955865</v>
      </c>
      <c r="BI47" s="192">
        <f t="shared" si="125"/>
        <v>3.720930233</v>
      </c>
      <c r="BJ47" s="193">
        <f t="shared" si="126"/>
        <v>2.862359274</v>
      </c>
      <c r="BK47" s="195">
        <f t="shared" si="127"/>
        <v>4.478902155</v>
      </c>
      <c r="BL47" s="192"/>
      <c r="BM47" s="193"/>
      <c r="BN47" s="195"/>
      <c r="BO47" s="192">
        <f t="shared" si="128"/>
        <v>100</v>
      </c>
      <c r="BP47" s="193">
        <f t="shared" si="129"/>
        <v>100</v>
      </c>
      <c r="BQ47" s="194">
        <f t="shared" si="130"/>
        <v>100</v>
      </c>
      <c r="BS47" s="249" t="s">
        <v>140</v>
      </c>
      <c r="BT47" s="192"/>
      <c r="BU47" s="193"/>
      <c r="BV47" s="194"/>
      <c r="BW47" s="195">
        <f t="shared" si="131"/>
        <v>3.780068729</v>
      </c>
      <c r="BX47" s="193">
        <f t="shared" si="132"/>
        <v>0.3900169836</v>
      </c>
      <c r="BY47" s="195">
        <f t="shared" si="133"/>
        <v>0.7288894075</v>
      </c>
      <c r="BZ47" s="192">
        <f t="shared" si="134"/>
        <v>4.467353952</v>
      </c>
      <c r="CA47" s="193">
        <f t="shared" si="135"/>
        <v>2.988763992</v>
      </c>
      <c r="CB47" s="195">
        <f t="shared" si="136"/>
        <v>8.210073637</v>
      </c>
      <c r="CC47" s="192">
        <f t="shared" si="137"/>
        <v>10.65292096</v>
      </c>
      <c r="CD47" s="193">
        <f t="shared" si="138"/>
        <v>7.669057309</v>
      </c>
      <c r="CE47" s="195">
        <f t="shared" si="139"/>
        <v>5.308882165</v>
      </c>
      <c r="CF47" s="192">
        <f t="shared" si="140"/>
        <v>26.11683849</v>
      </c>
      <c r="CG47" s="193">
        <f t="shared" si="141"/>
        <v>34.82947718</v>
      </c>
      <c r="CH47" s="194">
        <f t="shared" si="142"/>
        <v>31.16982038</v>
      </c>
      <c r="CI47" s="195">
        <f t="shared" si="143"/>
        <v>21.64948454</v>
      </c>
      <c r="CJ47" s="193">
        <f t="shared" si="144"/>
        <v>22.24999295</v>
      </c>
      <c r="CK47" s="195">
        <f t="shared" si="145"/>
        <v>30.91238481</v>
      </c>
      <c r="CL47" s="192">
        <f t="shared" si="146"/>
        <v>17.5257732</v>
      </c>
      <c r="CM47" s="193">
        <f t="shared" si="147"/>
        <v>14.52072977</v>
      </c>
      <c r="CN47" s="195">
        <f t="shared" si="148"/>
        <v>13.63226751</v>
      </c>
      <c r="CO47" s="192">
        <f t="shared" si="149"/>
        <v>13.74570447</v>
      </c>
      <c r="CP47" s="193">
        <f t="shared" si="150"/>
        <v>15.67738653</v>
      </c>
      <c r="CQ47" s="195">
        <f t="shared" si="151"/>
        <v>9.363701372</v>
      </c>
      <c r="CR47" s="192">
        <f t="shared" si="152"/>
        <v>2.06185567</v>
      </c>
      <c r="CS47" s="193">
        <f t="shared" si="153"/>
        <v>1.674575282</v>
      </c>
      <c r="CT47" s="195">
        <f t="shared" si="154"/>
        <v>0.6739807169</v>
      </c>
      <c r="CU47" s="192"/>
      <c r="CV47" s="193"/>
      <c r="CW47" s="195"/>
      <c r="CX47" s="192">
        <f t="shared" si="158"/>
        <v>100</v>
      </c>
      <c r="CY47" s="193">
        <f t="shared" si="159"/>
        <v>100</v>
      </c>
      <c r="CZ47" s="194">
        <f t="shared" si="160"/>
        <v>100</v>
      </c>
    </row>
    <row r="48" ht="15.75" customHeight="1">
      <c r="A48" s="249" t="s">
        <v>142</v>
      </c>
      <c r="B48" s="192" t="str">
        <f t="shared" si="71"/>
        <v/>
      </c>
      <c r="C48" s="193" t="str">
        <f t="shared" si="72"/>
        <v/>
      </c>
      <c r="D48" s="194" t="str">
        <f t="shared" si="73"/>
        <v/>
      </c>
      <c r="E48" s="195">
        <f t="shared" si="74"/>
        <v>0.2267573696</v>
      </c>
      <c r="F48" s="193">
        <f t="shared" si="75"/>
        <v>0.03014774443</v>
      </c>
      <c r="G48" s="195">
        <f t="shared" si="76"/>
        <v>0.0240265601</v>
      </c>
      <c r="H48" s="192">
        <f t="shared" si="77"/>
        <v>2.267573696</v>
      </c>
      <c r="I48" s="193">
        <f t="shared" si="78"/>
        <v>0.7234498544</v>
      </c>
      <c r="J48" s="195">
        <f t="shared" si="79"/>
        <v>1.247079179</v>
      </c>
      <c r="K48" s="192">
        <f t="shared" si="80"/>
        <v>9.297052154</v>
      </c>
      <c r="L48" s="193">
        <f t="shared" si="81"/>
        <v>4.622484525</v>
      </c>
      <c r="M48" s="195">
        <f t="shared" si="82"/>
        <v>7.055924505</v>
      </c>
      <c r="N48" s="192">
        <f t="shared" si="83"/>
        <v>24.26303855</v>
      </c>
      <c r="O48" s="193">
        <f t="shared" si="84"/>
        <v>28.02488341</v>
      </c>
      <c r="P48" s="194">
        <f t="shared" si="85"/>
        <v>26.29941818</v>
      </c>
      <c r="Q48" s="195">
        <f t="shared" si="86"/>
        <v>27.43764172</v>
      </c>
      <c r="R48" s="193">
        <f t="shared" si="87"/>
        <v>35.12541686</v>
      </c>
      <c r="S48" s="195">
        <f t="shared" si="88"/>
        <v>27.50048808</v>
      </c>
      <c r="T48" s="192">
        <f t="shared" si="89"/>
        <v>18.36734694</v>
      </c>
      <c r="U48" s="193">
        <f t="shared" si="90"/>
        <v>18.88019541</v>
      </c>
      <c r="V48" s="195">
        <f t="shared" si="91"/>
        <v>19.72796392</v>
      </c>
      <c r="W48" s="192">
        <f t="shared" si="92"/>
        <v>12.6984127</v>
      </c>
      <c r="X48" s="193">
        <f t="shared" si="93"/>
        <v>8.955586373</v>
      </c>
      <c r="Y48" s="195">
        <f t="shared" si="94"/>
        <v>12.89517631</v>
      </c>
      <c r="Z48" s="192">
        <f t="shared" si="95"/>
        <v>5.215419501</v>
      </c>
      <c r="AA48" s="193">
        <f t="shared" si="96"/>
        <v>3.587501577</v>
      </c>
      <c r="AB48" s="195">
        <f t="shared" si="97"/>
        <v>5.141587947</v>
      </c>
      <c r="AC48" s="192">
        <f t="shared" si="98"/>
        <v>0.2267573696</v>
      </c>
      <c r="AD48" s="193">
        <f t="shared" si="99"/>
        <v>0.05033425165</v>
      </c>
      <c r="AE48" s="195">
        <f t="shared" si="100"/>
        <v>0.1083353279</v>
      </c>
      <c r="AF48" s="192">
        <f t="shared" si="101"/>
        <v>100</v>
      </c>
      <c r="AG48" s="193">
        <f t="shared" si="102"/>
        <v>100</v>
      </c>
      <c r="AH48" s="194">
        <f t="shared" si="103"/>
        <v>100</v>
      </c>
      <c r="AJ48" s="249" t="s">
        <v>142</v>
      </c>
      <c r="AK48" s="192"/>
      <c r="AL48" s="193"/>
      <c r="AM48" s="194"/>
      <c r="AN48" s="195">
        <f t="shared" si="104"/>
        <v>0.6359300477</v>
      </c>
      <c r="AO48" s="193">
        <f t="shared" si="105"/>
        <v>0.2775024959</v>
      </c>
      <c r="AP48" s="195">
        <f t="shared" si="106"/>
        <v>0.4281005298</v>
      </c>
      <c r="AQ48" s="192">
        <f t="shared" si="107"/>
        <v>4.292527822</v>
      </c>
      <c r="AR48" s="193">
        <f t="shared" si="108"/>
        <v>1.748270856</v>
      </c>
      <c r="AS48" s="195">
        <f t="shared" si="109"/>
        <v>2.531415001</v>
      </c>
      <c r="AT48" s="192">
        <f t="shared" si="110"/>
        <v>9.538950715</v>
      </c>
      <c r="AU48" s="193">
        <f t="shared" si="111"/>
        <v>9.304718092</v>
      </c>
      <c r="AV48" s="195">
        <f t="shared" si="112"/>
        <v>8.735555428</v>
      </c>
      <c r="AW48" s="192">
        <f t="shared" si="113"/>
        <v>24.0063593</v>
      </c>
      <c r="AX48" s="193">
        <f t="shared" si="114"/>
        <v>33.61571265</v>
      </c>
      <c r="AY48" s="194">
        <f t="shared" si="115"/>
        <v>27.98027031</v>
      </c>
      <c r="AZ48" s="195">
        <f t="shared" si="116"/>
        <v>26.86804452</v>
      </c>
      <c r="BA48" s="193">
        <f t="shared" si="117"/>
        <v>28.03940072</v>
      </c>
      <c r="BB48" s="195">
        <f t="shared" si="118"/>
        <v>26.86895952</v>
      </c>
      <c r="BC48" s="192">
        <f t="shared" si="119"/>
        <v>16.21621622</v>
      </c>
      <c r="BD48" s="193">
        <f t="shared" si="120"/>
        <v>13.12415475</v>
      </c>
      <c r="BE48" s="195">
        <f t="shared" si="121"/>
        <v>12.94645932</v>
      </c>
      <c r="BF48" s="192">
        <f t="shared" si="122"/>
        <v>13.99046105</v>
      </c>
      <c r="BG48" s="193">
        <f t="shared" si="123"/>
        <v>10.24595599</v>
      </c>
      <c r="BH48" s="195">
        <f t="shared" si="124"/>
        <v>15.16505232</v>
      </c>
      <c r="BI48" s="192">
        <f t="shared" si="125"/>
        <v>4.292527822</v>
      </c>
      <c r="BJ48" s="193">
        <f t="shared" si="126"/>
        <v>3.63110304</v>
      </c>
      <c r="BK48" s="195">
        <f t="shared" si="127"/>
        <v>5.311100374</v>
      </c>
      <c r="BL48" s="192">
        <f t="shared" ref="BL48:BL53" si="170">BL13*100/$BO13</f>
        <v>0.1589825119</v>
      </c>
      <c r="BM48" s="193">
        <f t="shared" ref="BM48:BM53" si="171">BM13*100/$BP13</f>
        <v>0.01318139367</v>
      </c>
      <c r="BN48" s="195">
        <f t="shared" ref="BN48:BN53" si="172">BN13*100/$BQ13</f>
        <v>0.03308719701</v>
      </c>
      <c r="BO48" s="192">
        <f t="shared" si="128"/>
        <v>100</v>
      </c>
      <c r="BP48" s="193">
        <f t="shared" si="129"/>
        <v>100</v>
      </c>
      <c r="BQ48" s="194">
        <f t="shared" si="130"/>
        <v>100</v>
      </c>
      <c r="BS48" s="249" t="s">
        <v>142</v>
      </c>
      <c r="BT48" s="192">
        <f t="shared" ref="BT48:BT49" si="173">BT13*100/$CX13</f>
        <v>0.1047120419</v>
      </c>
      <c r="BU48" s="193">
        <f t="shared" ref="BU48:BU49" si="174">BU13*100/$CY13</f>
        <v>0.08376980803</v>
      </c>
      <c r="BV48" s="194">
        <f t="shared" ref="BV48:BV49" si="175">BV13*100/$CZ13</f>
        <v>0.05776476376</v>
      </c>
      <c r="BW48" s="195">
        <f t="shared" si="131"/>
        <v>0.8376963351</v>
      </c>
      <c r="BX48" s="193">
        <f t="shared" si="132"/>
        <v>0.3760095057</v>
      </c>
      <c r="BY48" s="195">
        <f t="shared" si="133"/>
        <v>0.5480709677</v>
      </c>
      <c r="BZ48" s="192">
        <f t="shared" si="134"/>
        <v>3.35078534</v>
      </c>
      <c r="CA48" s="193">
        <f t="shared" si="135"/>
        <v>1.120250452</v>
      </c>
      <c r="CB48" s="195">
        <f t="shared" si="136"/>
        <v>1.692861276</v>
      </c>
      <c r="CC48" s="192">
        <f t="shared" si="137"/>
        <v>12.46073298</v>
      </c>
      <c r="CD48" s="193">
        <f t="shared" si="138"/>
        <v>17.98319007</v>
      </c>
      <c r="CE48" s="195">
        <f t="shared" si="139"/>
        <v>15.86123057</v>
      </c>
      <c r="CF48" s="192">
        <f t="shared" si="140"/>
        <v>23.76963351</v>
      </c>
      <c r="CG48" s="193">
        <f t="shared" si="141"/>
        <v>29.40891034</v>
      </c>
      <c r="CH48" s="194">
        <f t="shared" si="142"/>
        <v>26.41816839</v>
      </c>
      <c r="CI48" s="195">
        <f t="shared" si="143"/>
        <v>23.14136126</v>
      </c>
      <c r="CJ48" s="193">
        <f t="shared" si="144"/>
        <v>23.58189239</v>
      </c>
      <c r="CK48" s="195">
        <f t="shared" si="145"/>
        <v>27.10299143</v>
      </c>
      <c r="CL48" s="192">
        <f t="shared" si="146"/>
        <v>19.79057592</v>
      </c>
      <c r="CM48" s="193">
        <f t="shared" si="147"/>
        <v>16.62398416</v>
      </c>
      <c r="CN48" s="195">
        <f t="shared" si="148"/>
        <v>14.67682341</v>
      </c>
      <c r="CO48" s="192">
        <f t="shared" si="149"/>
        <v>13.40314136</v>
      </c>
      <c r="CP48" s="193">
        <f t="shared" si="150"/>
        <v>9.197817697</v>
      </c>
      <c r="CQ48" s="195">
        <f t="shared" si="151"/>
        <v>11.09552225</v>
      </c>
      <c r="CR48" s="192">
        <f t="shared" si="152"/>
        <v>3.036649215</v>
      </c>
      <c r="CS48" s="193">
        <f t="shared" si="153"/>
        <v>1.593904579</v>
      </c>
      <c r="CT48" s="195">
        <f t="shared" si="154"/>
        <v>2.513241117</v>
      </c>
      <c r="CU48" s="192">
        <f t="shared" ref="CU48:CU53" si="176">CU13*100/$CX13</f>
        <v>0.1047120419</v>
      </c>
      <c r="CV48" s="193">
        <f t="shared" ref="CV48:CV53" si="177">CV13*100/$CY13</f>
        <v>0.03027099359</v>
      </c>
      <c r="CW48" s="195">
        <f t="shared" ref="CW48:CW53" si="178">CW13*100/$CZ13</f>
        <v>0.03332582525</v>
      </c>
      <c r="CX48" s="192">
        <f t="shared" si="158"/>
        <v>100</v>
      </c>
      <c r="CY48" s="193">
        <f t="shared" si="159"/>
        <v>100</v>
      </c>
      <c r="CZ48" s="194">
        <f t="shared" si="160"/>
        <v>100</v>
      </c>
    </row>
    <row r="49" ht="15.75" customHeight="1">
      <c r="A49" s="249" t="s">
        <v>144</v>
      </c>
      <c r="B49" s="192" t="str">
        <f t="shared" si="71"/>
        <v/>
      </c>
      <c r="C49" s="193" t="str">
        <f t="shared" si="72"/>
        <v/>
      </c>
      <c r="D49" s="194" t="str">
        <f t="shared" si="73"/>
        <v/>
      </c>
      <c r="E49" s="195" t="str">
        <f t="shared" si="74"/>
        <v/>
      </c>
      <c r="F49" s="193" t="str">
        <f t="shared" si="75"/>
        <v/>
      </c>
      <c r="G49" s="195" t="str">
        <f t="shared" si="76"/>
        <v/>
      </c>
      <c r="H49" s="192">
        <f t="shared" si="77"/>
        <v>3.47826087</v>
      </c>
      <c r="I49" s="193">
        <f t="shared" si="78"/>
        <v>1.590847812</v>
      </c>
      <c r="J49" s="195">
        <f t="shared" si="79"/>
        <v>3.346407147</v>
      </c>
      <c r="K49" s="192">
        <f t="shared" si="80"/>
        <v>11.5942029</v>
      </c>
      <c r="L49" s="193">
        <f t="shared" si="81"/>
        <v>6.062724938</v>
      </c>
      <c r="M49" s="195">
        <f t="shared" si="82"/>
        <v>10.24808681</v>
      </c>
      <c r="N49" s="192">
        <f t="shared" si="83"/>
        <v>21.15942029</v>
      </c>
      <c r="O49" s="193">
        <f t="shared" si="84"/>
        <v>27.40493898</v>
      </c>
      <c r="P49" s="194">
        <f t="shared" si="85"/>
        <v>23.7752403</v>
      </c>
      <c r="Q49" s="195">
        <f t="shared" si="86"/>
        <v>26.66666667</v>
      </c>
      <c r="R49" s="193">
        <f t="shared" si="87"/>
        <v>35.97486803</v>
      </c>
      <c r="S49" s="195">
        <f t="shared" si="88"/>
        <v>30.72231692</v>
      </c>
      <c r="T49" s="192">
        <f t="shared" si="89"/>
        <v>19.42028986</v>
      </c>
      <c r="U49" s="193">
        <f t="shared" si="90"/>
        <v>15.29122063</v>
      </c>
      <c r="V49" s="195">
        <f t="shared" si="91"/>
        <v>16.7948743</v>
      </c>
      <c r="W49" s="192">
        <f t="shared" si="92"/>
        <v>11.30434783</v>
      </c>
      <c r="X49" s="193">
        <f t="shared" si="93"/>
        <v>10.19970731</v>
      </c>
      <c r="Y49" s="195">
        <f t="shared" si="94"/>
        <v>11.23551501</v>
      </c>
      <c r="Z49" s="192">
        <f t="shared" si="95"/>
        <v>5.797101449</v>
      </c>
      <c r="AA49" s="193">
        <f t="shared" si="96"/>
        <v>3.271148792</v>
      </c>
      <c r="AB49" s="195">
        <f t="shared" si="97"/>
        <v>3.220443692</v>
      </c>
      <c r="AC49" s="192">
        <f t="shared" si="98"/>
        <v>0.5797101449</v>
      </c>
      <c r="AD49" s="193">
        <f t="shared" si="99"/>
        <v>0.2045435101</v>
      </c>
      <c r="AE49" s="195">
        <f t="shared" si="100"/>
        <v>0.6571158285</v>
      </c>
      <c r="AF49" s="192">
        <f t="shared" si="101"/>
        <v>100</v>
      </c>
      <c r="AG49" s="193">
        <f t="shared" si="102"/>
        <v>100</v>
      </c>
      <c r="AH49" s="194">
        <f t="shared" si="103"/>
        <v>100</v>
      </c>
      <c r="AJ49" s="249" t="s">
        <v>144</v>
      </c>
      <c r="AK49" s="192"/>
      <c r="AL49" s="193"/>
      <c r="AM49" s="194"/>
      <c r="AN49" s="195">
        <f t="shared" si="104"/>
        <v>0.3539823009</v>
      </c>
      <c r="AO49" s="193">
        <f t="shared" si="105"/>
        <v>0.1563546297</v>
      </c>
      <c r="AP49" s="195">
        <f t="shared" si="106"/>
        <v>0.1471711934</v>
      </c>
      <c r="AQ49" s="192">
        <f t="shared" si="107"/>
        <v>4.247787611</v>
      </c>
      <c r="AR49" s="193">
        <f t="shared" si="108"/>
        <v>1.630724639</v>
      </c>
      <c r="AS49" s="195">
        <f t="shared" si="109"/>
        <v>2.172988203</v>
      </c>
      <c r="AT49" s="192">
        <f t="shared" si="110"/>
        <v>8.495575221</v>
      </c>
      <c r="AU49" s="193">
        <f t="shared" si="111"/>
        <v>3.939679789</v>
      </c>
      <c r="AV49" s="195">
        <f t="shared" si="112"/>
        <v>6.48922607</v>
      </c>
      <c r="AW49" s="192">
        <f t="shared" si="113"/>
        <v>22.30088496</v>
      </c>
      <c r="AX49" s="193">
        <f t="shared" si="114"/>
        <v>26.58800027</v>
      </c>
      <c r="AY49" s="194">
        <f t="shared" si="115"/>
        <v>26.75502429</v>
      </c>
      <c r="AZ49" s="195">
        <f t="shared" si="116"/>
        <v>27.96460177</v>
      </c>
      <c r="BA49" s="193">
        <f t="shared" si="117"/>
        <v>38.16319048</v>
      </c>
      <c r="BB49" s="195">
        <f t="shared" si="118"/>
        <v>34.7043385</v>
      </c>
      <c r="BC49" s="192">
        <f t="shared" si="119"/>
        <v>18.40707965</v>
      </c>
      <c r="BD49" s="193">
        <f t="shared" si="120"/>
        <v>19.14973746</v>
      </c>
      <c r="BE49" s="195">
        <f t="shared" si="121"/>
        <v>15.39311437</v>
      </c>
      <c r="BF49" s="192">
        <f t="shared" si="122"/>
        <v>12.74336283</v>
      </c>
      <c r="BG49" s="193">
        <f t="shared" si="123"/>
        <v>7.988875504</v>
      </c>
      <c r="BH49" s="195">
        <f t="shared" si="124"/>
        <v>8.743776254</v>
      </c>
      <c r="BI49" s="192">
        <f t="shared" si="125"/>
        <v>4.955752212</v>
      </c>
      <c r="BJ49" s="193">
        <f t="shared" si="126"/>
        <v>2.040269279</v>
      </c>
      <c r="BK49" s="195">
        <f t="shared" si="127"/>
        <v>5.323256296</v>
      </c>
      <c r="BL49" s="192">
        <f t="shared" si="170"/>
        <v>0.5309734513</v>
      </c>
      <c r="BM49" s="193">
        <f t="shared" si="171"/>
        <v>0.3431679535</v>
      </c>
      <c r="BN49" s="195">
        <f t="shared" si="172"/>
        <v>0.27110483</v>
      </c>
      <c r="BO49" s="192">
        <f t="shared" si="128"/>
        <v>100</v>
      </c>
      <c r="BP49" s="193">
        <f t="shared" si="129"/>
        <v>100</v>
      </c>
      <c r="BQ49" s="194">
        <f t="shared" si="130"/>
        <v>100</v>
      </c>
      <c r="BS49" s="249" t="s">
        <v>144</v>
      </c>
      <c r="BT49" s="192">
        <f t="shared" si="173"/>
        <v>0.1848428835</v>
      </c>
      <c r="BU49" s="193">
        <f t="shared" si="174"/>
        <v>0.03413379937</v>
      </c>
      <c r="BV49" s="194">
        <f t="shared" si="175"/>
        <v>0.06604291285</v>
      </c>
      <c r="BW49" s="195">
        <f t="shared" si="131"/>
        <v>0.3696857671</v>
      </c>
      <c r="BX49" s="193">
        <f t="shared" si="132"/>
        <v>0.2877971215</v>
      </c>
      <c r="BY49" s="195">
        <f t="shared" si="133"/>
        <v>0.1100772192</v>
      </c>
      <c r="BZ49" s="192">
        <f t="shared" si="134"/>
        <v>4.621072089</v>
      </c>
      <c r="CA49" s="193">
        <f t="shared" si="135"/>
        <v>1.300657382</v>
      </c>
      <c r="CB49" s="195">
        <f t="shared" si="136"/>
        <v>2.012192361</v>
      </c>
      <c r="CC49" s="192">
        <f t="shared" si="137"/>
        <v>12.93900185</v>
      </c>
      <c r="CD49" s="193">
        <f t="shared" si="138"/>
        <v>15.76776026</v>
      </c>
      <c r="CE49" s="195">
        <f t="shared" si="139"/>
        <v>17.48580132</v>
      </c>
      <c r="CF49" s="192">
        <f t="shared" si="140"/>
        <v>24.39926063</v>
      </c>
      <c r="CG49" s="193">
        <f t="shared" si="141"/>
        <v>25.98825205</v>
      </c>
      <c r="CH49" s="194">
        <f t="shared" si="142"/>
        <v>23.82391907</v>
      </c>
      <c r="CI49" s="195">
        <f t="shared" si="143"/>
        <v>24.58410351</v>
      </c>
      <c r="CJ49" s="193">
        <f t="shared" si="144"/>
        <v>36.09372499</v>
      </c>
      <c r="CK49" s="195">
        <f t="shared" si="145"/>
        <v>35.99484317</v>
      </c>
      <c r="CL49" s="192">
        <f t="shared" si="146"/>
        <v>19.22365989</v>
      </c>
      <c r="CM49" s="193">
        <f t="shared" si="147"/>
        <v>12.74777938</v>
      </c>
      <c r="CN49" s="195">
        <f t="shared" si="148"/>
        <v>10.85323357</v>
      </c>
      <c r="CO49" s="192">
        <f t="shared" si="149"/>
        <v>10.35120148</v>
      </c>
      <c r="CP49" s="193">
        <f t="shared" si="150"/>
        <v>5.835253318</v>
      </c>
      <c r="CQ49" s="195">
        <f t="shared" si="151"/>
        <v>7.731537362</v>
      </c>
      <c r="CR49" s="192">
        <f t="shared" si="152"/>
        <v>2.957486137</v>
      </c>
      <c r="CS49" s="193">
        <f t="shared" si="153"/>
        <v>1.778992383</v>
      </c>
      <c r="CT49" s="195">
        <f t="shared" si="154"/>
        <v>1.833000845</v>
      </c>
      <c r="CU49" s="192">
        <f t="shared" si="176"/>
        <v>0.3696857671</v>
      </c>
      <c r="CV49" s="193">
        <f t="shared" si="177"/>
        <v>0.1656493205</v>
      </c>
      <c r="CW49" s="195">
        <f t="shared" si="178"/>
        <v>0.08935217621</v>
      </c>
      <c r="CX49" s="192">
        <f t="shared" si="158"/>
        <v>100</v>
      </c>
      <c r="CY49" s="193">
        <f t="shared" si="159"/>
        <v>100</v>
      </c>
      <c r="CZ49" s="194">
        <f t="shared" si="160"/>
        <v>100</v>
      </c>
    </row>
    <row r="50" ht="15.75" customHeight="1">
      <c r="A50" s="249" t="s">
        <v>146</v>
      </c>
      <c r="B50" s="192" t="str">
        <f t="shared" si="71"/>
        <v/>
      </c>
      <c r="C50" s="193" t="str">
        <f t="shared" si="72"/>
        <v/>
      </c>
      <c r="D50" s="194" t="str">
        <f t="shared" si="73"/>
        <v/>
      </c>
      <c r="E50" s="195">
        <f t="shared" si="74"/>
        <v>0.1430615165</v>
      </c>
      <c r="F50" s="193">
        <f t="shared" si="75"/>
        <v>0.0104970643</v>
      </c>
      <c r="G50" s="195">
        <f t="shared" si="76"/>
        <v>0.002906186165</v>
      </c>
      <c r="H50" s="192">
        <f t="shared" si="77"/>
        <v>1.859799714</v>
      </c>
      <c r="I50" s="193">
        <f t="shared" si="78"/>
        <v>1.885303839</v>
      </c>
      <c r="J50" s="195">
        <f t="shared" si="79"/>
        <v>1.563630412</v>
      </c>
      <c r="K50" s="192">
        <f t="shared" si="80"/>
        <v>10.72961373</v>
      </c>
      <c r="L50" s="193">
        <f t="shared" si="81"/>
        <v>5.909751769</v>
      </c>
      <c r="M50" s="195">
        <f t="shared" si="82"/>
        <v>11.04817629</v>
      </c>
      <c r="N50" s="192">
        <f t="shared" si="83"/>
        <v>20.74391989</v>
      </c>
      <c r="O50" s="193">
        <f t="shared" si="84"/>
        <v>28.07791067</v>
      </c>
      <c r="P50" s="194">
        <f t="shared" si="85"/>
        <v>23.46123493</v>
      </c>
      <c r="Q50" s="195">
        <f t="shared" si="86"/>
        <v>28.75536481</v>
      </c>
      <c r="R50" s="193">
        <f t="shared" si="87"/>
        <v>30.89568073</v>
      </c>
      <c r="S50" s="195">
        <f t="shared" si="88"/>
        <v>27.76612671</v>
      </c>
      <c r="T50" s="192">
        <f t="shared" si="89"/>
        <v>21.88841202</v>
      </c>
      <c r="U50" s="193">
        <f t="shared" si="90"/>
        <v>21.26085676</v>
      </c>
      <c r="V50" s="195">
        <f t="shared" si="91"/>
        <v>21.45675063</v>
      </c>
      <c r="W50" s="192">
        <f t="shared" si="92"/>
        <v>11.58798283</v>
      </c>
      <c r="X50" s="193">
        <f t="shared" si="93"/>
        <v>9.131230046</v>
      </c>
      <c r="Y50" s="195">
        <f t="shared" si="94"/>
        <v>11.06973378</v>
      </c>
      <c r="Z50" s="192">
        <f t="shared" si="95"/>
        <v>4.005722461</v>
      </c>
      <c r="AA50" s="193">
        <f t="shared" si="96"/>
        <v>2.673210218</v>
      </c>
      <c r="AB50" s="195">
        <f t="shared" si="97"/>
        <v>2.856458091</v>
      </c>
      <c r="AC50" s="192">
        <f t="shared" si="98"/>
        <v>0.2861230329</v>
      </c>
      <c r="AD50" s="193">
        <f t="shared" si="99"/>
        <v>0.1555589047</v>
      </c>
      <c r="AE50" s="195">
        <f t="shared" si="100"/>
        <v>0.7749829774</v>
      </c>
      <c r="AF50" s="192">
        <f t="shared" si="101"/>
        <v>100</v>
      </c>
      <c r="AG50" s="193">
        <f t="shared" si="102"/>
        <v>100</v>
      </c>
      <c r="AH50" s="194">
        <f t="shared" si="103"/>
        <v>100</v>
      </c>
      <c r="AJ50" s="249" t="s">
        <v>146</v>
      </c>
      <c r="AK50" s="192"/>
      <c r="AL50" s="193"/>
      <c r="AM50" s="194"/>
      <c r="AN50" s="195">
        <f t="shared" si="104"/>
        <v>0.4807692308</v>
      </c>
      <c r="AO50" s="193">
        <f t="shared" si="105"/>
        <v>0.2445811586</v>
      </c>
      <c r="AP50" s="195">
        <f t="shared" si="106"/>
        <v>0.1694875709</v>
      </c>
      <c r="AQ50" s="192">
        <f t="shared" si="107"/>
        <v>4.086538462</v>
      </c>
      <c r="AR50" s="193">
        <f t="shared" si="108"/>
        <v>2.544094679</v>
      </c>
      <c r="AS50" s="195">
        <f t="shared" si="109"/>
        <v>3.473286149</v>
      </c>
      <c r="AT50" s="192">
        <f t="shared" si="110"/>
        <v>10.21634615</v>
      </c>
      <c r="AU50" s="193">
        <f t="shared" si="111"/>
        <v>7.437152908</v>
      </c>
      <c r="AV50" s="195">
        <f t="shared" si="112"/>
        <v>8.740550908</v>
      </c>
      <c r="AW50" s="192">
        <f t="shared" si="113"/>
        <v>20.07211538</v>
      </c>
      <c r="AX50" s="193">
        <f t="shared" si="114"/>
        <v>27.78180448</v>
      </c>
      <c r="AY50" s="194">
        <f t="shared" si="115"/>
        <v>20.38718399</v>
      </c>
      <c r="AZ50" s="195">
        <f t="shared" si="116"/>
        <v>29.08653846</v>
      </c>
      <c r="BA50" s="193">
        <f t="shared" si="117"/>
        <v>31.93488514</v>
      </c>
      <c r="BB50" s="195">
        <f t="shared" si="118"/>
        <v>31.15511101</v>
      </c>
      <c r="BC50" s="192">
        <f t="shared" si="119"/>
        <v>18.50961538</v>
      </c>
      <c r="BD50" s="193">
        <f t="shared" si="120"/>
        <v>15.76870231</v>
      </c>
      <c r="BE50" s="195">
        <f t="shared" si="121"/>
        <v>17.994502</v>
      </c>
      <c r="BF50" s="192">
        <f t="shared" si="122"/>
        <v>13.82211538</v>
      </c>
      <c r="BG50" s="193">
        <f t="shared" si="123"/>
        <v>12.20744614</v>
      </c>
      <c r="BH50" s="195">
        <f t="shared" si="124"/>
        <v>14.77116605</v>
      </c>
      <c r="BI50" s="192">
        <f t="shared" si="125"/>
        <v>3.605769231</v>
      </c>
      <c r="BJ50" s="193">
        <f t="shared" si="126"/>
        <v>2.045098954</v>
      </c>
      <c r="BK50" s="195">
        <f t="shared" si="127"/>
        <v>3.250677666</v>
      </c>
      <c r="BL50" s="192">
        <f t="shared" si="170"/>
        <v>0.1201923077</v>
      </c>
      <c r="BM50" s="193">
        <f t="shared" si="171"/>
        <v>0.03623424572</v>
      </c>
      <c r="BN50" s="195">
        <f t="shared" si="172"/>
        <v>0.05803465464</v>
      </c>
      <c r="BO50" s="192">
        <f t="shared" si="128"/>
        <v>100</v>
      </c>
      <c r="BP50" s="193">
        <f t="shared" si="129"/>
        <v>100</v>
      </c>
      <c r="BQ50" s="194">
        <f t="shared" si="130"/>
        <v>100</v>
      </c>
      <c r="BS50" s="249" t="s">
        <v>146</v>
      </c>
      <c r="BT50" s="192"/>
      <c r="BU50" s="193"/>
      <c r="BV50" s="194"/>
      <c r="BW50" s="195">
        <f t="shared" si="131"/>
        <v>0.487804878</v>
      </c>
      <c r="BX50" s="193">
        <f t="shared" si="132"/>
        <v>0.07959479641</v>
      </c>
      <c r="BY50" s="195">
        <f t="shared" si="133"/>
        <v>0.1447867928</v>
      </c>
      <c r="BZ50" s="192">
        <f t="shared" si="134"/>
        <v>4.634146341</v>
      </c>
      <c r="CA50" s="193">
        <f t="shared" si="135"/>
        <v>2.961064234</v>
      </c>
      <c r="CB50" s="195">
        <f t="shared" si="136"/>
        <v>4.626894605</v>
      </c>
      <c r="CC50" s="192">
        <f t="shared" si="137"/>
        <v>14.14634146</v>
      </c>
      <c r="CD50" s="193">
        <f t="shared" si="138"/>
        <v>18.51636498</v>
      </c>
      <c r="CE50" s="195">
        <f t="shared" si="139"/>
        <v>19.31055424</v>
      </c>
      <c r="CF50" s="192">
        <f t="shared" si="140"/>
        <v>28.17073171</v>
      </c>
      <c r="CG50" s="193">
        <f t="shared" si="141"/>
        <v>32.63046423</v>
      </c>
      <c r="CH50" s="194">
        <f t="shared" si="142"/>
        <v>29.5647908</v>
      </c>
      <c r="CI50" s="195">
        <f t="shared" si="143"/>
        <v>20.85365854</v>
      </c>
      <c r="CJ50" s="193">
        <f t="shared" si="144"/>
        <v>20.16586719</v>
      </c>
      <c r="CK50" s="195">
        <f t="shared" si="145"/>
        <v>21.47280867</v>
      </c>
      <c r="CL50" s="192">
        <f t="shared" si="146"/>
        <v>17.31707317</v>
      </c>
      <c r="CM50" s="193">
        <f t="shared" si="147"/>
        <v>15.06871821</v>
      </c>
      <c r="CN50" s="195">
        <f t="shared" si="148"/>
        <v>13.81898594</v>
      </c>
      <c r="CO50" s="192">
        <f t="shared" si="149"/>
        <v>11.70731707</v>
      </c>
      <c r="CP50" s="193">
        <f t="shared" si="150"/>
        <v>8.764624624</v>
      </c>
      <c r="CQ50" s="195">
        <f t="shared" si="151"/>
        <v>9.595752286</v>
      </c>
      <c r="CR50" s="192">
        <f t="shared" si="152"/>
        <v>2.317073171</v>
      </c>
      <c r="CS50" s="193">
        <f t="shared" si="153"/>
        <v>1.47823523</v>
      </c>
      <c r="CT50" s="195">
        <f t="shared" si="154"/>
        <v>1.362951366</v>
      </c>
      <c r="CU50" s="192">
        <f t="shared" si="176"/>
        <v>0.3658536585</v>
      </c>
      <c r="CV50" s="193">
        <f t="shared" si="177"/>
        <v>0.3350665035</v>
      </c>
      <c r="CW50" s="195">
        <f t="shared" si="178"/>
        <v>0.1024753087</v>
      </c>
      <c r="CX50" s="192">
        <f t="shared" si="158"/>
        <v>100</v>
      </c>
      <c r="CY50" s="193">
        <f t="shared" si="159"/>
        <v>100</v>
      </c>
      <c r="CZ50" s="194">
        <f t="shared" si="160"/>
        <v>100</v>
      </c>
    </row>
    <row r="51" ht="15.75" customHeight="1">
      <c r="A51" s="249" t="s">
        <v>151</v>
      </c>
      <c r="B51" s="192" t="str">
        <f t="shared" si="71"/>
        <v/>
      </c>
      <c r="C51" s="193" t="str">
        <f t="shared" si="72"/>
        <v/>
      </c>
      <c r="D51" s="194" t="str">
        <f t="shared" si="73"/>
        <v/>
      </c>
      <c r="E51" s="195">
        <f t="shared" si="74"/>
        <v>0.6116207951</v>
      </c>
      <c r="F51" s="193">
        <f t="shared" si="75"/>
        <v>0.5630333064</v>
      </c>
      <c r="G51" s="195">
        <f t="shared" si="76"/>
        <v>0.693945697</v>
      </c>
      <c r="H51" s="192">
        <f t="shared" si="77"/>
        <v>2.752293578</v>
      </c>
      <c r="I51" s="193">
        <f t="shared" si="78"/>
        <v>1.224591043</v>
      </c>
      <c r="J51" s="195">
        <f t="shared" si="79"/>
        <v>1.046423403</v>
      </c>
      <c r="K51" s="192">
        <f t="shared" si="80"/>
        <v>11.00917431</v>
      </c>
      <c r="L51" s="193">
        <f t="shared" si="81"/>
        <v>6.160089435</v>
      </c>
      <c r="M51" s="195">
        <f t="shared" si="82"/>
        <v>9.546800038</v>
      </c>
      <c r="N51" s="192">
        <f t="shared" si="83"/>
        <v>20.48929664</v>
      </c>
      <c r="O51" s="193">
        <f t="shared" si="84"/>
        <v>20.17911116</v>
      </c>
      <c r="P51" s="194">
        <f t="shared" si="85"/>
        <v>22.66343028</v>
      </c>
      <c r="Q51" s="195">
        <f t="shared" si="86"/>
        <v>25.382263</v>
      </c>
      <c r="R51" s="193">
        <f t="shared" si="87"/>
        <v>31.91187947</v>
      </c>
      <c r="S51" s="195">
        <f t="shared" si="88"/>
        <v>23.5207556</v>
      </c>
      <c r="T51" s="192">
        <f t="shared" si="89"/>
        <v>20.79510703</v>
      </c>
      <c r="U51" s="193">
        <f t="shared" si="90"/>
        <v>22.81087024</v>
      </c>
      <c r="V51" s="195">
        <f t="shared" si="91"/>
        <v>24.8451761</v>
      </c>
      <c r="W51" s="192">
        <f t="shared" si="92"/>
        <v>15.29051988</v>
      </c>
      <c r="X51" s="193">
        <f t="shared" si="93"/>
        <v>14.86005507</v>
      </c>
      <c r="Y51" s="195">
        <f t="shared" si="94"/>
        <v>15.24649098</v>
      </c>
      <c r="Z51" s="192">
        <f t="shared" si="95"/>
        <v>3.058103976</v>
      </c>
      <c r="AA51" s="193">
        <f t="shared" si="96"/>
        <v>1.795796687</v>
      </c>
      <c r="AB51" s="195">
        <f t="shared" si="97"/>
        <v>2.341894004</v>
      </c>
      <c r="AC51" s="192">
        <f t="shared" si="98"/>
        <v>0.6116207951</v>
      </c>
      <c r="AD51" s="193">
        <f t="shared" si="99"/>
        <v>0.4945735749</v>
      </c>
      <c r="AE51" s="195">
        <f t="shared" si="100"/>
        <v>0.0950839056</v>
      </c>
      <c r="AF51" s="192">
        <f t="shared" si="101"/>
        <v>100</v>
      </c>
      <c r="AG51" s="193">
        <f t="shared" si="102"/>
        <v>100</v>
      </c>
      <c r="AH51" s="194">
        <f t="shared" si="103"/>
        <v>100</v>
      </c>
      <c r="AJ51" s="249" t="s">
        <v>151</v>
      </c>
      <c r="AK51" s="192"/>
      <c r="AL51" s="193"/>
      <c r="AM51" s="194"/>
      <c r="AN51" s="195">
        <f t="shared" si="104"/>
        <v>0.7633587786</v>
      </c>
      <c r="AO51" s="193">
        <f t="shared" si="105"/>
        <v>0.4249941109</v>
      </c>
      <c r="AP51" s="195">
        <f t="shared" si="106"/>
        <v>0.3740425405</v>
      </c>
      <c r="AQ51" s="192">
        <f t="shared" si="107"/>
        <v>2.290076336</v>
      </c>
      <c r="AR51" s="193">
        <f t="shared" si="108"/>
        <v>1.153555444</v>
      </c>
      <c r="AS51" s="195">
        <f t="shared" si="109"/>
        <v>1.392951553</v>
      </c>
      <c r="AT51" s="192">
        <f t="shared" si="110"/>
        <v>8.58778626</v>
      </c>
      <c r="AU51" s="193">
        <f t="shared" si="111"/>
        <v>6.523278764</v>
      </c>
      <c r="AV51" s="195">
        <f t="shared" si="112"/>
        <v>7.926489662</v>
      </c>
      <c r="AW51" s="192">
        <f t="shared" si="113"/>
        <v>22.70992366</v>
      </c>
      <c r="AX51" s="193">
        <f t="shared" si="114"/>
        <v>34.42262227</v>
      </c>
      <c r="AY51" s="194">
        <f t="shared" si="115"/>
        <v>27.46050443</v>
      </c>
      <c r="AZ51" s="195">
        <f t="shared" si="116"/>
        <v>27.09923664</v>
      </c>
      <c r="BA51" s="193">
        <f t="shared" si="117"/>
        <v>22.96828702</v>
      </c>
      <c r="BB51" s="195">
        <f t="shared" si="118"/>
        <v>23.90646691</v>
      </c>
      <c r="BC51" s="192">
        <f t="shared" si="119"/>
        <v>22.32824427</v>
      </c>
      <c r="BD51" s="193">
        <f t="shared" si="120"/>
        <v>20.25770955</v>
      </c>
      <c r="BE51" s="195">
        <f t="shared" si="121"/>
        <v>20.85871027</v>
      </c>
      <c r="BF51" s="192">
        <f t="shared" si="122"/>
        <v>11.64122137</v>
      </c>
      <c r="BG51" s="193">
        <f t="shared" si="123"/>
        <v>11.36664226</v>
      </c>
      <c r="BH51" s="195">
        <f t="shared" si="124"/>
        <v>13.98435715</v>
      </c>
      <c r="BI51" s="192">
        <f t="shared" si="125"/>
        <v>4.389312977</v>
      </c>
      <c r="BJ51" s="193">
        <f t="shared" si="126"/>
        <v>2.744828509</v>
      </c>
      <c r="BK51" s="195">
        <f t="shared" si="127"/>
        <v>3.895179782</v>
      </c>
      <c r="BL51" s="192">
        <f t="shared" si="170"/>
        <v>0.1908396947</v>
      </c>
      <c r="BM51" s="193">
        <f t="shared" si="171"/>
        <v>0.1380820635</v>
      </c>
      <c r="BN51" s="195">
        <f t="shared" si="172"/>
        <v>0.2012977031</v>
      </c>
      <c r="BO51" s="192">
        <f t="shared" si="128"/>
        <v>100</v>
      </c>
      <c r="BP51" s="193">
        <f t="shared" si="129"/>
        <v>100</v>
      </c>
      <c r="BQ51" s="194">
        <f t="shared" si="130"/>
        <v>100</v>
      </c>
      <c r="BS51" s="249" t="s">
        <v>151</v>
      </c>
      <c r="BT51" s="192"/>
      <c r="BU51" s="193"/>
      <c r="BV51" s="194"/>
      <c r="BW51" s="195">
        <f t="shared" si="131"/>
        <v>0.3868471954</v>
      </c>
      <c r="BX51" s="193">
        <f t="shared" si="132"/>
        <v>0.1562696846</v>
      </c>
      <c r="BY51" s="195">
        <f t="shared" si="133"/>
        <v>0.4742281761</v>
      </c>
      <c r="BZ51" s="192">
        <f t="shared" si="134"/>
        <v>3.868471954</v>
      </c>
      <c r="CA51" s="193">
        <f t="shared" si="135"/>
        <v>2.048037318</v>
      </c>
      <c r="CB51" s="195">
        <f t="shared" si="136"/>
        <v>3.072075955</v>
      </c>
      <c r="CC51" s="192">
        <f t="shared" si="137"/>
        <v>13.53965184</v>
      </c>
      <c r="CD51" s="193">
        <f t="shared" si="138"/>
        <v>12.05228304</v>
      </c>
      <c r="CE51" s="195">
        <f t="shared" si="139"/>
        <v>11.95888283</v>
      </c>
      <c r="CF51" s="192">
        <f t="shared" si="140"/>
        <v>24.7582205</v>
      </c>
      <c r="CG51" s="193">
        <f t="shared" si="141"/>
        <v>29.79312882</v>
      </c>
      <c r="CH51" s="194">
        <f t="shared" si="142"/>
        <v>29.03845253</v>
      </c>
      <c r="CI51" s="195">
        <f t="shared" si="143"/>
        <v>23.40425532</v>
      </c>
      <c r="CJ51" s="193">
        <f t="shared" si="144"/>
        <v>23.86120157</v>
      </c>
      <c r="CK51" s="195">
        <f t="shared" si="145"/>
        <v>22.5304737</v>
      </c>
      <c r="CL51" s="192">
        <f t="shared" si="146"/>
        <v>20.88974855</v>
      </c>
      <c r="CM51" s="193">
        <f t="shared" si="147"/>
        <v>21.66185752</v>
      </c>
      <c r="CN51" s="195">
        <f t="shared" si="148"/>
        <v>21.53157995</v>
      </c>
      <c r="CO51" s="192">
        <f t="shared" si="149"/>
        <v>10.25145068</v>
      </c>
      <c r="CP51" s="193">
        <f t="shared" si="150"/>
        <v>8.435051837</v>
      </c>
      <c r="CQ51" s="195">
        <f t="shared" si="151"/>
        <v>8.314134541</v>
      </c>
      <c r="CR51" s="192">
        <f t="shared" si="152"/>
        <v>2.51450677</v>
      </c>
      <c r="CS51" s="193">
        <f t="shared" si="153"/>
        <v>1.589890926</v>
      </c>
      <c r="CT51" s="195">
        <f t="shared" si="154"/>
        <v>2.857732099</v>
      </c>
      <c r="CU51" s="192">
        <f t="shared" si="176"/>
        <v>0.3868471954</v>
      </c>
      <c r="CV51" s="193">
        <f t="shared" si="177"/>
        <v>0.402279291</v>
      </c>
      <c r="CW51" s="195">
        <f t="shared" si="178"/>
        <v>0.2224402167</v>
      </c>
      <c r="CX51" s="192">
        <f t="shared" si="158"/>
        <v>100</v>
      </c>
      <c r="CY51" s="193">
        <f t="shared" si="159"/>
        <v>100</v>
      </c>
      <c r="CZ51" s="194">
        <f t="shared" si="160"/>
        <v>100</v>
      </c>
    </row>
    <row r="52" ht="15.75" customHeight="1">
      <c r="A52" s="249" t="s">
        <v>153</v>
      </c>
      <c r="B52" s="192" t="str">
        <f t="shared" si="71"/>
        <v/>
      </c>
      <c r="C52" s="193" t="str">
        <f t="shared" si="72"/>
        <v/>
      </c>
      <c r="D52" s="194" t="str">
        <f t="shared" si="73"/>
        <v/>
      </c>
      <c r="E52" s="195" t="str">
        <f t="shared" si="74"/>
        <v/>
      </c>
      <c r="F52" s="193" t="str">
        <f t="shared" si="75"/>
        <v/>
      </c>
      <c r="G52" s="195" t="str">
        <f t="shared" si="76"/>
        <v/>
      </c>
      <c r="H52" s="192">
        <f t="shared" si="77"/>
        <v>2.302631579</v>
      </c>
      <c r="I52" s="193">
        <f t="shared" si="78"/>
        <v>0.8763069578</v>
      </c>
      <c r="J52" s="195">
        <f t="shared" si="79"/>
        <v>1.485590766</v>
      </c>
      <c r="K52" s="192">
        <f t="shared" si="80"/>
        <v>10.85526316</v>
      </c>
      <c r="L52" s="193">
        <f t="shared" si="81"/>
        <v>9.64551392</v>
      </c>
      <c r="M52" s="195">
        <f t="shared" si="82"/>
        <v>10.04429303</v>
      </c>
      <c r="N52" s="192">
        <f t="shared" si="83"/>
        <v>18.09210526</v>
      </c>
      <c r="O52" s="193">
        <f t="shared" si="84"/>
        <v>18.61744056</v>
      </c>
      <c r="P52" s="194">
        <f t="shared" si="85"/>
        <v>20.0340764</v>
      </c>
      <c r="Q52" s="195">
        <f t="shared" si="86"/>
        <v>29.93421053</v>
      </c>
      <c r="R52" s="193">
        <f t="shared" si="87"/>
        <v>26.99122546</v>
      </c>
      <c r="S52" s="195">
        <f t="shared" si="88"/>
        <v>26.25556593</v>
      </c>
      <c r="T52" s="192">
        <f t="shared" si="89"/>
        <v>18.42105263</v>
      </c>
      <c r="U52" s="193">
        <f t="shared" si="90"/>
        <v>19.7659052</v>
      </c>
      <c r="V52" s="195">
        <f t="shared" si="91"/>
        <v>19.44395168</v>
      </c>
      <c r="W52" s="192">
        <f t="shared" si="92"/>
        <v>15.46052632</v>
      </c>
      <c r="X52" s="193">
        <f t="shared" si="93"/>
        <v>20.03093979</v>
      </c>
      <c r="Y52" s="195">
        <f t="shared" si="94"/>
        <v>18.74378597</v>
      </c>
      <c r="Z52" s="192">
        <f t="shared" si="95"/>
        <v>3.947368421</v>
      </c>
      <c r="AA52" s="193">
        <f t="shared" si="96"/>
        <v>3.540110494</v>
      </c>
      <c r="AB52" s="195">
        <f t="shared" si="97"/>
        <v>2.717210112</v>
      </c>
      <c r="AC52" s="192">
        <f t="shared" si="98"/>
        <v>0.9868421053</v>
      </c>
      <c r="AD52" s="193">
        <f t="shared" si="99"/>
        <v>0.5325576157</v>
      </c>
      <c r="AE52" s="195">
        <f t="shared" si="100"/>
        <v>1.275526101</v>
      </c>
      <c r="AF52" s="192">
        <f t="shared" si="101"/>
        <v>100</v>
      </c>
      <c r="AG52" s="193">
        <f t="shared" si="102"/>
        <v>100</v>
      </c>
      <c r="AH52" s="194">
        <f t="shared" si="103"/>
        <v>100</v>
      </c>
      <c r="AJ52" s="249" t="s">
        <v>153</v>
      </c>
      <c r="AK52" s="192"/>
      <c r="AL52" s="193"/>
      <c r="AM52" s="194"/>
      <c r="AN52" s="195">
        <f t="shared" si="104"/>
        <v>1.165501166</v>
      </c>
      <c r="AO52" s="193">
        <f t="shared" si="105"/>
        <v>0.3930997634</v>
      </c>
      <c r="AP52" s="195">
        <f t="shared" si="106"/>
        <v>0.5591057303</v>
      </c>
      <c r="AQ52" s="192">
        <f t="shared" si="107"/>
        <v>5.128205128</v>
      </c>
      <c r="AR52" s="193">
        <f t="shared" si="108"/>
        <v>6.058901747</v>
      </c>
      <c r="AS52" s="195">
        <f t="shared" si="109"/>
        <v>4.271211279</v>
      </c>
      <c r="AT52" s="192">
        <f t="shared" si="110"/>
        <v>7.226107226</v>
      </c>
      <c r="AU52" s="193">
        <f t="shared" si="111"/>
        <v>5.117155012</v>
      </c>
      <c r="AV52" s="195">
        <f t="shared" si="112"/>
        <v>7.713569492</v>
      </c>
      <c r="AW52" s="192">
        <f t="shared" si="113"/>
        <v>22.61072261</v>
      </c>
      <c r="AX52" s="193">
        <f t="shared" si="114"/>
        <v>23.62951689</v>
      </c>
      <c r="AY52" s="194">
        <f t="shared" si="115"/>
        <v>21.8256603</v>
      </c>
      <c r="AZ52" s="195">
        <f t="shared" si="116"/>
        <v>28.9044289</v>
      </c>
      <c r="BA52" s="193">
        <f t="shared" si="117"/>
        <v>27.37174843</v>
      </c>
      <c r="BB52" s="195">
        <f t="shared" si="118"/>
        <v>26.27376191</v>
      </c>
      <c r="BC52" s="192">
        <f t="shared" si="119"/>
        <v>17.48251748</v>
      </c>
      <c r="BD52" s="193">
        <f t="shared" si="120"/>
        <v>19.73322206</v>
      </c>
      <c r="BE52" s="195">
        <f t="shared" si="121"/>
        <v>18.54587946</v>
      </c>
      <c r="BF52" s="192">
        <f t="shared" si="122"/>
        <v>12.82051282</v>
      </c>
      <c r="BG52" s="193">
        <f t="shared" si="123"/>
        <v>13.0312643</v>
      </c>
      <c r="BH52" s="195">
        <f t="shared" si="124"/>
        <v>15.8162681</v>
      </c>
      <c r="BI52" s="192">
        <f t="shared" si="125"/>
        <v>3.962703963</v>
      </c>
      <c r="BJ52" s="193">
        <f t="shared" si="126"/>
        <v>3.34543375</v>
      </c>
      <c r="BK52" s="195">
        <f t="shared" si="127"/>
        <v>2.518806612</v>
      </c>
      <c r="BL52" s="192">
        <f t="shared" si="170"/>
        <v>0.6993006993</v>
      </c>
      <c r="BM52" s="193">
        <f t="shared" si="171"/>
        <v>1.319658049</v>
      </c>
      <c r="BN52" s="195">
        <f t="shared" si="172"/>
        <v>2.475737117</v>
      </c>
      <c r="BO52" s="192">
        <f t="shared" si="128"/>
        <v>100</v>
      </c>
      <c r="BP52" s="193">
        <f t="shared" si="129"/>
        <v>100</v>
      </c>
      <c r="BQ52" s="194">
        <f t="shared" si="130"/>
        <v>100</v>
      </c>
      <c r="BS52" s="249" t="s">
        <v>153</v>
      </c>
      <c r="BT52" s="192">
        <f t="shared" ref="BT52:BT54" si="179">BT17*100/$CX17</f>
        <v>0.2358490566</v>
      </c>
      <c r="BU52" s="193">
        <f t="shared" ref="BU52:BU54" si="180">BU17*100/$CY17</f>
        <v>0.101124219</v>
      </c>
      <c r="BV52" s="194">
        <f t="shared" ref="BV52:BV54" si="181">BV17*100/$CZ17</f>
        <v>0.3990979168</v>
      </c>
      <c r="BW52" s="195">
        <f t="shared" si="131"/>
        <v>0.4716981132</v>
      </c>
      <c r="BX52" s="193">
        <f t="shared" si="132"/>
        <v>0.06011273019</v>
      </c>
      <c r="BY52" s="195">
        <f t="shared" si="133"/>
        <v>0.08314539933</v>
      </c>
      <c r="BZ52" s="192">
        <f t="shared" si="134"/>
        <v>4.481132075</v>
      </c>
      <c r="CA52" s="193">
        <f t="shared" si="135"/>
        <v>5.417668235</v>
      </c>
      <c r="CB52" s="195">
        <f t="shared" si="136"/>
        <v>6.821947536</v>
      </c>
      <c r="CC52" s="192">
        <f t="shared" si="137"/>
        <v>10.14150943</v>
      </c>
      <c r="CD52" s="193">
        <f t="shared" si="138"/>
        <v>7.149803915</v>
      </c>
      <c r="CE52" s="195">
        <f t="shared" si="139"/>
        <v>8.149858275</v>
      </c>
      <c r="CF52" s="192">
        <f t="shared" si="140"/>
        <v>27.35849057</v>
      </c>
      <c r="CG52" s="193">
        <f t="shared" si="141"/>
        <v>24.57765435</v>
      </c>
      <c r="CH52" s="194">
        <f t="shared" si="142"/>
        <v>27.62158733</v>
      </c>
      <c r="CI52" s="195">
        <f t="shared" si="143"/>
        <v>20.51886792</v>
      </c>
      <c r="CJ52" s="193">
        <f t="shared" si="144"/>
        <v>21.38865435</v>
      </c>
      <c r="CK52" s="195">
        <f t="shared" si="145"/>
        <v>19.71856557</v>
      </c>
      <c r="CL52" s="192">
        <f t="shared" si="146"/>
        <v>20.51886792</v>
      </c>
      <c r="CM52" s="193">
        <f t="shared" si="147"/>
        <v>26.69896939</v>
      </c>
      <c r="CN52" s="195">
        <f t="shared" si="148"/>
        <v>21.74942743</v>
      </c>
      <c r="CO52" s="192">
        <f t="shared" si="149"/>
        <v>11.55660377</v>
      </c>
      <c r="CP52" s="193">
        <f t="shared" si="150"/>
        <v>10.45942685</v>
      </c>
      <c r="CQ52" s="195">
        <f t="shared" si="151"/>
        <v>11.41760273</v>
      </c>
      <c r="CR52" s="192">
        <f t="shared" si="152"/>
        <v>4.481132075</v>
      </c>
      <c r="CS52" s="193">
        <f t="shared" si="153"/>
        <v>3.871303364</v>
      </c>
      <c r="CT52" s="195">
        <f t="shared" si="154"/>
        <v>4.019367224</v>
      </c>
      <c r="CU52" s="192">
        <f t="shared" si="176"/>
        <v>0.2358490566</v>
      </c>
      <c r="CV52" s="193">
        <f t="shared" si="177"/>
        <v>0.2752825962</v>
      </c>
      <c r="CW52" s="195">
        <f t="shared" si="178"/>
        <v>0.01940059318</v>
      </c>
      <c r="CX52" s="192">
        <f t="shared" si="158"/>
        <v>100</v>
      </c>
      <c r="CY52" s="193">
        <f t="shared" si="159"/>
        <v>100</v>
      </c>
      <c r="CZ52" s="194">
        <f t="shared" si="160"/>
        <v>100</v>
      </c>
    </row>
    <row r="53" ht="15.75" customHeight="1">
      <c r="A53" s="249" t="s">
        <v>155</v>
      </c>
      <c r="B53" s="192">
        <f t="shared" si="71"/>
        <v>0.1111111111</v>
      </c>
      <c r="C53" s="193">
        <f t="shared" si="72"/>
        <v>0.03051310404</v>
      </c>
      <c r="D53" s="194">
        <f t="shared" si="73"/>
        <v>0.07178985034</v>
      </c>
      <c r="E53" s="195">
        <f t="shared" si="74"/>
        <v>0.4444444444</v>
      </c>
      <c r="F53" s="193">
        <f t="shared" si="75"/>
        <v>0.4808511421</v>
      </c>
      <c r="G53" s="195">
        <f t="shared" si="76"/>
        <v>0.230104878</v>
      </c>
      <c r="H53" s="192">
        <f t="shared" si="77"/>
        <v>3.555555556</v>
      </c>
      <c r="I53" s="193">
        <f t="shared" si="78"/>
        <v>2.117618633</v>
      </c>
      <c r="J53" s="195">
        <f t="shared" si="79"/>
        <v>2.924799803</v>
      </c>
      <c r="K53" s="192">
        <f t="shared" si="80"/>
        <v>12.55555556</v>
      </c>
      <c r="L53" s="193">
        <f t="shared" si="81"/>
        <v>7.96193187</v>
      </c>
      <c r="M53" s="195">
        <f t="shared" si="82"/>
        <v>9.673438806</v>
      </c>
      <c r="N53" s="192">
        <f t="shared" si="83"/>
        <v>23.88888889</v>
      </c>
      <c r="O53" s="193">
        <f t="shared" si="84"/>
        <v>33.97969155</v>
      </c>
      <c r="P53" s="194">
        <f t="shared" si="85"/>
        <v>28.82671375</v>
      </c>
      <c r="Q53" s="195">
        <f t="shared" si="86"/>
        <v>24.55555556</v>
      </c>
      <c r="R53" s="193">
        <f t="shared" si="87"/>
        <v>24.56311038</v>
      </c>
      <c r="S53" s="195">
        <f t="shared" si="88"/>
        <v>25.27948695</v>
      </c>
      <c r="T53" s="192">
        <f t="shared" si="89"/>
        <v>19.55555556</v>
      </c>
      <c r="U53" s="193">
        <f t="shared" si="90"/>
        <v>16.67891783</v>
      </c>
      <c r="V53" s="195">
        <f t="shared" si="91"/>
        <v>19.3173998</v>
      </c>
      <c r="W53" s="192">
        <f t="shared" si="92"/>
        <v>11.88888889</v>
      </c>
      <c r="X53" s="193">
        <f t="shared" si="93"/>
        <v>10.29546385</v>
      </c>
      <c r="Y53" s="195">
        <f t="shared" si="94"/>
        <v>8.724227593</v>
      </c>
      <c r="Z53" s="192">
        <f t="shared" si="95"/>
        <v>3.444444444</v>
      </c>
      <c r="AA53" s="193">
        <f t="shared" si="96"/>
        <v>3.891901636</v>
      </c>
      <c r="AB53" s="195">
        <f t="shared" si="97"/>
        <v>4.952038566</v>
      </c>
      <c r="AC53" s="192" t="str">
        <f t="shared" si="98"/>
        <v/>
      </c>
      <c r="AD53" s="193" t="str">
        <f t="shared" si="99"/>
        <v/>
      </c>
      <c r="AE53" s="195" t="str">
        <f t="shared" si="100"/>
        <v/>
      </c>
      <c r="AF53" s="192">
        <f t="shared" si="101"/>
        <v>100</v>
      </c>
      <c r="AG53" s="193">
        <f t="shared" si="102"/>
        <v>100</v>
      </c>
      <c r="AH53" s="194">
        <f t="shared" si="103"/>
        <v>100</v>
      </c>
      <c r="AJ53" s="249" t="s">
        <v>155</v>
      </c>
      <c r="AK53" s="192">
        <f>AK18*100/$BO18</f>
        <v>0.09891196835</v>
      </c>
      <c r="AL53" s="193">
        <f>AL18*100/$BP18</f>
        <v>0.01402326107</v>
      </c>
      <c r="AM53" s="194">
        <f>AM18*100/$BQ18</f>
        <v>0.01278354985</v>
      </c>
      <c r="AN53" s="195">
        <f t="shared" si="104"/>
        <v>0.5934718101</v>
      </c>
      <c r="AO53" s="193">
        <f t="shared" si="105"/>
        <v>0.2685698887</v>
      </c>
      <c r="AP53" s="195">
        <f t="shared" si="106"/>
        <v>0.5901275675</v>
      </c>
      <c r="AQ53" s="192">
        <f t="shared" si="107"/>
        <v>5.539070227</v>
      </c>
      <c r="AR53" s="193">
        <f t="shared" si="108"/>
        <v>2.945420423</v>
      </c>
      <c r="AS53" s="195">
        <f t="shared" si="109"/>
        <v>3.264259383</v>
      </c>
      <c r="AT53" s="192">
        <f t="shared" si="110"/>
        <v>16.51829871</v>
      </c>
      <c r="AU53" s="193">
        <f t="shared" si="111"/>
        <v>10.80642737</v>
      </c>
      <c r="AV53" s="195">
        <f t="shared" si="112"/>
        <v>13.64335471</v>
      </c>
      <c r="AW53" s="192">
        <f t="shared" si="113"/>
        <v>20.57368942</v>
      </c>
      <c r="AX53" s="193">
        <f t="shared" si="114"/>
        <v>29.01643809</v>
      </c>
      <c r="AY53" s="194">
        <f t="shared" si="115"/>
        <v>22.72781068</v>
      </c>
      <c r="AZ53" s="195">
        <f t="shared" si="116"/>
        <v>24.33234421</v>
      </c>
      <c r="BA53" s="193">
        <f t="shared" si="117"/>
        <v>27.39051977</v>
      </c>
      <c r="BB53" s="195">
        <f t="shared" si="118"/>
        <v>26.66493541</v>
      </c>
      <c r="BC53" s="192">
        <f t="shared" si="119"/>
        <v>15.43026706</v>
      </c>
      <c r="BD53" s="193">
        <f t="shared" si="120"/>
        <v>13.03767606</v>
      </c>
      <c r="BE53" s="195">
        <f t="shared" si="121"/>
        <v>15.73786089</v>
      </c>
      <c r="BF53" s="192">
        <f t="shared" si="122"/>
        <v>13.55093966</v>
      </c>
      <c r="BG53" s="193">
        <f t="shared" si="123"/>
        <v>13.6269634</v>
      </c>
      <c r="BH53" s="195">
        <f t="shared" si="124"/>
        <v>13.1134104</v>
      </c>
      <c r="BI53" s="192">
        <f t="shared" si="125"/>
        <v>3.066271019</v>
      </c>
      <c r="BJ53" s="193">
        <f t="shared" si="126"/>
        <v>2.435711532</v>
      </c>
      <c r="BK53" s="195">
        <f t="shared" si="127"/>
        <v>3.795254145</v>
      </c>
      <c r="BL53" s="192">
        <f t="shared" si="170"/>
        <v>0.296735905</v>
      </c>
      <c r="BM53" s="193">
        <f t="shared" si="171"/>
        <v>0.4582502056</v>
      </c>
      <c r="BN53" s="195">
        <f t="shared" si="172"/>
        <v>0.4502032773</v>
      </c>
      <c r="BO53" s="192">
        <f t="shared" si="128"/>
        <v>100</v>
      </c>
      <c r="BP53" s="193">
        <f t="shared" si="129"/>
        <v>100</v>
      </c>
      <c r="BQ53" s="194">
        <f t="shared" si="130"/>
        <v>100</v>
      </c>
      <c r="BS53" s="249" t="s">
        <v>155</v>
      </c>
      <c r="BT53" s="192">
        <f t="shared" si="179"/>
        <v>0.3745318352</v>
      </c>
      <c r="BU53" s="193">
        <f t="shared" si="180"/>
        <v>0.1392975927</v>
      </c>
      <c r="BV53" s="194">
        <f t="shared" si="181"/>
        <v>0.2700041566</v>
      </c>
      <c r="BW53" s="195">
        <f t="shared" si="131"/>
        <v>0.6554307116</v>
      </c>
      <c r="BX53" s="193">
        <f t="shared" si="132"/>
        <v>0.1624173937</v>
      </c>
      <c r="BY53" s="195">
        <f t="shared" si="133"/>
        <v>0.2546479025</v>
      </c>
      <c r="BZ53" s="192">
        <f t="shared" si="134"/>
        <v>4.775280899</v>
      </c>
      <c r="CA53" s="193">
        <f t="shared" si="135"/>
        <v>3.15037509</v>
      </c>
      <c r="CB53" s="195">
        <f t="shared" si="136"/>
        <v>5.011149604</v>
      </c>
      <c r="CC53" s="192">
        <f t="shared" si="137"/>
        <v>19.1011236</v>
      </c>
      <c r="CD53" s="193">
        <f t="shared" si="138"/>
        <v>26.863682</v>
      </c>
      <c r="CE53" s="195">
        <f t="shared" si="139"/>
        <v>23.59017232</v>
      </c>
      <c r="CF53" s="192">
        <f t="shared" si="140"/>
        <v>25.74906367</v>
      </c>
      <c r="CG53" s="193">
        <f t="shared" si="141"/>
        <v>25.82318096</v>
      </c>
      <c r="CH53" s="194">
        <f t="shared" si="142"/>
        <v>26.73872163</v>
      </c>
      <c r="CI53" s="195">
        <f t="shared" si="143"/>
        <v>19.00749064</v>
      </c>
      <c r="CJ53" s="193">
        <f t="shared" si="144"/>
        <v>16.48256079</v>
      </c>
      <c r="CK53" s="195">
        <f t="shared" si="145"/>
        <v>17.54163519</v>
      </c>
      <c r="CL53" s="192">
        <f t="shared" si="146"/>
        <v>16.57303371</v>
      </c>
      <c r="CM53" s="193">
        <f t="shared" si="147"/>
        <v>14.78754219</v>
      </c>
      <c r="CN53" s="195">
        <f t="shared" si="148"/>
        <v>14.56490595</v>
      </c>
      <c r="CO53" s="192">
        <f t="shared" si="149"/>
        <v>11.1423221</v>
      </c>
      <c r="CP53" s="193">
        <f t="shared" si="150"/>
        <v>9.644944589</v>
      </c>
      <c r="CQ53" s="195">
        <f t="shared" si="151"/>
        <v>10.14835059</v>
      </c>
      <c r="CR53" s="192">
        <f t="shared" si="152"/>
        <v>2.528089888</v>
      </c>
      <c r="CS53" s="193">
        <f t="shared" si="153"/>
        <v>2.791656217</v>
      </c>
      <c r="CT53" s="195">
        <f t="shared" si="154"/>
        <v>1.840376738</v>
      </c>
      <c r="CU53" s="192">
        <f t="shared" si="176"/>
        <v>0.0936329588</v>
      </c>
      <c r="CV53" s="193">
        <f t="shared" si="177"/>
        <v>0.1543431725</v>
      </c>
      <c r="CW53" s="195">
        <f t="shared" si="178"/>
        <v>0.04003592084</v>
      </c>
      <c r="CX53" s="192">
        <f t="shared" si="158"/>
        <v>100</v>
      </c>
      <c r="CY53" s="193">
        <f t="shared" si="159"/>
        <v>100</v>
      </c>
      <c r="CZ53" s="194">
        <f t="shared" si="160"/>
        <v>100</v>
      </c>
    </row>
    <row r="54" ht="15.75" customHeight="1">
      <c r="A54" s="249" t="s">
        <v>157</v>
      </c>
      <c r="B54" s="192" t="str">
        <f t="shared" si="71"/>
        <v/>
      </c>
      <c r="C54" s="193" t="str">
        <f t="shared" si="72"/>
        <v/>
      </c>
      <c r="D54" s="194" t="str">
        <f t="shared" si="73"/>
        <v/>
      </c>
      <c r="E54" s="195">
        <f t="shared" si="74"/>
        <v>0.3344481605</v>
      </c>
      <c r="F54" s="193">
        <f t="shared" si="75"/>
        <v>0.1137627223</v>
      </c>
      <c r="G54" s="195">
        <f t="shared" si="76"/>
        <v>0.01520566551</v>
      </c>
      <c r="H54" s="192">
        <f t="shared" si="77"/>
        <v>6.02006689</v>
      </c>
      <c r="I54" s="193">
        <f t="shared" si="78"/>
        <v>1.893634852</v>
      </c>
      <c r="J54" s="195">
        <f t="shared" si="79"/>
        <v>3.752162882</v>
      </c>
      <c r="K54" s="192">
        <f t="shared" si="80"/>
        <v>8.695652174</v>
      </c>
      <c r="L54" s="193">
        <f t="shared" si="81"/>
        <v>6.604152953</v>
      </c>
      <c r="M54" s="195">
        <f t="shared" si="82"/>
        <v>8.242006177</v>
      </c>
      <c r="N54" s="192">
        <f t="shared" si="83"/>
        <v>21.40468227</v>
      </c>
      <c r="O54" s="193">
        <f t="shared" si="84"/>
        <v>27.13055559</v>
      </c>
      <c r="P54" s="194">
        <f t="shared" si="85"/>
        <v>22.89200814</v>
      </c>
      <c r="Q54" s="195">
        <f t="shared" si="86"/>
        <v>24.08026756</v>
      </c>
      <c r="R54" s="193">
        <f t="shared" si="87"/>
        <v>20.13327376</v>
      </c>
      <c r="S54" s="195">
        <f t="shared" si="88"/>
        <v>21.63918179</v>
      </c>
      <c r="T54" s="192">
        <f t="shared" si="89"/>
        <v>21.40468227</v>
      </c>
      <c r="U54" s="193">
        <f t="shared" si="90"/>
        <v>25.39338305</v>
      </c>
      <c r="V54" s="195">
        <f t="shared" si="91"/>
        <v>23.62515309</v>
      </c>
      <c r="W54" s="192">
        <f t="shared" si="92"/>
        <v>14.04682274</v>
      </c>
      <c r="X54" s="193">
        <f t="shared" si="93"/>
        <v>10.98847475</v>
      </c>
      <c r="Y54" s="195">
        <f t="shared" si="94"/>
        <v>14.03256058</v>
      </c>
      <c r="Z54" s="192">
        <f t="shared" si="95"/>
        <v>4.013377926</v>
      </c>
      <c r="AA54" s="193">
        <f t="shared" si="96"/>
        <v>7.742762325</v>
      </c>
      <c r="AB54" s="195">
        <f t="shared" si="97"/>
        <v>5.801721677</v>
      </c>
      <c r="AC54" s="192" t="str">
        <f t="shared" si="98"/>
        <v/>
      </c>
      <c r="AD54" s="193" t="str">
        <f t="shared" si="99"/>
        <v/>
      </c>
      <c r="AE54" s="195" t="str">
        <f t="shared" si="100"/>
        <v/>
      </c>
      <c r="AF54" s="192">
        <f t="shared" si="101"/>
        <v>100</v>
      </c>
      <c r="AG54" s="193">
        <f t="shared" si="102"/>
        <v>100</v>
      </c>
      <c r="AH54" s="194">
        <f t="shared" si="103"/>
        <v>100</v>
      </c>
      <c r="AJ54" s="249" t="s">
        <v>157</v>
      </c>
      <c r="AK54" s="192"/>
      <c r="AL54" s="193"/>
      <c r="AM54" s="194"/>
      <c r="AN54" s="195">
        <f t="shared" si="104"/>
        <v>0.4914004914</v>
      </c>
      <c r="AO54" s="193">
        <f t="shared" si="105"/>
        <v>0.3844206706</v>
      </c>
      <c r="AP54" s="195">
        <f t="shared" si="106"/>
        <v>0.3603434195</v>
      </c>
      <c r="AQ54" s="192">
        <f t="shared" si="107"/>
        <v>2.948402948</v>
      </c>
      <c r="AR54" s="193">
        <f t="shared" si="108"/>
        <v>1.85912484</v>
      </c>
      <c r="AS54" s="195">
        <f t="shared" si="109"/>
        <v>2.105801672</v>
      </c>
      <c r="AT54" s="192">
        <f t="shared" si="110"/>
        <v>9.090909091</v>
      </c>
      <c r="AU54" s="193">
        <f t="shared" si="111"/>
        <v>7.520421303</v>
      </c>
      <c r="AV54" s="195">
        <f t="shared" si="112"/>
        <v>6.704118293</v>
      </c>
      <c r="AW54" s="192">
        <f t="shared" si="113"/>
        <v>23.34152334</v>
      </c>
      <c r="AX54" s="193">
        <f t="shared" si="114"/>
        <v>26.13366512</v>
      </c>
      <c r="AY54" s="194">
        <f t="shared" si="115"/>
        <v>28.55347397</v>
      </c>
      <c r="AZ54" s="195">
        <f t="shared" si="116"/>
        <v>25.30712531</v>
      </c>
      <c r="BA54" s="193">
        <f t="shared" si="117"/>
        <v>22.50129837</v>
      </c>
      <c r="BB54" s="195">
        <f t="shared" si="118"/>
        <v>22.81857447</v>
      </c>
      <c r="BC54" s="192">
        <f t="shared" si="119"/>
        <v>20.14742015</v>
      </c>
      <c r="BD54" s="193">
        <f t="shared" si="120"/>
        <v>23.29492251</v>
      </c>
      <c r="BE54" s="195">
        <f t="shared" si="121"/>
        <v>20.66021529</v>
      </c>
      <c r="BF54" s="192">
        <f t="shared" si="122"/>
        <v>14.4963145</v>
      </c>
      <c r="BG54" s="193">
        <f t="shared" si="123"/>
        <v>14.90952645</v>
      </c>
      <c r="BH54" s="195">
        <f t="shared" si="124"/>
        <v>15.09392024</v>
      </c>
      <c r="BI54" s="192">
        <f t="shared" si="125"/>
        <v>4.176904177</v>
      </c>
      <c r="BJ54" s="193">
        <f t="shared" si="126"/>
        <v>3.396620725</v>
      </c>
      <c r="BK54" s="195">
        <f t="shared" si="127"/>
        <v>3.703552645</v>
      </c>
      <c r="BL54" s="192"/>
      <c r="BM54" s="193"/>
      <c r="BN54" s="195"/>
      <c r="BO54" s="192">
        <f t="shared" si="128"/>
        <v>100</v>
      </c>
      <c r="BP54" s="193">
        <f t="shared" si="129"/>
        <v>100</v>
      </c>
      <c r="BQ54" s="194">
        <f t="shared" si="130"/>
        <v>100</v>
      </c>
      <c r="BS54" s="249" t="s">
        <v>157</v>
      </c>
      <c r="BT54" s="192">
        <f t="shared" si="179"/>
        <v>0.2202643172</v>
      </c>
      <c r="BU54" s="193">
        <f t="shared" si="180"/>
        <v>0.002941423273</v>
      </c>
      <c r="BV54" s="194">
        <f t="shared" si="181"/>
        <v>0.005729274329</v>
      </c>
      <c r="BW54" s="195">
        <f t="shared" si="131"/>
        <v>1.101321586</v>
      </c>
      <c r="BX54" s="193">
        <f t="shared" si="132"/>
        <v>0.5900495086</v>
      </c>
      <c r="BY54" s="195">
        <f t="shared" si="133"/>
        <v>0.4302164178</v>
      </c>
      <c r="BZ54" s="192">
        <f t="shared" si="134"/>
        <v>3.964757709</v>
      </c>
      <c r="CA54" s="193">
        <f t="shared" si="135"/>
        <v>2.346021551</v>
      </c>
      <c r="CB54" s="195">
        <f t="shared" si="136"/>
        <v>4.35546643</v>
      </c>
      <c r="CC54" s="192">
        <f t="shared" si="137"/>
        <v>15.63876652</v>
      </c>
      <c r="CD54" s="193">
        <f t="shared" si="138"/>
        <v>20.57905494</v>
      </c>
      <c r="CE54" s="195">
        <f t="shared" si="139"/>
        <v>25.72261379</v>
      </c>
      <c r="CF54" s="192">
        <f t="shared" si="140"/>
        <v>20.92511013</v>
      </c>
      <c r="CG54" s="193">
        <f t="shared" si="141"/>
        <v>21.45071514</v>
      </c>
      <c r="CH54" s="194">
        <f t="shared" si="142"/>
        <v>20.81637576</v>
      </c>
      <c r="CI54" s="195">
        <f t="shared" si="143"/>
        <v>25.77092511</v>
      </c>
      <c r="CJ54" s="193">
        <f t="shared" si="144"/>
        <v>23.12592864</v>
      </c>
      <c r="CK54" s="195">
        <f t="shared" si="145"/>
        <v>23.39953472</v>
      </c>
      <c r="CL54" s="192">
        <f t="shared" si="146"/>
        <v>21.58590308</v>
      </c>
      <c r="CM54" s="193">
        <f t="shared" si="147"/>
        <v>18.5557487</v>
      </c>
      <c r="CN54" s="195">
        <f t="shared" si="148"/>
        <v>17.55140399</v>
      </c>
      <c r="CO54" s="192">
        <f t="shared" si="149"/>
        <v>7.709251101</v>
      </c>
      <c r="CP54" s="193">
        <f t="shared" si="150"/>
        <v>9.781593674</v>
      </c>
      <c r="CQ54" s="195">
        <f t="shared" si="151"/>
        <v>6.333216928</v>
      </c>
      <c r="CR54" s="192">
        <f t="shared" si="152"/>
        <v>3.083700441</v>
      </c>
      <c r="CS54" s="193">
        <f t="shared" si="153"/>
        <v>3.567946431</v>
      </c>
      <c r="CT54" s="195">
        <f t="shared" si="154"/>
        <v>1.385442701</v>
      </c>
      <c r="CU54" s="192"/>
      <c r="CV54" s="193"/>
      <c r="CW54" s="195"/>
      <c r="CX54" s="192">
        <f t="shared" si="158"/>
        <v>100</v>
      </c>
      <c r="CY54" s="193">
        <f t="shared" si="159"/>
        <v>100</v>
      </c>
      <c r="CZ54" s="194">
        <f t="shared" si="160"/>
        <v>100</v>
      </c>
    </row>
    <row r="55" ht="15.75" customHeight="1">
      <c r="A55" s="249" t="s">
        <v>159</v>
      </c>
      <c r="B55" s="192" t="str">
        <f t="shared" si="71"/>
        <v/>
      </c>
      <c r="C55" s="193" t="str">
        <f t="shared" si="72"/>
        <v/>
      </c>
      <c r="D55" s="194" t="str">
        <f t="shared" si="73"/>
        <v/>
      </c>
      <c r="E55" s="195" t="str">
        <f t="shared" si="74"/>
        <v/>
      </c>
      <c r="F55" s="193" t="str">
        <f t="shared" si="75"/>
        <v/>
      </c>
      <c r="G55" s="195" t="str">
        <f t="shared" si="76"/>
        <v/>
      </c>
      <c r="H55" s="192">
        <f t="shared" si="77"/>
        <v>3.2</v>
      </c>
      <c r="I55" s="193">
        <f t="shared" si="78"/>
        <v>1.634150272</v>
      </c>
      <c r="J55" s="195">
        <f t="shared" si="79"/>
        <v>1.033272858</v>
      </c>
      <c r="K55" s="192">
        <f t="shared" si="80"/>
        <v>7.2</v>
      </c>
      <c r="L55" s="193">
        <f t="shared" si="81"/>
        <v>6.358485806</v>
      </c>
      <c r="M55" s="195">
        <f t="shared" si="82"/>
        <v>5.65672128</v>
      </c>
      <c r="N55" s="192">
        <f t="shared" si="83"/>
        <v>18.4</v>
      </c>
      <c r="O55" s="193">
        <f t="shared" si="84"/>
        <v>15.06317781</v>
      </c>
      <c r="P55" s="194">
        <f t="shared" si="85"/>
        <v>18.79955787</v>
      </c>
      <c r="Q55" s="195">
        <f t="shared" si="86"/>
        <v>29.6</v>
      </c>
      <c r="R55" s="193">
        <f t="shared" si="87"/>
        <v>36.55403037</v>
      </c>
      <c r="S55" s="195">
        <f t="shared" si="88"/>
        <v>33.33614283</v>
      </c>
      <c r="T55" s="192">
        <f t="shared" si="89"/>
        <v>25.6</v>
      </c>
      <c r="U55" s="193">
        <f t="shared" si="90"/>
        <v>25.62596458</v>
      </c>
      <c r="V55" s="195">
        <f t="shared" si="91"/>
        <v>27.5095855</v>
      </c>
      <c r="W55" s="192">
        <f t="shared" si="92"/>
        <v>12.8</v>
      </c>
      <c r="X55" s="193">
        <f t="shared" si="93"/>
        <v>12.1119624</v>
      </c>
      <c r="Y55" s="195">
        <f t="shared" si="94"/>
        <v>10.52073623</v>
      </c>
      <c r="Z55" s="192">
        <f t="shared" si="95"/>
        <v>2.6</v>
      </c>
      <c r="AA55" s="193">
        <f t="shared" si="96"/>
        <v>2.407522617</v>
      </c>
      <c r="AB55" s="195">
        <f t="shared" si="97"/>
        <v>2.770026063</v>
      </c>
      <c r="AC55" s="192">
        <f t="shared" si="98"/>
        <v>0.6</v>
      </c>
      <c r="AD55" s="193">
        <f t="shared" si="99"/>
        <v>0.2447061482</v>
      </c>
      <c r="AE55" s="195">
        <f t="shared" si="100"/>
        <v>0.373957369</v>
      </c>
      <c r="AF55" s="192">
        <f t="shared" si="101"/>
        <v>100</v>
      </c>
      <c r="AG55" s="193">
        <f t="shared" si="102"/>
        <v>100</v>
      </c>
      <c r="AH55" s="194">
        <f t="shared" si="103"/>
        <v>100</v>
      </c>
      <c r="AJ55" s="249" t="s">
        <v>159</v>
      </c>
      <c r="AK55" s="192"/>
      <c r="AL55" s="193"/>
      <c r="AM55" s="194"/>
      <c r="AN55" s="195">
        <f t="shared" si="104"/>
        <v>0.1579778831</v>
      </c>
      <c r="AO55" s="193">
        <f t="shared" si="105"/>
        <v>0.2197022108</v>
      </c>
      <c r="AP55" s="195">
        <f t="shared" si="106"/>
        <v>0.1931583082</v>
      </c>
      <c r="AQ55" s="192">
        <f t="shared" si="107"/>
        <v>4.423380727</v>
      </c>
      <c r="AR55" s="193">
        <f t="shared" si="108"/>
        <v>2.071495282</v>
      </c>
      <c r="AS55" s="195">
        <f t="shared" si="109"/>
        <v>3.458117704</v>
      </c>
      <c r="AT55" s="192">
        <f t="shared" si="110"/>
        <v>10.2685624</v>
      </c>
      <c r="AU55" s="193">
        <f t="shared" si="111"/>
        <v>7.992047258</v>
      </c>
      <c r="AV55" s="195">
        <f t="shared" si="112"/>
        <v>7.593649668</v>
      </c>
      <c r="AW55" s="192">
        <f t="shared" si="113"/>
        <v>22.4328594</v>
      </c>
      <c r="AX55" s="193">
        <f t="shared" si="114"/>
        <v>28.86429898</v>
      </c>
      <c r="AY55" s="194">
        <f t="shared" si="115"/>
        <v>26.10443168</v>
      </c>
      <c r="AZ55" s="195">
        <f t="shared" si="116"/>
        <v>24.96050553</v>
      </c>
      <c r="BA55" s="193">
        <f t="shared" si="117"/>
        <v>28.61626067</v>
      </c>
      <c r="BB55" s="195">
        <f t="shared" si="118"/>
        <v>26.31214479</v>
      </c>
      <c r="BC55" s="192">
        <f t="shared" si="119"/>
        <v>21.95892575</v>
      </c>
      <c r="BD55" s="193">
        <f t="shared" si="120"/>
        <v>19.6200892</v>
      </c>
      <c r="BE55" s="195">
        <f t="shared" si="121"/>
        <v>21.27296828</v>
      </c>
      <c r="BF55" s="192">
        <f t="shared" si="122"/>
        <v>12.95418641</v>
      </c>
      <c r="BG55" s="193">
        <f t="shared" si="123"/>
        <v>8.757068903</v>
      </c>
      <c r="BH55" s="195">
        <f t="shared" si="124"/>
        <v>10.29648368</v>
      </c>
      <c r="BI55" s="192">
        <f t="shared" si="125"/>
        <v>2.685624013</v>
      </c>
      <c r="BJ55" s="193">
        <f t="shared" si="126"/>
        <v>3.829783664</v>
      </c>
      <c r="BK55" s="195">
        <f t="shared" si="127"/>
        <v>4.733033325</v>
      </c>
      <c r="BL55" s="192">
        <f t="shared" ref="BL55:BL57" si="182">BL20*100/$BO20</f>
        <v>0.1579778831</v>
      </c>
      <c r="BM55" s="193">
        <f t="shared" ref="BM55:BM57" si="183">BM20*100/$BP20</f>
        <v>0.02925382698</v>
      </c>
      <c r="BN55" s="195">
        <f t="shared" ref="BN55:BN57" si="184">BN20*100/$BQ20</f>
        <v>0.03601256594</v>
      </c>
      <c r="BO55" s="192">
        <f t="shared" si="128"/>
        <v>100</v>
      </c>
      <c r="BP55" s="193">
        <f t="shared" si="129"/>
        <v>100</v>
      </c>
      <c r="BQ55" s="194">
        <f t="shared" si="130"/>
        <v>100</v>
      </c>
      <c r="BS55" s="249" t="s">
        <v>159</v>
      </c>
      <c r="BT55" s="192"/>
      <c r="BU55" s="193"/>
      <c r="BV55" s="194"/>
      <c r="BW55" s="195">
        <f t="shared" si="131"/>
        <v>1.02622577</v>
      </c>
      <c r="BX55" s="193">
        <f t="shared" si="132"/>
        <v>0.8008134989</v>
      </c>
      <c r="BY55" s="195">
        <f t="shared" si="133"/>
        <v>0.7875398732</v>
      </c>
      <c r="BZ55" s="192">
        <f t="shared" si="134"/>
        <v>5.131128848</v>
      </c>
      <c r="CA55" s="193">
        <f t="shared" si="135"/>
        <v>3.430840758</v>
      </c>
      <c r="CB55" s="195">
        <f t="shared" si="136"/>
        <v>4.001980108</v>
      </c>
      <c r="CC55" s="192">
        <f t="shared" si="137"/>
        <v>13.79703535</v>
      </c>
      <c r="CD55" s="193">
        <f t="shared" si="138"/>
        <v>12.17177219</v>
      </c>
      <c r="CE55" s="195">
        <f t="shared" si="139"/>
        <v>17.37015516</v>
      </c>
      <c r="CF55" s="192">
        <f t="shared" si="140"/>
        <v>22.57696693</v>
      </c>
      <c r="CG55" s="193">
        <f t="shared" si="141"/>
        <v>30.36558585</v>
      </c>
      <c r="CH55" s="194">
        <f t="shared" si="142"/>
        <v>24.81912452</v>
      </c>
      <c r="CI55" s="195">
        <f t="shared" si="143"/>
        <v>22.69099202</v>
      </c>
      <c r="CJ55" s="193">
        <f t="shared" si="144"/>
        <v>23.36507362</v>
      </c>
      <c r="CK55" s="195">
        <f t="shared" si="145"/>
        <v>23.10166464</v>
      </c>
      <c r="CL55" s="192">
        <f t="shared" si="146"/>
        <v>20.63854048</v>
      </c>
      <c r="CM55" s="193">
        <f t="shared" si="147"/>
        <v>16.3372965</v>
      </c>
      <c r="CN55" s="195">
        <f t="shared" si="148"/>
        <v>15.79376804</v>
      </c>
      <c r="CO55" s="192">
        <f t="shared" si="149"/>
        <v>10.60433295</v>
      </c>
      <c r="CP55" s="193">
        <f t="shared" si="150"/>
        <v>9.606710117</v>
      </c>
      <c r="CQ55" s="195">
        <f t="shared" si="151"/>
        <v>10.2141858</v>
      </c>
      <c r="CR55" s="192">
        <f t="shared" si="152"/>
        <v>3.420752566</v>
      </c>
      <c r="CS55" s="193">
        <f t="shared" si="153"/>
        <v>3.906601199</v>
      </c>
      <c r="CT55" s="195">
        <f t="shared" si="154"/>
        <v>3.837193615</v>
      </c>
      <c r="CU55" s="192">
        <f t="shared" ref="CU55:CU57" si="185">CU20*100/$CX20</f>
        <v>0.1140250855</v>
      </c>
      <c r="CV55" s="193">
        <f t="shared" ref="CV55:CV57" si="186">CV20*100/$CY20</f>
        <v>0.01530625715</v>
      </c>
      <c r="CW55" s="195">
        <f t="shared" ref="CW55:CW57" si="187">CW20*100/$CZ20</f>
        <v>0.07438824456</v>
      </c>
      <c r="CX55" s="192">
        <f t="shared" si="158"/>
        <v>100</v>
      </c>
      <c r="CY55" s="193">
        <f t="shared" si="159"/>
        <v>100</v>
      </c>
      <c r="CZ55" s="194">
        <f t="shared" si="160"/>
        <v>100</v>
      </c>
    </row>
    <row r="56" ht="15.75" customHeight="1">
      <c r="A56" s="253" t="s">
        <v>161</v>
      </c>
      <c r="B56" s="202" t="str">
        <f t="shared" si="71"/>
        <v/>
      </c>
      <c r="C56" s="203" t="str">
        <f t="shared" si="72"/>
        <v/>
      </c>
      <c r="D56" s="204" t="str">
        <f t="shared" si="73"/>
        <v/>
      </c>
      <c r="E56" s="205">
        <f t="shared" si="74"/>
        <v>1.114206128</v>
      </c>
      <c r="F56" s="203">
        <f t="shared" si="75"/>
        <v>0.3999486313</v>
      </c>
      <c r="G56" s="205">
        <f t="shared" si="76"/>
        <v>0.2899623145</v>
      </c>
      <c r="H56" s="202">
        <f t="shared" si="77"/>
        <v>4.735376045</v>
      </c>
      <c r="I56" s="203">
        <f t="shared" si="78"/>
        <v>2.927511744</v>
      </c>
      <c r="J56" s="205">
        <f t="shared" si="79"/>
        <v>4.859426416</v>
      </c>
      <c r="K56" s="202">
        <f t="shared" si="80"/>
        <v>9.610027855</v>
      </c>
      <c r="L56" s="203">
        <f t="shared" si="81"/>
        <v>6.849811695</v>
      </c>
      <c r="M56" s="205">
        <f t="shared" si="82"/>
        <v>7.253500036</v>
      </c>
      <c r="N56" s="202">
        <f t="shared" si="83"/>
        <v>23.67688022</v>
      </c>
      <c r="O56" s="203">
        <f t="shared" si="84"/>
        <v>31.73029418</v>
      </c>
      <c r="P56" s="204">
        <f t="shared" si="85"/>
        <v>25.22657391</v>
      </c>
      <c r="Q56" s="205">
        <f t="shared" si="86"/>
        <v>25.76601671</v>
      </c>
      <c r="R56" s="203">
        <f t="shared" si="87"/>
        <v>27.02491348</v>
      </c>
      <c r="S56" s="205">
        <f t="shared" si="88"/>
        <v>30.14163568</v>
      </c>
      <c r="T56" s="202">
        <f t="shared" si="89"/>
        <v>21.16991643</v>
      </c>
      <c r="U56" s="203">
        <f t="shared" si="90"/>
        <v>19.41484079</v>
      </c>
      <c r="V56" s="205">
        <f t="shared" si="91"/>
        <v>18.10085256</v>
      </c>
      <c r="W56" s="202">
        <f t="shared" si="92"/>
        <v>9.470752089</v>
      </c>
      <c r="X56" s="203">
        <f t="shared" si="93"/>
        <v>8.351160548</v>
      </c>
      <c r="Y56" s="205">
        <f t="shared" si="94"/>
        <v>9.016599545</v>
      </c>
      <c r="Z56" s="202">
        <f t="shared" si="95"/>
        <v>4.038997214</v>
      </c>
      <c r="AA56" s="203">
        <f t="shared" si="96"/>
        <v>2.97052435</v>
      </c>
      <c r="AB56" s="205">
        <f t="shared" si="97"/>
        <v>4.764416089</v>
      </c>
      <c r="AC56" s="202">
        <f t="shared" si="98"/>
        <v>0.4178272981</v>
      </c>
      <c r="AD56" s="203">
        <f t="shared" si="99"/>
        <v>0.3309945807</v>
      </c>
      <c r="AE56" s="205">
        <f t="shared" si="100"/>
        <v>0.3470334497</v>
      </c>
      <c r="AF56" s="202">
        <f t="shared" si="101"/>
        <v>100</v>
      </c>
      <c r="AG56" s="203">
        <f t="shared" si="102"/>
        <v>100</v>
      </c>
      <c r="AH56" s="204">
        <f t="shared" si="103"/>
        <v>100</v>
      </c>
      <c r="AJ56" s="253" t="s">
        <v>161</v>
      </c>
      <c r="AK56" s="202"/>
      <c r="AL56" s="203"/>
      <c r="AM56" s="204"/>
      <c r="AN56" s="205">
        <f t="shared" si="104"/>
        <v>0.5347593583</v>
      </c>
      <c r="AO56" s="203">
        <f t="shared" si="105"/>
        <v>0.2427590696</v>
      </c>
      <c r="AP56" s="205">
        <f t="shared" si="106"/>
        <v>0.3067506326</v>
      </c>
      <c r="AQ56" s="202">
        <f t="shared" si="107"/>
        <v>6.417112299</v>
      </c>
      <c r="AR56" s="203">
        <f t="shared" si="108"/>
        <v>3.213773998</v>
      </c>
      <c r="AS56" s="205">
        <f t="shared" si="109"/>
        <v>4.618207976</v>
      </c>
      <c r="AT56" s="202">
        <f t="shared" si="110"/>
        <v>11.09625668</v>
      </c>
      <c r="AU56" s="203">
        <f t="shared" si="111"/>
        <v>10.95323151</v>
      </c>
      <c r="AV56" s="205">
        <f t="shared" si="112"/>
        <v>12.94982579</v>
      </c>
      <c r="AW56" s="202">
        <f t="shared" si="113"/>
        <v>26.60427807</v>
      </c>
      <c r="AX56" s="203">
        <f t="shared" si="114"/>
        <v>35.53108393</v>
      </c>
      <c r="AY56" s="204">
        <f t="shared" si="115"/>
        <v>29.9987169</v>
      </c>
      <c r="AZ56" s="205">
        <f t="shared" si="116"/>
        <v>22.05882353</v>
      </c>
      <c r="BA56" s="203">
        <f t="shared" si="117"/>
        <v>23.66247601</v>
      </c>
      <c r="BB56" s="205">
        <f t="shared" si="118"/>
        <v>23.38555597</v>
      </c>
      <c r="BC56" s="202">
        <f t="shared" si="119"/>
        <v>16.57754011</v>
      </c>
      <c r="BD56" s="203">
        <f t="shared" si="120"/>
        <v>14.12447093</v>
      </c>
      <c r="BE56" s="205">
        <f t="shared" si="121"/>
        <v>13.46478818</v>
      </c>
      <c r="BF56" s="202">
        <f t="shared" si="122"/>
        <v>11.36363636</v>
      </c>
      <c r="BG56" s="203">
        <f t="shared" si="123"/>
        <v>8.717340259</v>
      </c>
      <c r="BH56" s="205">
        <f t="shared" si="124"/>
        <v>11.35995174</v>
      </c>
      <c r="BI56" s="202">
        <f t="shared" si="125"/>
        <v>5.213903743</v>
      </c>
      <c r="BJ56" s="203">
        <f t="shared" si="126"/>
        <v>3.520235964</v>
      </c>
      <c r="BK56" s="205">
        <f t="shared" si="127"/>
        <v>3.845234628</v>
      </c>
      <c r="BL56" s="202">
        <f t="shared" si="182"/>
        <v>0.1336898396</v>
      </c>
      <c r="BM56" s="203">
        <f t="shared" si="183"/>
        <v>0.03462833682</v>
      </c>
      <c r="BN56" s="205">
        <f t="shared" si="184"/>
        <v>0.07096818289</v>
      </c>
      <c r="BO56" s="202">
        <f t="shared" si="128"/>
        <v>100</v>
      </c>
      <c r="BP56" s="203">
        <f t="shared" si="129"/>
        <v>100</v>
      </c>
      <c r="BQ56" s="204">
        <f t="shared" si="130"/>
        <v>100</v>
      </c>
      <c r="BS56" s="253" t="s">
        <v>161</v>
      </c>
      <c r="BT56" s="202">
        <f t="shared" ref="BT56:BT57" si="188">BT21*100/$CX21</f>
        <v>0.1303780965</v>
      </c>
      <c r="BU56" s="203">
        <f t="shared" ref="BU56:BU57" si="189">BU21*100/$CY21</f>
        <v>0.007563323874</v>
      </c>
      <c r="BV56" s="204">
        <f t="shared" ref="BV56:BV57" si="190">BV21*100/$CZ21</f>
        <v>0.02638759619</v>
      </c>
      <c r="BW56" s="205">
        <f t="shared" si="131"/>
        <v>1.955671447</v>
      </c>
      <c r="BX56" s="203">
        <f t="shared" si="132"/>
        <v>0.805634878</v>
      </c>
      <c r="BY56" s="205">
        <f t="shared" si="133"/>
        <v>0.721640272</v>
      </c>
      <c r="BZ56" s="202">
        <f t="shared" si="134"/>
        <v>7.301173403</v>
      </c>
      <c r="CA56" s="203">
        <f t="shared" si="135"/>
        <v>4.202405936</v>
      </c>
      <c r="CB56" s="205">
        <f t="shared" si="136"/>
        <v>4.778339448</v>
      </c>
      <c r="CC56" s="202">
        <f t="shared" si="137"/>
        <v>13.68970013</v>
      </c>
      <c r="CD56" s="203">
        <f t="shared" si="138"/>
        <v>18.33250346</v>
      </c>
      <c r="CE56" s="205">
        <f t="shared" si="139"/>
        <v>16.18228142</v>
      </c>
      <c r="CF56" s="202">
        <f t="shared" si="140"/>
        <v>24.25032595</v>
      </c>
      <c r="CG56" s="203">
        <f t="shared" si="141"/>
        <v>29.36865873</v>
      </c>
      <c r="CH56" s="204">
        <f t="shared" si="142"/>
        <v>28.81098055</v>
      </c>
      <c r="CI56" s="205">
        <f t="shared" si="143"/>
        <v>23.33767927</v>
      </c>
      <c r="CJ56" s="203">
        <f t="shared" si="144"/>
        <v>22.93591312</v>
      </c>
      <c r="CK56" s="205">
        <f t="shared" si="145"/>
        <v>22.80586604</v>
      </c>
      <c r="CL56" s="202">
        <f t="shared" si="146"/>
        <v>16.81877445</v>
      </c>
      <c r="CM56" s="203">
        <f t="shared" si="147"/>
        <v>13.13420723</v>
      </c>
      <c r="CN56" s="205">
        <f t="shared" si="148"/>
        <v>13.99173469</v>
      </c>
      <c r="CO56" s="202">
        <f t="shared" si="149"/>
        <v>9.64797914</v>
      </c>
      <c r="CP56" s="203">
        <f t="shared" si="150"/>
        <v>9.068222153</v>
      </c>
      <c r="CQ56" s="205">
        <f t="shared" si="151"/>
        <v>10.17005857</v>
      </c>
      <c r="CR56" s="202">
        <f t="shared" si="152"/>
        <v>2.477183833</v>
      </c>
      <c r="CS56" s="203">
        <f t="shared" si="153"/>
        <v>2.064475245</v>
      </c>
      <c r="CT56" s="205">
        <f t="shared" si="154"/>
        <v>2.422282006</v>
      </c>
      <c r="CU56" s="202">
        <f t="shared" si="185"/>
        <v>0.3911342894</v>
      </c>
      <c r="CV56" s="203">
        <f t="shared" si="186"/>
        <v>0.08041592883</v>
      </c>
      <c r="CW56" s="205">
        <f t="shared" si="187"/>
        <v>0.09042940268</v>
      </c>
      <c r="CX56" s="202">
        <f t="shared" si="158"/>
        <v>100</v>
      </c>
      <c r="CY56" s="203">
        <f t="shared" si="159"/>
        <v>100</v>
      </c>
      <c r="CZ56" s="204">
        <f t="shared" si="160"/>
        <v>100</v>
      </c>
    </row>
    <row r="57" ht="15.75" customHeight="1">
      <c r="A57" s="59" t="s">
        <v>12</v>
      </c>
      <c r="B57" s="211">
        <f t="shared" si="71"/>
        <v>0.08377548171</v>
      </c>
      <c r="C57" s="212">
        <f t="shared" si="72"/>
        <v>0.02312451482</v>
      </c>
      <c r="D57" s="213">
        <f t="shared" si="73"/>
        <v>0.03851280444</v>
      </c>
      <c r="E57" s="214">
        <f t="shared" si="74"/>
        <v>0.3630270874</v>
      </c>
      <c r="F57" s="212">
        <f t="shared" si="75"/>
        <v>0.1820626583</v>
      </c>
      <c r="G57" s="214">
        <f t="shared" si="76"/>
        <v>0.2691948757</v>
      </c>
      <c r="H57" s="211">
        <f t="shared" si="77"/>
        <v>3.546495392</v>
      </c>
      <c r="I57" s="212">
        <f t="shared" si="78"/>
        <v>1.810425413</v>
      </c>
      <c r="J57" s="214">
        <f t="shared" si="79"/>
        <v>2.609708108</v>
      </c>
      <c r="K57" s="211">
        <f t="shared" si="80"/>
        <v>10.73722424</v>
      </c>
      <c r="L57" s="212">
        <f t="shared" si="81"/>
        <v>6.721364314</v>
      </c>
      <c r="M57" s="214">
        <f t="shared" si="82"/>
        <v>9.139866416</v>
      </c>
      <c r="N57" s="211">
        <f t="shared" si="83"/>
        <v>22.27031555</v>
      </c>
      <c r="O57" s="212">
        <f t="shared" si="84"/>
        <v>25.26616416</v>
      </c>
      <c r="P57" s="213">
        <f t="shared" si="85"/>
        <v>24.26566027</v>
      </c>
      <c r="Q57" s="214">
        <f t="shared" si="86"/>
        <v>26.26361352</v>
      </c>
      <c r="R57" s="212">
        <f t="shared" si="87"/>
        <v>30.24808238</v>
      </c>
      <c r="S57" s="214">
        <f t="shared" si="88"/>
        <v>26.74318734</v>
      </c>
      <c r="T57" s="211">
        <f t="shared" si="89"/>
        <v>20.03630271</v>
      </c>
      <c r="U57" s="212">
        <f t="shared" si="90"/>
        <v>20.42962928</v>
      </c>
      <c r="V57" s="214">
        <f t="shared" si="91"/>
        <v>20.41208947</v>
      </c>
      <c r="W57" s="211">
        <f t="shared" si="92"/>
        <v>12.42669645</v>
      </c>
      <c r="X57" s="212">
        <f t="shared" si="93"/>
        <v>11.42942699</v>
      </c>
      <c r="Y57" s="214">
        <f t="shared" si="94"/>
        <v>12.16727052</v>
      </c>
      <c r="Z57" s="211">
        <f t="shared" si="95"/>
        <v>3.90952248</v>
      </c>
      <c r="AA57" s="212">
        <f t="shared" si="96"/>
        <v>3.7006661</v>
      </c>
      <c r="AB57" s="214">
        <f t="shared" si="97"/>
        <v>4.007000632</v>
      </c>
      <c r="AC57" s="211">
        <f t="shared" si="98"/>
        <v>0.3630270874</v>
      </c>
      <c r="AD57" s="212">
        <f t="shared" si="99"/>
        <v>0.1890541896</v>
      </c>
      <c r="AE57" s="214">
        <f t="shared" si="100"/>
        <v>0.3475095612</v>
      </c>
      <c r="AF57" s="211">
        <f t="shared" si="101"/>
        <v>100</v>
      </c>
      <c r="AG57" s="212">
        <f t="shared" si="102"/>
        <v>100</v>
      </c>
      <c r="AH57" s="213">
        <f t="shared" si="103"/>
        <v>100</v>
      </c>
      <c r="AJ57" s="59" t="s">
        <v>12</v>
      </c>
      <c r="AK57" s="211">
        <f>AK22*100/$BO22</f>
        <v>0.03265483836</v>
      </c>
      <c r="AL57" s="212">
        <f>AL22*100/$BP22</f>
        <v>0.024825569</v>
      </c>
      <c r="AM57" s="213">
        <f>AM22*100/$BQ22</f>
        <v>0.03140978221</v>
      </c>
      <c r="AN57" s="214">
        <f t="shared" si="104"/>
        <v>0.5551322521</v>
      </c>
      <c r="AO57" s="212">
        <f t="shared" si="105"/>
        <v>0.2467710207</v>
      </c>
      <c r="AP57" s="214">
        <f t="shared" si="106"/>
        <v>0.3263932346</v>
      </c>
      <c r="AQ57" s="211">
        <f t="shared" si="107"/>
        <v>4.549907478</v>
      </c>
      <c r="AR57" s="212">
        <f t="shared" si="108"/>
        <v>2.392797713</v>
      </c>
      <c r="AS57" s="214">
        <f t="shared" si="109"/>
        <v>3.300110693</v>
      </c>
      <c r="AT57" s="211">
        <f t="shared" si="110"/>
        <v>11.79928159</v>
      </c>
      <c r="AU57" s="212">
        <f t="shared" si="111"/>
        <v>9.055323201</v>
      </c>
      <c r="AV57" s="214">
        <f t="shared" si="112"/>
        <v>10.74034754</v>
      </c>
      <c r="AW57" s="211">
        <f t="shared" si="113"/>
        <v>22.11821051</v>
      </c>
      <c r="AX57" s="212">
        <f t="shared" si="114"/>
        <v>28.66230007</v>
      </c>
      <c r="AY57" s="213">
        <f t="shared" si="115"/>
        <v>23.77691165</v>
      </c>
      <c r="AZ57" s="214">
        <f t="shared" si="116"/>
        <v>25.13334059</v>
      </c>
      <c r="BA57" s="212">
        <f t="shared" si="117"/>
        <v>27.54589397</v>
      </c>
      <c r="BB57" s="214">
        <f t="shared" si="118"/>
        <v>26.40825051</v>
      </c>
      <c r="BC57" s="211">
        <f t="shared" si="119"/>
        <v>18.65679765</v>
      </c>
      <c r="BD57" s="212">
        <f t="shared" si="120"/>
        <v>17.28856078</v>
      </c>
      <c r="BE57" s="214">
        <f t="shared" si="121"/>
        <v>17.87494611</v>
      </c>
      <c r="BF57" s="211">
        <f t="shared" si="122"/>
        <v>12.92043104</v>
      </c>
      <c r="BG57" s="212">
        <f t="shared" si="123"/>
        <v>11.46004014</v>
      </c>
      <c r="BH57" s="214">
        <f t="shared" si="124"/>
        <v>13.31757225</v>
      </c>
      <c r="BI57" s="211">
        <f t="shared" si="125"/>
        <v>3.994775226</v>
      </c>
      <c r="BJ57" s="212">
        <f t="shared" si="126"/>
        <v>3.086649631</v>
      </c>
      <c r="BK57" s="214">
        <f t="shared" si="127"/>
        <v>3.931786059</v>
      </c>
      <c r="BL57" s="211">
        <f t="shared" si="182"/>
        <v>0.2394688146</v>
      </c>
      <c r="BM57" s="212">
        <f t="shared" si="183"/>
        <v>0.2368379013</v>
      </c>
      <c r="BN57" s="214">
        <f t="shared" si="184"/>
        <v>0.2922721777</v>
      </c>
      <c r="BO57" s="211">
        <f t="shared" si="128"/>
        <v>100</v>
      </c>
      <c r="BP57" s="212">
        <f t="shared" si="129"/>
        <v>100</v>
      </c>
      <c r="BQ57" s="213">
        <f t="shared" si="130"/>
        <v>100</v>
      </c>
      <c r="BS57" s="59" t="s">
        <v>12</v>
      </c>
      <c r="BT57" s="211">
        <f t="shared" si="188"/>
        <v>0.1506629168</v>
      </c>
      <c r="BU57" s="212">
        <f t="shared" si="189"/>
        <v>0.04418972648</v>
      </c>
      <c r="BV57" s="213">
        <f t="shared" si="190"/>
        <v>0.08261099832</v>
      </c>
      <c r="BW57" s="214">
        <f t="shared" si="131"/>
        <v>0.8638007232</v>
      </c>
      <c r="BX57" s="212">
        <f t="shared" si="132"/>
        <v>0.3386579855</v>
      </c>
      <c r="BY57" s="214">
        <f t="shared" si="133"/>
        <v>0.3491744928</v>
      </c>
      <c r="BZ57" s="211">
        <f t="shared" si="134"/>
        <v>4.62032945</v>
      </c>
      <c r="CA57" s="212">
        <f t="shared" si="135"/>
        <v>2.711357051</v>
      </c>
      <c r="CB57" s="214">
        <f t="shared" si="136"/>
        <v>4.016034839</v>
      </c>
      <c r="CC57" s="211">
        <f t="shared" si="137"/>
        <v>14.74487746</v>
      </c>
      <c r="CD57" s="212">
        <f t="shared" si="138"/>
        <v>16.03672117</v>
      </c>
      <c r="CE57" s="214">
        <f t="shared" si="139"/>
        <v>17.23358986</v>
      </c>
      <c r="CF57" s="211">
        <f t="shared" si="140"/>
        <v>23.915227</v>
      </c>
      <c r="CG57" s="212">
        <f t="shared" si="141"/>
        <v>28.53966115</v>
      </c>
      <c r="CH57" s="213">
        <f t="shared" si="142"/>
        <v>26.2738374</v>
      </c>
      <c r="CI57" s="214">
        <f t="shared" si="143"/>
        <v>22.468863</v>
      </c>
      <c r="CJ57" s="212">
        <f t="shared" si="144"/>
        <v>22.78757669</v>
      </c>
      <c r="CK57" s="214">
        <f t="shared" si="145"/>
        <v>23.60930332</v>
      </c>
      <c r="CL57" s="211">
        <f t="shared" si="146"/>
        <v>18.6520691</v>
      </c>
      <c r="CM57" s="212">
        <f t="shared" si="147"/>
        <v>16.96995732</v>
      </c>
      <c r="CN57" s="214">
        <f t="shared" si="148"/>
        <v>15.47047761</v>
      </c>
      <c r="CO57" s="211">
        <f t="shared" si="149"/>
        <v>11.55082362</v>
      </c>
      <c r="CP57" s="212">
        <f t="shared" si="150"/>
        <v>10.13682367</v>
      </c>
      <c r="CQ57" s="214">
        <f t="shared" si="151"/>
        <v>10.6096019</v>
      </c>
      <c r="CR57" s="211">
        <f t="shared" si="152"/>
        <v>2.832462836</v>
      </c>
      <c r="CS57" s="212">
        <f t="shared" si="153"/>
        <v>2.294000541</v>
      </c>
      <c r="CT57" s="214">
        <f t="shared" si="154"/>
        <v>2.283598651</v>
      </c>
      <c r="CU57" s="211">
        <f t="shared" si="185"/>
        <v>0.2008838891</v>
      </c>
      <c r="CV57" s="212">
        <f t="shared" si="186"/>
        <v>0.1410547012</v>
      </c>
      <c r="CW57" s="214">
        <f t="shared" si="187"/>
        <v>0.07177092492</v>
      </c>
      <c r="CX57" s="211">
        <f t="shared" si="158"/>
        <v>100</v>
      </c>
      <c r="CY57" s="212">
        <f t="shared" si="159"/>
        <v>100</v>
      </c>
      <c r="CZ57" s="213">
        <f t="shared" si="160"/>
        <v>100</v>
      </c>
    </row>
    <row r="58" ht="15.75" customHeight="1">
      <c r="A58" s="80" t="s">
        <v>223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2"/>
      <c r="AJ58" s="80" t="s">
        <v>223</v>
      </c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S58" s="80" t="s">
        <v>223</v>
      </c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2"/>
    </row>
    <row r="59" ht="15.75" customHeight="1">
      <c r="A59" s="248" t="s">
        <v>130</v>
      </c>
      <c r="B59" s="188">
        <f t="shared" ref="B59:B74" si="191">IF(ISBLANK(B7),"",B7*100/$AG$22)</f>
        <v>0.002108575646</v>
      </c>
      <c r="C59" s="189">
        <f t="shared" ref="C59:C74" si="192">IF(ISBLANK(C7),"",C7*100/$AF$22)</f>
        <v>0.2795401657</v>
      </c>
      <c r="D59" s="190">
        <f t="shared" ref="D59:D74" si="193">IF(ISBLANK(D7),"",D7*100/$AH$22)</f>
        <v>0.01580405919</v>
      </c>
      <c r="E59" s="191">
        <f t="shared" ref="E59:E74" si="194">IF(ISBLANK(E7),"",E7*100/$AG$22)</f>
        <v>0.004217151292</v>
      </c>
      <c r="F59" s="189">
        <f t="shared" ref="F59:F74" si="195">IF(ISBLANK(F7),"",F7*100/$AF$22)</f>
        <v>0.623583533</v>
      </c>
      <c r="G59" s="191">
        <f t="shared" ref="G59:G74" si="196">IF(ISBLANK(G7),"",G7*100/$AH$22)</f>
        <v>0.1107120551</v>
      </c>
      <c r="H59" s="188">
        <f t="shared" ref="H59:H74" si="197">IF(ISBLANK(H7),"",H7*100/$AG$22)</f>
        <v>0.04849723986</v>
      </c>
      <c r="I59" s="189">
        <f t="shared" ref="I59:I74" si="198">IF(ISBLANK(I7),"",I7*100/$AF$22)</f>
        <v>9.306073403</v>
      </c>
      <c r="J59" s="191">
        <f t="shared" ref="J59:J74" si="199">IF(ISBLANK(J7),"",J7*100/$AH$22)</f>
        <v>0.764105564</v>
      </c>
      <c r="K59" s="188">
        <f t="shared" ref="K59:K74" si="200">IF(ISBLANK(K7),"",K7*100/$AG$22)</f>
        <v>0.1468974367</v>
      </c>
      <c r="L59" s="189">
        <f t="shared" ref="L59:L74" si="201">IF(ISBLANK(L7),"",L7*100/$AF$22)</f>
        <v>31.30613907</v>
      </c>
      <c r="M59" s="191">
        <f t="shared" ref="M59:M74" si="202">IF(ISBLANK(M7),"",M7*100/$AH$22)</f>
        <v>2.554829593</v>
      </c>
      <c r="N59" s="188">
        <f t="shared" ref="N59:N74" si="203">IF(ISBLANK(N7),"",N7*100/$AG$22)</f>
        <v>0.2755205511</v>
      </c>
      <c r="O59" s="189">
        <f t="shared" ref="O59:O74" si="204">IF(ISBLANK(O7),"",O7*100/$AF$22)</f>
        <v>85.2955092</v>
      </c>
      <c r="P59" s="190">
        <f t="shared" ref="P59:P74" si="205">IF(ISBLANK(P7),"",P7*100/$AH$22)</f>
        <v>5.742307927</v>
      </c>
      <c r="Q59" s="191">
        <f t="shared" ref="Q59:Q74" si="206">IF(ISBLANK(Q7),"",Q7*100/$AG$22)</f>
        <v>0.2621662387</v>
      </c>
      <c r="R59" s="189">
        <f t="shared" ref="R59:R74" si="207">IF(ISBLANK(R7),"",R7*100/$AF$22)</f>
        <v>102.1560745</v>
      </c>
      <c r="S59" s="191">
        <f t="shared" ref="S59:S74" si="208">IF(ISBLANK(S7),"",S7*100/$AH$22)</f>
        <v>5.093128816</v>
      </c>
      <c r="T59" s="188">
        <f t="shared" ref="T59:T74" si="209">IF(ISBLANK(T7),"",T7*100/$AG$22)</f>
        <v>0.1785260714</v>
      </c>
      <c r="U59" s="189">
        <f t="shared" ref="U59:U74" si="210">IF(ISBLANK(U7),"",U7*100/$AF$22)</f>
        <v>62.98507375</v>
      </c>
      <c r="V59" s="191">
        <f t="shared" ref="V59:V74" si="211">IF(ISBLANK(V7),"",V7*100/$AH$22)</f>
        <v>4.078133386</v>
      </c>
      <c r="W59" s="188">
        <f t="shared" ref="W59:W74" si="212">IF(ISBLANK(W7),"",W7*100/$AG$22)</f>
        <v>0.1201888118</v>
      </c>
      <c r="X59" s="189">
        <f t="shared" ref="X59:X74" si="213">IF(ISBLANK(X7),"",X7*100/$AF$22)</f>
        <v>39.99563113</v>
      </c>
      <c r="Y59" s="191">
        <f t="shared" ref="Y59:Y74" si="214">IF(ISBLANK(Y7),"",Y7*100/$AH$22)</f>
        <v>2.517402637</v>
      </c>
      <c r="Z59" s="188">
        <f t="shared" ref="Z59:Z74" si="215">IF(ISBLANK(Z7),"",Z7*100/$AG$22)</f>
        <v>0.04217151292</v>
      </c>
      <c r="AA59" s="189">
        <f t="shared" ref="AA59:AA74" si="216">IF(ISBLANK(AA7),"",AA7*100/$AF$22)</f>
        <v>17.20723082</v>
      </c>
      <c r="AB59" s="191">
        <f t="shared" ref="AB59:AB74" si="217">IF(ISBLANK(AB7),"",AB7*100/$AH$22)</f>
        <v>0.878013454</v>
      </c>
      <c r="AC59" s="188">
        <f t="shared" ref="AC59:AC74" si="218">IF(ISBLANK(AC7),"",AC7*100/$AG$22)</f>
        <v>0.003514292744</v>
      </c>
      <c r="AD59" s="189">
        <f t="shared" ref="AD59:AD74" si="219">IF(ISBLANK(AD7),"",AD7*100/$AF$22)</f>
        <v>0.4542027367</v>
      </c>
      <c r="AE59" s="191">
        <f t="shared" ref="AE59:AE74" si="220">IF(ISBLANK(AE7),"",AE7*100/$AH$22)</f>
        <v>0.06408206249</v>
      </c>
      <c r="AF59" s="188">
        <f t="shared" ref="AF59:AF74" si="221">IF(ISBLANK(AF7),"",AF7*100/$AG$22)</f>
        <v>1.083807882</v>
      </c>
      <c r="AG59" s="189">
        <f t="shared" ref="AG59:AG74" si="222">IF(ISBLANK(AG7),"",AG7*100/$AF$22)</f>
        <v>349.6090583</v>
      </c>
      <c r="AH59" s="190">
        <f t="shared" ref="AH59:AH74" si="223">IF(ISBLANK(AH7),"",AH7*100/$AH$22)</f>
        <v>21.81851955</v>
      </c>
      <c r="AJ59" s="248" t="s">
        <v>130</v>
      </c>
      <c r="AK59" s="188">
        <f>AK7*100/$BO$22</f>
        <v>0.01088494612</v>
      </c>
      <c r="AL59" s="189">
        <f>AL7*100/$BP$22</f>
        <v>0.008755193819</v>
      </c>
      <c r="AM59" s="190">
        <f>AM7*100/$BQ$22</f>
        <v>0.0269126518</v>
      </c>
      <c r="AN59" s="191">
        <f t="shared" ref="AN59:AN74" si="224">AN7*100/$BO$22</f>
        <v>0.08707956896</v>
      </c>
      <c r="AO59" s="189">
        <f t="shared" ref="AO59:AO74" si="225">AO7*100/$BP$22</f>
        <v>0.03635452863</v>
      </c>
      <c r="AP59" s="191">
        <f t="shared" ref="AP59:AP74" si="226">AP7*100/$BQ$22</f>
        <v>0.06349018913</v>
      </c>
      <c r="AQ59" s="188">
        <f t="shared" ref="AQ59:AQ74" si="227">AQ7*100/$BO$22</f>
        <v>1.06672472</v>
      </c>
      <c r="AR59" s="189">
        <f t="shared" ref="AR59:AR74" si="228">AR7*100/$BP$22</f>
        <v>0.5029683284</v>
      </c>
      <c r="AS59" s="191">
        <f t="shared" ref="AS59:AS74" si="229">AS7*100/$BQ$22</f>
        <v>0.8797941625</v>
      </c>
      <c r="AT59" s="188">
        <f t="shared" ref="AT59:AT74" si="230">AT7*100/$BO$22</f>
        <v>3.777076303</v>
      </c>
      <c r="AU59" s="189">
        <f t="shared" ref="AU59:AU74" si="231">AU7*100/$BP$22</f>
        <v>2.60563688</v>
      </c>
      <c r="AV59" s="191">
        <f t="shared" ref="AV59:AV74" si="232">AV7*100/$BQ$22</f>
        <v>3.504715172</v>
      </c>
      <c r="AW59" s="188">
        <f t="shared" ref="AW59:AW74" si="233">AW7*100/$BO$22</f>
        <v>4.778491346</v>
      </c>
      <c r="AX59" s="189">
        <f t="shared" ref="AX59:AX74" si="234">AX7*100/$BP$22</f>
        <v>4.664284156</v>
      </c>
      <c r="AY59" s="190">
        <f t="shared" ref="AY59:AY74" si="235">AY7*100/$BQ$22</f>
        <v>4.81311947</v>
      </c>
      <c r="AZ59" s="191">
        <f t="shared" ref="AZ59:AZ74" si="236">AZ7*100/$BO$22</f>
        <v>4.843801023</v>
      </c>
      <c r="BA59" s="189">
        <f t="shared" ref="BA59:BA74" si="237">BA7*100/$BP$22</f>
        <v>4.323150556</v>
      </c>
      <c r="BB59" s="191">
        <f t="shared" ref="BB59:BB74" si="238">BB7*100/$BQ$22</f>
        <v>5.342542276</v>
      </c>
      <c r="BC59" s="188">
        <f t="shared" ref="BC59:BC74" si="239">BC7*100/$BO$22</f>
        <v>3.962120388</v>
      </c>
      <c r="BD59" s="189">
        <f t="shared" ref="BD59:BD74" si="240">BD7*100/$BP$22</f>
        <v>3.147655204</v>
      </c>
      <c r="BE59" s="191">
        <f t="shared" ref="BE59:BE74" si="241">BE7*100/$BQ$22</f>
        <v>4.068887395</v>
      </c>
      <c r="BF59" s="188">
        <f t="shared" ref="BF59:BF74" si="242">BF7*100/$BO$22</f>
        <v>2.503537607</v>
      </c>
      <c r="BG59" s="189">
        <f t="shared" ref="BG59:BG74" si="243">BG7*100/$BP$22</f>
        <v>2.010811807</v>
      </c>
      <c r="BH59" s="191">
        <f t="shared" ref="BH59:BH74" si="244">BH7*100/$BQ$22</f>
        <v>3.020854949</v>
      </c>
      <c r="BI59" s="188">
        <f t="shared" ref="BI59:BI74" si="245">BI7*100/$BO$22</f>
        <v>0.8599107434</v>
      </c>
      <c r="BJ59" s="189">
        <f t="shared" ref="BJ59:BJ74" si="246">BJ7*100/$BP$22</f>
        <v>0.5597652653</v>
      </c>
      <c r="BK59" s="191">
        <f t="shared" ref="BK59:BK74" si="247">BK7*100/$BQ$22</f>
        <v>0.8635362373</v>
      </c>
      <c r="BL59" s="188">
        <f>BL7*100/$BO$22</f>
        <v>0.0544247306</v>
      </c>
      <c r="BM59" s="189">
        <f>BM7*100/$BP$22</f>
        <v>0.01201157994</v>
      </c>
      <c r="BN59" s="191">
        <f>BN7*100/$BQ$22</f>
        <v>0.02200350359</v>
      </c>
      <c r="BO59" s="188">
        <f t="shared" ref="BO59:BO74" si="248">BO7*100/$BO$22</f>
        <v>21.94405138</v>
      </c>
      <c r="BP59" s="189">
        <f t="shared" ref="BP59:BP74" si="249">BP7*100/$BP$22</f>
        <v>17.8713935</v>
      </c>
      <c r="BQ59" s="190">
        <f t="shared" ref="BQ59:BQ74" si="250">BQ7*100/$BQ$22</f>
        <v>22.60585601</v>
      </c>
      <c r="BS59" s="248" t="s">
        <v>130</v>
      </c>
      <c r="BT59" s="188">
        <f>BT7*100/$CX$22</f>
        <v>0.04017677782</v>
      </c>
      <c r="BU59" s="189">
        <f>BU7*100/$CY$22</f>
        <v>0.008676772047</v>
      </c>
      <c r="BV59" s="190">
        <f>BV7*100/$CZ$22</f>
        <v>0.01473173881</v>
      </c>
      <c r="BW59" s="191">
        <f t="shared" ref="BW59:BW74" si="251">BW7*100/$CX$22</f>
        <v>0.1305745279</v>
      </c>
      <c r="BX59" s="189">
        <f t="shared" ref="BX59:BX74" si="252">BX7*100/$CY$22</f>
        <v>0.06209394232</v>
      </c>
      <c r="BY59" s="191">
        <f t="shared" ref="BY59:BY74" si="253">BY7*100/$CZ$22</f>
        <v>0.03609021356</v>
      </c>
      <c r="BZ59" s="188">
        <f t="shared" ref="BZ59:BZ74" si="254">BZ7*100/$CX$22</f>
        <v>0.9441542788</v>
      </c>
      <c r="CA59" s="189">
        <f t="shared" ref="CA59:CA74" si="255">CA7*100/$CY$22</f>
        <v>0.4788516104</v>
      </c>
      <c r="CB59" s="191">
        <f t="shared" ref="CB59:CB74" si="256">CB7*100/$CZ$22</f>
        <v>0.7990103468</v>
      </c>
      <c r="CC59" s="188">
        <f t="shared" ref="CC59:CC74" si="257">CC7*100/$CX$22</f>
        <v>3.274407393</v>
      </c>
      <c r="CD59" s="189">
        <f t="shared" ref="CD59:CD74" si="258">CD7*100/$CY$22</f>
        <v>2.636477975</v>
      </c>
      <c r="CE59" s="191">
        <f t="shared" ref="CE59:CE74" si="259">CE7*100/$CZ$22</f>
        <v>3.180029911</v>
      </c>
      <c r="CF59" s="188">
        <f t="shared" ref="CF59:CF74" si="260">CF7*100/$CX$22</f>
        <v>3.897147449</v>
      </c>
      <c r="CG59" s="189">
        <f t="shared" ref="CG59:CG74" si="261">CG7*100/$CY$22</f>
        <v>4.671525329</v>
      </c>
      <c r="CH59" s="190">
        <f t="shared" ref="CH59:CH74" si="262">CH7*100/$CZ$22</f>
        <v>4.457115803</v>
      </c>
      <c r="CI59" s="191">
        <f t="shared" ref="CI59:CI74" si="263">CI7*100/$CX$22</f>
        <v>3.676175171</v>
      </c>
      <c r="CJ59" s="189">
        <f t="shared" ref="CJ59:CJ74" si="264">CJ7*100/$CY$22</f>
        <v>3.244534866</v>
      </c>
      <c r="CK59" s="191">
        <f t="shared" ref="CK59:CK74" si="265">CK7*100/$CZ$22</f>
        <v>3.586742982</v>
      </c>
      <c r="CL59" s="188">
        <f t="shared" ref="CL59:CL74" si="266">CL7*100/$CX$22</f>
        <v>2.963037364</v>
      </c>
      <c r="CM59" s="189">
        <f t="shared" ref="CM59:CM74" si="267">CM7*100/$CY$22</f>
        <v>2.607217683</v>
      </c>
      <c r="CN59" s="191">
        <f t="shared" ref="CN59:CN74" si="268">CN7*100/$CZ$22</f>
        <v>2.377757277</v>
      </c>
      <c r="CO59" s="188">
        <f t="shared" ref="CO59:CO74" si="269">CO7*100/$CX$22</f>
        <v>2.179590197</v>
      </c>
      <c r="CP59" s="189">
        <f t="shared" ref="CP59:CP74" si="270">CP7*100/$CY$22</f>
        <v>1.975528383</v>
      </c>
      <c r="CQ59" s="191">
        <f t="shared" ref="CQ59:CQ74" si="271">CQ7*100/$CZ$22</f>
        <v>2.165735151</v>
      </c>
      <c r="CR59" s="188">
        <f t="shared" ref="CR59:CR74" si="272">CR7*100/$CX$22</f>
        <v>0.4218561671</v>
      </c>
      <c r="CS59" s="189">
        <f t="shared" ref="CS59:CS74" si="273">CS7*100/$CY$22</f>
        <v>0.2805042866</v>
      </c>
      <c r="CT59" s="191">
        <f t="shared" ref="CT59:CT74" si="274">CT7*100/$CZ$22</f>
        <v>0.2894754946</v>
      </c>
      <c r="CU59" s="188">
        <f t="shared" ref="CU59:CU60" si="275">CU7*100/$CX$22</f>
        <v>0.03013258337</v>
      </c>
      <c r="CV59" s="189">
        <f t="shared" ref="CV59:CV60" si="276">CV7*100/$CY$22</f>
        <v>0.01215675489</v>
      </c>
      <c r="CW59" s="191">
        <f t="shared" ref="CW59:CW60" si="277">CW7*100/$CZ$22</f>
        <v>0.01487391039</v>
      </c>
      <c r="CX59" s="188">
        <f t="shared" ref="CX59:CX74" si="278">CX7*100/$CX$22</f>
        <v>17.55725191</v>
      </c>
      <c r="CY59" s="189">
        <f t="shared" ref="CY59:CY74" si="279">CY7*100/$CY$22</f>
        <v>15.9775676</v>
      </c>
      <c r="CZ59" s="190">
        <f t="shared" ref="CZ59:CZ74" si="280">CZ7*100/$CZ$22</f>
        <v>16.92156283</v>
      </c>
    </row>
    <row r="60" ht="15.75" customHeight="1">
      <c r="A60" s="249" t="s">
        <v>132</v>
      </c>
      <c r="B60" s="192" t="str">
        <f t="shared" si="191"/>
        <v/>
      </c>
      <c r="C60" s="193" t="str">
        <f t="shared" si="192"/>
        <v/>
      </c>
      <c r="D60" s="194" t="str">
        <f t="shared" si="193"/>
        <v/>
      </c>
      <c r="E60" s="195" t="str">
        <f t="shared" si="194"/>
        <v/>
      </c>
      <c r="F60" s="193" t="str">
        <f t="shared" si="195"/>
        <v/>
      </c>
      <c r="G60" s="195" t="str">
        <f t="shared" si="196"/>
        <v/>
      </c>
      <c r="H60" s="192">
        <f t="shared" si="197"/>
        <v>0.004217151292</v>
      </c>
      <c r="I60" s="193">
        <f t="shared" si="198"/>
        <v>0.3955133575</v>
      </c>
      <c r="J60" s="195">
        <f t="shared" si="199"/>
        <v>0.03485222485</v>
      </c>
      <c r="K60" s="192">
        <f t="shared" si="200"/>
        <v>0.007731444036</v>
      </c>
      <c r="L60" s="193">
        <f t="shared" si="201"/>
        <v>1.45092153</v>
      </c>
      <c r="M60" s="195">
        <f t="shared" si="202"/>
        <v>0.1680633465</v>
      </c>
      <c r="N60" s="192">
        <f t="shared" si="203"/>
        <v>0.02389719066</v>
      </c>
      <c r="O60" s="193">
        <f t="shared" si="204"/>
        <v>10.60893657</v>
      </c>
      <c r="P60" s="194">
        <f t="shared" si="205"/>
        <v>0.6750509858</v>
      </c>
      <c r="Q60" s="195">
        <f t="shared" si="206"/>
        <v>0.02530290775</v>
      </c>
      <c r="R60" s="193">
        <f t="shared" si="207"/>
        <v>7.301824444</v>
      </c>
      <c r="S60" s="195">
        <f t="shared" si="208"/>
        <v>0.3605890094</v>
      </c>
      <c r="T60" s="192">
        <f t="shared" si="209"/>
        <v>0.03584578598</v>
      </c>
      <c r="U60" s="193">
        <f t="shared" si="210"/>
        <v>15.7956677</v>
      </c>
      <c r="V60" s="195">
        <f t="shared" si="211"/>
        <v>0.6707310673</v>
      </c>
      <c r="W60" s="192">
        <f t="shared" si="212"/>
        <v>0.01265145388</v>
      </c>
      <c r="X60" s="193">
        <f t="shared" si="213"/>
        <v>3.824958235</v>
      </c>
      <c r="Y60" s="195">
        <f t="shared" si="214"/>
        <v>0.1295779416</v>
      </c>
      <c r="Z60" s="192">
        <f t="shared" si="215"/>
        <v>0.006325726938</v>
      </c>
      <c r="AA60" s="193">
        <f t="shared" si="216"/>
        <v>2.039723541</v>
      </c>
      <c r="AB60" s="195">
        <f t="shared" si="217"/>
        <v>0.1397048145</v>
      </c>
      <c r="AC60" s="192">
        <f t="shared" si="218"/>
        <v>0.001405717097</v>
      </c>
      <c r="AD60" s="193">
        <f t="shared" si="219"/>
        <v>0.3290980173</v>
      </c>
      <c r="AE60" s="195">
        <f t="shared" si="220"/>
        <v>0.02321289693</v>
      </c>
      <c r="AF60" s="192">
        <f t="shared" si="221"/>
        <v>0.1173773776</v>
      </c>
      <c r="AG60" s="193">
        <f t="shared" si="222"/>
        <v>41.74664339</v>
      </c>
      <c r="AH60" s="194">
        <f t="shared" si="223"/>
        <v>2.201782287</v>
      </c>
      <c r="AJ60" s="249" t="s">
        <v>132</v>
      </c>
      <c r="AK60" s="192"/>
      <c r="AL60" s="193"/>
      <c r="AM60" s="194"/>
      <c r="AN60" s="195">
        <f t="shared" si="224"/>
        <v>0.01088494612</v>
      </c>
      <c r="AO60" s="193">
        <f t="shared" si="225"/>
        <v>0.003041893621</v>
      </c>
      <c r="AP60" s="195">
        <f t="shared" si="226"/>
        <v>0.000394485124</v>
      </c>
      <c r="AQ60" s="192">
        <f t="shared" si="227"/>
        <v>0.08707956896</v>
      </c>
      <c r="AR60" s="193">
        <f t="shared" si="228"/>
        <v>0.03469513666</v>
      </c>
      <c r="AS60" s="195">
        <f t="shared" si="229"/>
        <v>0.04525621006</v>
      </c>
      <c r="AT60" s="192">
        <f t="shared" si="230"/>
        <v>0.1306193534</v>
      </c>
      <c r="AU60" s="193">
        <f t="shared" si="231"/>
        <v>0.09940557365</v>
      </c>
      <c r="AV60" s="195">
        <f t="shared" si="232"/>
        <v>0.1204494579</v>
      </c>
      <c r="AW60" s="192">
        <f t="shared" si="233"/>
        <v>0.2285838685</v>
      </c>
      <c r="AX60" s="193">
        <f t="shared" si="234"/>
        <v>0.3002466</v>
      </c>
      <c r="AY60" s="194">
        <f t="shared" si="235"/>
        <v>0.1420409437</v>
      </c>
      <c r="AZ60" s="195">
        <f t="shared" si="236"/>
        <v>0.4027430064</v>
      </c>
      <c r="BA60" s="193">
        <f t="shared" si="237"/>
        <v>0.492716569</v>
      </c>
      <c r="BB60" s="195">
        <f t="shared" si="238"/>
        <v>0.263520446</v>
      </c>
      <c r="BC60" s="192">
        <f t="shared" si="239"/>
        <v>0.2938935452</v>
      </c>
      <c r="BD60" s="193">
        <f t="shared" si="240"/>
        <v>0.2979369057</v>
      </c>
      <c r="BE60" s="195">
        <f t="shared" si="241"/>
        <v>0.1750023674</v>
      </c>
      <c r="BF60" s="192">
        <f t="shared" si="242"/>
        <v>0.1306193534</v>
      </c>
      <c r="BG60" s="193">
        <f t="shared" si="243"/>
        <v>0.1731417575</v>
      </c>
      <c r="BH60" s="195">
        <f t="shared" si="244"/>
        <v>0.194086681</v>
      </c>
      <c r="BI60" s="192">
        <f t="shared" si="245"/>
        <v>0.02176989224</v>
      </c>
      <c r="BJ60" s="193">
        <f t="shared" si="246"/>
        <v>0.01023714199</v>
      </c>
      <c r="BK60" s="195">
        <f t="shared" si="247"/>
        <v>0.03576665125</v>
      </c>
      <c r="BL60" s="192"/>
      <c r="BM60" s="193"/>
      <c r="BN60" s="195"/>
      <c r="BO60" s="192">
        <f t="shared" si="248"/>
        <v>1.306193534</v>
      </c>
      <c r="BP60" s="193">
        <f t="shared" si="249"/>
        <v>1.411421578</v>
      </c>
      <c r="BQ60" s="194">
        <f t="shared" si="250"/>
        <v>0.9765172424</v>
      </c>
      <c r="BS60" s="249" t="s">
        <v>132</v>
      </c>
      <c r="BT60" s="192"/>
      <c r="BU60" s="193"/>
      <c r="BV60" s="194"/>
      <c r="BW60" s="195">
        <f t="shared" si="251"/>
        <v>0.01004419446</v>
      </c>
      <c r="BX60" s="193">
        <f t="shared" si="252"/>
        <v>0.0001676417765</v>
      </c>
      <c r="BY60" s="195">
        <f t="shared" si="253"/>
        <v>0.0002861023361</v>
      </c>
      <c r="BZ60" s="192">
        <f t="shared" si="254"/>
        <v>0.04017677782</v>
      </c>
      <c r="CA60" s="193">
        <f t="shared" si="255"/>
        <v>0.01622171067</v>
      </c>
      <c r="CB60" s="195">
        <f t="shared" si="256"/>
        <v>0.01593008196</v>
      </c>
      <c r="CC60" s="192">
        <f t="shared" si="257"/>
        <v>0.2008838891</v>
      </c>
      <c r="CD60" s="193">
        <f t="shared" si="258"/>
        <v>0.1399280024</v>
      </c>
      <c r="CE60" s="195">
        <f t="shared" si="259"/>
        <v>0.1486788199</v>
      </c>
      <c r="CF60" s="192">
        <f t="shared" si="260"/>
        <v>0.462032945</v>
      </c>
      <c r="CG60" s="193">
        <f t="shared" si="261"/>
        <v>0.2630896038</v>
      </c>
      <c r="CH60" s="194">
        <f t="shared" si="262"/>
        <v>0.2372363102</v>
      </c>
      <c r="CI60" s="195">
        <f t="shared" si="263"/>
        <v>0.6629168341</v>
      </c>
      <c r="CJ60" s="193">
        <f t="shared" si="264"/>
        <v>0.7083843275</v>
      </c>
      <c r="CK60" s="195">
        <f t="shared" si="265"/>
        <v>0.469231387</v>
      </c>
      <c r="CL60" s="192">
        <f t="shared" si="266"/>
        <v>0.4319003616</v>
      </c>
      <c r="CM60" s="193">
        <f t="shared" si="267"/>
        <v>0.4448727873</v>
      </c>
      <c r="CN60" s="195">
        <f t="shared" si="268"/>
        <v>0.1863301319</v>
      </c>
      <c r="CO60" s="192">
        <f t="shared" si="269"/>
        <v>0.1707513057</v>
      </c>
      <c r="CP60" s="193">
        <f t="shared" si="270"/>
        <v>0.1245443947</v>
      </c>
      <c r="CQ60" s="195">
        <f t="shared" si="271"/>
        <v>0.1283763021</v>
      </c>
      <c r="CR60" s="192">
        <f t="shared" si="272"/>
        <v>0.04017677782</v>
      </c>
      <c r="CS60" s="193">
        <f t="shared" si="273"/>
        <v>0.03062757558</v>
      </c>
      <c r="CT60" s="195">
        <f t="shared" si="274"/>
        <v>0.04719744596</v>
      </c>
      <c r="CU60" s="192">
        <f t="shared" si="275"/>
        <v>0.01004419446</v>
      </c>
      <c r="CV60" s="193">
        <f t="shared" si="276"/>
        <v>0.02482601616</v>
      </c>
      <c r="CW60" s="195">
        <f t="shared" si="277"/>
        <v>0.004505210751</v>
      </c>
      <c r="CX60" s="192">
        <f t="shared" si="278"/>
        <v>2.02892728</v>
      </c>
      <c r="CY60" s="193">
        <f t="shared" si="279"/>
        <v>1.75266206</v>
      </c>
      <c r="CZ60" s="194">
        <f t="shared" si="280"/>
        <v>1.237771792</v>
      </c>
    </row>
    <row r="61" ht="15.75" customHeight="1">
      <c r="A61" s="249" t="s">
        <v>134</v>
      </c>
      <c r="B61" s="192" t="str">
        <f t="shared" si="191"/>
        <v/>
      </c>
      <c r="C61" s="193" t="str">
        <f t="shared" si="192"/>
        <v/>
      </c>
      <c r="D61" s="194" t="str">
        <f t="shared" si="193"/>
        <v/>
      </c>
      <c r="E61" s="195" t="str">
        <f t="shared" si="194"/>
        <v/>
      </c>
      <c r="F61" s="193" t="str">
        <f t="shared" si="195"/>
        <v/>
      </c>
      <c r="G61" s="195" t="str">
        <f t="shared" si="196"/>
        <v/>
      </c>
      <c r="H61" s="192">
        <f t="shared" si="197"/>
        <v>0.004920009841</v>
      </c>
      <c r="I61" s="193">
        <f t="shared" si="198"/>
        <v>0.5476123988</v>
      </c>
      <c r="J61" s="195">
        <f t="shared" si="199"/>
        <v>0.07404453808</v>
      </c>
      <c r="K61" s="192">
        <f t="shared" si="200"/>
        <v>0.01265145388</v>
      </c>
      <c r="L61" s="193">
        <f t="shared" si="201"/>
        <v>3.114400074</v>
      </c>
      <c r="M61" s="195">
        <f t="shared" si="202"/>
        <v>0.1763928091</v>
      </c>
      <c r="N61" s="192">
        <f t="shared" si="203"/>
        <v>0.03444006889</v>
      </c>
      <c r="O61" s="193">
        <f t="shared" si="204"/>
        <v>16.84202504</v>
      </c>
      <c r="P61" s="194">
        <f t="shared" si="205"/>
        <v>0.6509447578</v>
      </c>
      <c r="Q61" s="195">
        <f t="shared" si="206"/>
        <v>0.03936007873</v>
      </c>
      <c r="R61" s="193">
        <f t="shared" si="207"/>
        <v>21.85674005</v>
      </c>
      <c r="S61" s="195">
        <f t="shared" si="208"/>
        <v>0.8430475543</v>
      </c>
      <c r="T61" s="192">
        <f t="shared" si="209"/>
        <v>0.03373721034</v>
      </c>
      <c r="U61" s="193">
        <f t="shared" si="210"/>
        <v>14.82490924</v>
      </c>
      <c r="V61" s="195">
        <f t="shared" si="211"/>
        <v>0.5923015056</v>
      </c>
      <c r="W61" s="192">
        <f t="shared" si="212"/>
        <v>0.02249147356</v>
      </c>
      <c r="X61" s="193">
        <f t="shared" si="213"/>
        <v>8.58854603</v>
      </c>
      <c r="Y61" s="195">
        <f t="shared" si="214"/>
        <v>0.5904766957</v>
      </c>
      <c r="Z61" s="192">
        <f t="shared" si="215"/>
        <v>0.006325726938</v>
      </c>
      <c r="AA61" s="193">
        <f t="shared" si="216"/>
        <v>2.334822675</v>
      </c>
      <c r="AB61" s="195">
        <f t="shared" si="217"/>
        <v>0.1373046141</v>
      </c>
      <c r="AC61" s="192">
        <f t="shared" si="218"/>
        <v>0.0007028585487</v>
      </c>
      <c r="AD61" s="193">
        <f t="shared" si="219"/>
        <v>0.03211393466</v>
      </c>
      <c r="AE61" s="195">
        <f t="shared" si="220"/>
        <v>0.002202923646</v>
      </c>
      <c r="AF61" s="192">
        <f t="shared" si="221"/>
        <v>0.1546288807</v>
      </c>
      <c r="AG61" s="193">
        <f t="shared" si="222"/>
        <v>68.14116944</v>
      </c>
      <c r="AH61" s="194">
        <f t="shared" si="223"/>
        <v>3.066715398</v>
      </c>
      <c r="AJ61" s="249" t="s">
        <v>134</v>
      </c>
      <c r="AK61" s="192">
        <f>AK9*100/$BO$22</f>
        <v>0.01088494612</v>
      </c>
      <c r="AL61" s="193">
        <f>AL9*100/$BP$22</f>
        <v>0.01477073345</v>
      </c>
      <c r="AM61" s="194">
        <f>AM9*100/$BQ$22</f>
        <v>0.003287376034</v>
      </c>
      <c r="AN61" s="195">
        <f t="shared" si="224"/>
        <v>0.04353978448</v>
      </c>
      <c r="AO61" s="193">
        <f t="shared" si="225"/>
        <v>0.01723154739</v>
      </c>
      <c r="AP61" s="195">
        <f t="shared" si="226"/>
        <v>0.009248484575</v>
      </c>
      <c r="AQ61" s="192">
        <f t="shared" si="227"/>
        <v>0.185044084</v>
      </c>
      <c r="AR61" s="193">
        <f t="shared" si="228"/>
        <v>0.0656308048</v>
      </c>
      <c r="AS61" s="195">
        <f t="shared" si="229"/>
        <v>0.1311882196</v>
      </c>
      <c r="AT61" s="192">
        <f t="shared" si="230"/>
        <v>0.272123653</v>
      </c>
      <c r="AU61" s="193">
        <f t="shared" si="231"/>
        <v>0.2992492098</v>
      </c>
      <c r="AV61" s="195">
        <f t="shared" si="232"/>
        <v>0.314648348</v>
      </c>
      <c r="AW61" s="192">
        <f t="shared" si="233"/>
        <v>0.816370959</v>
      </c>
      <c r="AX61" s="193">
        <f t="shared" si="234"/>
        <v>1.24529883</v>
      </c>
      <c r="AY61" s="194">
        <f t="shared" si="235"/>
        <v>0.9682569315</v>
      </c>
      <c r="AZ61" s="195">
        <f t="shared" si="236"/>
        <v>0.8381408512</v>
      </c>
      <c r="BA61" s="193">
        <f t="shared" si="237"/>
        <v>1.102077149</v>
      </c>
      <c r="BB61" s="195">
        <f t="shared" si="238"/>
        <v>0.761362718</v>
      </c>
      <c r="BC61" s="192">
        <f t="shared" si="239"/>
        <v>0.7401763361</v>
      </c>
      <c r="BD61" s="193">
        <f t="shared" si="240"/>
        <v>0.8282535223</v>
      </c>
      <c r="BE61" s="195">
        <f t="shared" si="241"/>
        <v>0.5628206928</v>
      </c>
      <c r="BF61" s="192">
        <f t="shared" si="242"/>
        <v>0.5551322521</v>
      </c>
      <c r="BG61" s="193">
        <f t="shared" si="243"/>
        <v>0.6872805662</v>
      </c>
      <c r="BH61" s="195">
        <f t="shared" si="244"/>
        <v>0.5329534916</v>
      </c>
      <c r="BI61" s="192">
        <f t="shared" si="245"/>
        <v>0.1959290302</v>
      </c>
      <c r="BJ61" s="193">
        <f t="shared" si="246"/>
        <v>0.1390520759</v>
      </c>
      <c r="BK61" s="195">
        <f t="shared" si="247"/>
        <v>0.1319443175</v>
      </c>
      <c r="BL61" s="192">
        <f t="shared" ref="BL61:BL63" si="281">BL9*100/$BO$22</f>
        <v>0.01088494612</v>
      </c>
      <c r="BM61" s="193">
        <f t="shared" ref="BM61:BM63" si="282">BM9*100/$BP$22</f>
        <v>0.004517212027</v>
      </c>
      <c r="BN61" s="195">
        <f t="shared" ref="BN61:BN63" si="283">BN9*100/$BQ$22</f>
        <v>0.005727924001</v>
      </c>
      <c r="BO61" s="192">
        <f t="shared" si="248"/>
        <v>3.668226842</v>
      </c>
      <c r="BP61" s="193">
        <f t="shared" si="249"/>
        <v>4.403361651</v>
      </c>
      <c r="BQ61" s="194">
        <f t="shared" si="250"/>
        <v>3.421438504</v>
      </c>
      <c r="BS61" s="249" t="s">
        <v>134</v>
      </c>
      <c r="BT61" s="192"/>
      <c r="BU61" s="193"/>
      <c r="BV61" s="194"/>
      <c r="BW61" s="195">
        <f t="shared" si="251"/>
        <v>0.02008838891</v>
      </c>
      <c r="BX61" s="193">
        <f t="shared" si="252"/>
        <v>0.003617452277</v>
      </c>
      <c r="BY61" s="195">
        <f t="shared" si="253"/>
        <v>0.002646382248</v>
      </c>
      <c r="BZ61" s="192">
        <f t="shared" si="254"/>
        <v>0.1305745279</v>
      </c>
      <c r="CA61" s="193">
        <f t="shared" si="255"/>
        <v>0.06280971501</v>
      </c>
      <c r="CB61" s="195">
        <f t="shared" si="256"/>
        <v>0.09515494243</v>
      </c>
      <c r="CC61" s="192">
        <f t="shared" si="257"/>
        <v>0.5122539172</v>
      </c>
      <c r="CD61" s="193">
        <f t="shared" si="258"/>
        <v>0.704712565</v>
      </c>
      <c r="CE61" s="195">
        <f t="shared" si="259"/>
        <v>0.599580714</v>
      </c>
      <c r="CF61" s="192">
        <f t="shared" si="260"/>
        <v>1.134993973</v>
      </c>
      <c r="CG61" s="193">
        <f t="shared" si="261"/>
        <v>1.427053666</v>
      </c>
      <c r="CH61" s="194">
        <f t="shared" si="262"/>
        <v>0.9098941813</v>
      </c>
      <c r="CI61" s="195">
        <f t="shared" si="263"/>
        <v>1.044596223</v>
      </c>
      <c r="CJ61" s="193">
        <f t="shared" si="264"/>
        <v>1.07197425</v>
      </c>
      <c r="CK61" s="195">
        <f t="shared" si="265"/>
        <v>0.9364769414</v>
      </c>
      <c r="CL61" s="192">
        <f t="shared" si="266"/>
        <v>0.8336681398</v>
      </c>
      <c r="CM61" s="193">
        <f t="shared" si="267"/>
        <v>0.9363521587</v>
      </c>
      <c r="CN61" s="195">
        <f t="shared" si="268"/>
        <v>0.5617201457</v>
      </c>
      <c r="CO61" s="192">
        <f t="shared" si="269"/>
        <v>0.6227400562</v>
      </c>
      <c r="CP61" s="193">
        <f t="shared" si="270"/>
        <v>0.5562808846</v>
      </c>
      <c r="CQ61" s="195">
        <f t="shared" si="271"/>
        <v>0.4487998057</v>
      </c>
      <c r="CR61" s="192">
        <f t="shared" si="272"/>
        <v>0.2310164725</v>
      </c>
      <c r="CS61" s="193">
        <f t="shared" si="273"/>
        <v>0.1423964706</v>
      </c>
      <c r="CT61" s="195">
        <f t="shared" si="274"/>
        <v>0.09675371301</v>
      </c>
      <c r="CU61" s="192"/>
      <c r="CV61" s="193"/>
      <c r="CW61" s="195"/>
      <c r="CX61" s="192">
        <f t="shared" si="278"/>
        <v>4.529931699</v>
      </c>
      <c r="CY61" s="193">
        <f t="shared" si="279"/>
        <v>4.905197162</v>
      </c>
      <c r="CZ61" s="194">
        <f t="shared" si="280"/>
        <v>3.651026826</v>
      </c>
    </row>
    <row r="62" ht="15.75" customHeight="1">
      <c r="A62" s="249" t="s">
        <v>136</v>
      </c>
      <c r="B62" s="192">
        <f t="shared" si="191"/>
        <v>0.0007028585487</v>
      </c>
      <c r="C62" s="193">
        <f t="shared" si="192"/>
        <v>0.06702038537</v>
      </c>
      <c r="D62" s="194">
        <f t="shared" si="193"/>
        <v>0.0101926318</v>
      </c>
      <c r="E62" s="195">
        <f t="shared" si="194"/>
        <v>0.001405717097</v>
      </c>
      <c r="F62" s="193">
        <f t="shared" si="195"/>
        <v>0.2162803686</v>
      </c>
      <c r="G62" s="195">
        <f t="shared" si="196"/>
        <v>0.03720858597</v>
      </c>
      <c r="H62" s="192">
        <f t="shared" si="197"/>
        <v>0.008434302584</v>
      </c>
      <c r="I62" s="193">
        <f t="shared" si="198"/>
        <v>1.359164107</v>
      </c>
      <c r="J62" s="195">
        <f t="shared" si="199"/>
        <v>0.1198839816</v>
      </c>
      <c r="K62" s="192">
        <f t="shared" si="200"/>
        <v>0.01546288807</v>
      </c>
      <c r="L62" s="193">
        <f t="shared" si="201"/>
        <v>3.73156607</v>
      </c>
      <c r="M62" s="195">
        <f t="shared" si="202"/>
        <v>0.2262983455</v>
      </c>
      <c r="N62" s="192">
        <f t="shared" si="203"/>
        <v>0.04287437147</v>
      </c>
      <c r="O62" s="193">
        <f t="shared" si="204"/>
        <v>21.66256604</v>
      </c>
      <c r="P62" s="194">
        <f t="shared" si="205"/>
        <v>0.9429899623</v>
      </c>
      <c r="Q62" s="195">
        <f t="shared" si="206"/>
        <v>0.05833725954</v>
      </c>
      <c r="R62" s="193">
        <f t="shared" si="207"/>
        <v>29.21974768</v>
      </c>
      <c r="S62" s="195">
        <f t="shared" si="208"/>
        <v>1.256752995</v>
      </c>
      <c r="T62" s="192">
        <f t="shared" si="209"/>
        <v>0.03795436163</v>
      </c>
      <c r="U62" s="193">
        <f t="shared" si="210"/>
        <v>17.8001068</v>
      </c>
      <c r="V62" s="195">
        <f t="shared" si="211"/>
        <v>0.5545831895</v>
      </c>
      <c r="W62" s="192">
        <f t="shared" si="212"/>
        <v>0.03514292744</v>
      </c>
      <c r="X62" s="193">
        <f t="shared" si="213"/>
        <v>17.40235849</v>
      </c>
      <c r="Y62" s="195">
        <f t="shared" si="214"/>
        <v>0.8271283308</v>
      </c>
      <c r="Z62" s="192">
        <f t="shared" si="215"/>
        <v>0.007731444036</v>
      </c>
      <c r="AA62" s="193">
        <f t="shared" si="216"/>
        <v>4.344387043</v>
      </c>
      <c r="AB62" s="195">
        <f t="shared" si="217"/>
        <v>0.1376334087</v>
      </c>
      <c r="AC62" s="192">
        <f t="shared" si="218"/>
        <v>0.0007028585487</v>
      </c>
      <c r="AD62" s="193">
        <f t="shared" si="219"/>
        <v>0.0932700363</v>
      </c>
      <c r="AE62" s="195">
        <f t="shared" si="220"/>
        <v>0.01535470661</v>
      </c>
      <c r="AF62" s="192">
        <f t="shared" si="221"/>
        <v>0.208748989</v>
      </c>
      <c r="AG62" s="193">
        <f t="shared" si="222"/>
        <v>95.89646701</v>
      </c>
      <c r="AH62" s="194">
        <f t="shared" si="223"/>
        <v>4.128026138</v>
      </c>
      <c r="AJ62" s="249" t="s">
        <v>136</v>
      </c>
      <c r="AK62" s="192"/>
      <c r="AL62" s="193"/>
      <c r="AM62" s="194"/>
      <c r="AN62" s="195">
        <f t="shared" si="224"/>
        <v>0.01088494612</v>
      </c>
      <c r="AO62" s="193">
        <f t="shared" si="225"/>
        <v>0.002851775269</v>
      </c>
      <c r="AP62" s="195">
        <f t="shared" si="226"/>
        <v>0.01091408843</v>
      </c>
      <c r="AQ62" s="192">
        <f t="shared" si="227"/>
        <v>0.09796451508</v>
      </c>
      <c r="AR62" s="193">
        <f t="shared" si="228"/>
        <v>0.05704720498</v>
      </c>
      <c r="AS62" s="195">
        <f t="shared" si="229"/>
        <v>0.07390021324</v>
      </c>
      <c r="AT62" s="192">
        <f t="shared" si="230"/>
        <v>0.3374333297</v>
      </c>
      <c r="AU62" s="193">
        <f t="shared" si="231"/>
        <v>0.3408310182</v>
      </c>
      <c r="AV62" s="195">
        <f t="shared" si="232"/>
        <v>0.2706167951</v>
      </c>
      <c r="AW62" s="192">
        <f t="shared" si="233"/>
        <v>0.8381408512</v>
      </c>
      <c r="AX62" s="193">
        <f t="shared" si="234"/>
        <v>1.178325849</v>
      </c>
      <c r="AY62" s="194">
        <f t="shared" si="235"/>
        <v>0.8533609088</v>
      </c>
      <c r="AZ62" s="195">
        <f t="shared" si="236"/>
        <v>0.816370959</v>
      </c>
      <c r="BA62" s="193">
        <f t="shared" si="237"/>
        <v>0.9746615095</v>
      </c>
      <c r="BB62" s="195">
        <f t="shared" si="238"/>
        <v>0.8374521957</v>
      </c>
      <c r="BC62" s="192">
        <f t="shared" si="239"/>
        <v>0.8054860128</v>
      </c>
      <c r="BD62" s="193">
        <f t="shared" si="240"/>
        <v>0.6109623083</v>
      </c>
      <c r="BE62" s="195">
        <f t="shared" si="241"/>
        <v>0.7061807462</v>
      </c>
      <c r="BF62" s="192">
        <f t="shared" si="242"/>
        <v>0.5986720366</v>
      </c>
      <c r="BG62" s="193">
        <f t="shared" si="243"/>
        <v>0.6620740066</v>
      </c>
      <c r="BH62" s="195">
        <f t="shared" si="244"/>
        <v>0.611423569</v>
      </c>
      <c r="BI62" s="192">
        <f t="shared" si="245"/>
        <v>0.1632741918</v>
      </c>
      <c r="BJ62" s="193">
        <f t="shared" si="246"/>
        <v>0.1491483341</v>
      </c>
      <c r="BK62" s="195">
        <f t="shared" si="247"/>
        <v>0.09436960801</v>
      </c>
      <c r="BL62" s="192">
        <f t="shared" si="281"/>
        <v>0.01088494612</v>
      </c>
      <c r="BM62" s="193">
        <f t="shared" si="282"/>
        <v>0.07955136798</v>
      </c>
      <c r="BN62" s="195">
        <f t="shared" si="283"/>
        <v>0.02498405786</v>
      </c>
      <c r="BO62" s="192">
        <f t="shared" si="248"/>
        <v>3.679111788</v>
      </c>
      <c r="BP62" s="193">
        <f t="shared" si="249"/>
        <v>4.055453374</v>
      </c>
      <c r="BQ62" s="194">
        <f t="shared" si="250"/>
        <v>3.483202182</v>
      </c>
      <c r="BS62" s="249" t="s">
        <v>136</v>
      </c>
      <c r="BT62" s="192">
        <f t="shared" ref="BT62:BT63" si="284">BT10*100/$CX$22</f>
        <v>0.01004419446</v>
      </c>
      <c r="BU62" s="193">
        <f t="shared" ref="BU62:BU63" si="285">BU10*100/$CY$22</f>
        <v>0.000185480513</v>
      </c>
      <c r="BV62" s="194">
        <f t="shared" ref="BV62:BV63" si="286">BV10*100/$CZ$22</f>
        <v>0.0007516193269</v>
      </c>
      <c r="BW62" s="195">
        <f t="shared" si="251"/>
        <v>0.04017677782</v>
      </c>
      <c r="BX62" s="193">
        <f t="shared" si="252"/>
        <v>0.006134513885</v>
      </c>
      <c r="BY62" s="195">
        <f t="shared" si="253"/>
        <v>0.005498373734</v>
      </c>
      <c r="BZ62" s="192">
        <f t="shared" si="254"/>
        <v>0.2008838891</v>
      </c>
      <c r="CA62" s="193">
        <f t="shared" si="255"/>
        <v>0.12401532</v>
      </c>
      <c r="CB62" s="195">
        <f t="shared" si="256"/>
        <v>0.1559131586</v>
      </c>
      <c r="CC62" s="192">
        <f t="shared" si="257"/>
        <v>0.7030936119</v>
      </c>
      <c r="CD62" s="193">
        <f t="shared" si="258"/>
        <v>0.7302472607</v>
      </c>
      <c r="CE62" s="195">
        <f t="shared" si="259"/>
        <v>0.7015740729</v>
      </c>
      <c r="CF62" s="192">
        <f t="shared" si="260"/>
        <v>0.6930494174</v>
      </c>
      <c r="CG62" s="193">
        <f t="shared" si="261"/>
        <v>1.251000105</v>
      </c>
      <c r="CH62" s="194">
        <f t="shared" si="262"/>
        <v>1.138188742</v>
      </c>
      <c r="CI62" s="195">
        <f t="shared" si="263"/>
        <v>1.084773001</v>
      </c>
      <c r="CJ62" s="193">
        <f t="shared" si="264"/>
        <v>1.189547139</v>
      </c>
      <c r="CK62" s="195">
        <f t="shared" si="265"/>
        <v>1.225413763</v>
      </c>
      <c r="CL62" s="192">
        <f t="shared" si="266"/>
        <v>0.8236239454</v>
      </c>
      <c r="CM62" s="193">
        <f t="shared" si="267"/>
        <v>0.7208599035</v>
      </c>
      <c r="CN62" s="195">
        <f t="shared" si="268"/>
        <v>0.837556222</v>
      </c>
      <c r="CO62" s="192">
        <f t="shared" si="269"/>
        <v>0.5122539172</v>
      </c>
      <c r="CP62" s="193">
        <f t="shared" si="270"/>
        <v>0.6344657907</v>
      </c>
      <c r="CQ62" s="195">
        <f t="shared" si="271"/>
        <v>0.5829286398</v>
      </c>
      <c r="CR62" s="192">
        <f t="shared" si="272"/>
        <v>0.1205303335</v>
      </c>
      <c r="CS62" s="193">
        <f t="shared" si="273"/>
        <v>0.07833370346</v>
      </c>
      <c r="CT62" s="195">
        <f t="shared" si="274"/>
        <v>0.1415923379</v>
      </c>
      <c r="CU62" s="192">
        <f t="shared" ref="CU62:CU63" si="287">CU10*100/$CX$22</f>
        <v>0.01004419446</v>
      </c>
      <c r="CV62" s="193">
        <f t="shared" ref="CV62:CV63" si="288">CV10*100/$CY$22</f>
        <v>0.001206470278</v>
      </c>
      <c r="CW62" s="195">
        <f t="shared" ref="CW62:CW63" si="289">CW10*100/$CZ$22</f>
        <v>0.0001699108055</v>
      </c>
      <c r="CX62" s="192">
        <f t="shared" si="278"/>
        <v>4.198473282</v>
      </c>
      <c r="CY62" s="193">
        <f t="shared" si="279"/>
        <v>4.735995687</v>
      </c>
      <c r="CZ62" s="194">
        <f t="shared" si="280"/>
        <v>4.78958684</v>
      </c>
    </row>
    <row r="63" ht="15.75" customHeight="1">
      <c r="A63" s="249" t="s">
        <v>138</v>
      </c>
      <c r="B63" s="192">
        <f t="shared" si="191"/>
        <v>0.0007028585487</v>
      </c>
      <c r="C63" s="193">
        <f t="shared" si="192"/>
        <v>0.04858977939</v>
      </c>
      <c r="D63" s="194">
        <f t="shared" si="193"/>
        <v>0.003967454527</v>
      </c>
      <c r="E63" s="195">
        <f t="shared" si="194"/>
        <v>0.0007028585487</v>
      </c>
      <c r="F63" s="193">
        <f t="shared" si="195"/>
        <v>0.2492320581</v>
      </c>
      <c r="G63" s="195">
        <f t="shared" si="196"/>
        <v>0.03251778338</v>
      </c>
      <c r="H63" s="192">
        <f t="shared" si="197"/>
        <v>0.002811434195</v>
      </c>
      <c r="I63" s="193">
        <f t="shared" si="198"/>
        <v>0.6648980732</v>
      </c>
      <c r="J63" s="195">
        <f t="shared" si="199"/>
        <v>0.02622684719</v>
      </c>
      <c r="K63" s="192">
        <f t="shared" si="200"/>
        <v>0.01265145388</v>
      </c>
      <c r="L63" s="193">
        <f t="shared" si="201"/>
        <v>4.225984362</v>
      </c>
      <c r="M63" s="195">
        <f t="shared" si="202"/>
        <v>0.2287834845</v>
      </c>
      <c r="N63" s="192">
        <f t="shared" si="203"/>
        <v>0.02952005905</v>
      </c>
      <c r="O63" s="193">
        <f t="shared" si="204"/>
        <v>14.09036222</v>
      </c>
      <c r="P63" s="194">
        <f t="shared" si="205"/>
        <v>0.6121486565</v>
      </c>
      <c r="Q63" s="195">
        <f t="shared" si="206"/>
        <v>0.05412010825</v>
      </c>
      <c r="R63" s="193">
        <f t="shared" si="207"/>
        <v>34.75608034</v>
      </c>
      <c r="S63" s="195">
        <f t="shared" si="208"/>
        <v>1.328402394</v>
      </c>
      <c r="T63" s="192">
        <f t="shared" si="209"/>
        <v>0.03444006889</v>
      </c>
      <c r="U63" s="193">
        <f t="shared" si="210"/>
        <v>13.99439738</v>
      </c>
      <c r="V63" s="195">
        <f t="shared" si="211"/>
        <v>0.6823597848</v>
      </c>
      <c r="W63" s="192">
        <f t="shared" si="212"/>
        <v>0.02952005905</v>
      </c>
      <c r="X63" s="193">
        <f t="shared" si="213"/>
        <v>10.77328505</v>
      </c>
      <c r="Y63" s="195">
        <f t="shared" si="214"/>
        <v>0.6753224239</v>
      </c>
      <c r="Z63" s="192">
        <f t="shared" si="215"/>
        <v>0.007731444036</v>
      </c>
      <c r="AA63" s="193">
        <f t="shared" si="216"/>
        <v>4.555291818</v>
      </c>
      <c r="AB63" s="195">
        <f t="shared" si="217"/>
        <v>0.2473850375</v>
      </c>
      <c r="AC63" s="192">
        <f t="shared" si="218"/>
        <v>0.0007028585487</v>
      </c>
      <c r="AD63" s="193">
        <f t="shared" si="219"/>
        <v>0.3113655404</v>
      </c>
      <c r="AE63" s="195">
        <f t="shared" si="220"/>
        <v>0.0101926318</v>
      </c>
      <c r="AF63" s="192">
        <f t="shared" si="221"/>
        <v>0.172903203</v>
      </c>
      <c r="AG63" s="193">
        <f t="shared" si="222"/>
        <v>83.66948662</v>
      </c>
      <c r="AH63" s="194">
        <f t="shared" si="223"/>
        <v>3.847306498</v>
      </c>
      <c r="AJ63" s="249" t="s">
        <v>138</v>
      </c>
      <c r="AK63" s="192"/>
      <c r="AL63" s="193"/>
      <c r="AM63" s="194"/>
      <c r="AN63" s="195">
        <f t="shared" si="224"/>
        <v>0.01088494612</v>
      </c>
      <c r="AO63" s="193">
        <f t="shared" si="225"/>
        <v>0.005206317928</v>
      </c>
      <c r="AP63" s="195">
        <f t="shared" si="226"/>
        <v>0.02103920662</v>
      </c>
      <c r="AQ63" s="192">
        <f t="shared" si="227"/>
        <v>0.1632741918</v>
      </c>
      <c r="AR63" s="193">
        <f t="shared" si="228"/>
        <v>0.1171743272</v>
      </c>
      <c r="AS63" s="195">
        <f t="shared" si="229"/>
        <v>0.1662097323</v>
      </c>
      <c r="AT63" s="192">
        <f t="shared" si="230"/>
        <v>0.3483182758</v>
      </c>
      <c r="AU63" s="193">
        <f t="shared" si="231"/>
        <v>0.2985786163</v>
      </c>
      <c r="AV63" s="195">
        <f t="shared" si="232"/>
        <v>0.4030998057</v>
      </c>
      <c r="AW63" s="192">
        <f t="shared" si="233"/>
        <v>0.8054860128</v>
      </c>
      <c r="AX63" s="193">
        <f t="shared" si="234"/>
        <v>1.338076901</v>
      </c>
      <c r="AY63" s="194">
        <f t="shared" si="235"/>
        <v>0.885926254</v>
      </c>
      <c r="AZ63" s="195">
        <f t="shared" si="236"/>
        <v>1.186459127</v>
      </c>
      <c r="BA63" s="193">
        <f t="shared" si="237"/>
        <v>1.525560555</v>
      </c>
      <c r="BB63" s="195">
        <f t="shared" si="238"/>
        <v>1.468269636</v>
      </c>
      <c r="BC63" s="192">
        <f t="shared" si="239"/>
        <v>0.816370959</v>
      </c>
      <c r="BD63" s="193">
        <f t="shared" si="240"/>
        <v>0.7465106545</v>
      </c>
      <c r="BE63" s="195">
        <f t="shared" si="241"/>
        <v>0.9597780027</v>
      </c>
      <c r="BF63" s="192">
        <f t="shared" si="242"/>
        <v>0.6530967672</v>
      </c>
      <c r="BG63" s="193">
        <f t="shared" si="243"/>
        <v>0.4928514083</v>
      </c>
      <c r="BH63" s="195">
        <f t="shared" si="244"/>
        <v>0.5252051142</v>
      </c>
      <c r="BI63" s="192">
        <f t="shared" si="245"/>
        <v>0.1741591379</v>
      </c>
      <c r="BJ63" s="193">
        <f t="shared" si="246"/>
        <v>0.2438955206</v>
      </c>
      <c r="BK63" s="195">
        <f t="shared" si="247"/>
        <v>0.2115755215</v>
      </c>
      <c r="BL63" s="192">
        <f t="shared" si="281"/>
        <v>0.01088494612</v>
      </c>
      <c r="BM63" s="193">
        <f t="shared" si="282"/>
        <v>0.004592089408</v>
      </c>
      <c r="BN63" s="195">
        <f t="shared" si="283"/>
        <v>0.002235415703</v>
      </c>
      <c r="BO63" s="192">
        <f t="shared" si="248"/>
        <v>4.168934364</v>
      </c>
      <c r="BP63" s="193">
        <f t="shared" si="249"/>
        <v>4.772446391</v>
      </c>
      <c r="BQ63" s="194">
        <f t="shared" si="250"/>
        <v>4.643338689</v>
      </c>
      <c r="BS63" s="249" t="s">
        <v>138</v>
      </c>
      <c r="BT63" s="192">
        <f t="shared" si="284"/>
        <v>0.01004419446</v>
      </c>
      <c r="BU63" s="193">
        <f t="shared" si="285"/>
        <v>0.008945835246</v>
      </c>
      <c r="BV63" s="194">
        <f t="shared" si="286"/>
        <v>0.009868556883</v>
      </c>
      <c r="BW63" s="195">
        <f t="shared" si="251"/>
        <v>0.01004419446</v>
      </c>
      <c r="BX63" s="193">
        <f t="shared" si="252"/>
        <v>0.002911948773</v>
      </c>
      <c r="BY63" s="195">
        <f t="shared" si="253"/>
        <v>0.004434586209</v>
      </c>
      <c r="BZ63" s="192">
        <f t="shared" si="254"/>
        <v>0.1205303335</v>
      </c>
      <c r="CA63" s="193">
        <f t="shared" si="255"/>
        <v>0.1029962067</v>
      </c>
      <c r="CB63" s="195">
        <f t="shared" si="256"/>
        <v>0.09536029423</v>
      </c>
      <c r="CC63" s="192">
        <f t="shared" si="257"/>
        <v>0.5122539172</v>
      </c>
      <c r="CD63" s="193">
        <f t="shared" si="258"/>
        <v>0.448683766</v>
      </c>
      <c r="CE63" s="195">
        <f t="shared" si="259"/>
        <v>0.3970008662</v>
      </c>
      <c r="CF63" s="192">
        <f t="shared" si="260"/>
        <v>1.01446364</v>
      </c>
      <c r="CG63" s="193">
        <f t="shared" si="261"/>
        <v>1.462378546</v>
      </c>
      <c r="CH63" s="194">
        <f t="shared" si="262"/>
        <v>1.04791187</v>
      </c>
      <c r="CI63" s="195">
        <f t="shared" si="263"/>
        <v>0.9943752511</v>
      </c>
      <c r="CJ63" s="193">
        <f t="shared" si="264"/>
        <v>1.114899438</v>
      </c>
      <c r="CK63" s="195">
        <f t="shared" si="265"/>
        <v>1.033593646</v>
      </c>
      <c r="CL63" s="192">
        <f t="shared" si="266"/>
        <v>0.8838891121</v>
      </c>
      <c r="CM63" s="193">
        <f t="shared" si="267"/>
        <v>1.104552918</v>
      </c>
      <c r="CN63" s="195">
        <f t="shared" si="268"/>
        <v>0.862542979</v>
      </c>
      <c r="CO63" s="192">
        <f t="shared" si="269"/>
        <v>0.6026516673</v>
      </c>
      <c r="CP63" s="193">
        <f t="shared" si="270"/>
        <v>0.5303897847</v>
      </c>
      <c r="CQ63" s="195">
        <f t="shared" si="271"/>
        <v>0.5894402354</v>
      </c>
      <c r="CR63" s="192">
        <f t="shared" si="272"/>
        <v>0.0903977501</v>
      </c>
      <c r="CS63" s="193">
        <f t="shared" si="273"/>
        <v>0.1152530596</v>
      </c>
      <c r="CT63" s="195">
        <f t="shared" si="274"/>
        <v>0.08409726735</v>
      </c>
      <c r="CU63" s="192">
        <f t="shared" si="287"/>
        <v>0.01004419446</v>
      </c>
      <c r="CV63" s="193">
        <f t="shared" si="288"/>
        <v>0.004155314005</v>
      </c>
      <c r="CW63" s="195">
        <f t="shared" si="289"/>
        <v>0.004934278441</v>
      </c>
      <c r="CX63" s="192">
        <f t="shared" si="278"/>
        <v>4.248694255</v>
      </c>
      <c r="CY63" s="193">
        <f t="shared" si="279"/>
        <v>4.895166816</v>
      </c>
      <c r="CZ63" s="194">
        <f t="shared" si="280"/>
        <v>4.12918458</v>
      </c>
    </row>
    <row r="64" ht="15.75" customHeight="1">
      <c r="A64" s="249" t="s">
        <v>140</v>
      </c>
      <c r="B64" s="192" t="str">
        <f t="shared" si="191"/>
        <v/>
      </c>
      <c r="C64" s="193" t="str">
        <f t="shared" si="192"/>
        <v/>
      </c>
      <c r="D64" s="194" t="str">
        <f t="shared" si="193"/>
        <v/>
      </c>
      <c r="E64" s="195" t="str">
        <f t="shared" si="194"/>
        <v/>
      </c>
      <c r="F64" s="193" t="str">
        <f t="shared" si="195"/>
        <v/>
      </c>
      <c r="G64" s="195" t="str">
        <f t="shared" si="196"/>
        <v/>
      </c>
      <c r="H64" s="192">
        <f t="shared" si="197"/>
        <v>0.003514292744</v>
      </c>
      <c r="I64" s="193">
        <f t="shared" si="198"/>
        <v>0.6979821163</v>
      </c>
      <c r="J64" s="195">
        <f t="shared" si="199"/>
        <v>0.1013235279</v>
      </c>
      <c r="K64" s="192">
        <f t="shared" si="200"/>
        <v>0.01546288807</v>
      </c>
      <c r="L64" s="193">
        <f t="shared" si="201"/>
        <v>5.037349902</v>
      </c>
      <c r="M64" s="195">
        <f t="shared" si="202"/>
        <v>0.3439136446</v>
      </c>
      <c r="N64" s="192">
        <f t="shared" si="203"/>
        <v>0.02038289791</v>
      </c>
      <c r="O64" s="193">
        <f t="shared" si="204"/>
        <v>12.40499398</v>
      </c>
      <c r="P64" s="194">
        <f t="shared" si="205"/>
        <v>0.662544813</v>
      </c>
      <c r="Q64" s="195">
        <f t="shared" si="206"/>
        <v>0.02952005905</v>
      </c>
      <c r="R64" s="193">
        <f t="shared" si="207"/>
        <v>16.5026589</v>
      </c>
      <c r="S64" s="195">
        <f t="shared" si="208"/>
        <v>0.6095924469</v>
      </c>
      <c r="T64" s="192">
        <f t="shared" si="209"/>
        <v>0.02389719066</v>
      </c>
      <c r="U64" s="193">
        <f t="shared" si="210"/>
        <v>14.95883249</v>
      </c>
      <c r="V64" s="195">
        <f t="shared" si="211"/>
        <v>0.584259317</v>
      </c>
      <c r="W64" s="192">
        <f t="shared" si="212"/>
        <v>0.01616574662</v>
      </c>
      <c r="X64" s="193">
        <f t="shared" si="213"/>
        <v>6.633203016</v>
      </c>
      <c r="Y64" s="195">
        <f t="shared" si="214"/>
        <v>0.245297192</v>
      </c>
      <c r="Z64" s="192">
        <f t="shared" si="215"/>
        <v>0.001405717097</v>
      </c>
      <c r="AA64" s="193">
        <f t="shared" si="216"/>
        <v>0.2009215303</v>
      </c>
      <c r="AB64" s="195">
        <f t="shared" si="217"/>
        <v>0.04011293804</v>
      </c>
      <c r="AC64" s="192" t="str">
        <f t="shared" si="218"/>
        <v/>
      </c>
      <c r="AD64" s="193" t="str">
        <f t="shared" si="219"/>
        <v/>
      </c>
      <c r="AE64" s="195" t="str">
        <f t="shared" si="220"/>
        <v/>
      </c>
      <c r="AF64" s="192">
        <f t="shared" si="221"/>
        <v>0.1103487921</v>
      </c>
      <c r="AG64" s="193">
        <f t="shared" si="222"/>
        <v>56.43594193</v>
      </c>
      <c r="AH64" s="194">
        <f t="shared" si="223"/>
        <v>2.587043879</v>
      </c>
      <c r="AJ64" s="249" t="s">
        <v>140</v>
      </c>
      <c r="AK64" s="192"/>
      <c r="AL64" s="193"/>
      <c r="AM64" s="194"/>
      <c r="AN64" s="195">
        <f t="shared" si="224"/>
        <v>0.04353978448</v>
      </c>
      <c r="AO64" s="193">
        <f t="shared" si="225"/>
        <v>0.002519381537</v>
      </c>
      <c r="AP64" s="195">
        <f t="shared" si="226"/>
        <v>0.003947668991</v>
      </c>
      <c r="AQ64" s="192">
        <f t="shared" si="227"/>
        <v>0.08707956896</v>
      </c>
      <c r="AR64" s="193">
        <f t="shared" si="228"/>
        <v>0.02301539333</v>
      </c>
      <c r="AS64" s="195">
        <f t="shared" si="229"/>
        <v>0.03949109175</v>
      </c>
      <c r="AT64" s="192">
        <f t="shared" si="230"/>
        <v>0.1741591379</v>
      </c>
      <c r="AU64" s="193">
        <f t="shared" si="231"/>
        <v>0.2254368046</v>
      </c>
      <c r="AV64" s="195">
        <f t="shared" si="232"/>
        <v>0.3233096759</v>
      </c>
      <c r="AW64" s="192">
        <f t="shared" si="233"/>
        <v>0.457167737</v>
      </c>
      <c r="AX64" s="193">
        <f t="shared" si="234"/>
        <v>0.6664755645</v>
      </c>
      <c r="AY64" s="194">
        <f t="shared" si="235"/>
        <v>0.3882654086</v>
      </c>
      <c r="AZ64" s="195">
        <f t="shared" si="236"/>
        <v>0.6422118211</v>
      </c>
      <c r="BA64" s="193">
        <f t="shared" si="237"/>
        <v>0.9546976165</v>
      </c>
      <c r="BB64" s="195">
        <f t="shared" si="238"/>
        <v>0.8998715223</v>
      </c>
      <c r="BC64" s="192">
        <f t="shared" si="239"/>
        <v>0.5769021443</v>
      </c>
      <c r="BD64" s="193">
        <f t="shared" si="240"/>
        <v>0.6464411493</v>
      </c>
      <c r="BE64" s="195">
        <f t="shared" si="241"/>
        <v>0.5707498438</v>
      </c>
      <c r="BF64" s="192">
        <f t="shared" si="242"/>
        <v>0.272123653</v>
      </c>
      <c r="BG64" s="193">
        <f t="shared" si="243"/>
        <v>0.2888165872</v>
      </c>
      <c r="BH64" s="195">
        <f t="shared" si="244"/>
        <v>0.2160463529</v>
      </c>
      <c r="BI64" s="192">
        <f t="shared" si="245"/>
        <v>0.08707956896</v>
      </c>
      <c r="BJ64" s="193">
        <f t="shared" si="246"/>
        <v>0.08272585696</v>
      </c>
      <c r="BK64" s="195">
        <f t="shared" si="247"/>
        <v>0.1144883493</v>
      </c>
      <c r="BL64" s="192"/>
      <c r="BM64" s="193"/>
      <c r="BN64" s="195"/>
      <c r="BO64" s="192">
        <f t="shared" si="248"/>
        <v>2.340263416</v>
      </c>
      <c r="BP64" s="193">
        <f t="shared" si="249"/>
        <v>2.890128354</v>
      </c>
      <c r="BQ64" s="194">
        <f t="shared" si="250"/>
        <v>2.556169914</v>
      </c>
      <c r="BS64" s="249" t="s">
        <v>140</v>
      </c>
      <c r="BT64" s="192"/>
      <c r="BU64" s="193"/>
      <c r="BV64" s="194"/>
      <c r="BW64" s="195">
        <f t="shared" si="251"/>
        <v>0.110486139</v>
      </c>
      <c r="BX64" s="193">
        <f t="shared" si="252"/>
        <v>0.01199324196</v>
      </c>
      <c r="BY64" s="195">
        <f t="shared" si="253"/>
        <v>0.01809691671</v>
      </c>
      <c r="BZ64" s="192">
        <f t="shared" si="254"/>
        <v>0.1305745279</v>
      </c>
      <c r="CA64" s="193">
        <f t="shared" si="255"/>
        <v>0.09190617648</v>
      </c>
      <c r="CB64" s="195">
        <f t="shared" si="256"/>
        <v>0.203840277</v>
      </c>
      <c r="CC64" s="192">
        <f t="shared" si="257"/>
        <v>0.3113700281</v>
      </c>
      <c r="CD64" s="193">
        <f t="shared" si="258"/>
        <v>0.2358278326</v>
      </c>
      <c r="CE64" s="195">
        <f t="shared" si="259"/>
        <v>0.1318092942</v>
      </c>
      <c r="CF64" s="192">
        <f t="shared" si="260"/>
        <v>0.7633587786</v>
      </c>
      <c r="CG64" s="193">
        <f t="shared" si="261"/>
        <v>1.071026044</v>
      </c>
      <c r="CH64" s="194">
        <f t="shared" si="262"/>
        <v>0.7738864598</v>
      </c>
      <c r="CI64" s="195">
        <f t="shared" si="263"/>
        <v>0.6327842507</v>
      </c>
      <c r="CJ64" s="193">
        <f t="shared" si="264"/>
        <v>0.6841998177</v>
      </c>
      <c r="CK64" s="195">
        <f t="shared" si="265"/>
        <v>0.7674948315</v>
      </c>
      <c r="CL64" s="192">
        <f t="shared" si="266"/>
        <v>0.5122539172</v>
      </c>
      <c r="CM64" s="193">
        <f t="shared" si="267"/>
        <v>0.4465206207</v>
      </c>
      <c r="CN64" s="195">
        <f t="shared" si="268"/>
        <v>0.3384628823</v>
      </c>
      <c r="CO64" s="192">
        <f t="shared" si="269"/>
        <v>0.4017677782</v>
      </c>
      <c r="CP64" s="193">
        <f t="shared" si="270"/>
        <v>0.4820884676</v>
      </c>
      <c r="CQ64" s="195">
        <f t="shared" si="271"/>
        <v>0.2324826264</v>
      </c>
      <c r="CR64" s="192">
        <f t="shared" si="272"/>
        <v>0.06026516673</v>
      </c>
      <c r="CS64" s="193">
        <f t="shared" si="273"/>
        <v>0.0514941333</v>
      </c>
      <c r="CT64" s="195">
        <f t="shared" si="274"/>
        <v>0.01673363993</v>
      </c>
      <c r="CU64" s="192"/>
      <c r="CV64" s="193"/>
      <c r="CW64" s="195"/>
      <c r="CX64" s="192">
        <f t="shared" si="278"/>
        <v>2.922860587</v>
      </c>
      <c r="CY64" s="193">
        <f t="shared" si="279"/>
        <v>3.075056335</v>
      </c>
      <c r="CZ64" s="194">
        <f t="shared" si="280"/>
        <v>2.482806928</v>
      </c>
    </row>
    <row r="65" ht="15.75" customHeight="1">
      <c r="A65" s="249" t="s">
        <v>142</v>
      </c>
      <c r="B65" s="192" t="str">
        <f t="shared" si="191"/>
        <v/>
      </c>
      <c r="C65" s="193" t="str">
        <f t="shared" si="192"/>
        <v/>
      </c>
      <c r="D65" s="194" t="str">
        <f t="shared" si="193"/>
        <v/>
      </c>
      <c r="E65" s="195">
        <f t="shared" si="194"/>
        <v>0.0007028585487</v>
      </c>
      <c r="F65" s="193">
        <f t="shared" si="195"/>
        <v>0.04384250209</v>
      </c>
      <c r="G65" s="195">
        <f t="shared" si="196"/>
        <v>0.001372717347</v>
      </c>
      <c r="H65" s="192">
        <f t="shared" si="197"/>
        <v>0.007028585487</v>
      </c>
      <c r="I65" s="193">
        <f t="shared" si="198"/>
        <v>1.052080424</v>
      </c>
      <c r="J65" s="195">
        <f t="shared" si="199"/>
        <v>0.0712497842</v>
      </c>
      <c r="K65" s="192">
        <f t="shared" si="200"/>
        <v>0.0288172005</v>
      </c>
      <c r="L65" s="193">
        <f t="shared" si="201"/>
        <v>6.722270316</v>
      </c>
      <c r="M65" s="195">
        <f t="shared" si="202"/>
        <v>0.4031284514</v>
      </c>
      <c r="N65" s="192">
        <f t="shared" si="203"/>
        <v>0.07520586471</v>
      </c>
      <c r="O65" s="193">
        <f t="shared" si="204"/>
        <v>40.75532126</v>
      </c>
      <c r="P65" s="194">
        <f t="shared" si="205"/>
        <v>1.502573294</v>
      </c>
      <c r="Q65" s="195">
        <f t="shared" si="206"/>
        <v>0.08504588439</v>
      </c>
      <c r="R65" s="193">
        <f t="shared" si="207"/>
        <v>51.08130612</v>
      </c>
      <c r="S65" s="195">
        <f t="shared" si="208"/>
        <v>1.571194415</v>
      </c>
      <c r="T65" s="192">
        <f t="shared" si="209"/>
        <v>0.05693154245</v>
      </c>
      <c r="U65" s="193">
        <f t="shared" si="210"/>
        <v>27.45661482</v>
      </c>
      <c r="V65" s="195">
        <f t="shared" si="211"/>
        <v>1.12712424</v>
      </c>
      <c r="W65" s="192">
        <f t="shared" si="212"/>
        <v>0.03936007873</v>
      </c>
      <c r="X65" s="193">
        <f t="shared" si="213"/>
        <v>13.02370448</v>
      </c>
      <c r="Y65" s="195">
        <f t="shared" si="214"/>
        <v>0.7367443419</v>
      </c>
      <c r="Z65" s="192">
        <f t="shared" si="215"/>
        <v>0.01616574662</v>
      </c>
      <c r="AA65" s="193">
        <f t="shared" si="216"/>
        <v>5.217141394</v>
      </c>
      <c r="AB65" s="195">
        <f t="shared" si="217"/>
        <v>0.2937560323</v>
      </c>
      <c r="AC65" s="192">
        <f t="shared" si="218"/>
        <v>0.0007028585487</v>
      </c>
      <c r="AD65" s="193">
        <f t="shared" si="219"/>
        <v>0.07319882714</v>
      </c>
      <c r="AE65" s="195">
        <f t="shared" si="220"/>
        <v>0.006189557857</v>
      </c>
      <c r="AF65" s="192">
        <f t="shared" si="221"/>
        <v>0.30996062</v>
      </c>
      <c r="AG65" s="193">
        <f t="shared" si="222"/>
        <v>145.4254802</v>
      </c>
      <c r="AH65" s="194">
        <f t="shared" si="223"/>
        <v>5.713332833</v>
      </c>
      <c r="AJ65" s="249" t="s">
        <v>142</v>
      </c>
      <c r="AK65" s="192"/>
      <c r="AL65" s="193"/>
      <c r="AM65" s="194"/>
      <c r="AN65" s="195">
        <f t="shared" si="224"/>
        <v>0.04353978448</v>
      </c>
      <c r="AO65" s="193">
        <f t="shared" si="225"/>
        <v>0.01845171722</v>
      </c>
      <c r="AP65" s="195">
        <f t="shared" si="226"/>
        <v>0.02686882012</v>
      </c>
      <c r="AQ65" s="192">
        <f t="shared" si="227"/>
        <v>0.2938935452</v>
      </c>
      <c r="AR65" s="193">
        <f t="shared" si="228"/>
        <v>0.1162461597</v>
      </c>
      <c r="AS65" s="195">
        <f t="shared" si="229"/>
        <v>0.1588788837</v>
      </c>
      <c r="AT65" s="192">
        <f t="shared" si="230"/>
        <v>0.6530967672</v>
      </c>
      <c r="AU65" s="193">
        <f t="shared" si="231"/>
        <v>0.6186900281</v>
      </c>
      <c r="AV65" s="195">
        <f t="shared" si="232"/>
        <v>0.5482685749</v>
      </c>
      <c r="AW65" s="192">
        <f t="shared" si="233"/>
        <v>1.643626864</v>
      </c>
      <c r="AX65" s="193">
        <f t="shared" si="234"/>
        <v>2.235178541</v>
      </c>
      <c r="AY65" s="194">
        <f t="shared" si="235"/>
        <v>1.756122213</v>
      </c>
      <c r="AZ65" s="195">
        <f t="shared" si="236"/>
        <v>1.839555894</v>
      </c>
      <c r="BA65" s="193">
        <f t="shared" si="237"/>
        <v>1.864397981</v>
      </c>
      <c r="BB65" s="195">
        <f t="shared" si="238"/>
        <v>1.686373152</v>
      </c>
      <c r="BC65" s="192">
        <f t="shared" si="239"/>
        <v>1.110264504</v>
      </c>
      <c r="BD65" s="193">
        <f t="shared" si="240"/>
        <v>0.8726523031</v>
      </c>
      <c r="BE65" s="195">
        <f t="shared" si="241"/>
        <v>0.8125570103</v>
      </c>
      <c r="BF65" s="192">
        <f t="shared" si="242"/>
        <v>0.9578752585</v>
      </c>
      <c r="BG65" s="193">
        <f t="shared" si="243"/>
        <v>0.6812748909</v>
      </c>
      <c r="BH65" s="195">
        <f t="shared" si="244"/>
        <v>0.9518022855</v>
      </c>
      <c r="BI65" s="192">
        <f t="shared" si="245"/>
        <v>0.2938935452</v>
      </c>
      <c r="BJ65" s="193">
        <f t="shared" si="246"/>
        <v>0.2414395815</v>
      </c>
      <c r="BK65" s="195">
        <f t="shared" si="247"/>
        <v>0.3333399298</v>
      </c>
      <c r="BL65" s="192">
        <f t="shared" ref="BL65:BL70" si="290">BL13*100/$BO$22</f>
        <v>0.01088494612</v>
      </c>
      <c r="BM65" s="193">
        <f t="shared" ref="BM65:BM70" si="291">BM13*100/$BP$22</f>
        <v>0.0008764582379</v>
      </c>
      <c r="BN65" s="195">
        <f t="shared" ref="BN65:BN70" si="292">BN13*100/$BQ$22</f>
        <v>0.002076647616</v>
      </c>
      <c r="BO65" s="192">
        <f t="shared" si="248"/>
        <v>6.846631109</v>
      </c>
      <c r="BP65" s="193">
        <f t="shared" si="249"/>
        <v>6.649207661</v>
      </c>
      <c r="BQ65" s="194">
        <f t="shared" si="250"/>
        <v>6.276287517</v>
      </c>
      <c r="BS65" s="249" t="s">
        <v>142</v>
      </c>
      <c r="BT65" s="192">
        <f t="shared" ref="BT65:BT66" si="293">BT13*100/$CX$22</f>
        <v>0.01004419446</v>
      </c>
      <c r="BU65" s="193">
        <f t="shared" ref="BU65:BU66" si="294">BU13*100/$CY$22</f>
        <v>0.007294984572</v>
      </c>
      <c r="BV65" s="194">
        <f t="shared" ref="BV65:BV66" si="295">BV13*100/$CZ$22</f>
        <v>0.005577879977</v>
      </c>
      <c r="BW65" s="195">
        <f t="shared" si="251"/>
        <v>0.08035355564</v>
      </c>
      <c r="BX65" s="193">
        <f t="shared" si="252"/>
        <v>0.03274429783</v>
      </c>
      <c r="BY65" s="195">
        <f t="shared" si="253"/>
        <v>0.05292281796</v>
      </c>
      <c r="BZ65" s="192">
        <f t="shared" si="254"/>
        <v>0.3214142226</v>
      </c>
      <c r="CA65" s="193">
        <f t="shared" si="255"/>
        <v>0.09755555084</v>
      </c>
      <c r="CB65" s="195">
        <f t="shared" si="256"/>
        <v>0.1634660371</v>
      </c>
      <c r="CC65" s="192">
        <f t="shared" si="257"/>
        <v>1.19525914</v>
      </c>
      <c r="CD65" s="193">
        <f t="shared" si="258"/>
        <v>1.566042673</v>
      </c>
      <c r="CE65" s="195">
        <f t="shared" si="259"/>
        <v>1.531591833</v>
      </c>
      <c r="CF65" s="192">
        <f t="shared" si="260"/>
        <v>2.280032141</v>
      </c>
      <c r="CG65" s="193">
        <f t="shared" si="261"/>
        <v>2.561036635</v>
      </c>
      <c r="CH65" s="194">
        <f t="shared" si="262"/>
        <v>2.550990654</v>
      </c>
      <c r="CI65" s="195">
        <f t="shared" si="263"/>
        <v>2.219766975</v>
      </c>
      <c r="CJ65" s="193">
        <f t="shared" si="264"/>
        <v>2.053598369</v>
      </c>
      <c r="CK65" s="195">
        <f t="shared" si="265"/>
        <v>2.617118523</v>
      </c>
      <c r="CL65" s="192">
        <f t="shared" si="266"/>
        <v>1.898352752</v>
      </c>
      <c r="CM65" s="193">
        <f t="shared" si="267"/>
        <v>1.447677998</v>
      </c>
      <c r="CN65" s="195">
        <f t="shared" si="268"/>
        <v>1.417223132</v>
      </c>
      <c r="CO65" s="192">
        <f t="shared" si="269"/>
        <v>1.28565689</v>
      </c>
      <c r="CP65" s="193">
        <f t="shared" si="270"/>
        <v>0.8009799685</v>
      </c>
      <c r="CQ65" s="195">
        <f t="shared" si="271"/>
        <v>1.071405601</v>
      </c>
      <c r="CR65" s="192">
        <f t="shared" si="272"/>
        <v>0.2912816392</v>
      </c>
      <c r="CS65" s="193">
        <f t="shared" si="273"/>
        <v>0.1388031033</v>
      </c>
      <c r="CT65" s="195">
        <f t="shared" si="274"/>
        <v>0.2426835391</v>
      </c>
      <c r="CU65" s="192">
        <f t="shared" ref="CU65:CU70" si="296">CU13*100/$CX$22</f>
        <v>0.01004419446</v>
      </c>
      <c r="CV65" s="193">
        <f t="shared" ref="CV65:CV70" si="297">CV13*100/$CY$22</f>
        <v>0.002636110031</v>
      </c>
      <c r="CW65" s="195">
        <f t="shared" ref="CW65:CW70" si="298">CW13*100/$CZ$22</f>
        <v>0.003218007679</v>
      </c>
      <c r="CX65" s="192">
        <f t="shared" si="278"/>
        <v>9.592205705</v>
      </c>
      <c r="CY65" s="193">
        <f t="shared" si="279"/>
        <v>8.70836969</v>
      </c>
      <c r="CZ65" s="194">
        <f t="shared" si="280"/>
        <v>9.656198025</v>
      </c>
    </row>
    <row r="66" ht="15.75" customHeight="1">
      <c r="A66" s="249" t="s">
        <v>144</v>
      </c>
      <c r="B66" s="192" t="str">
        <f t="shared" si="191"/>
        <v/>
      </c>
      <c r="C66" s="193" t="str">
        <f t="shared" si="192"/>
        <v/>
      </c>
      <c r="D66" s="194" t="str">
        <f t="shared" si="193"/>
        <v/>
      </c>
      <c r="E66" s="195" t="str">
        <f t="shared" si="194"/>
        <v/>
      </c>
      <c r="F66" s="193" t="str">
        <f t="shared" si="195"/>
        <v/>
      </c>
      <c r="G66" s="195" t="str">
        <f t="shared" si="196"/>
        <v/>
      </c>
      <c r="H66" s="192">
        <f t="shared" si="197"/>
        <v>0.008434302584</v>
      </c>
      <c r="I66" s="193">
        <f t="shared" si="198"/>
        <v>1.336800707</v>
      </c>
      <c r="J66" s="195">
        <f t="shared" si="199"/>
        <v>0.1269201855</v>
      </c>
      <c r="K66" s="192">
        <f t="shared" si="200"/>
        <v>0.02811434195</v>
      </c>
      <c r="L66" s="193">
        <f t="shared" si="201"/>
        <v>5.094550797</v>
      </c>
      <c r="M66" s="195">
        <f t="shared" si="202"/>
        <v>0.3886822561</v>
      </c>
      <c r="N66" s="192">
        <f t="shared" si="203"/>
        <v>0.05130867406</v>
      </c>
      <c r="O66" s="193">
        <f t="shared" si="204"/>
        <v>23.02856473</v>
      </c>
      <c r="P66" s="194">
        <f t="shared" si="205"/>
        <v>0.9017306553</v>
      </c>
      <c r="Q66" s="195">
        <f t="shared" si="206"/>
        <v>0.06466298648</v>
      </c>
      <c r="R66" s="193">
        <f t="shared" si="207"/>
        <v>30.22993695</v>
      </c>
      <c r="S66" s="195">
        <f t="shared" si="208"/>
        <v>1.16521451</v>
      </c>
      <c r="T66" s="192">
        <f t="shared" si="209"/>
        <v>0.04709152276</v>
      </c>
      <c r="U66" s="193">
        <f t="shared" si="210"/>
        <v>12.84932123</v>
      </c>
      <c r="V66" s="195">
        <f t="shared" si="211"/>
        <v>0.6369842245</v>
      </c>
      <c r="W66" s="192">
        <f t="shared" si="212"/>
        <v>0.0274114834</v>
      </c>
      <c r="X66" s="193">
        <f t="shared" si="213"/>
        <v>8.570886444</v>
      </c>
      <c r="Y66" s="195">
        <f t="shared" si="214"/>
        <v>0.4261327407</v>
      </c>
      <c r="Z66" s="192">
        <f t="shared" si="215"/>
        <v>0.01405717097</v>
      </c>
      <c r="AA66" s="193">
        <f t="shared" si="216"/>
        <v>2.748769548</v>
      </c>
      <c r="AB66" s="195">
        <f t="shared" si="217"/>
        <v>0.1221427318</v>
      </c>
      <c r="AC66" s="192">
        <f t="shared" si="218"/>
        <v>0.001405717097</v>
      </c>
      <c r="AD66" s="193">
        <f t="shared" si="219"/>
        <v>0.1718793633</v>
      </c>
      <c r="AE66" s="195">
        <f t="shared" si="220"/>
        <v>0.02492262872</v>
      </c>
      <c r="AF66" s="192">
        <f t="shared" si="221"/>
        <v>0.2424861993</v>
      </c>
      <c r="AG66" s="193">
        <f t="shared" si="222"/>
        <v>84.03070977</v>
      </c>
      <c r="AH66" s="194">
        <f t="shared" si="223"/>
        <v>3.792729932</v>
      </c>
      <c r="AJ66" s="249" t="s">
        <v>144</v>
      </c>
      <c r="AK66" s="192"/>
      <c r="AL66" s="193"/>
      <c r="AM66" s="194"/>
      <c r="AN66" s="195">
        <f t="shared" si="224"/>
        <v>0.02176989224</v>
      </c>
      <c r="AO66" s="193">
        <f t="shared" si="225"/>
        <v>0.009008684954</v>
      </c>
      <c r="AP66" s="195">
        <f t="shared" si="226"/>
        <v>0.0069955362</v>
      </c>
      <c r="AQ66" s="192">
        <f t="shared" si="227"/>
        <v>0.2612387069</v>
      </c>
      <c r="AR66" s="193">
        <f t="shared" si="228"/>
        <v>0.09395746418</v>
      </c>
      <c r="AS66" s="195">
        <f t="shared" si="229"/>
        <v>0.103289355</v>
      </c>
      <c r="AT66" s="192">
        <f t="shared" si="230"/>
        <v>0.5224774137</v>
      </c>
      <c r="AU66" s="193">
        <f t="shared" si="231"/>
        <v>0.2269925368</v>
      </c>
      <c r="AV66" s="195">
        <f t="shared" si="232"/>
        <v>0.3084544932</v>
      </c>
      <c r="AW66" s="192">
        <f t="shared" si="233"/>
        <v>1.371503211</v>
      </c>
      <c r="AX66" s="193">
        <f t="shared" si="234"/>
        <v>1.531920855</v>
      </c>
      <c r="AY66" s="194">
        <f t="shared" si="235"/>
        <v>1.271755271</v>
      </c>
      <c r="AZ66" s="195">
        <f t="shared" si="236"/>
        <v>1.719821487</v>
      </c>
      <c r="BA66" s="193">
        <f t="shared" si="237"/>
        <v>2.198848607</v>
      </c>
      <c r="BB66" s="195">
        <f t="shared" si="238"/>
        <v>1.649612609</v>
      </c>
      <c r="BC66" s="192">
        <f t="shared" si="239"/>
        <v>1.132034396</v>
      </c>
      <c r="BD66" s="193">
        <f t="shared" si="240"/>
        <v>1.103350454</v>
      </c>
      <c r="BE66" s="195">
        <f t="shared" si="241"/>
        <v>0.7316859114</v>
      </c>
      <c r="BF66" s="192">
        <f t="shared" si="242"/>
        <v>0.7837161206</v>
      </c>
      <c r="BG66" s="193">
        <f t="shared" si="243"/>
        <v>0.4602950528</v>
      </c>
      <c r="BH66" s="195">
        <f t="shared" si="244"/>
        <v>0.4156207603</v>
      </c>
      <c r="BI66" s="192">
        <f t="shared" si="245"/>
        <v>0.3047784913</v>
      </c>
      <c r="BJ66" s="193">
        <f t="shared" si="246"/>
        <v>0.1175541983</v>
      </c>
      <c r="BK66" s="195">
        <f t="shared" si="247"/>
        <v>0.2530320728</v>
      </c>
      <c r="BL66" s="192">
        <f t="shared" si="290"/>
        <v>0.03265483836</v>
      </c>
      <c r="BM66" s="193">
        <f t="shared" si="291"/>
        <v>0.01977230853</v>
      </c>
      <c r="BN66" s="195">
        <f t="shared" si="292"/>
        <v>0.01288651405</v>
      </c>
      <c r="BO66" s="192">
        <f t="shared" si="248"/>
        <v>6.149994558</v>
      </c>
      <c r="BP66" s="193">
        <f t="shared" si="249"/>
        <v>5.761700162</v>
      </c>
      <c r="BQ66" s="194">
        <f t="shared" si="250"/>
        <v>4.753332522</v>
      </c>
      <c r="BS66" s="249" t="s">
        <v>144</v>
      </c>
      <c r="BT66" s="192">
        <f t="shared" si="293"/>
        <v>0.01004419446</v>
      </c>
      <c r="BU66" s="193">
        <f t="shared" si="294"/>
        <v>0.001799753836</v>
      </c>
      <c r="BV66" s="194">
        <f t="shared" si="295"/>
        <v>0.00364707537</v>
      </c>
      <c r="BW66" s="195">
        <f t="shared" si="251"/>
        <v>0.02008838891</v>
      </c>
      <c r="BX66" s="193">
        <f t="shared" si="252"/>
        <v>0.0151745186</v>
      </c>
      <c r="BY66" s="195">
        <f t="shared" si="253"/>
        <v>0.006078773599</v>
      </c>
      <c r="BZ66" s="192">
        <f t="shared" si="254"/>
        <v>0.2511048614</v>
      </c>
      <c r="CA66" s="193">
        <f t="shared" si="255"/>
        <v>0.06857903766</v>
      </c>
      <c r="CB66" s="195">
        <f t="shared" si="256"/>
        <v>0.1111189207</v>
      </c>
      <c r="CC66" s="192">
        <f t="shared" si="257"/>
        <v>0.7030936119</v>
      </c>
      <c r="CD66" s="193">
        <f t="shared" si="258"/>
        <v>0.8313779167</v>
      </c>
      <c r="CE66" s="195">
        <f t="shared" si="259"/>
        <v>0.9656151213</v>
      </c>
      <c r="CF66" s="192">
        <f t="shared" si="260"/>
        <v>1.325833668</v>
      </c>
      <c r="CG66" s="193">
        <f t="shared" si="261"/>
        <v>1.370268098</v>
      </c>
      <c r="CH66" s="194">
        <f t="shared" si="262"/>
        <v>1.315623808</v>
      </c>
      <c r="CI66" s="195">
        <f t="shared" si="263"/>
        <v>1.335877863</v>
      </c>
      <c r="CJ66" s="193">
        <f t="shared" si="264"/>
        <v>1.903093743</v>
      </c>
      <c r="CK66" s="195">
        <f t="shared" si="265"/>
        <v>1.987736462</v>
      </c>
      <c r="CL66" s="192">
        <f t="shared" si="266"/>
        <v>1.044596223</v>
      </c>
      <c r="CM66" s="193">
        <f t="shared" si="267"/>
        <v>0.6721450665</v>
      </c>
      <c r="CN66" s="195">
        <f t="shared" si="268"/>
        <v>0.5993460783</v>
      </c>
      <c r="CO66" s="192">
        <f t="shared" si="269"/>
        <v>0.5624748895</v>
      </c>
      <c r="CP66" s="193">
        <f t="shared" si="270"/>
        <v>0.3076721531</v>
      </c>
      <c r="CQ66" s="195">
        <f t="shared" si="271"/>
        <v>0.4269572353</v>
      </c>
      <c r="CR66" s="192">
        <f t="shared" si="272"/>
        <v>0.1607071113</v>
      </c>
      <c r="CS66" s="193">
        <f t="shared" si="273"/>
        <v>0.09379994099</v>
      </c>
      <c r="CT66" s="195">
        <f t="shared" si="274"/>
        <v>0.1012234613</v>
      </c>
      <c r="CU66" s="192">
        <f t="shared" si="296"/>
        <v>0.02008838891</v>
      </c>
      <c r="CV66" s="193">
        <f t="shared" si="297"/>
        <v>0.0087340995</v>
      </c>
      <c r="CW66" s="195">
        <f t="shared" si="298"/>
        <v>0.004934278441</v>
      </c>
      <c r="CX66" s="192">
        <f t="shared" si="278"/>
        <v>5.4339092</v>
      </c>
      <c r="CY66" s="193">
        <f t="shared" si="279"/>
        <v>5.272644328</v>
      </c>
      <c r="CZ66" s="194">
        <f t="shared" si="280"/>
        <v>5.522281214</v>
      </c>
    </row>
    <row r="67" ht="15.75" customHeight="1">
      <c r="A67" s="249" t="s">
        <v>146</v>
      </c>
      <c r="B67" s="192" t="str">
        <f t="shared" si="191"/>
        <v/>
      </c>
      <c r="C67" s="193" t="str">
        <f t="shared" si="192"/>
        <v/>
      </c>
      <c r="D67" s="194" t="str">
        <f t="shared" si="193"/>
        <v/>
      </c>
      <c r="E67" s="195">
        <f t="shared" si="194"/>
        <v>0.0007028585487</v>
      </c>
      <c r="F67" s="193">
        <f t="shared" si="195"/>
        <v>0.02317788327</v>
      </c>
      <c r="G67" s="195">
        <f t="shared" si="196"/>
        <v>0.0002959151167</v>
      </c>
      <c r="H67" s="192">
        <f t="shared" si="197"/>
        <v>0.009137161133</v>
      </c>
      <c r="I67" s="193">
        <f t="shared" si="198"/>
        <v>4.162816485</v>
      </c>
      <c r="J67" s="195">
        <f t="shared" si="199"/>
        <v>0.1592127446</v>
      </c>
      <c r="K67" s="192">
        <f t="shared" si="200"/>
        <v>0.05271439115</v>
      </c>
      <c r="L67" s="193">
        <f t="shared" si="201"/>
        <v>13.04893757</v>
      </c>
      <c r="M67" s="195">
        <f t="shared" si="202"/>
        <v>1.124952838</v>
      </c>
      <c r="N67" s="192">
        <f t="shared" si="203"/>
        <v>0.1019144896</v>
      </c>
      <c r="O67" s="193">
        <f t="shared" si="204"/>
        <v>61.99700389</v>
      </c>
      <c r="P67" s="194">
        <f t="shared" si="205"/>
        <v>2.388881398</v>
      </c>
      <c r="Q67" s="195">
        <f t="shared" si="206"/>
        <v>0.1412745683</v>
      </c>
      <c r="R67" s="193">
        <f t="shared" si="207"/>
        <v>68.21873824</v>
      </c>
      <c r="S67" s="195">
        <f t="shared" si="208"/>
        <v>2.827216206</v>
      </c>
      <c r="T67" s="192">
        <f t="shared" si="209"/>
        <v>0.107537358</v>
      </c>
      <c r="U67" s="193">
        <f t="shared" si="210"/>
        <v>46.94471161</v>
      </c>
      <c r="V67" s="195">
        <f t="shared" si="211"/>
        <v>2.184779813</v>
      </c>
      <c r="W67" s="192">
        <f t="shared" si="212"/>
        <v>0.05693154245</v>
      </c>
      <c r="X67" s="193">
        <f t="shared" si="213"/>
        <v>20.16207371</v>
      </c>
      <c r="Y67" s="195">
        <f t="shared" si="214"/>
        <v>1.127147875</v>
      </c>
      <c r="Z67" s="192">
        <f t="shared" si="215"/>
        <v>0.01968003936</v>
      </c>
      <c r="AA67" s="193">
        <f t="shared" si="216"/>
        <v>5.90254119</v>
      </c>
      <c r="AB67" s="195">
        <f t="shared" si="217"/>
        <v>0.2908516802</v>
      </c>
      <c r="AC67" s="192">
        <f t="shared" si="218"/>
        <v>0.001405717097</v>
      </c>
      <c r="AD67" s="193">
        <f t="shared" si="219"/>
        <v>0.343479475</v>
      </c>
      <c r="AE67" s="195">
        <f t="shared" si="220"/>
        <v>0.07891069778</v>
      </c>
      <c r="AF67" s="192">
        <f t="shared" si="221"/>
        <v>0.4912981255</v>
      </c>
      <c r="AG67" s="193">
        <f t="shared" si="222"/>
        <v>220.80348</v>
      </c>
      <c r="AH67" s="194">
        <f t="shared" si="223"/>
        <v>10.18224917</v>
      </c>
      <c r="AJ67" s="249" t="s">
        <v>146</v>
      </c>
      <c r="AK67" s="192"/>
      <c r="AL67" s="193"/>
      <c r="AM67" s="194"/>
      <c r="AN67" s="195">
        <f t="shared" si="224"/>
        <v>0.04353978448</v>
      </c>
      <c r="AO67" s="193">
        <f t="shared" si="225"/>
        <v>0.02592921822</v>
      </c>
      <c r="AP67" s="195">
        <f t="shared" si="226"/>
        <v>0.01689711281</v>
      </c>
      <c r="AQ67" s="192">
        <f t="shared" si="227"/>
        <v>0.3700881681</v>
      </c>
      <c r="AR67" s="193">
        <f t="shared" si="228"/>
        <v>0.2697116428</v>
      </c>
      <c r="AS67" s="195">
        <f t="shared" si="229"/>
        <v>0.3462702755</v>
      </c>
      <c r="AT67" s="192">
        <f t="shared" si="230"/>
        <v>0.9252204202</v>
      </c>
      <c r="AU67" s="193">
        <f t="shared" si="231"/>
        <v>0.7884481445</v>
      </c>
      <c r="AV67" s="195">
        <f t="shared" si="232"/>
        <v>0.8713917719</v>
      </c>
      <c r="AW67" s="192">
        <f t="shared" si="233"/>
        <v>1.817786002</v>
      </c>
      <c r="AX67" s="193">
        <f t="shared" si="234"/>
        <v>2.945281946</v>
      </c>
      <c r="AY67" s="194">
        <f t="shared" si="235"/>
        <v>2.032506253</v>
      </c>
      <c r="AZ67" s="195">
        <f t="shared" si="236"/>
        <v>2.634156961</v>
      </c>
      <c r="BA67" s="193">
        <f t="shared" si="237"/>
        <v>3.385569887</v>
      </c>
      <c r="BB67" s="195">
        <f t="shared" si="238"/>
        <v>3.106017878</v>
      </c>
      <c r="BC67" s="192">
        <f t="shared" si="239"/>
        <v>1.676281702</v>
      </c>
      <c r="BD67" s="193">
        <f t="shared" si="240"/>
        <v>1.671715538</v>
      </c>
      <c r="BE67" s="195">
        <f t="shared" si="241"/>
        <v>1.793967125</v>
      </c>
      <c r="BF67" s="192">
        <f t="shared" si="242"/>
        <v>1.251768804</v>
      </c>
      <c r="BG67" s="193">
        <f t="shared" si="243"/>
        <v>1.294169741</v>
      </c>
      <c r="BH67" s="195">
        <f t="shared" si="244"/>
        <v>1.472615708</v>
      </c>
      <c r="BI67" s="192">
        <f t="shared" si="245"/>
        <v>0.3265483836</v>
      </c>
      <c r="BJ67" s="193">
        <f t="shared" si="246"/>
        <v>0.2168107198</v>
      </c>
      <c r="BK67" s="195">
        <f t="shared" si="247"/>
        <v>0.3240772579</v>
      </c>
      <c r="BL67" s="192">
        <f t="shared" si="290"/>
        <v>0.01088494612</v>
      </c>
      <c r="BM67" s="193">
        <f t="shared" si="291"/>
        <v>0.003841365662</v>
      </c>
      <c r="BN67" s="195">
        <f t="shared" si="292"/>
        <v>0.005785781819</v>
      </c>
      <c r="BO67" s="192">
        <f t="shared" si="248"/>
        <v>9.056275171</v>
      </c>
      <c r="BP67" s="193">
        <f t="shared" si="249"/>
        <v>10.6014782</v>
      </c>
      <c r="BQ67" s="194">
        <f t="shared" si="250"/>
        <v>9.969529164</v>
      </c>
      <c r="BS67" s="249" t="s">
        <v>146</v>
      </c>
      <c r="BT67" s="192"/>
      <c r="BU67" s="193"/>
      <c r="BV67" s="194"/>
      <c r="BW67" s="195">
        <f t="shared" si="251"/>
        <v>0.04017677782</v>
      </c>
      <c r="BX67" s="193">
        <f t="shared" si="252"/>
        <v>0.007563888969</v>
      </c>
      <c r="BY67" s="195">
        <f t="shared" si="253"/>
        <v>0.0131612867</v>
      </c>
      <c r="BZ67" s="192">
        <f t="shared" si="254"/>
        <v>0.3816793893</v>
      </c>
      <c r="CA67" s="193">
        <f t="shared" si="255"/>
        <v>0.2813897655</v>
      </c>
      <c r="CB67" s="195">
        <f t="shared" si="256"/>
        <v>0.4205900639</v>
      </c>
      <c r="CC67" s="192">
        <f t="shared" si="257"/>
        <v>1.165126557</v>
      </c>
      <c r="CD67" s="193">
        <f t="shared" si="258"/>
        <v>1.75960911</v>
      </c>
      <c r="CE67" s="195">
        <f t="shared" si="259"/>
        <v>1.755351685</v>
      </c>
      <c r="CF67" s="192">
        <f t="shared" si="260"/>
        <v>2.320208919</v>
      </c>
      <c r="CG67" s="193">
        <f t="shared" si="261"/>
        <v>3.100871157</v>
      </c>
      <c r="CH67" s="194">
        <f t="shared" si="262"/>
        <v>2.687473632</v>
      </c>
      <c r="CI67" s="195">
        <f t="shared" si="263"/>
        <v>1.717557252</v>
      </c>
      <c r="CJ67" s="193">
        <f t="shared" si="264"/>
        <v>1.916361211</v>
      </c>
      <c r="CK67" s="195">
        <f t="shared" si="265"/>
        <v>1.95190311</v>
      </c>
      <c r="CL67" s="192">
        <f t="shared" si="266"/>
        <v>1.426275613</v>
      </c>
      <c r="CM67" s="193">
        <f t="shared" si="267"/>
        <v>1.431979433</v>
      </c>
      <c r="CN67" s="195">
        <f t="shared" si="268"/>
        <v>1.256161783</v>
      </c>
      <c r="CO67" s="192">
        <f t="shared" si="269"/>
        <v>0.9642426677</v>
      </c>
      <c r="CP67" s="193">
        <f t="shared" si="270"/>
        <v>0.8329017788</v>
      </c>
      <c r="CQ67" s="195">
        <f t="shared" si="271"/>
        <v>0.8722649663</v>
      </c>
      <c r="CR67" s="192">
        <f t="shared" si="272"/>
        <v>0.1908396947</v>
      </c>
      <c r="CS67" s="193">
        <f t="shared" si="273"/>
        <v>0.1404766097</v>
      </c>
      <c r="CT67" s="195">
        <f t="shared" si="274"/>
        <v>0.1238938534</v>
      </c>
      <c r="CU67" s="192">
        <f t="shared" si="296"/>
        <v>0.03013258337</v>
      </c>
      <c r="CV67" s="193">
        <f t="shared" si="297"/>
        <v>0.03184135074</v>
      </c>
      <c r="CW67" s="195">
        <f t="shared" si="298"/>
        <v>0.009315123922</v>
      </c>
      <c r="CX67" s="192">
        <f t="shared" si="278"/>
        <v>8.236239454</v>
      </c>
      <c r="CY67" s="193">
        <f t="shared" si="279"/>
        <v>9.502994304</v>
      </c>
      <c r="CZ67" s="194">
        <f t="shared" si="280"/>
        <v>9.090115505</v>
      </c>
    </row>
    <row r="68" ht="15.75" customHeight="1">
      <c r="A68" s="249" t="s">
        <v>151</v>
      </c>
      <c r="B68" s="192" t="str">
        <f t="shared" si="191"/>
        <v/>
      </c>
      <c r="C68" s="193" t="str">
        <f t="shared" si="192"/>
        <v/>
      </c>
      <c r="D68" s="194" t="str">
        <f t="shared" si="193"/>
        <v/>
      </c>
      <c r="E68" s="195">
        <f t="shared" si="194"/>
        <v>0.001405717097</v>
      </c>
      <c r="F68" s="193">
        <f t="shared" si="195"/>
        <v>0.6143535325</v>
      </c>
      <c r="G68" s="195">
        <f t="shared" si="196"/>
        <v>0.0341946357</v>
      </c>
      <c r="H68" s="192">
        <f t="shared" si="197"/>
        <v>0.006325726938</v>
      </c>
      <c r="I68" s="193">
        <f t="shared" si="198"/>
        <v>1.336211952</v>
      </c>
      <c r="J68" s="195">
        <f t="shared" si="199"/>
        <v>0.05156320908</v>
      </c>
      <c r="K68" s="192">
        <f t="shared" si="200"/>
        <v>0.02530290775</v>
      </c>
      <c r="L68" s="193">
        <f t="shared" si="201"/>
        <v>6.721578745</v>
      </c>
      <c r="M68" s="195">
        <f t="shared" si="202"/>
        <v>0.4704249206</v>
      </c>
      <c r="N68" s="192">
        <f t="shared" si="203"/>
        <v>0.04709152276</v>
      </c>
      <c r="O68" s="193">
        <f t="shared" si="204"/>
        <v>22.01842784</v>
      </c>
      <c r="P68" s="194">
        <f t="shared" si="205"/>
        <v>1.116755598</v>
      </c>
      <c r="Q68" s="195">
        <f t="shared" si="206"/>
        <v>0.05833725954</v>
      </c>
      <c r="R68" s="193">
        <f t="shared" si="207"/>
        <v>34.82063256</v>
      </c>
      <c r="S68" s="195">
        <f t="shared" si="208"/>
        <v>1.159000874</v>
      </c>
      <c r="T68" s="192">
        <f t="shared" si="209"/>
        <v>0.04779438131</v>
      </c>
      <c r="U68" s="193">
        <f t="shared" si="210"/>
        <v>24.89007054</v>
      </c>
      <c r="V68" s="195">
        <f t="shared" si="211"/>
        <v>1.224262575</v>
      </c>
      <c r="W68" s="192">
        <f t="shared" si="212"/>
        <v>0.03514292744</v>
      </c>
      <c r="X68" s="193">
        <f t="shared" si="213"/>
        <v>16.21454224</v>
      </c>
      <c r="Y68" s="195">
        <f t="shared" si="214"/>
        <v>0.751280982</v>
      </c>
      <c r="Z68" s="192">
        <f t="shared" si="215"/>
        <v>0.007028585487</v>
      </c>
      <c r="AA68" s="193">
        <f t="shared" si="216"/>
        <v>1.959482727</v>
      </c>
      <c r="AB68" s="195">
        <f t="shared" si="217"/>
        <v>0.1153983844</v>
      </c>
      <c r="AC68" s="192">
        <f t="shared" si="218"/>
        <v>0.001405717097</v>
      </c>
      <c r="AD68" s="193">
        <f t="shared" si="219"/>
        <v>0.539653728</v>
      </c>
      <c r="AE68" s="195">
        <f t="shared" si="220"/>
        <v>0.004685322681</v>
      </c>
      <c r="AF68" s="192">
        <f t="shared" si="221"/>
        <v>0.2298347454</v>
      </c>
      <c r="AG68" s="193">
        <f t="shared" si="222"/>
        <v>109.1149539</v>
      </c>
      <c r="AH68" s="194">
        <f t="shared" si="223"/>
        <v>4.927566501</v>
      </c>
      <c r="AJ68" s="249" t="s">
        <v>151</v>
      </c>
      <c r="AK68" s="192"/>
      <c r="AL68" s="193"/>
      <c r="AM68" s="194"/>
      <c r="AN68" s="195">
        <f t="shared" si="224"/>
        <v>0.04353978448</v>
      </c>
      <c r="AO68" s="193">
        <f t="shared" si="225"/>
        <v>0.0303019403</v>
      </c>
      <c r="AP68" s="195">
        <f t="shared" si="226"/>
        <v>0.02296780056</v>
      </c>
      <c r="AQ68" s="192">
        <f t="shared" si="227"/>
        <v>0.1306193534</v>
      </c>
      <c r="AR68" s="193">
        <f t="shared" si="228"/>
        <v>0.08224812367</v>
      </c>
      <c r="AS68" s="195">
        <f t="shared" si="229"/>
        <v>0.08553314123</v>
      </c>
      <c r="AT68" s="192">
        <f t="shared" si="230"/>
        <v>0.4898225754</v>
      </c>
      <c r="AU68" s="193">
        <f t="shared" si="231"/>
        <v>0.4651076299</v>
      </c>
      <c r="AV68" s="195">
        <f t="shared" si="232"/>
        <v>0.4867201292</v>
      </c>
      <c r="AW68" s="192">
        <f t="shared" si="233"/>
        <v>1.295308588</v>
      </c>
      <c r="AX68" s="193">
        <f t="shared" si="234"/>
        <v>2.454321644</v>
      </c>
      <c r="AY68" s="194">
        <f t="shared" si="235"/>
        <v>1.686191597</v>
      </c>
      <c r="AZ68" s="195">
        <f t="shared" si="236"/>
        <v>1.545662349</v>
      </c>
      <c r="BA68" s="193">
        <f t="shared" si="237"/>
        <v>1.637631309</v>
      </c>
      <c r="BB68" s="195">
        <f t="shared" si="238"/>
        <v>1.4679586</v>
      </c>
      <c r="BC68" s="192">
        <f t="shared" si="239"/>
        <v>1.273538696</v>
      </c>
      <c r="BD68" s="193">
        <f t="shared" si="240"/>
        <v>1.444368027</v>
      </c>
      <c r="BE68" s="195">
        <f t="shared" si="241"/>
        <v>1.280813398</v>
      </c>
      <c r="BF68" s="192">
        <f t="shared" si="242"/>
        <v>0.6639817133</v>
      </c>
      <c r="BG68" s="193">
        <f t="shared" si="243"/>
        <v>0.8104378538</v>
      </c>
      <c r="BH68" s="195">
        <f t="shared" si="244"/>
        <v>0.8586989206</v>
      </c>
      <c r="BI68" s="192">
        <f t="shared" si="245"/>
        <v>0.2503537607</v>
      </c>
      <c r="BJ68" s="193">
        <f t="shared" si="246"/>
        <v>0.1957053697</v>
      </c>
      <c r="BK68" s="195">
        <f t="shared" si="247"/>
        <v>0.2391805816</v>
      </c>
      <c r="BL68" s="192">
        <f t="shared" si="290"/>
        <v>0.01088494612</v>
      </c>
      <c r="BM68" s="193">
        <f t="shared" si="291"/>
        <v>0.009845205699</v>
      </c>
      <c r="BN68" s="195">
        <f t="shared" si="292"/>
        <v>0.01236053389</v>
      </c>
      <c r="BO68" s="192">
        <f t="shared" si="248"/>
        <v>5.703711767</v>
      </c>
      <c r="BP68" s="193">
        <f t="shared" si="249"/>
        <v>7.129967103</v>
      </c>
      <c r="BQ68" s="194">
        <f t="shared" si="250"/>
        <v>6.140424702</v>
      </c>
      <c r="BS68" s="249" t="s">
        <v>151</v>
      </c>
      <c r="BT68" s="192"/>
      <c r="BU68" s="193"/>
      <c r="BV68" s="194"/>
      <c r="BW68" s="195">
        <f t="shared" si="251"/>
        <v>0.02008838891</v>
      </c>
      <c r="BX68" s="193">
        <f t="shared" si="252"/>
        <v>0.00915042491</v>
      </c>
      <c r="BY68" s="195">
        <f t="shared" si="253"/>
        <v>0.02195387054</v>
      </c>
      <c r="BZ68" s="192">
        <f t="shared" si="254"/>
        <v>0.2008838891</v>
      </c>
      <c r="CA68" s="193">
        <f t="shared" si="255"/>
        <v>0.1199235267</v>
      </c>
      <c r="CB68" s="195">
        <f t="shared" si="256"/>
        <v>0.1422183691</v>
      </c>
      <c r="CC68" s="192">
        <f t="shared" si="257"/>
        <v>0.7030936119</v>
      </c>
      <c r="CD68" s="193">
        <f t="shared" si="258"/>
        <v>0.7057255617</v>
      </c>
      <c r="CE68" s="195">
        <f t="shared" si="259"/>
        <v>0.5536232951</v>
      </c>
      <c r="CF68" s="192">
        <f t="shared" si="260"/>
        <v>1.28565689</v>
      </c>
      <c r="CG68" s="193">
        <f t="shared" si="261"/>
        <v>1.744546864</v>
      </c>
      <c r="CH68" s="194">
        <f t="shared" si="262"/>
        <v>1.344303143</v>
      </c>
      <c r="CI68" s="195">
        <f t="shared" si="263"/>
        <v>1.215347529</v>
      </c>
      <c r="CJ68" s="193">
        <f t="shared" si="264"/>
        <v>1.397200831</v>
      </c>
      <c r="CK68" s="195">
        <f t="shared" si="265"/>
        <v>1.043023438</v>
      </c>
      <c r="CL68" s="192">
        <f t="shared" si="266"/>
        <v>1.084773001</v>
      </c>
      <c r="CM68" s="193">
        <f t="shared" si="267"/>
        <v>1.268417487</v>
      </c>
      <c r="CN68" s="195">
        <f t="shared" si="268"/>
        <v>0.9967807534</v>
      </c>
      <c r="CO68" s="192">
        <f t="shared" si="269"/>
        <v>0.5323423061</v>
      </c>
      <c r="CP68" s="193">
        <f t="shared" si="270"/>
        <v>0.4939173497</v>
      </c>
      <c r="CQ68" s="195">
        <f t="shared" si="271"/>
        <v>0.3848936915</v>
      </c>
      <c r="CR68" s="192">
        <f t="shared" si="272"/>
        <v>0.1305745279</v>
      </c>
      <c r="CS68" s="193">
        <f t="shared" si="273"/>
        <v>0.09309660777</v>
      </c>
      <c r="CT68" s="195">
        <f t="shared" si="274"/>
        <v>0.1322955566</v>
      </c>
      <c r="CU68" s="192">
        <f t="shared" si="296"/>
        <v>0.02008838891</v>
      </c>
      <c r="CV68" s="193">
        <f t="shared" si="297"/>
        <v>0.02355560168</v>
      </c>
      <c r="CW68" s="195">
        <f t="shared" si="298"/>
        <v>0.01029762457</v>
      </c>
      <c r="CX68" s="192">
        <f t="shared" si="278"/>
        <v>5.192848534</v>
      </c>
      <c r="CY68" s="193">
        <f t="shared" si="279"/>
        <v>5.855534255</v>
      </c>
      <c r="CZ68" s="194">
        <f t="shared" si="280"/>
        <v>4.629389741</v>
      </c>
    </row>
    <row r="69" ht="15.75" customHeight="1">
      <c r="A69" s="249" t="s">
        <v>153</v>
      </c>
      <c r="B69" s="192" t="str">
        <f t="shared" si="191"/>
        <v/>
      </c>
      <c r="C69" s="193" t="str">
        <f t="shared" si="192"/>
        <v/>
      </c>
      <c r="D69" s="194" t="str">
        <f t="shared" si="193"/>
        <v/>
      </c>
      <c r="E69" s="195" t="str">
        <f t="shared" si="194"/>
        <v/>
      </c>
      <c r="F69" s="193" t="str">
        <f t="shared" si="195"/>
        <v/>
      </c>
      <c r="G69" s="195" t="str">
        <f t="shared" si="196"/>
        <v/>
      </c>
      <c r="H69" s="192">
        <f t="shared" si="197"/>
        <v>0.004920009841</v>
      </c>
      <c r="I69" s="193">
        <f t="shared" si="198"/>
        <v>0.5482407149</v>
      </c>
      <c r="J69" s="195">
        <f t="shared" si="199"/>
        <v>0.06533970173</v>
      </c>
      <c r="K69" s="192">
        <f t="shared" si="200"/>
        <v>0.02319433211</v>
      </c>
      <c r="L69" s="193">
        <f t="shared" si="201"/>
        <v>6.034487573</v>
      </c>
      <c r="M69" s="195">
        <f t="shared" si="202"/>
        <v>0.4417711297</v>
      </c>
      <c r="N69" s="192">
        <f t="shared" si="203"/>
        <v>0.03865722018</v>
      </c>
      <c r="O69" s="193">
        <f t="shared" si="204"/>
        <v>11.6475612</v>
      </c>
      <c r="P69" s="194">
        <f t="shared" si="205"/>
        <v>0.8811447989</v>
      </c>
      <c r="Q69" s="195">
        <f t="shared" si="206"/>
        <v>0.06396012793</v>
      </c>
      <c r="R69" s="193">
        <f t="shared" si="207"/>
        <v>16.8864216</v>
      </c>
      <c r="S69" s="195">
        <f t="shared" si="208"/>
        <v>1.154780231</v>
      </c>
      <c r="T69" s="192">
        <f t="shared" si="209"/>
        <v>0.03936007873</v>
      </c>
      <c r="U69" s="193">
        <f t="shared" si="210"/>
        <v>12.36607093</v>
      </c>
      <c r="V69" s="195">
        <f t="shared" si="211"/>
        <v>0.8551897553</v>
      </c>
      <c r="W69" s="192">
        <f t="shared" si="212"/>
        <v>0.03303435179</v>
      </c>
      <c r="X69" s="193">
        <f t="shared" si="213"/>
        <v>12.53188355</v>
      </c>
      <c r="Y69" s="195">
        <f t="shared" si="214"/>
        <v>0.8243948555</v>
      </c>
      <c r="Z69" s="192">
        <f t="shared" si="215"/>
        <v>0.008434302584</v>
      </c>
      <c r="AA69" s="193">
        <f t="shared" si="216"/>
        <v>2.214786373</v>
      </c>
      <c r="AB69" s="195">
        <f t="shared" si="217"/>
        <v>0.1195091558</v>
      </c>
      <c r="AC69" s="192">
        <f t="shared" si="218"/>
        <v>0.002108575646</v>
      </c>
      <c r="AD69" s="193">
        <f t="shared" si="219"/>
        <v>0.333182072</v>
      </c>
      <c r="AE69" s="195">
        <f t="shared" si="220"/>
        <v>0.0561005742</v>
      </c>
      <c r="AF69" s="192">
        <f t="shared" si="221"/>
        <v>0.2136689988</v>
      </c>
      <c r="AG69" s="193">
        <f t="shared" si="222"/>
        <v>62.56263402</v>
      </c>
      <c r="AH69" s="194">
        <f t="shared" si="223"/>
        <v>4.398230202</v>
      </c>
      <c r="AJ69" s="249" t="s">
        <v>153</v>
      </c>
      <c r="AK69" s="192"/>
      <c r="AL69" s="193"/>
      <c r="AM69" s="194"/>
      <c r="AN69" s="195">
        <f t="shared" si="224"/>
        <v>0.0544247306</v>
      </c>
      <c r="AO69" s="193">
        <f t="shared" si="225"/>
        <v>0.01609668708</v>
      </c>
      <c r="AP69" s="195">
        <f t="shared" si="226"/>
        <v>0.03471469092</v>
      </c>
      <c r="AQ69" s="192">
        <f t="shared" si="227"/>
        <v>0.2394688146</v>
      </c>
      <c r="AR69" s="193">
        <f t="shared" si="228"/>
        <v>0.2481004939</v>
      </c>
      <c r="AS69" s="195">
        <f t="shared" si="229"/>
        <v>0.2651981036</v>
      </c>
      <c r="AT69" s="192">
        <f t="shared" si="230"/>
        <v>0.3374333297</v>
      </c>
      <c r="AU69" s="193">
        <f t="shared" si="231"/>
        <v>0.2095377576</v>
      </c>
      <c r="AV69" s="195">
        <f t="shared" si="232"/>
        <v>0.4789329929</v>
      </c>
      <c r="AW69" s="192">
        <f t="shared" si="233"/>
        <v>1.055839774</v>
      </c>
      <c r="AX69" s="193">
        <f t="shared" si="234"/>
        <v>0.9675837396</v>
      </c>
      <c r="AY69" s="194">
        <f t="shared" si="235"/>
        <v>1.35514807</v>
      </c>
      <c r="AZ69" s="195">
        <f t="shared" si="236"/>
        <v>1.349733319</v>
      </c>
      <c r="BA69" s="193">
        <f t="shared" si="237"/>
        <v>1.120820998</v>
      </c>
      <c r="BB69" s="195">
        <f t="shared" si="238"/>
        <v>1.631329236</v>
      </c>
      <c r="BC69" s="192">
        <f t="shared" si="239"/>
        <v>0.816370959</v>
      </c>
      <c r="BD69" s="193">
        <f t="shared" si="240"/>
        <v>0.8080378828</v>
      </c>
      <c r="BE69" s="195">
        <f t="shared" si="241"/>
        <v>1.151507556</v>
      </c>
      <c r="BF69" s="192">
        <f t="shared" si="242"/>
        <v>0.5986720366</v>
      </c>
      <c r="BG69" s="193">
        <f t="shared" si="243"/>
        <v>0.5336054691</v>
      </c>
      <c r="BH69" s="195">
        <f t="shared" si="244"/>
        <v>0.9820268846</v>
      </c>
      <c r="BI69" s="192">
        <f t="shared" si="245"/>
        <v>0.185044084</v>
      </c>
      <c r="BJ69" s="193">
        <f t="shared" si="246"/>
        <v>0.1369891443</v>
      </c>
      <c r="BK69" s="195">
        <f t="shared" si="247"/>
        <v>0.1563918742</v>
      </c>
      <c r="BL69" s="192">
        <f t="shared" si="290"/>
        <v>0.03265483836</v>
      </c>
      <c r="BM69" s="193">
        <f t="shared" si="291"/>
        <v>0.05403748523</v>
      </c>
      <c r="BN69" s="195">
        <f t="shared" si="292"/>
        <v>0.1537177033</v>
      </c>
      <c r="BO69" s="192">
        <f t="shared" si="248"/>
        <v>4.669641885</v>
      </c>
      <c r="BP69" s="193">
        <f t="shared" si="249"/>
        <v>4.094809658</v>
      </c>
      <c r="BQ69" s="194">
        <f t="shared" si="250"/>
        <v>6.208967111</v>
      </c>
      <c r="BS69" s="249" t="s">
        <v>153</v>
      </c>
      <c r="BT69" s="192">
        <f t="shared" ref="BT69:BT74" si="299">BT17*100/$CX$22</f>
        <v>0.01004419446</v>
      </c>
      <c r="BU69" s="193">
        <f t="shared" ref="BU69:BU74" si="300">BU17*100/$CY$22</f>
        <v>0.003811243418</v>
      </c>
      <c r="BV69" s="194">
        <f t="shared" ref="BV69:BV74" si="301">BV17*100/$CZ$22</f>
        <v>0.01544643686</v>
      </c>
      <c r="BW69" s="195">
        <f t="shared" si="251"/>
        <v>0.02008838891</v>
      </c>
      <c r="BX69" s="193">
        <f t="shared" si="252"/>
        <v>0.002265572476</v>
      </c>
      <c r="BY69" s="195">
        <f t="shared" si="253"/>
        <v>0.003218007679</v>
      </c>
      <c r="BZ69" s="192">
        <f t="shared" si="254"/>
        <v>0.1908396947</v>
      </c>
      <c r="CA69" s="193">
        <f t="shared" si="255"/>
        <v>0.204185037</v>
      </c>
      <c r="CB69" s="195">
        <f t="shared" si="256"/>
        <v>0.2640324027</v>
      </c>
      <c r="CC69" s="192">
        <f t="shared" si="257"/>
        <v>0.4319003616</v>
      </c>
      <c r="CD69" s="193">
        <f t="shared" si="258"/>
        <v>0.2694670315</v>
      </c>
      <c r="CE69" s="195">
        <f t="shared" si="259"/>
        <v>0.3154270317</v>
      </c>
      <c r="CF69" s="192">
        <f t="shared" si="260"/>
        <v>1.165126557</v>
      </c>
      <c r="CG69" s="193">
        <f t="shared" si="261"/>
        <v>0.9263005864</v>
      </c>
      <c r="CH69" s="194">
        <f t="shared" si="262"/>
        <v>1.069048689</v>
      </c>
      <c r="CI69" s="195">
        <f t="shared" si="263"/>
        <v>0.8738449176</v>
      </c>
      <c r="CJ69" s="193">
        <f t="shared" si="264"/>
        <v>0.8061112255</v>
      </c>
      <c r="CK69" s="195">
        <f t="shared" si="265"/>
        <v>0.7631750638</v>
      </c>
      <c r="CL69" s="192">
        <f t="shared" si="266"/>
        <v>0.8738449176</v>
      </c>
      <c r="CM69" s="193">
        <f t="shared" si="267"/>
        <v>1.006250257</v>
      </c>
      <c r="CN69" s="195">
        <f t="shared" si="268"/>
        <v>0.8417762744</v>
      </c>
      <c r="CO69" s="192">
        <f t="shared" si="269"/>
        <v>0.4921655283</v>
      </c>
      <c r="CP69" s="193">
        <f t="shared" si="270"/>
        <v>0.3942025178</v>
      </c>
      <c r="CQ69" s="195">
        <f t="shared" si="271"/>
        <v>0.4418997751</v>
      </c>
      <c r="CR69" s="192">
        <f t="shared" si="272"/>
        <v>0.1908396947</v>
      </c>
      <c r="CS69" s="193">
        <f t="shared" si="273"/>
        <v>0.1459045084</v>
      </c>
      <c r="CT69" s="195">
        <f t="shared" si="274"/>
        <v>0.1555630822</v>
      </c>
      <c r="CU69" s="192">
        <f t="shared" si="296"/>
        <v>0.01004419446</v>
      </c>
      <c r="CV69" s="193">
        <f t="shared" si="297"/>
        <v>0.01037505153</v>
      </c>
      <c r="CW69" s="195">
        <f t="shared" si="298"/>
        <v>0.0007508684585</v>
      </c>
      <c r="CX69" s="192">
        <f t="shared" si="278"/>
        <v>4.258738449</v>
      </c>
      <c r="CY69" s="193">
        <f t="shared" si="279"/>
        <v>3.768873031</v>
      </c>
      <c r="CZ69" s="194">
        <f t="shared" si="280"/>
        <v>3.870337632</v>
      </c>
    </row>
    <row r="70" ht="15.75" customHeight="1">
      <c r="A70" s="249" t="s">
        <v>155</v>
      </c>
      <c r="B70" s="192">
        <f t="shared" si="191"/>
        <v>0.0007028585487</v>
      </c>
      <c r="C70" s="193">
        <f t="shared" si="192"/>
        <v>0.06422786931</v>
      </c>
      <c r="D70" s="194">
        <f t="shared" si="193"/>
        <v>0.008548658926</v>
      </c>
      <c r="E70" s="195">
        <f t="shared" si="194"/>
        <v>0.002811434195</v>
      </c>
      <c r="F70" s="193">
        <f t="shared" si="195"/>
        <v>1.012156753</v>
      </c>
      <c r="G70" s="195">
        <f t="shared" si="196"/>
        <v>0.02740064382</v>
      </c>
      <c r="H70" s="192">
        <f t="shared" si="197"/>
        <v>0.02249147356</v>
      </c>
      <c r="I70" s="193">
        <f t="shared" si="198"/>
        <v>4.457433523</v>
      </c>
      <c r="J70" s="195">
        <f t="shared" si="199"/>
        <v>0.3482820458</v>
      </c>
      <c r="K70" s="192">
        <f t="shared" si="200"/>
        <v>0.079423016</v>
      </c>
      <c r="L70" s="193">
        <f t="shared" si="201"/>
        <v>16.7592887</v>
      </c>
      <c r="M70" s="195">
        <f t="shared" si="202"/>
        <v>1.151902791</v>
      </c>
      <c r="N70" s="192">
        <f t="shared" si="203"/>
        <v>0.151114588</v>
      </c>
      <c r="O70" s="193">
        <f t="shared" si="204"/>
        <v>71.52478442</v>
      </c>
      <c r="P70" s="194">
        <f t="shared" si="205"/>
        <v>3.432654374</v>
      </c>
      <c r="Q70" s="195">
        <f t="shared" si="206"/>
        <v>0.1553317393</v>
      </c>
      <c r="R70" s="193">
        <f t="shared" si="207"/>
        <v>51.70356452</v>
      </c>
      <c r="S70" s="195">
        <f t="shared" si="208"/>
        <v>3.010254385</v>
      </c>
      <c r="T70" s="192">
        <f t="shared" si="209"/>
        <v>0.1237031046</v>
      </c>
      <c r="U70" s="193">
        <f t="shared" si="210"/>
        <v>35.10791145</v>
      </c>
      <c r="V70" s="195">
        <f t="shared" si="211"/>
        <v>2.300295396</v>
      </c>
      <c r="W70" s="192">
        <f t="shared" si="212"/>
        <v>0.07520586471</v>
      </c>
      <c r="X70" s="193">
        <f t="shared" si="213"/>
        <v>21.67120415</v>
      </c>
      <c r="Y70" s="195">
        <f t="shared" si="214"/>
        <v>1.038871731</v>
      </c>
      <c r="Z70" s="192">
        <f t="shared" si="215"/>
        <v>0.02178861501</v>
      </c>
      <c r="AA70" s="193">
        <f t="shared" si="216"/>
        <v>8.192170463</v>
      </c>
      <c r="AB70" s="195">
        <f t="shared" si="217"/>
        <v>0.5896834788</v>
      </c>
      <c r="AC70" s="192" t="str">
        <f t="shared" si="218"/>
        <v/>
      </c>
      <c r="AD70" s="193" t="str">
        <f t="shared" si="219"/>
        <v/>
      </c>
      <c r="AE70" s="195" t="str">
        <f t="shared" si="220"/>
        <v/>
      </c>
      <c r="AF70" s="192">
        <f t="shared" si="221"/>
        <v>0.6325726938</v>
      </c>
      <c r="AG70" s="193">
        <f t="shared" si="222"/>
        <v>210.4927418</v>
      </c>
      <c r="AH70" s="194">
        <f t="shared" si="223"/>
        <v>11.9078935</v>
      </c>
      <c r="AJ70" s="249" t="s">
        <v>155</v>
      </c>
      <c r="AK70" s="192">
        <f>AK18*100/$BO$22</f>
        <v>0.01088494612</v>
      </c>
      <c r="AL70" s="193">
        <f>AL18*100/$BP$22</f>
        <v>0.001299641737</v>
      </c>
      <c r="AM70" s="194">
        <f>AM18*100/$BQ$22</f>
        <v>0.00120975438</v>
      </c>
      <c r="AN70" s="195">
        <f t="shared" si="224"/>
        <v>0.06530967672</v>
      </c>
      <c r="AO70" s="193">
        <f t="shared" si="225"/>
        <v>0.02489040424</v>
      </c>
      <c r="AP70" s="195">
        <f t="shared" si="226"/>
        <v>0.05584594406</v>
      </c>
      <c r="AQ70" s="192">
        <f t="shared" si="227"/>
        <v>0.6095569827</v>
      </c>
      <c r="AR70" s="193">
        <f t="shared" si="228"/>
        <v>0.2729744028</v>
      </c>
      <c r="AS70" s="195">
        <f t="shared" si="229"/>
        <v>0.3089088817</v>
      </c>
      <c r="AT70" s="192">
        <f t="shared" si="230"/>
        <v>1.817786002</v>
      </c>
      <c r="AU70" s="193">
        <f t="shared" si="231"/>
        <v>1.001513412</v>
      </c>
      <c r="AV70" s="195">
        <f t="shared" si="232"/>
        <v>1.291120879</v>
      </c>
      <c r="AW70" s="192">
        <f t="shared" si="233"/>
        <v>2.264068793</v>
      </c>
      <c r="AX70" s="193">
        <f t="shared" si="234"/>
        <v>2.689172926</v>
      </c>
      <c r="AY70" s="194">
        <f t="shared" si="235"/>
        <v>2.150816389</v>
      </c>
      <c r="AZ70" s="195">
        <f t="shared" si="236"/>
        <v>2.677696745</v>
      </c>
      <c r="BA70" s="193">
        <f t="shared" si="237"/>
        <v>2.53848677</v>
      </c>
      <c r="BB70" s="195">
        <f t="shared" si="238"/>
        <v>2.523400995</v>
      </c>
      <c r="BC70" s="192">
        <f t="shared" si="239"/>
        <v>1.698051595</v>
      </c>
      <c r="BD70" s="193">
        <f t="shared" si="240"/>
        <v>1.208300115</v>
      </c>
      <c r="BE70" s="195">
        <f t="shared" si="241"/>
        <v>1.489331709</v>
      </c>
      <c r="BF70" s="192">
        <f t="shared" si="242"/>
        <v>1.491237618</v>
      </c>
      <c r="BG70" s="193">
        <f t="shared" si="243"/>
        <v>1.262913833</v>
      </c>
      <c r="BH70" s="195">
        <f t="shared" si="244"/>
        <v>1.240970299</v>
      </c>
      <c r="BI70" s="192">
        <f t="shared" si="245"/>
        <v>0.3374333297</v>
      </c>
      <c r="BJ70" s="193">
        <f t="shared" si="246"/>
        <v>0.2257358221</v>
      </c>
      <c r="BK70" s="195">
        <f t="shared" si="247"/>
        <v>0.3591588706</v>
      </c>
      <c r="BL70" s="192">
        <f t="shared" si="290"/>
        <v>0.03265483836</v>
      </c>
      <c r="BM70" s="193">
        <f t="shared" si="291"/>
        <v>0.04246951478</v>
      </c>
      <c r="BN70" s="195">
        <f t="shared" si="292"/>
        <v>0.0426043934</v>
      </c>
      <c r="BO70" s="192">
        <f t="shared" si="248"/>
        <v>11.00468053</v>
      </c>
      <c r="BP70" s="193">
        <f t="shared" si="249"/>
        <v>9.267756842</v>
      </c>
      <c r="BQ70" s="194">
        <f t="shared" si="250"/>
        <v>9.463368115</v>
      </c>
      <c r="BS70" s="249" t="s">
        <v>155</v>
      </c>
      <c r="BT70" s="192">
        <f t="shared" si="299"/>
        <v>0.04017677782</v>
      </c>
      <c r="BU70" s="193">
        <f t="shared" si="300"/>
        <v>0.01280339586</v>
      </c>
      <c r="BV70" s="194">
        <f t="shared" si="301"/>
        <v>0.03038335584</v>
      </c>
      <c r="BW70" s="195">
        <f t="shared" si="251"/>
        <v>0.07030936119</v>
      </c>
      <c r="BX70" s="193">
        <f t="shared" si="252"/>
        <v>0.01492842873</v>
      </c>
      <c r="BY70" s="195">
        <f t="shared" si="253"/>
        <v>0.02865532862</v>
      </c>
      <c r="BZ70" s="192">
        <f t="shared" si="254"/>
        <v>0.5122539172</v>
      </c>
      <c r="CA70" s="193">
        <f t="shared" si="255"/>
        <v>0.2895635064</v>
      </c>
      <c r="CB70" s="195">
        <f t="shared" si="256"/>
        <v>0.563900732</v>
      </c>
      <c r="CC70" s="192">
        <f t="shared" si="257"/>
        <v>2.049015669</v>
      </c>
      <c r="CD70" s="193">
        <f t="shared" si="258"/>
        <v>2.469147873</v>
      </c>
      <c r="CE70" s="195">
        <f t="shared" si="259"/>
        <v>2.654583577</v>
      </c>
      <c r="CF70" s="192">
        <f t="shared" si="260"/>
        <v>2.762153475</v>
      </c>
      <c r="CG70" s="193">
        <f t="shared" si="261"/>
        <v>2.373511284</v>
      </c>
      <c r="CH70" s="194">
        <f t="shared" si="262"/>
        <v>3.00888736</v>
      </c>
      <c r="CI70" s="195">
        <f t="shared" si="263"/>
        <v>2.038971474</v>
      </c>
      <c r="CJ70" s="193">
        <f t="shared" si="264"/>
        <v>1.514977728</v>
      </c>
      <c r="CK70" s="195">
        <f t="shared" si="265"/>
        <v>1.973946441</v>
      </c>
      <c r="CL70" s="192">
        <f t="shared" si="266"/>
        <v>1.777822419</v>
      </c>
      <c r="CM70" s="193">
        <f t="shared" si="267"/>
        <v>1.359181826</v>
      </c>
      <c r="CN70" s="195">
        <f t="shared" si="268"/>
        <v>1.638977436</v>
      </c>
      <c r="CO70" s="192">
        <f t="shared" si="269"/>
        <v>1.19525914</v>
      </c>
      <c r="CP70" s="193">
        <f t="shared" si="270"/>
        <v>0.8865052236</v>
      </c>
      <c r="CQ70" s="195">
        <f t="shared" si="271"/>
        <v>1.141985927</v>
      </c>
      <c r="CR70" s="192">
        <f t="shared" si="272"/>
        <v>0.2711932503</v>
      </c>
      <c r="CS70" s="193">
        <f t="shared" si="273"/>
        <v>0.2565922278</v>
      </c>
      <c r="CT70" s="195">
        <f t="shared" si="274"/>
        <v>0.2070961499</v>
      </c>
      <c r="CU70" s="192">
        <f t="shared" si="296"/>
        <v>0.01004419446</v>
      </c>
      <c r="CV70" s="193">
        <f t="shared" si="297"/>
        <v>0.01418629495</v>
      </c>
      <c r="CW70" s="195">
        <f t="shared" si="298"/>
        <v>0.004505210751</v>
      </c>
      <c r="CX70" s="192">
        <f t="shared" si="278"/>
        <v>10.72719968</v>
      </c>
      <c r="CY70" s="193">
        <f t="shared" si="279"/>
        <v>9.191397788</v>
      </c>
      <c r="CZ70" s="194">
        <f t="shared" si="280"/>
        <v>11.25292152</v>
      </c>
    </row>
    <row r="71" ht="15.75" customHeight="1">
      <c r="A71" s="249" t="s">
        <v>157</v>
      </c>
      <c r="B71" s="192" t="str">
        <f t="shared" si="191"/>
        <v/>
      </c>
      <c r="C71" s="193" t="str">
        <f t="shared" si="192"/>
        <v/>
      </c>
      <c r="D71" s="194" t="str">
        <f t="shared" si="193"/>
        <v/>
      </c>
      <c r="E71" s="195">
        <f t="shared" si="194"/>
        <v>0.0007028585487</v>
      </c>
      <c r="F71" s="193">
        <f t="shared" si="195"/>
        <v>0.09634180397</v>
      </c>
      <c r="G71" s="195">
        <f t="shared" si="196"/>
        <v>0.0006575891482</v>
      </c>
      <c r="H71" s="192">
        <f t="shared" si="197"/>
        <v>0.01265145388</v>
      </c>
      <c r="I71" s="193">
        <f t="shared" si="198"/>
        <v>1.603655345</v>
      </c>
      <c r="J71" s="195">
        <f t="shared" si="199"/>
        <v>0.1622672543</v>
      </c>
      <c r="K71" s="192">
        <f t="shared" si="200"/>
        <v>0.01827432227</v>
      </c>
      <c r="L71" s="193">
        <f t="shared" si="201"/>
        <v>5.592833893</v>
      </c>
      <c r="M71" s="195">
        <f t="shared" si="202"/>
        <v>0.3564364753</v>
      </c>
      <c r="N71" s="192">
        <f t="shared" si="203"/>
        <v>0.04498294712</v>
      </c>
      <c r="O71" s="193">
        <f t="shared" si="204"/>
        <v>22.97595042</v>
      </c>
      <c r="P71" s="194">
        <f t="shared" si="205"/>
        <v>0.9899952172</v>
      </c>
      <c r="Q71" s="195">
        <f t="shared" si="206"/>
        <v>0.05060581551</v>
      </c>
      <c r="R71" s="193">
        <f t="shared" si="207"/>
        <v>17.05018898</v>
      </c>
      <c r="S71" s="195">
        <f t="shared" si="208"/>
        <v>0.9358150818</v>
      </c>
      <c r="T71" s="192">
        <f t="shared" si="209"/>
        <v>0.04498294712</v>
      </c>
      <c r="U71" s="193">
        <f t="shared" si="210"/>
        <v>21.50479772</v>
      </c>
      <c r="V71" s="195">
        <f t="shared" si="211"/>
        <v>1.021701042</v>
      </c>
      <c r="W71" s="192">
        <f t="shared" si="212"/>
        <v>0.02952005905</v>
      </c>
      <c r="X71" s="193">
        <f t="shared" si="213"/>
        <v>9.305767819</v>
      </c>
      <c r="Y71" s="195">
        <f t="shared" si="214"/>
        <v>0.6068566714</v>
      </c>
      <c r="Z71" s="192">
        <f t="shared" si="215"/>
        <v>0.008434302584</v>
      </c>
      <c r="AA71" s="193">
        <f t="shared" si="216"/>
        <v>6.557083682</v>
      </c>
      <c r="AB71" s="195">
        <f t="shared" si="217"/>
        <v>0.2509031395</v>
      </c>
      <c r="AC71" s="192" t="str">
        <f t="shared" si="218"/>
        <v/>
      </c>
      <c r="AD71" s="193" t="str">
        <f t="shared" si="219"/>
        <v/>
      </c>
      <c r="AE71" s="195" t="str">
        <f t="shared" si="220"/>
        <v/>
      </c>
      <c r="AF71" s="192">
        <f t="shared" si="221"/>
        <v>0.2101547061</v>
      </c>
      <c r="AG71" s="193">
        <f t="shared" si="222"/>
        <v>84.68661967</v>
      </c>
      <c r="AH71" s="194">
        <f t="shared" si="223"/>
        <v>4.32463247</v>
      </c>
      <c r="AJ71" s="249" t="s">
        <v>157</v>
      </c>
      <c r="AK71" s="192"/>
      <c r="AL71" s="193"/>
      <c r="AM71" s="194"/>
      <c r="AN71" s="195">
        <f t="shared" si="224"/>
        <v>0.02176989224</v>
      </c>
      <c r="AO71" s="193">
        <f t="shared" si="225"/>
        <v>0.01613568571</v>
      </c>
      <c r="AP71" s="195">
        <f t="shared" si="226"/>
        <v>0.01595473168</v>
      </c>
      <c r="AQ71" s="192">
        <f t="shared" si="227"/>
        <v>0.1306193534</v>
      </c>
      <c r="AR71" s="193">
        <f t="shared" si="228"/>
        <v>0.07803496641</v>
      </c>
      <c r="AS71" s="195">
        <f t="shared" si="229"/>
        <v>0.09323744747</v>
      </c>
      <c r="AT71" s="192">
        <f t="shared" si="230"/>
        <v>0.4027430064</v>
      </c>
      <c r="AU71" s="193">
        <f t="shared" si="231"/>
        <v>0.315662408</v>
      </c>
      <c r="AV71" s="195">
        <f t="shared" si="232"/>
        <v>0.2968346381</v>
      </c>
      <c r="AW71" s="192">
        <f t="shared" si="233"/>
        <v>1.034069881</v>
      </c>
      <c r="AX71" s="193">
        <f t="shared" si="234"/>
        <v>1.096935309</v>
      </c>
      <c r="AY71" s="194">
        <f t="shared" si="235"/>
        <v>1.264246802</v>
      </c>
      <c r="AZ71" s="195">
        <f t="shared" si="236"/>
        <v>1.12114945</v>
      </c>
      <c r="BA71" s="193">
        <f t="shared" si="237"/>
        <v>0.9444702286</v>
      </c>
      <c r="BB71" s="195">
        <f t="shared" si="238"/>
        <v>1.010325743</v>
      </c>
      <c r="BC71" s="192">
        <f t="shared" si="239"/>
        <v>0.8925655818</v>
      </c>
      <c r="BD71" s="193">
        <f t="shared" si="240"/>
        <v>0.977781834</v>
      </c>
      <c r="BE71" s="195">
        <f t="shared" si="241"/>
        <v>0.9147612349</v>
      </c>
      <c r="BF71" s="192">
        <f t="shared" si="242"/>
        <v>0.6422118211</v>
      </c>
      <c r="BG71" s="193">
        <f t="shared" si="243"/>
        <v>0.6258129476</v>
      </c>
      <c r="BH71" s="195">
        <f t="shared" si="244"/>
        <v>0.6683053845</v>
      </c>
      <c r="BI71" s="192">
        <f t="shared" si="245"/>
        <v>0.185044084</v>
      </c>
      <c r="BJ71" s="193">
        <f t="shared" si="246"/>
        <v>0.1425698686</v>
      </c>
      <c r="BK71" s="195">
        <f t="shared" si="247"/>
        <v>0.1639802075</v>
      </c>
      <c r="BL71" s="192"/>
      <c r="BM71" s="193"/>
      <c r="BN71" s="195"/>
      <c r="BO71" s="192">
        <f t="shared" si="248"/>
        <v>4.430173071</v>
      </c>
      <c r="BP71" s="193">
        <f t="shared" si="249"/>
        <v>4.197403248</v>
      </c>
      <c r="BQ71" s="194">
        <f t="shared" si="250"/>
        <v>4.427646189</v>
      </c>
      <c r="BS71" s="249" t="s">
        <v>157</v>
      </c>
      <c r="BT71" s="192">
        <f t="shared" si="299"/>
        <v>0.01004419446</v>
      </c>
      <c r="BU71" s="193">
        <f t="shared" si="300"/>
        <v>0.0001323348409</v>
      </c>
      <c r="BV71" s="194">
        <f t="shared" si="301"/>
        <v>0.0002949840373</v>
      </c>
      <c r="BW71" s="195">
        <f t="shared" si="251"/>
        <v>0.05022097228</v>
      </c>
      <c r="BX71" s="193">
        <f t="shared" si="252"/>
        <v>0.02654636909</v>
      </c>
      <c r="BY71" s="195">
        <f t="shared" si="253"/>
        <v>0.02215061953</v>
      </c>
      <c r="BZ71" s="192">
        <f t="shared" si="254"/>
        <v>0.1807955002</v>
      </c>
      <c r="CA71" s="193">
        <f t="shared" si="255"/>
        <v>0.1055476754</v>
      </c>
      <c r="CB71" s="195">
        <f t="shared" si="256"/>
        <v>0.2242505766</v>
      </c>
      <c r="CC71" s="192">
        <f t="shared" si="257"/>
        <v>0.7131378063</v>
      </c>
      <c r="CD71" s="193">
        <f t="shared" si="258"/>
        <v>0.9258531359</v>
      </c>
      <c r="CE71" s="195">
        <f t="shared" si="259"/>
        <v>1.324384211</v>
      </c>
      <c r="CF71" s="192">
        <f t="shared" si="260"/>
        <v>0.9541984733</v>
      </c>
      <c r="CG71" s="193">
        <f t="shared" si="261"/>
        <v>0.9650691897</v>
      </c>
      <c r="CH71" s="194">
        <f t="shared" si="262"/>
        <v>1.071775972</v>
      </c>
      <c r="CI71" s="195">
        <f t="shared" si="263"/>
        <v>1.175170751</v>
      </c>
      <c r="CJ71" s="193">
        <f t="shared" si="264"/>
        <v>1.040437164</v>
      </c>
      <c r="CK71" s="195">
        <f t="shared" si="265"/>
        <v>1.204775478</v>
      </c>
      <c r="CL71" s="192">
        <f t="shared" si="266"/>
        <v>0.9843310566</v>
      </c>
      <c r="CM71" s="193">
        <f t="shared" si="267"/>
        <v>0.8348244453</v>
      </c>
      <c r="CN71" s="195">
        <f t="shared" si="268"/>
        <v>0.9036718631</v>
      </c>
      <c r="CO71" s="192">
        <f t="shared" si="269"/>
        <v>0.3515468059</v>
      </c>
      <c r="CP71" s="193">
        <f t="shared" si="270"/>
        <v>0.4400745906</v>
      </c>
      <c r="CQ71" s="195">
        <f t="shared" si="271"/>
        <v>0.3260793237</v>
      </c>
      <c r="CR71" s="192">
        <f t="shared" si="272"/>
        <v>0.1406187224</v>
      </c>
      <c r="CS71" s="193">
        <f t="shared" si="273"/>
        <v>0.160522162</v>
      </c>
      <c r="CT71" s="195">
        <f t="shared" si="274"/>
        <v>0.07133250356</v>
      </c>
      <c r="CU71" s="192"/>
      <c r="CV71" s="193"/>
      <c r="CW71" s="195"/>
      <c r="CX71" s="192">
        <f t="shared" si="278"/>
        <v>4.560064283</v>
      </c>
      <c r="CY71" s="193">
        <f t="shared" si="279"/>
        <v>4.499007066</v>
      </c>
      <c r="CZ71" s="194">
        <f t="shared" si="280"/>
        <v>5.148715532</v>
      </c>
    </row>
    <row r="72" ht="15.75" customHeight="1">
      <c r="A72" s="249" t="s">
        <v>159</v>
      </c>
      <c r="B72" s="192" t="str">
        <f t="shared" si="191"/>
        <v/>
      </c>
      <c r="C72" s="193" t="str">
        <f t="shared" si="192"/>
        <v/>
      </c>
      <c r="D72" s="194" t="str">
        <f t="shared" si="193"/>
        <v/>
      </c>
      <c r="E72" s="195" t="str">
        <f t="shared" si="194"/>
        <v/>
      </c>
      <c r="F72" s="193" t="str">
        <f t="shared" si="195"/>
        <v/>
      </c>
      <c r="G72" s="195" t="str">
        <f t="shared" si="196"/>
        <v/>
      </c>
      <c r="H72" s="192">
        <f t="shared" si="197"/>
        <v>0.01124573678</v>
      </c>
      <c r="I72" s="193">
        <f t="shared" si="198"/>
        <v>3.09601601</v>
      </c>
      <c r="J72" s="195">
        <f t="shared" si="199"/>
        <v>0.08823202395</v>
      </c>
      <c r="K72" s="192">
        <f t="shared" si="200"/>
        <v>0.02530290775</v>
      </c>
      <c r="L72" s="193">
        <f t="shared" si="201"/>
        <v>12.04661175</v>
      </c>
      <c r="M72" s="195">
        <f t="shared" si="202"/>
        <v>0.4830321088</v>
      </c>
      <c r="N72" s="192">
        <f t="shared" si="203"/>
        <v>0.06466298648</v>
      </c>
      <c r="O72" s="193">
        <f t="shared" si="204"/>
        <v>28.53828101</v>
      </c>
      <c r="P72" s="194">
        <f t="shared" si="205"/>
        <v>1.605309795</v>
      </c>
      <c r="Q72" s="195">
        <f t="shared" si="206"/>
        <v>0.1040230652</v>
      </c>
      <c r="R72" s="193">
        <f t="shared" si="207"/>
        <v>69.25425724</v>
      </c>
      <c r="S72" s="195">
        <f t="shared" si="208"/>
        <v>2.846600809</v>
      </c>
      <c r="T72" s="192">
        <f t="shared" si="209"/>
        <v>0.08996589423</v>
      </c>
      <c r="U72" s="193">
        <f t="shared" si="210"/>
        <v>48.55024534</v>
      </c>
      <c r="V72" s="195">
        <f t="shared" si="211"/>
        <v>2.349066259</v>
      </c>
      <c r="W72" s="192">
        <f t="shared" si="212"/>
        <v>0.04498294712</v>
      </c>
      <c r="X72" s="193">
        <f t="shared" si="213"/>
        <v>22.94698974</v>
      </c>
      <c r="Y72" s="195">
        <f t="shared" si="214"/>
        <v>0.8983743687</v>
      </c>
      <c r="Z72" s="192">
        <f t="shared" si="215"/>
        <v>0.009137161133</v>
      </c>
      <c r="AA72" s="193">
        <f t="shared" si="216"/>
        <v>4.561225915</v>
      </c>
      <c r="AB72" s="195">
        <f t="shared" si="217"/>
        <v>0.2365348166</v>
      </c>
      <c r="AC72" s="192">
        <f t="shared" si="218"/>
        <v>0.002108575646</v>
      </c>
      <c r="AD72" s="193">
        <f t="shared" si="219"/>
        <v>0.4636135158</v>
      </c>
      <c r="AE72" s="195">
        <f t="shared" si="220"/>
        <v>0.03193252903</v>
      </c>
      <c r="AF72" s="192">
        <f t="shared" si="221"/>
        <v>0.3514292744</v>
      </c>
      <c r="AG72" s="193">
        <f t="shared" si="222"/>
        <v>189.4572405</v>
      </c>
      <c r="AH72" s="194">
        <f t="shared" si="223"/>
        <v>8.539082709</v>
      </c>
      <c r="AJ72" s="249" t="s">
        <v>159</v>
      </c>
      <c r="AK72" s="192"/>
      <c r="AL72" s="193"/>
      <c r="AM72" s="194"/>
      <c r="AN72" s="195">
        <f t="shared" si="224"/>
        <v>0.01088494612</v>
      </c>
      <c r="AO72" s="193">
        <f t="shared" si="225"/>
        <v>0.02152724716</v>
      </c>
      <c r="AP72" s="195">
        <f t="shared" si="226"/>
        <v>0.01551641488</v>
      </c>
      <c r="AQ72" s="192">
        <f t="shared" si="227"/>
        <v>0.3047784913</v>
      </c>
      <c r="AR72" s="193">
        <f t="shared" si="228"/>
        <v>0.2029728822</v>
      </c>
      <c r="AS72" s="195">
        <f t="shared" si="229"/>
        <v>0.277790738</v>
      </c>
      <c r="AT72" s="192">
        <f t="shared" si="230"/>
        <v>0.7075214978</v>
      </c>
      <c r="AU72" s="193">
        <f t="shared" si="231"/>
        <v>0.7830907848</v>
      </c>
      <c r="AV72" s="195">
        <f t="shared" si="232"/>
        <v>0.6099981915</v>
      </c>
      <c r="AW72" s="192">
        <f t="shared" si="233"/>
        <v>1.545662349</v>
      </c>
      <c r="AX72" s="193">
        <f t="shared" si="234"/>
        <v>2.828232343</v>
      </c>
      <c r="AY72" s="194">
        <f t="shared" si="235"/>
        <v>2.096970076</v>
      </c>
      <c r="AZ72" s="195">
        <f t="shared" si="236"/>
        <v>1.719821487</v>
      </c>
      <c r="BA72" s="193">
        <f t="shared" si="237"/>
        <v>2.803928618</v>
      </c>
      <c r="BB72" s="195">
        <f t="shared" si="238"/>
        <v>2.113655678</v>
      </c>
      <c r="BC72" s="192">
        <f t="shared" si="239"/>
        <v>1.513007511</v>
      </c>
      <c r="BD72" s="193">
        <f t="shared" si="240"/>
        <v>1.922449975</v>
      </c>
      <c r="BE72" s="195">
        <f t="shared" si="241"/>
        <v>1.70885842</v>
      </c>
      <c r="BF72" s="192">
        <f t="shared" si="242"/>
        <v>0.8925655818</v>
      </c>
      <c r="BG72" s="193">
        <f t="shared" si="243"/>
        <v>0.8580504767</v>
      </c>
      <c r="BH72" s="195">
        <f t="shared" si="244"/>
        <v>0.8271169596</v>
      </c>
      <c r="BI72" s="192">
        <f t="shared" si="245"/>
        <v>0.185044084</v>
      </c>
      <c r="BJ72" s="193">
        <f t="shared" si="246"/>
        <v>0.3752565768</v>
      </c>
      <c r="BK72" s="195">
        <f t="shared" si="247"/>
        <v>0.3802047625</v>
      </c>
      <c r="BL72" s="192">
        <f t="shared" ref="BL72:BL74" si="302">BL20*100/$BO$22</f>
        <v>0.01088494612</v>
      </c>
      <c r="BM72" s="193">
        <f t="shared" ref="BM72:BM74" si="303">BM20*100/$BP$22</f>
        <v>0.002866399758</v>
      </c>
      <c r="BN72" s="195">
        <f t="shared" ref="BN72:BN74" si="304">BN20*100/$BQ$22</f>
        <v>0.00289289091</v>
      </c>
      <c r="BO72" s="192">
        <f t="shared" si="248"/>
        <v>6.890170894</v>
      </c>
      <c r="BP72" s="193">
        <f t="shared" si="249"/>
        <v>9.798375303</v>
      </c>
      <c r="BQ72" s="194">
        <f t="shared" si="250"/>
        <v>8.033004131</v>
      </c>
      <c r="BS72" s="249" t="s">
        <v>159</v>
      </c>
      <c r="BT72" s="192">
        <f t="shared" si="299"/>
        <v>0</v>
      </c>
      <c r="BU72" s="193">
        <f t="shared" si="300"/>
        <v>0</v>
      </c>
      <c r="BV72" s="194">
        <f t="shared" si="301"/>
        <v>0</v>
      </c>
      <c r="BW72" s="195">
        <f t="shared" si="251"/>
        <v>0.0903977501</v>
      </c>
      <c r="BX72" s="193">
        <f t="shared" si="252"/>
        <v>0.08585355139</v>
      </c>
      <c r="BY72" s="195">
        <f t="shared" si="253"/>
        <v>0.08176483393</v>
      </c>
      <c r="BZ72" s="192">
        <f t="shared" si="254"/>
        <v>0.4519887505</v>
      </c>
      <c r="CA72" s="193">
        <f t="shared" si="255"/>
        <v>0.3678133095</v>
      </c>
      <c r="CB72" s="195">
        <f t="shared" si="256"/>
        <v>0.4154979958</v>
      </c>
      <c r="CC72" s="192">
        <f t="shared" si="257"/>
        <v>1.215347529</v>
      </c>
      <c r="CD72" s="193">
        <f t="shared" si="258"/>
        <v>1.304910408</v>
      </c>
      <c r="CE72" s="195">
        <f t="shared" si="259"/>
        <v>1.803423421</v>
      </c>
      <c r="CF72" s="192">
        <f t="shared" si="260"/>
        <v>1.988750502</v>
      </c>
      <c r="CG72" s="193">
        <f t="shared" si="261"/>
        <v>3.25543137</v>
      </c>
      <c r="CH72" s="194">
        <f t="shared" si="262"/>
        <v>2.576798539</v>
      </c>
      <c r="CI72" s="195">
        <f t="shared" si="263"/>
        <v>1.998794697</v>
      </c>
      <c r="CJ72" s="193">
        <f t="shared" si="264"/>
        <v>2.504920998</v>
      </c>
      <c r="CK72" s="195">
        <f t="shared" si="265"/>
        <v>2.398486524</v>
      </c>
      <c r="CL72" s="192">
        <f t="shared" si="266"/>
        <v>1.817999196</v>
      </c>
      <c r="CM72" s="193">
        <f t="shared" si="267"/>
        <v>1.751487615</v>
      </c>
      <c r="CN72" s="195">
        <f t="shared" si="268"/>
        <v>1.639758017</v>
      </c>
      <c r="CO72" s="192">
        <f t="shared" si="269"/>
        <v>0.9341100844</v>
      </c>
      <c r="CP72" s="193">
        <f t="shared" si="270"/>
        <v>1.029915432</v>
      </c>
      <c r="CQ72" s="195">
        <f t="shared" si="271"/>
        <v>1.060468472</v>
      </c>
      <c r="CR72" s="192">
        <f t="shared" si="272"/>
        <v>0.3013258337</v>
      </c>
      <c r="CS72" s="193">
        <f t="shared" si="273"/>
        <v>0.4188185979</v>
      </c>
      <c r="CT72" s="195">
        <f t="shared" si="274"/>
        <v>0.3983893507</v>
      </c>
      <c r="CU72" s="192">
        <f t="shared" ref="CU72:CU74" si="305">CU20*100/$CX$22</f>
        <v>0.01004419446</v>
      </c>
      <c r="CV72" s="193">
        <f t="shared" ref="CV72:CV74" si="306">CV20*100/$CY$22</f>
        <v>0.001640952027</v>
      </c>
      <c r="CW72" s="195">
        <f t="shared" ref="CW72:CW74" si="307">CW20*100/$CZ$22</f>
        <v>0.00772321843</v>
      </c>
      <c r="CX72" s="192">
        <f t="shared" si="278"/>
        <v>8.808758538</v>
      </c>
      <c r="CY72" s="193">
        <f t="shared" si="279"/>
        <v>10.72079223</v>
      </c>
      <c r="CZ72" s="194">
        <f t="shared" si="280"/>
        <v>10.38231037</v>
      </c>
    </row>
    <row r="73" ht="15.75" customHeight="1">
      <c r="A73" s="253" t="s">
        <v>161</v>
      </c>
      <c r="B73" s="202" t="str">
        <f t="shared" si="191"/>
        <v/>
      </c>
      <c r="C73" s="203" t="str">
        <f t="shared" si="192"/>
        <v/>
      </c>
      <c r="D73" s="204" t="str">
        <f t="shared" si="193"/>
        <v/>
      </c>
      <c r="E73" s="205">
        <f t="shared" si="194"/>
        <v>0.00562286839</v>
      </c>
      <c r="F73" s="203">
        <f t="shared" si="195"/>
        <v>0.7377827423</v>
      </c>
      <c r="G73" s="205">
        <f t="shared" si="196"/>
        <v>0.02483495016</v>
      </c>
      <c r="H73" s="202">
        <f t="shared" si="197"/>
        <v>0.02389719066</v>
      </c>
      <c r="I73" s="203">
        <f t="shared" si="198"/>
        <v>5.400362631</v>
      </c>
      <c r="J73" s="205">
        <f t="shared" si="199"/>
        <v>0.4162044749</v>
      </c>
      <c r="K73" s="202">
        <f t="shared" si="200"/>
        <v>0.04849723986</v>
      </c>
      <c r="L73" s="203">
        <f t="shared" si="201"/>
        <v>12.63580485</v>
      </c>
      <c r="M73" s="205">
        <f t="shared" si="202"/>
        <v>0.6212542212</v>
      </c>
      <c r="N73" s="202">
        <f t="shared" si="203"/>
        <v>0.1194859533</v>
      </c>
      <c r="O73" s="203">
        <f t="shared" si="204"/>
        <v>58.53267551</v>
      </c>
      <c r="P73" s="204">
        <f t="shared" si="205"/>
        <v>2.160628035</v>
      </c>
      <c r="Q73" s="205">
        <f t="shared" si="206"/>
        <v>0.1300288315</v>
      </c>
      <c r="R73" s="203">
        <f t="shared" si="207"/>
        <v>49.85268911</v>
      </c>
      <c r="S73" s="205">
        <f t="shared" si="208"/>
        <v>2.581597616</v>
      </c>
      <c r="T73" s="202">
        <f t="shared" si="209"/>
        <v>0.1068344994</v>
      </c>
      <c r="U73" s="203">
        <f t="shared" si="210"/>
        <v>35.81443555</v>
      </c>
      <c r="V73" s="205">
        <f t="shared" si="211"/>
        <v>1.550317916</v>
      </c>
      <c r="W73" s="202">
        <f t="shared" si="212"/>
        <v>0.04779438131</v>
      </c>
      <c r="X73" s="203">
        <f t="shared" si="213"/>
        <v>15.40533371</v>
      </c>
      <c r="Y73" s="205">
        <f t="shared" si="214"/>
        <v>0.7722617358</v>
      </c>
      <c r="Z73" s="202">
        <f t="shared" si="215"/>
        <v>0.02038289791</v>
      </c>
      <c r="AA73" s="203">
        <f t="shared" si="216"/>
        <v>5.479707717</v>
      </c>
      <c r="AB73" s="205">
        <f t="shared" si="217"/>
        <v>0.4080669459</v>
      </c>
      <c r="AC73" s="202">
        <f t="shared" si="218"/>
        <v>0.002108575646</v>
      </c>
      <c r="AD73" s="203">
        <f t="shared" si="219"/>
        <v>0.6105836359</v>
      </c>
      <c r="AE73" s="205">
        <f t="shared" si="220"/>
        <v>0.0297230295</v>
      </c>
      <c r="AF73" s="202">
        <f t="shared" si="221"/>
        <v>0.504652438</v>
      </c>
      <c r="AG73" s="203">
        <f t="shared" si="222"/>
        <v>184.4693755</v>
      </c>
      <c r="AH73" s="204">
        <f t="shared" si="223"/>
        <v>8.564888924</v>
      </c>
      <c r="AJ73" s="253" t="s">
        <v>161</v>
      </c>
      <c r="AK73" s="202"/>
      <c r="AL73" s="203"/>
      <c r="AM73" s="204"/>
      <c r="AN73" s="205">
        <f t="shared" si="224"/>
        <v>0.04353978448</v>
      </c>
      <c r="AO73" s="203">
        <f t="shared" si="225"/>
        <v>0.0172239914</v>
      </c>
      <c r="AP73" s="205">
        <f t="shared" si="226"/>
        <v>0.02159806054</v>
      </c>
      <c r="AQ73" s="202">
        <f t="shared" si="227"/>
        <v>0.5224774137</v>
      </c>
      <c r="AR73" s="203">
        <f t="shared" si="228"/>
        <v>0.2280203817</v>
      </c>
      <c r="AS73" s="205">
        <f t="shared" si="229"/>
        <v>0.3251642371</v>
      </c>
      <c r="AT73" s="202">
        <f t="shared" si="230"/>
        <v>0.9034505279</v>
      </c>
      <c r="AU73" s="203">
        <f t="shared" si="231"/>
        <v>0.7771423972</v>
      </c>
      <c r="AV73" s="205">
        <f t="shared" si="232"/>
        <v>0.9117866167</v>
      </c>
      <c r="AW73" s="202">
        <f t="shared" si="233"/>
        <v>2.166104278</v>
      </c>
      <c r="AX73" s="203">
        <f t="shared" si="234"/>
        <v>2.520964861</v>
      </c>
      <c r="AY73" s="204">
        <f t="shared" si="235"/>
        <v>2.112185061</v>
      </c>
      <c r="AZ73" s="205">
        <f t="shared" si="236"/>
        <v>1.79601611</v>
      </c>
      <c r="BA73" s="203">
        <f t="shared" si="237"/>
        <v>1.67887562</v>
      </c>
      <c r="BB73" s="205">
        <f t="shared" si="238"/>
        <v>1.646557822</v>
      </c>
      <c r="BC73" s="202">
        <f t="shared" si="239"/>
        <v>1.349733319</v>
      </c>
      <c r="BD73" s="203">
        <f t="shared" si="240"/>
        <v>1.002144909</v>
      </c>
      <c r="BE73" s="205">
        <f t="shared" si="241"/>
        <v>0.9480446963</v>
      </c>
      <c r="BF73" s="202">
        <f t="shared" si="242"/>
        <v>0.9252204202</v>
      </c>
      <c r="BG73" s="203">
        <f t="shared" si="243"/>
        <v>0.6185037451</v>
      </c>
      <c r="BH73" s="205">
        <f t="shared" si="244"/>
        <v>0.799844888</v>
      </c>
      <c r="BI73" s="202">
        <f t="shared" si="245"/>
        <v>0.4245128987</v>
      </c>
      <c r="BJ73" s="203">
        <f t="shared" si="246"/>
        <v>0.2497641554</v>
      </c>
      <c r="BK73" s="205">
        <f t="shared" si="247"/>
        <v>0.2707398175</v>
      </c>
      <c r="BL73" s="202">
        <f t="shared" si="302"/>
        <v>0.01088494612</v>
      </c>
      <c r="BM73" s="203">
        <f t="shared" si="303"/>
        <v>0.002456914078</v>
      </c>
      <c r="BN73" s="205">
        <f t="shared" si="304"/>
        <v>0.004996811571</v>
      </c>
      <c r="BO73" s="202">
        <f t="shared" si="248"/>
        <v>8.141939697</v>
      </c>
      <c r="BP73" s="203">
        <f t="shared" si="249"/>
        <v>7.095096976</v>
      </c>
      <c r="BQ73" s="204">
        <f t="shared" si="250"/>
        <v>7.040918011</v>
      </c>
      <c r="BS73" s="253" t="s">
        <v>161</v>
      </c>
      <c r="BT73" s="202">
        <f t="shared" si="299"/>
        <v>0.01004419446</v>
      </c>
      <c r="BU73" s="203">
        <f t="shared" si="300"/>
        <v>0.0005399261509</v>
      </c>
      <c r="BV73" s="204">
        <f t="shared" si="301"/>
        <v>0.001909351223</v>
      </c>
      <c r="BW73" s="205">
        <f t="shared" si="251"/>
        <v>0.1506629168</v>
      </c>
      <c r="BX73" s="203">
        <f t="shared" si="252"/>
        <v>0.05751219252</v>
      </c>
      <c r="BY73" s="205">
        <f t="shared" si="253"/>
        <v>0.05221637946</v>
      </c>
      <c r="BZ73" s="202">
        <f t="shared" si="254"/>
        <v>0.5624748895</v>
      </c>
      <c r="CA73" s="203">
        <f t="shared" si="255"/>
        <v>0.2999989026</v>
      </c>
      <c r="CB73" s="205">
        <f t="shared" si="256"/>
        <v>0.3457506399</v>
      </c>
      <c r="CC73" s="202">
        <f t="shared" si="257"/>
        <v>1.054640418</v>
      </c>
      <c r="CD73" s="203">
        <f t="shared" si="258"/>
        <v>1.308710058</v>
      </c>
      <c r="CE73" s="205">
        <f t="shared" si="259"/>
        <v>1.170916009</v>
      </c>
      <c r="CF73" s="202">
        <f t="shared" si="260"/>
        <v>1.868220169</v>
      </c>
      <c r="CG73" s="203">
        <f t="shared" si="261"/>
        <v>2.096552671</v>
      </c>
      <c r="CH73" s="204">
        <f t="shared" si="262"/>
        <v>2.084702242</v>
      </c>
      <c r="CI73" s="205">
        <f t="shared" si="263"/>
        <v>1.797910808</v>
      </c>
      <c r="CJ73" s="203">
        <f t="shared" si="264"/>
        <v>1.637335581</v>
      </c>
      <c r="CK73" s="205">
        <f t="shared" si="265"/>
        <v>1.650184727</v>
      </c>
      <c r="CL73" s="202">
        <f t="shared" si="266"/>
        <v>1.295701085</v>
      </c>
      <c r="CM73" s="203">
        <f t="shared" si="267"/>
        <v>0.937617121</v>
      </c>
      <c r="CN73" s="205">
        <f t="shared" si="268"/>
        <v>1.012412633</v>
      </c>
      <c r="CO73" s="202">
        <f t="shared" si="269"/>
        <v>0.7432703897</v>
      </c>
      <c r="CP73" s="203">
        <f t="shared" si="270"/>
        <v>0.6473569511</v>
      </c>
      <c r="CQ73" s="205">
        <f t="shared" si="271"/>
        <v>0.735884149</v>
      </c>
      <c r="CR73" s="202">
        <f t="shared" si="272"/>
        <v>0.1908396947</v>
      </c>
      <c r="CS73" s="203">
        <f t="shared" si="273"/>
        <v>0.147377554</v>
      </c>
      <c r="CT73" s="205">
        <f t="shared" si="274"/>
        <v>0.1752712554</v>
      </c>
      <c r="CU73" s="202">
        <f t="shared" si="305"/>
        <v>0.03013258337</v>
      </c>
      <c r="CV73" s="203">
        <f t="shared" si="306"/>
        <v>0.005740685399</v>
      </c>
      <c r="CW73" s="205">
        <f t="shared" si="307"/>
        <v>0.006543282281</v>
      </c>
      <c r="CX73" s="202">
        <f t="shared" si="278"/>
        <v>7.703897147</v>
      </c>
      <c r="CY73" s="203">
        <f t="shared" si="279"/>
        <v>7.138741643</v>
      </c>
      <c r="CZ73" s="204">
        <f t="shared" si="280"/>
        <v>7.235790669</v>
      </c>
    </row>
    <row r="74" ht="15.75" customHeight="1">
      <c r="A74" s="59" t="s">
        <v>12</v>
      </c>
      <c r="B74" s="211">
        <f t="shared" si="191"/>
        <v>0.004217151292</v>
      </c>
      <c r="C74" s="212">
        <f t="shared" si="192"/>
        <v>0.4593781998</v>
      </c>
      <c r="D74" s="213">
        <f t="shared" si="193"/>
        <v>0.03851280444</v>
      </c>
      <c r="E74" s="214">
        <f t="shared" si="194"/>
        <v>0.01827432227</v>
      </c>
      <c r="F74" s="212">
        <f t="shared" si="195"/>
        <v>3.616751177</v>
      </c>
      <c r="G74" s="214">
        <f t="shared" si="196"/>
        <v>0.2691948757</v>
      </c>
      <c r="H74" s="211">
        <f t="shared" si="197"/>
        <v>0.1785260714</v>
      </c>
      <c r="I74" s="212">
        <f t="shared" si="198"/>
        <v>35.96486125</v>
      </c>
      <c r="J74" s="214">
        <f t="shared" si="199"/>
        <v>2.609708108</v>
      </c>
      <c r="K74" s="211">
        <f t="shared" si="200"/>
        <v>0.540498224</v>
      </c>
      <c r="L74" s="212">
        <f t="shared" si="201"/>
        <v>133.5227252</v>
      </c>
      <c r="M74" s="214">
        <f t="shared" si="202"/>
        <v>9.139866416</v>
      </c>
      <c r="N74" s="211">
        <f t="shared" si="203"/>
        <v>1.121059385</v>
      </c>
      <c r="O74" s="212">
        <f t="shared" si="204"/>
        <v>501.9229633</v>
      </c>
      <c r="P74" s="213">
        <f t="shared" si="205"/>
        <v>24.26566027</v>
      </c>
      <c r="Q74" s="214">
        <f t="shared" si="206"/>
        <v>1.32207693</v>
      </c>
      <c r="R74" s="212">
        <f t="shared" si="207"/>
        <v>600.8908612</v>
      </c>
      <c r="S74" s="214">
        <f t="shared" si="208"/>
        <v>26.74318734</v>
      </c>
      <c r="T74" s="211">
        <f t="shared" si="209"/>
        <v>1.008602017</v>
      </c>
      <c r="U74" s="212">
        <f t="shared" si="210"/>
        <v>405.8431665</v>
      </c>
      <c r="V74" s="214">
        <f t="shared" si="211"/>
        <v>20.41208947</v>
      </c>
      <c r="W74" s="211">
        <f t="shared" si="212"/>
        <v>0.6255441083</v>
      </c>
      <c r="X74" s="212">
        <f t="shared" si="213"/>
        <v>227.0503678</v>
      </c>
      <c r="Y74" s="214">
        <f t="shared" si="214"/>
        <v>12.16727052</v>
      </c>
      <c r="Z74" s="211">
        <f t="shared" si="215"/>
        <v>0.1968003936</v>
      </c>
      <c r="AA74" s="212">
        <f t="shared" si="216"/>
        <v>73.51528644</v>
      </c>
      <c r="AB74" s="214">
        <f t="shared" si="217"/>
        <v>4.007000632</v>
      </c>
      <c r="AC74" s="211">
        <f t="shared" si="218"/>
        <v>0.01827432227</v>
      </c>
      <c r="AD74" s="212">
        <f t="shared" si="219"/>
        <v>3.755640882</v>
      </c>
      <c r="AE74" s="214">
        <f t="shared" si="220"/>
        <v>0.3475095612</v>
      </c>
      <c r="AF74" s="211">
        <f t="shared" si="221"/>
        <v>5.033872926</v>
      </c>
      <c r="AG74" s="212">
        <f t="shared" si="222"/>
        <v>1986.542002</v>
      </c>
      <c r="AH74" s="213">
        <f t="shared" si="223"/>
        <v>100</v>
      </c>
      <c r="AJ74" s="59" t="s">
        <v>12</v>
      </c>
      <c r="AK74" s="211">
        <f>AK22*100/$BO$22</f>
        <v>0.03265483836</v>
      </c>
      <c r="AL74" s="212">
        <f>AL22*100/$BP$22</f>
        <v>0.024825569</v>
      </c>
      <c r="AM74" s="213">
        <f>AM22*100/$BQ$22</f>
        <v>0.03140978221</v>
      </c>
      <c r="AN74" s="214">
        <f t="shared" si="224"/>
        <v>0.5551322521</v>
      </c>
      <c r="AO74" s="212">
        <f t="shared" si="225"/>
        <v>0.2467710207</v>
      </c>
      <c r="AP74" s="214">
        <f t="shared" si="226"/>
        <v>0.3263932346</v>
      </c>
      <c r="AQ74" s="211">
        <f t="shared" si="227"/>
        <v>4.549907478</v>
      </c>
      <c r="AR74" s="212">
        <f t="shared" si="228"/>
        <v>2.392797713</v>
      </c>
      <c r="AS74" s="214">
        <f t="shared" si="229"/>
        <v>3.300110693</v>
      </c>
      <c r="AT74" s="211">
        <f t="shared" si="230"/>
        <v>11.79928159</v>
      </c>
      <c r="AU74" s="212">
        <f t="shared" si="231"/>
        <v>9.055323201</v>
      </c>
      <c r="AV74" s="214">
        <f t="shared" si="232"/>
        <v>10.74034754</v>
      </c>
      <c r="AW74" s="211">
        <f t="shared" si="233"/>
        <v>22.11821051</v>
      </c>
      <c r="AX74" s="212">
        <f t="shared" si="234"/>
        <v>28.66230007</v>
      </c>
      <c r="AY74" s="213">
        <f t="shared" si="235"/>
        <v>23.77691165</v>
      </c>
      <c r="AZ74" s="214">
        <f t="shared" si="236"/>
        <v>25.13334059</v>
      </c>
      <c r="BA74" s="212">
        <f t="shared" si="237"/>
        <v>27.54589397</v>
      </c>
      <c r="BB74" s="214">
        <f t="shared" si="238"/>
        <v>26.40825051</v>
      </c>
      <c r="BC74" s="211">
        <f t="shared" si="239"/>
        <v>18.65679765</v>
      </c>
      <c r="BD74" s="212">
        <f t="shared" si="240"/>
        <v>17.28856078</v>
      </c>
      <c r="BE74" s="214">
        <f t="shared" si="241"/>
        <v>17.87494611</v>
      </c>
      <c r="BF74" s="211">
        <f t="shared" si="242"/>
        <v>12.92043104</v>
      </c>
      <c r="BG74" s="212">
        <f t="shared" si="243"/>
        <v>11.46004014</v>
      </c>
      <c r="BH74" s="214">
        <f t="shared" si="244"/>
        <v>13.31757225</v>
      </c>
      <c r="BI74" s="211">
        <f t="shared" si="245"/>
        <v>3.994775226</v>
      </c>
      <c r="BJ74" s="212">
        <f t="shared" si="246"/>
        <v>3.086649631</v>
      </c>
      <c r="BK74" s="214">
        <f t="shared" si="247"/>
        <v>3.931786059</v>
      </c>
      <c r="BL74" s="211">
        <f t="shared" si="302"/>
        <v>0.2394688146</v>
      </c>
      <c r="BM74" s="212">
        <f t="shared" si="303"/>
        <v>0.2368379013</v>
      </c>
      <c r="BN74" s="214">
        <f t="shared" si="304"/>
        <v>0.2922721777</v>
      </c>
      <c r="BO74" s="211">
        <f t="shared" si="248"/>
        <v>100</v>
      </c>
      <c r="BP74" s="212">
        <f t="shared" si="249"/>
        <v>100</v>
      </c>
      <c r="BQ74" s="213">
        <f t="shared" si="250"/>
        <v>100</v>
      </c>
      <c r="BS74" s="59" t="s">
        <v>12</v>
      </c>
      <c r="BT74" s="211">
        <f t="shared" si="299"/>
        <v>0.1506629168</v>
      </c>
      <c r="BU74" s="212">
        <f t="shared" si="300"/>
        <v>0.04418972648</v>
      </c>
      <c r="BV74" s="213">
        <f t="shared" si="301"/>
        <v>0.08261099832</v>
      </c>
      <c r="BW74" s="214">
        <f t="shared" si="251"/>
        <v>0.8638007232</v>
      </c>
      <c r="BX74" s="212">
        <f t="shared" si="252"/>
        <v>0.3386579855</v>
      </c>
      <c r="BY74" s="214">
        <f t="shared" si="253"/>
        <v>0.3491744928</v>
      </c>
      <c r="BZ74" s="211">
        <f t="shared" si="254"/>
        <v>4.62032945</v>
      </c>
      <c r="CA74" s="212">
        <f t="shared" si="255"/>
        <v>2.711357051</v>
      </c>
      <c r="CB74" s="214">
        <f t="shared" si="256"/>
        <v>4.016034839</v>
      </c>
      <c r="CC74" s="211">
        <f t="shared" si="257"/>
        <v>14.74487746</v>
      </c>
      <c r="CD74" s="212">
        <f t="shared" si="258"/>
        <v>16.03672117</v>
      </c>
      <c r="CE74" s="214">
        <f t="shared" si="259"/>
        <v>17.23358986</v>
      </c>
      <c r="CF74" s="211">
        <f t="shared" si="260"/>
        <v>23.915227</v>
      </c>
      <c r="CG74" s="212">
        <f t="shared" si="261"/>
        <v>28.53966115</v>
      </c>
      <c r="CH74" s="213">
        <f t="shared" si="262"/>
        <v>26.2738374</v>
      </c>
      <c r="CI74" s="214">
        <f t="shared" si="263"/>
        <v>22.468863</v>
      </c>
      <c r="CJ74" s="212">
        <f t="shared" si="264"/>
        <v>22.78757669</v>
      </c>
      <c r="CK74" s="214">
        <f t="shared" si="265"/>
        <v>23.60930332</v>
      </c>
      <c r="CL74" s="211">
        <f t="shared" si="266"/>
        <v>18.6520691</v>
      </c>
      <c r="CM74" s="212">
        <f t="shared" si="267"/>
        <v>16.96995732</v>
      </c>
      <c r="CN74" s="214">
        <f t="shared" si="268"/>
        <v>15.47047761</v>
      </c>
      <c r="CO74" s="211">
        <f t="shared" si="269"/>
        <v>11.55082362</v>
      </c>
      <c r="CP74" s="212">
        <f t="shared" si="270"/>
        <v>10.13682367</v>
      </c>
      <c r="CQ74" s="214">
        <f t="shared" si="271"/>
        <v>10.6096019</v>
      </c>
      <c r="CR74" s="211">
        <f t="shared" si="272"/>
        <v>2.832462836</v>
      </c>
      <c r="CS74" s="212">
        <f t="shared" si="273"/>
        <v>2.294000541</v>
      </c>
      <c r="CT74" s="214">
        <f t="shared" si="274"/>
        <v>2.283598651</v>
      </c>
      <c r="CU74" s="211">
        <f t="shared" si="305"/>
        <v>0.2008838891</v>
      </c>
      <c r="CV74" s="212">
        <f t="shared" si="306"/>
        <v>0.1410547012</v>
      </c>
      <c r="CW74" s="214">
        <f t="shared" si="307"/>
        <v>0.07177092492</v>
      </c>
      <c r="CX74" s="211">
        <f t="shared" si="278"/>
        <v>100</v>
      </c>
      <c r="CY74" s="212">
        <f t="shared" si="279"/>
        <v>100</v>
      </c>
      <c r="CZ74" s="213">
        <f t="shared" si="280"/>
        <v>100</v>
      </c>
    </row>
    <row r="75" ht="15.75" customHeight="1">
      <c r="A75" s="80" t="s">
        <v>228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2"/>
      <c r="AJ75" s="80" t="s">
        <v>228</v>
      </c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2"/>
      <c r="BS75" s="80" t="s">
        <v>228</v>
      </c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2"/>
    </row>
    <row r="76" ht="15.75" customHeight="1">
      <c r="A76" s="248" t="s">
        <v>130</v>
      </c>
      <c r="B76" s="138"/>
      <c r="C76" s="135">
        <f t="shared" ref="C76:C91" si="308">IF(ISBLANK(C7),"",C7*100/C7)</f>
        <v>100</v>
      </c>
      <c r="D76" s="164">
        <f t="shared" ref="D76:D91" si="309">IF(ISBLANK(D7),"",D7*100/C7)</f>
        <v>24.00852452</v>
      </c>
      <c r="E76" s="163"/>
      <c r="F76" s="135">
        <f t="shared" ref="F76:F91" si="310">IF(ISBLANK(F7),"",F7*100/F7)</f>
        <v>100</v>
      </c>
      <c r="G76" s="163">
        <f t="shared" ref="G76:G91" si="311">IF(ISBLANK(G7),"",G7*100/F7)</f>
        <v>75.39478646</v>
      </c>
      <c r="H76" s="184"/>
      <c r="I76" s="135">
        <f t="shared" ref="I76:I91" si="312">IF(ISBLANK(I7),"",I7*100/I7)</f>
        <v>100</v>
      </c>
      <c r="J76" s="163">
        <f t="shared" ref="J76:J91" si="313">IF(ISBLANK(J7),"",J7*100/I7)</f>
        <v>34.86807164</v>
      </c>
      <c r="K76" s="184"/>
      <c r="L76" s="135">
        <f t="shared" ref="L76:L91" si="314">IF(ISBLANK(L7),"",L7*100/L7)</f>
        <v>100</v>
      </c>
      <c r="M76" s="163">
        <f t="shared" ref="M76:M91" si="315">IF(ISBLANK(M7),"",M7*100/L7)</f>
        <v>34.65560374</v>
      </c>
      <c r="N76" s="184"/>
      <c r="O76" s="161">
        <f t="shared" ref="O76:O91" si="316">IF(ISBLANK(O7),"",O7*100/O7)</f>
        <v>100</v>
      </c>
      <c r="P76" s="164">
        <f t="shared" ref="P76:P91" si="317">IF(ISBLANK(P7),"",P7*100/O7)</f>
        <v>28.5891572</v>
      </c>
      <c r="Q76" s="163"/>
      <c r="R76" s="135">
        <f t="shared" ref="R76:R91" si="318">IF(ISBLANK(R7),"",R7*100/R7)</f>
        <v>100</v>
      </c>
      <c r="S76" s="163">
        <f t="shared" ref="S76:S91" si="319">IF(ISBLANK(S7),"",S7*100/R7)</f>
        <v>21.1719815</v>
      </c>
      <c r="T76" s="184"/>
      <c r="U76" s="135">
        <f t="shared" ref="U76:U91" si="320">IF(ISBLANK(U7),"",U7*100/U7)</f>
        <v>100</v>
      </c>
      <c r="V76" s="163">
        <f t="shared" ref="V76:V91" si="321">IF(ISBLANK(V7),"",V7*100/U7)</f>
        <v>27.49570284</v>
      </c>
      <c r="W76" s="138"/>
      <c r="X76" s="135">
        <f t="shared" ref="X76:X91" si="322">IF(ISBLANK(X7),"",X7*100/X7)</f>
        <v>100</v>
      </c>
      <c r="Y76" s="163">
        <f t="shared" ref="Y76:Y91" si="323">IF(ISBLANK(Y7),"",Y7*100/X7)</f>
        <v>26.72890515</v>
      </c>
      <c r="Z76" s="138"/>
      <c r="AA76" s="135">
        <f t="shared" ref="AA76:AA91" si="324">IF(ISBLANK(AA7),"",AA7*100/AA7)</f>
        <v>100</v>
      </c>
      <c r="AB76" s="163">
        <f t="shared" ref="AB76:AB91" si="325">IF(ISBLANK(AB7),"",AB7*100/AA7)</f>
        <v>21.66861871</v>
      </c>
      <c r="AC76" s="138"/>
      <c r="AD76" s="135">
        <f t="shared" ref="AD76:AD91" si="326">IF(ISBLANK(AD7),"",AD7*100/AD7)</f>
        <v>100</v>
      </c>
      <c r="AE76" s="137">
        <f t="shared" ref="AE76:AE91" si="327">IF(ISBLANK(AE7),"",AE7*100/AD7)</f>
        <v>59.91392561</v>
      </c>
      <c r="AF76" s="138"/>
      <c r="AG76" s="135">
        <f t="shared" ref="AG76:AG91" si="328">IF(ISBLANK(AG7),"",AG7*100/AG7)</f>
        <v>100</v>
      </c>
      <c r="AH76" s="164">
        <f t="shared" ref="AH76:AH91" si="329">IF(ISBLANK(AH7),"",AH7*100/AG7)</f>
        <v>26.50230477</v>
      </c>
      <c r="AJ76" s="248" t="s">
        <v>130</v>
      </c>
      <c r="AK76" s="138"/>
      <c r="AL76" s="135">
        <f>AL7*100/AL7</f>
        <v>100</v>
      </c>
      <c r="AM76" s="164">
        <f>AM7*100/AL7</f>
        <v>68.37416481</v>
      </c>
      <c r="AN76" s="163"/>
      <c r="AO76" s="135">
        <f t="shared" ref="AO76:AO91" si="330">AO7*100/AO7</f>
        <v>100</v>
      </c>
      <c r="AP76" s="163">
        <f t="shared" ref="AP76:AP91" si="331">AP7*100/AO7</f>
        <v>38.84627762</v>
      </c>
      <c r="AQ76" s="184"/>
      <c r="AR76" s="135">
        <f t="shared" ref="AR76:AR91" si="332">AR7*100/AR7</f>
        <v>100</v>
      </c>
      <c r="AS76" s="163">
        <f t="shared" ref="AS76:AS91" si="333">AS7*100/AR7</f>
        <v>38.90825417</v>
      </c>
      <c r="AT76" s="184"/>
      <c r="AU76" s="135">
        <f t="shared" ref="AU76:AU91" si="334">AU7*100/AU7</f>
        <v>100</v>
      </c>
      <c r="AV76" s="163">
        <f t="shared" ref="AV76:AV91" si="335">AV7*100/AU7</f>
        <v>29.91852253</v>
      </c>
      <c r="AW76" s="184"/>
      <c r="AX76" s="161">
        <f t="shared" ref="AX76:AX91" si="336">AX7*100/AX7</f>
        <v>100</v>
      </c>
      <c r="AY76" s="164">
        <f t="shared" ref="AY76:AY91" si="337">AY7*100/AX7</f>
        <v>22.95318452</v>
      </c>
      <c r="AZ76" s="163"/>
      <c r="BA76" s="135">
        <f t="shared" ref="BA76:BA91" si="338">BA7*100/BA7</f>
        <v>100</v>
      </c>
      <c r="BB76" s="163">
        <f t="shared" ref="BB76:BB91" si="339">BB7*100/BA7</f>
        <v>27.48836532</v>
      </c>
      <c r="BC76" s="184"/>
      <c r="BD76" s="135">
        <f t="shared" ref="BD76:BD91" si="340">BD7*100/BD7</f>
        <v>100</v>
      </c>
      <c r="BE76" s="163">
        <f t="shared" ref="BE76:BE91" si="341">BE7*100/BD7</f>
        <v>28.75344094</v>
      </c>
      <c r="BF76" s="138"/>
      <c r="BG76" s="135">
        <f t="shared" ref="BG76:BG91" si="342">BG7*100/BG7</f>
        <v>100</v>
      </c>
      <c r="BH76" s="163">
        <f t="shared" ref="BH76:BH91" si="343">BH7*100/BG7</f>
        <v>33.41640706</v>
      </c>
      <c r="BI76" s="138"/>
      <c r="BJ76" s="135">
        <f t="shared" ref="BJ76:BJ91" si="344">BJ7*100/BJ7</f>
        <v>100</v>
      </c>
      <c r="BK76" s="163">
        <f t="shared" ref="BK76:BK91" si="345">BK7*100/BJ7</f>
        <v>34.31436194</v>
      </c>
      <c r="BL76" s="138"/>
      <c r="BM76" s="135">
        <f>BM7*100/BM7</f>
        <v>100</v>
      </c>
      <c r="BN76" s="137">
        <f>BN7*100/BM7</f>
        <v>40.74675325</v>
      </c>
      <c r="BO76" s="138"/>
      <c r="BP76" s="135">
        <f t="shared" ref="BP76:BP91" si="346">BP7*100/BP7</f>
        <v>100</v>
      </c>
      <c r="BQ76" s="164">
        <f t="shared" ref="BQ76:BQ91" si="347">BQ7*100/BP7</f>
        <v>28.1360966</v>
      </c>
      <c r="BS76" s="248" t="s">
        <v>130</v>
      </c>
      <c r="BT76" s="138"/>
      <c r="BU76" s="135">
        <f>BU7*100/BU7</f>
        <v>100</v>
      </c>
      <c r="BV76" s="164">
        <f>BV7*100/BU7</f>
        <v>41.89229915</v>
      </c>
      <c r="BW76" s="163"/>
      <c r="BX76" s="135">
        <f t="shared" ref="BX76:BX91" si="348">BX7*100/BX7</f>
        <v>100</v>
      </c>
      <c r="BY76" s="163">
        <f t="shared" ref="BY76:BY91" si="349">BY7*100/BX7</f>
        <v>14.34097214</v>
      </c>
      <c r="BZ76" s="184"/>
      <c r="CA76" s="135">
        <f t="shared" ref="CA76:CA91" si="350">CA7*100/CA7</f>
        <v>100</v>
      </c>
      <c r="CB76" s="163">
        <f t="shared" ref="CB76:CB91" si="351">CB7*100/CA7</f>
        <v>41.17084919</v>
      </c>
      <c r="CC76" s="184"/>
      <c r="CD76" s="135">
        <f t="shared" ref="CD76:CD91" si="352">CD7*100/CD7</f>
        <v>100</v>
      </c>
      <c r="CE76" s="163">
        <f t="shared" ref="CE76:CE91" si="353">CE7*100/CD7</f>
        <v>29.76085687</v>
      </c>
      <c r="CF76" s="184"/>
      <c r="CG76" s="161">
        <f t="shared" ref="CG76:CG91" si="354">CG7*100/CG7</f>
        <v>100</v>
      </c>
      <c r="CH76" s="164">
        <f t="shared" ref="CH76:CH91" si="355">CH7*100/CG7</f>
        <v>23.54147032</v>
      </c>
      <c r="CI76" s="163"/>
      <c r="CJ76" s="135">
        <f t="shared" ref="CJ76:CJ91" si="356">CJ7*100/CJ7</f>
        <v>100</v>
      </c>
      <c r="CK76" s="163">
        <f t="shared" ref="CK76:CK91" si="357">CK7*100/CJ7</f>
        <v>27.27634567</v>
      </c>
      <c r="CL76" s="184"/>
      <c r="CM76" s="135">
        <f t="shared" ref="CM76:CM91" si="358">CM7*100/CM7</f>
        <v>100</v>
      </c>
      <c r="CN76" s="163">
        <f t="shared" ref="CN76:CN91" si="359">CN7*100/CM7</f>
        <v>22.50238756</v>
      </c>
      <c r="CO76" s="138"/>
      <c r="CP76" s="135">
        <f t="shared" ref="CP76:CP91" si="360">CP7*100/CP7</f>
        <v>100</v>
      </c>
      <c r="CQ76" s="163">
        <f t="shared" ref="CQ76:CQ91" si="361">CQ7*100/CP7</f>
        <v>27.04957498</v>
      </c>
      <c r="CR76" s="138"/>
      <c r="CS76" s="135">
        <f t="shared" ref="CS76:CS91" si="362">CS7*100/CS7</f>
        <v>100</v>
      </c>
      <c r="CT76" s="163">
        <f t="shared" ref="CT76:CT91" si="363">CT7*100/CS7</f>
        <v>25.46306485</v>
      </c>
      <c r="CU76" s="138"/>
      <c r="CV76" s="135">
        <f t="shared" ref="CV76:CV77" si="364">CV7*100/CV7</f>
        <v>100</v>
      </c>
      <c r="CW76" s="137">
        <f t="shared" ref="CW76:CW77" si="365">CW7*100/CV7</f>
        <v>30.18880166</v>
      </c>
      <c r="CX76" s="138"/>
      <c r="CY76" s="135">
        <f t="shared" ref="CY76:CY91" si="366">CY7*100/CY7</f>
        <v>100</v>
      </c>
      <c r="CZ76" s="164">
        <f t="shared" ref="CZ76:CZ91" si="367">CZ7*100/CY7</f>
        <v>26.13173112</v>
      </c>
    </row>
    <row r="77" ht="15.75" customHeight="1">
      <c r="A77" s="249" t="s">
        <v>132</v>
      </c>
      <c r="B77" s="147"/>
      <c r="C77" s="144" t="str">
        <f t="shared" si="308"/>
        <v/>
      </c>
      <c r="D77" s="169" t="str">
        <f t="shared" si="309"/>
        <v/>
      </c>
      <c r="E77" s="168"/>
      <c r="F77" s="144" t="str">
        <f t="shared" si="310"/>
        <v/>
      </c>
      <c r="G77" s="168" t="str">
        <f t="shared" si="311"/>
        <v/>
      </c>
      <c r="H77" s="187"/>
      <c r="I77" s="144">
        <f t="shared" si="312"/>
        <v>100</v>
      </c>
      <c r="J77" s="168">
        <f t="shared" si="313"/>
        <v>37.42056955</v>
      </c>
      <c r="K77" s="187"/>
      <c r="L77" s="144">
        <f t="shared" si="314"/>
        <v>100</v>
      </c>
      <c r="M77" s="168">
        <f t="shared" si="315"/>
        <v>49.18924121</v>
      </c>
      <c r="N77" s="187"/>
      <c r="O77" s="166">
        <f t="shared" si="316"/>
        <v>100</v>
      </c>
      <c r="P77" s="169">
        <f t="shared" si="317"/>
        <v>27.02127046</v>
      </c>
      <c r="Q77" s="168"/>
      <c r="R77" s="144">
        <f t="shared" si="318"/>
        <v>100</v>
      </c>
      <c r="S77" s="168">
        <f t="shared" si="319"/>
        <v>20.97114484</v>
      </c>
      <c r="T77" s="187"/>
      <c r="U77" s="144">
        <f t="shared" si="320"/>
        <v>100</v>
      </c>
      <c r="V77" s="168">
        <f t="shared" si="321"/>
        <v>18.03231458</v>
      </c>
      <c r="W77" s="147"/>
      <c r="X77" s="144">
        <f t="shared" si="322"/>
        <v>100</v>
      </c>
      <c r="Y77" s="168">
        <f t="shared" si="323"/>
        <v>14.38617771</v>
      </c>
      <c r="Z77" s="147"/>
      <c r="AA77" s="144">
        <f t="shared" si="324"/>
        <v>100</v>
      </c>
      <c r="AB77" s="168">
        <f t="shared" si="325"/>
        <v>29.08580621</v>
      </c>
      <c r="AC77" s="147"/>
      <c r="AD77" s="144">
        <f t="shared" si="326"/>
        <v>100</v>
      </c>
      <c r="AE77" s="146">
        <f t="shared" si="327"/>
        <v>29.9533305</v>
      </c>
      <c r="AF77" s="147"/>
      <c r="AG77" s="144">
        <f t="shared" si="328"/>
        <v>100</v>
      </c>
      <c r="AH77" s="169">
        <f t="shared" si="329"/>
        <v>22.39720643</v>
      </c>
      <c r="AJ77" s="249" t="s">
        <v>132</v>
      </c>
      <c r="AK77" s="147"/>
      <c r="AL77" s="144"/>
      <c r="AM77" s="169"/>
      <c r="AN77" s="168"/>
      <c r="AO77" s="144">
        <f t="shared" si="330"/>
        <v>100</v>
      </c>
      <c r="AP77" s="168">
        <f t="shared" si="331"/>
        <v>2.884615385</v>
      </c>
      <c r="AQ77" s="187"/>
      <c r="AR77" s="144">
        <f t="shared" si="332"/>
        <v>100</v>
      </c>
      <c r="AS77" s="168">
        <f t="shared" si="333"/>
        <v>29.01421907</v>
      </c>
      <c r="AT77" s="187"/>
      <c r="AU77" s="144">
        <f t="shared" si="334"/>
        <v>100</v>
      </c>
      <c r="AV77" s="168">
        <f t="shared" si="335"/>
        <v>26.95227447</v>
      </c>
      <c r="AW77" s="187"/>
      <c r="AX77" s="166">
        <f t="shared" si="336"/>
        <v>100</v>
      </c>
      <c r="AY77" s="169">
        <f t="shared" si="337"/>
        <v>10.52293185</v>
      </c>
      <c r="AZ77" s="168"/>
      <c r="BA77" s="144">
        <f t="shared" si="338"/>
        <v>100</v>
      </c>
      <c r="BB77" s="168">
        <f t="shared" si="339"/>
        <v>11.8964794</v>
      </c>
      <c r="BC77" s="187"/>
      <c r="BD77" s="144">
        <f t="shared" si="340"/>
        <v>100</v>
      </c>
      <c r="BE77" s="168">
        <f t="shared" si="341"/>
        <v>13.06534637</v>
      </c>
      <c r="BF77" s="147"/>
      <c r="BG77" s="144">
        <f t="shared" si="342"/>
        <v>100</v>
      </c>
      <c r="BH77" s="168">
        <f t="shared" si="343"/>
        <v>24.93418737</v>
      </c>
      <c r="BI77" s="147"/>
      <c r="BJ77" s="144">
        <f t="shared" si="344"/>
        <v>100</v>
      </c>
      <c r="BK77" s="168">
        <f t="shared" si="345"/>
        <v>77.71428571</v>
      </c>
      <c r="BL77" s="147"/>
      <c r="BM77" s="144"/>
      <c r="BN77" s="146"/>
      <c r="BO77" s="147"/>
      <c r="BP77" s="144">
        <f t="shared" si="346"/>
        <v>100</v>
      </c>
      <c r="BQ77" s="169">
        <f t="shared" si="347"/>
        <v>15.38949859</v>
      </c>
      <c r="BS77" s="249" t="s">
        <v>132</v>
      </c>
      <c r="BT77" s="147"/>
      <c r="BU77" s="144"/>
      <c r="BV77" s="169"/>
      <c r="BW77" s="168"/>
      <c r="BX77" s="144">
        <f t="shared" si="348"/>
        <v>100</v>
      </c>
      <c r="BY77" s="168">
        <f t="shared" si="349"/>
        <v>42.10925166</v>
      </c>
      <c r="BZ77" s="187"/>
      <c r="CA77" s="144">
        <f t="shared" si="350"/>
        <v>100</v>
      </c>
      <c r="CB77" s="168">
        <f t="shared" si="351"/>
        <v>24.23035255</v>
      </c>
      <c r="CC77" s="187"/>
      <c r="CD77" s="144">
        <f t="shared" si="352"/>
        <v>100</v>
      </c>
      <c r="CE77" s="168">
        <f t="shared" si="353"/>
        <v>26.216991</v>
      </c>
      <c r="CF77" s="187"/>
      <c r="CG77" s="166">
        <f t="shared" si="354"/>
        <v>100</v>
      </c>
      <c r="CH77" s="169">
        <f t="shared" si="355"/>
        <v>22.24927417</v>
      </c>
      <c r="CI77" s="168"/>
      <c r="CJ77" s="144">
        <f t="shared" si="356"/>
        <v>100</v>
      </c>
      <c r="CK77" s="168">
        <f t="shared" si="357"/>
        <v>16.34392965</v>
      </c>
      <c r="CL77" s="187"/>
      <c r="CM77" s="144">
        <f t="shared" si="358"/>
        <v>100</v>
      </c>
      <c r="CN77" s="168">
        <f t="shared" si="359"/>
        <v>10.3344085</v>
      </c>
      <c r="CO77" s="147"/>
      <c r="CP77" s="144">
        <f t="shared" si="360"/>
        <v>100</v>
      </c>
      <c r="CQ77" s="168">
        <f t="shared" si="361"/>
        <v>25.43308539</v>
      </c>
      <c r="CR77" s="147"/>
      <c r="CS77" s="144">
        <f t="shared" si="362"/>
        <v>100</v>
      </c>
      <c r="CT77" s="168">
        <f t="shared" si="363"/>
        <v>38.02281369</v>
      </c>
      <c r="CU77" s="147"/>
      <c r="CV77" s="144">
        <f t="shared" si="364"/>
        <v>100</v>
      </c>
      <c r="CW77" s="146">
        <f t="shared" si="365"/>
        <v>4.47761194</v>
      </c>
      <c r="CX77" s="147"/>
      <c r="CY77" s="144">
        <f t="shared" si="366"/>
        <v>100</v>
      </c>
      <c r="CZ77" s="169">
        <f t="shared" si="367"/>
        <v>17.42532029</v>
      </c>
    </row>
    <row r="78" ht="15.75" customHeight="1">
      <c r="A78" s="249" t="s">
        <v>134</v>
      </c>
      <c r="B78" s="147"/>
      <c r="C78" s="144" t="str">
        <f t="shared" si="308"/>
        <v/>
      </c>
      <c r="D78" s="169" t="str">
        <f t="shared" si="309"/>
        <v/>
      </c>
      <c r="E78" s="168"/>
      <c r="F78" s="144" t="str">
        <f t="shared" si="310"/>
        <v/>
      </c>
      <c r="G78" s="168" t="str">
        <f t="shared" si="311"/>
        <v/>
      </c>
      <c r="H78" s="187"/>
      <c r="I78" s="144">
        <f t="shared" si="312"/>
        <v>100</v>
      </c>
      <c r="J78" s="168">
        <f t="shared" si="313"/>
        <v>57.41968383</v>
      </c>
      <c r="K78" s="187"/>
      <c r="L78" s="144">
        <f t="shared" si="314"/>
        <v>100</v>
      </c>
      <c r="M78" s="168">
        <f t="shared" si="315"/>
        <v>24.05179628</v>
      </c>
      <c r="N78" s="187"/>
      <c r="O78" s="166">
        <f t="shared" si="316"/>
        <v>100</v>
      </c>
      <c r="P78" s="169">
        <f t="shared" si="317"/>
        <v>16.41310949</v>
      </c>
      <c r="Q78" s="168"/>
      <c r="R78" s="144">
        <f t="shared" si="318"/>
        <v>100</v>
      </c>
      <c r="S78" s="168">
        <f t="shared" si="319"/>
        <v>16.37976728</v>
      </c>
      <c r="T78" s="187"/>
      <c r="U78" s="144">
        <f t="shared" si="320"/>
        <v>100</v>
      </c>
      <c r="V78" s="168">
        <f t="shared" si="321"/>
        <v>16.96648332</v>
      </c>
      <c r="W78" s="147"/>
      <c r="X78" s="144">
        <f t="shared" si="322"/>
        <v>100</v>
      </c>
      <c r="Y78" s="168">
        <f t="shared" si="323"/>
        <v>29.19605383</v>
      </c>
      <c r="Z78" s="147"/>
      <c r="AA78" s="144">
        <f t="shared" si="324"/>
        <v>100</v>
      </c>
      <c r="AB78" s="168">
        <f t="shared" si="325"/>
        <v>24.97308934</v>
      </c>
      <c r="AC78" s="147"/>
      <c r="AD78" s="144">
        <f t="shared" si="326"/>
        <v>100</v>
      </c>
      <c r="AE78" s="146">
        <f t="shared" si="327"/>
        <v>29.13043478</v>
      </c>
      <c r="AF78" s="147"/>
      <c r="AG78" s="144">
        <f t="shared" si="328"/>
        <v>100</v>
      </c>
      <c r="AH78" s="169">
        <f t="shared" si="329"/>
        <v>19.111947</v>
      </c>
      <c r="AJ78" s="249" t="s">
        <v>134</v>
      </c>
      <c r="AK78" s="147"/>
      <c r="AL78" s="144">
        <f>AL9*100/AL9</f>
        <v>100</v>
      </c>
      <c r="AM78" s="169">
        <f>AM9*100/AL9</f>
        <v>4.95049505</v>
      </c>
      <c r="AN78" s="168"/>
      <c r="AO78" s="144">
        <f t="shared" si="330"/>
        <v>100</v>
      </c>
      <c r="AP78" s="168">
        <f t="shared" si="331"/>
        <v>11.93844065</v>
      </c>
      <c r="AQ78" s="187"/>
      <c r="AR78" s="144">
        <f t="shared" si="332"/>
        <v>100</v>
      </c>
      <c r="AS78" s="168">
        <f t="shared" si="333"/>
        <v>44.4619407</v>
      </c>
      <c r="AT78" s="187"/>
      <c r="AU78" s="144">
        <f t="shared" si="334"/>
        <v>100</v>
      </c>
      <c r="AV78" s="168">
        <f t="shared" si="335"/>
        <v>23.38803583</v>
      </c>
      <c r="AW78" s="187"/>
      <c r="AX78" s="166">
        <f t="shared" si="336"/>
        <v>100</v>
      </c>
      <c r="AY78" s="169">
        <f t="shared" si="337"/>
        <v>17.2949114</v>
      </c>
      <c r="AZ78" s="168"/>
      <c r="BA78" s="144">
        <f t="shared" si="338"/>
        <v>100</v>
      </c>
      <c r="BB78" s="168">
        <f t="shared" si="339"/>
        <v>15.36671073</v>
      </c>
      <c r="BC78" s="187"/>
      <c r="BD78" s="144">
        <f t="shared" si="340"/>
        <v>100</v>
      </c>
      <c r="BE78" s="168">
        <f t="shared" si="341"/>
        <v>15.11499722</v>
      </c>
      <c r="BF78" s="147"/>
      <c r="BG78" s="144">
        <f t="shared" si="342"/>
        <v>100</v>
      </c>
      <c r="BH78" s="168">
        <f t="shared" si="343"/>
        <v>17.24870739</v>
      </c>
      <c r="BI78" s="147"/>
      <c r="BJ78" s="144">
        <f t="shared" si="344"/>
        <v>100</v>
      </c>
      <c r="BK78" s="168">
        <f t="shared" si="345"/>
        <v>21.10641734</v>
      </c>
      <c r="BL78" s="147"/>
      <c r="BM78" s="144">
        <f t="shared" ref="BM78:BM80" si="368">BM9*100/BM9</f>
        <v>100</v>
      </c>
      <c r="BN78" s="146">
        <f t="shared" ref="BN78:BN80" si="369">BN9*100/BM9</f>
        <v>28.20512821</v>
      </c>
      <c r="BO78" s="147"/>
      <c r="BP78" s="144">
        <f t="shared" si="346"/>
        <v>100</v>
      </c>
      <c r="BQ78" s="169">
        <f t="shared" si="347"/>
        <v>17.28326104</v>
      </c>
      <c r="BS78" s="249" t="s">
        <v>134</v>
      </c>
      <c r="BT78" s="147"/>
      <c r="BU78" s="144"/>
      <c r="BV78" s="169"/>
      <c r="BW78" s="168"/>
      <c r="BX78" s="144">
        <f t="shared" si="348"/>
        <v>100</v>
      </c>
      <c r="BY78" s="168">
        <f t="shared" si="349"/>
        <v>18.05045435</v>
      </c>
      <c r="BZ78" s="187"/>
      <c r="CA78" s="144">
        <f t="shared" si="350"/>
        <v>100</v>
      </c>
      <c r="CB78" s="168">
        <f t="shared" si="351"/>
        <v>37.38031027</v>
      </c>
      <c r="CC78" s="187"/>
      <c r="CD78" s="144">
        <f t="shared" si="352"/>
        <v>100</v>
      </c>
      <c r="CE78" s="168">
        <f t="shared" si="353"/>
        <v>20.99297622</v>
      </c>
      <c r="CF78" s="187"/>
      <c r="CG78" s="166">
        <f t="shared" si="354"/>
        <v>100</v>
      </c>
      <c r="CH78" s="169">
        <f t="shared" si="355"/>
        <v>15.73218179</v>
      </c>
      <c r="CI78" s="168"/>
      <c r="CJ78" s="144">
        <f t="shared" si="356"/>
        <v>100</v>
      </c>
      <c r="CK78" s="168">
        <f t="shared" si="357"/>
        <v>21.55515296</v>
      </c>
      <c r="CL78" s="187"/>
      <c r="CM78" s="144">
        <f t="shared" si="358"/>
        <v>100</v>
      </c>
      <c r="CN78" s="168">
        <f t="shared" si="359"/>
        <v>14.80195766</v>
      </c>
      <c r="CO78" s="147"/>
      <c r="CP78" s="144">
        <f t="shared" si="360"/>
        <v>100</v>
      </c>
      <c r="CQ78" s="168">
        <f t="shared" si="361"/>
        <v>19.90659118</v>
      </c>
      <c r="CR78" s="147"/>
      <c r="CS78" s="144">
        <f t="shared" si="362"/>
        <v>100</v>
      </c>
      <c r="CT78" s="168">
        <f t="shared" si="363"/>
        <v>16.76512474</v>
      </c>
      <c r="CU78" s="147"/>
      <c r="CV78" s="144"/>
      <c r="CW78" s="168"/>
      <c r="CX78" s="147"/>
      <c r="CY78" s="144">
        <f t="shared" si="366"/>
        <v>100</v>
      </c>
      <c r="CZ78" s="169">
        <f t="shared" si="367"/>
        <v>18.36525359</v>
      </c>
    </row>
    <row r="79" ht="15.75" customHeight="1">
      <c r="A79" s="249" t="s">
        <v>136</v>
      </c>
      <c r="B79" s="147"/>
      <c r="C79" s="144">
        <f t="shared" si="308"/>
        <v>100</v>
      </c>
      <c r="D79" s="169">
        <f t="shared" si="309"/>
        <v>64.58333333</v>
      </c>
      <c r="E79" s="168"/>
      <c r="F79" s="144">
        <f t="shared" si="310"/>
        <v>100</v>
      </c>
      <c r="G79" s="168">
        <f t="shared" si="311"/>
        <v>73.05788681</v>
      </c>
      <c r="H79" s="187"/>
      <c r="I79" s="144">
        <f t="shared" si="312"/>
        <v>100</v>
      </c>
      <c r="J79" s="168">
        <f t="shared" si="313"/>
        <v>37.45676814</v>
      </c>
      <c r="K79" s="187"/>
      <c r="L79" s="144">
        <f t="shared" si="314"/>
        <v>100</v>
      </c>
      <c r="M79" s="168">
        <f t="shared" si="315"/>
        <v>25.75320499</v>
      </c>
      <c r="N79" s="187"/>
      <c r="O79" s="166">
        <f t="shared" si="316"/>
        <v>100</v>
      </c>
      <c r="P79" s="169">
        <f t="shared" si="317"/>
        <v>18.48579836</v>
      </c>
      <c r="Q79" s="168"/>
      <c r="R79" s="144">
        <f t="shared" si="318"/>
        <v>100</v>
      </c>
      <c r="S79" s="168">
        <f t="shared" si="319"/>
        <v>18.26478267</v>
      </c>
      <c r="T79" s="187"/>
      <c r="U79" s="144">
        <f t="shared" si="320"/>
        <v>100</v>
      </c>
      <c r="V79" s="168">
        <f t="shared" si="321"/>
        <v>13.23077045</v>
      </c>
      <c r="W79" s="147"/>
      <c r="X79" s="144">
        <f t="shared" si="322"/>
        <v>100</v>
      </c>
      <c r="Y79" s="168">
        <f t="shared" si="323"/>
        <v>20.18393445</v>
      </c>
      <c r="Z79" s="147"/>
      <c r="AA79" s="144">
        <f t="shared" si="324"/>
        <v>100</v>
      </c>
      <c r="AB79" s="168">
        <f t="shared" si="325"/>
        <v>13.45353453</v>
      </c>
      <c r="AC79" s="147"/>
      <c r="AD79" s="144">
        <f t="shared" si="326"/>
        <v>100</v>
      </c>
      <c r="AE79" s="146">
        <f t="shared" si="327"/>
        <v>69.91017964</v>
      </c>
      <c r="AF79" s="147"/>
      <c r="AG79" s="144">
        <f t="shared" si="328"/>
        <v>100</v>
      </c>
      <c r="AH79" s="169">
        <f t="shared" si="329"/>
        <v>18.28019704</v>
      </c>
      <c r="AJ79" s="249" t="s">
        <v>136</v>
      </c>
      <c r="AK79" s="147"/>
      <c r="AL79" s="144"/>
      <c r="AM79" s="169"/>
      <c r="AN79" s="168"/>
      <c r="AO79" s="144">
        <f t="shared" si="330"/>
        <v>100</v>
      </c>
      <c r="AP79" s="168">
        <f t="shared" si="331"/>
        <v>85.12820513</v>
      </c>
      <c r="AQ79" s="187"/>
      <c r="AR79" s="144">
        <f t="shared" si="332"/>
        <v>100</v>
      </c>
      <c r="AS79" s="168">
        <f t="shared" si="333"/>
        <v>28.81460213</v>
      </c>
      <c r="AT79" s="187"/>
      <c r="AU79" s="144">
        <f t="shared" si="334"/>
        <v>100</v>
      </c>
      <c r="AV79" s="168">
        <f t="shared" si="335"/>
        <v>17.66106713</v>
      </c>
      <c r="AW79" s="187"/>
      <c r="AX79" s="166">
        <f t="shared" si="336"/>
        <v>100</v>
      </c>
      <c r="AY79" s="169">
        <f t="shared" si="337"/>
        <v>16.10900241</v>
      </c>
      <c r="AZ79" s="168"/>
      <c r="BA79" s="144">
        <f t="shared" si="338"/>
        <v>100</v>
      </c>
      <c r="BB79" s="168">
        <f t="shared" si="339"/>
        <v>19.11206073</v>
      </c>
      <c r="BC79" s="187"/>
      <c r="BD79" s="144">
        <f t="shared" si="340"/>
        <v>100</v>
      </c>
      <c r="BE79" s="168">
        <f t="shared" si="341"/>
        <v>25.71004051</v>
      </c>
      <c r="BF79" s="147"/>
      <c r="BG79" s="144">
        <f t="shared" si="342"/>
        <v>100</v>
      </c>
      <c r="BH79" s="168">
        <f t="shared" si="343"/>
        <v>20.54172662</v>
      </c>
      <c r="BI79" s="147"/>
      <c r="BJ79" s="144">
        <f t="shared" si="344"/>
        <v>100</v>
      </c>
      <c r="BK79" s="168">
        <f t="shared" si="345"/>
        <v>14.07391913</v>
      </c>
      <c r="BL79" s="147"/>
      <c r="BM79" s="144">
        <f t="shared" si="368"/>
        <v>100</v>
      </c>
      <c r="BN79" s="146">
        <f t="shared" si="369"/>
        <v>6.98580778</v>
      </c>
      <c r="BO79" s="147"/>
      <c r="BP79" s="144">
        <f t="shared" si="346"/>
        <v>100</v>
      </c>
      <c r="BQ79" s="169">
        <f t="shared" si="347"/>
        <v>19.10471564</v>
      </c>
      <c r="BS79" s="249" t="s">
        <v>136</v>
      </c>
      <c r="BT79" s="147"/>
      <c r="BU79" s="144">
        <f t="shared" ref="BU79:BU80" si="370">BU10*100/BU10</f>
        <v>100</v>
      </c>
      <c r="BV79" s="169">
        <f t="shared" ref="BV79:BV80" si="371">BV10*100/BU10</f>
        <v>99.98573059</v>
      </c>
      <c r="BW79" s="168"/>
      <c r="BX79" s="144">
        <f t="shared" si="348"/>
        <v>100</v>
      </c>
      <c r="BY79" s="168">
        <f t="shared" si="349"/>
        <v>22.11528173</v>
      </c>
      <c r="BZ79" s="187"/>
      <c r="CA79" s="144">
        <f t="shared" si="350"/>
        <v>100</v>
      </c>
      <c r="CB79" s="168">
        <f t="shared" si="351"/>
        <v>31.02028656</v>
      </c>
      <c r="CC79" s="187"/>
      <c r="CD79" s="144">
        <f t="shared" si="352"/>
        <v>100</v>
      </c>
      <c r="CE79" s="168">
        <f t="shared" si="353"/>
        <v>23.70510964</v>
      </c>
      <c r="CF79" s="187"/>
      <c r="CG79" s="166">
        <f t="shared" si="354"/>
        <v>100</v>
      </c>
      <c r="CH79" s="169">
        <f t="shared" si="355"/>
        <v>22.44891283</v>
      </c>
      <c r="CI79" s="168"/>
      <c r="CJ79" s="144">
        <f t="shared" si="356"/>
        <v>100</v>
      </c>
      <c r="CK79" s="168">
        <f t="shared" si="357"/>
        <v>25.41788852</v>
      </c>
      <c r="CL79" s="187"/>
      <c r="CM79" s="144">
        <f t="shared" si="358"/>
        <v>100</v>
      </c>
      <c r="CN79" s="168">
        <f t="shared" si="359"/>
        <v>28.66826919</v>
      </c>
      <c r="CO79" s="147"/>
      <c r="CP79" s="144">
        <f t="shared" si="360"/>
        <v>100</v>
      </c>
      <c r="CQ79" s="168">
        <f t="shared" si="361"/>
        <v>22.66968869</v>
      </c>
      <c r="CR79" s="147"/>
      <c r="CS79" s="144">
        <f t="shared" si="362"/>
        <v>100</v>
      </c>
      <c r="CT79" s="168">
        <f t="shared" si="363"/>
        <v>44.59944629</v>
      </c>
      <c r="CU79" s="147"/>
      <c r="CV79" s="144"/>
      <c r="CW79" s="168"/>
      <c r="CX79" s="147"/>
      <c r="CY79" s="144">
        <f t="shared" si="366"/>
        <v>100</v>
      </c>
      <c r="CZ79" s="169">
        <f t="shared" si="367"/>
        <v>24.95313565</v>
      </c>
    </row>
    <row r="80" ht="15.75" customHeight="1">
      <c r="A80" s="249" t="s">
        <v>138</v>
      </c>
      <c r="B80" s="147"/>
      <c r="C80" s="144">
        <f t="shared" si="308"/>
        <v>100</v>
      </c>
      <c r="D80" s="169">
        <f t="shared" si="309"/>
        <v>34.6743295</v>
      </c>
      <c r="E80" s="168"/>
      <c r="F80" s="144">
        <f t="shared" si="310"/>
        <v>100</v>
      </c>
      <c r="G80" s="168">
        <f t="shared" si="311"/>
        <v>55.40616246</v>
      </c>
      <c r="H80" s="187"/>
      <c r="I80" s="144">
        <f t="shared" si="312"/>
        <v>100</v>
      </c>
      <c r="J80" s="168">
        <f t="shared" si="313"/>
        <v>16.75066499</v>
      </c>
      <c r="K80" s="187"/>
      <c r="L80" s="144">
        <f t="shared" si="314"/>
        <v>100</v>
      </c>
      <c r="M80" s="168">
        <f t="shared" si="315"/>
        <v>22.98993937</v>
      </c>
      <c r="N80" s="187"/>
      <c r="O80" s="166">
        <f t="shared" si="316"/>
        <v>100</v>
      </c>
      <c r="P80" s="169">
        <f t="shared" si="317"/>
        <v>18.44912547</v>
      </c>
      <c r="Q80" s="168"/>
      <c r="R80" s="144">
        <f t="shared" si="318"/>
        <v>100</v>
      </c>
      <c r="S80" s="168">
        <f t="shared" si="319"/>
        <v>16.23079896</v>
      </c>
      <c r="T80" s="187"/>
      <c r="U80" s="144">
        <f t="shared" si="320"/>
        <v>100</v>
      </c>
      <c r="V80" s="168">
        <f t="shared" si="321"/>
        <v>20.70619325</v>
      </c>
      <c r="W80" s="147"/>
      <c r="X80" s="144">
        <f t="shared" si="322"/>
        <v>100</v>
      </c>
      <c r="Y80" s="168">
        <f t="shared" si="323"/>
        <v>26.61975542</v>
      </c>
      <c r="Z80" s="147"/>
      <c r="AA80" s="144">
        <f t="shared" si="324"/>
        <v>100</v>
      </c>
      <c r="AB80" s="168">
        <f t="shared" si="325"/>
        <v>23.06206897</v>
      </c>
      <c r="AC80" s="147"/>
      <c r="AD80" s="144">
        <f t="shared" si="326"/>
        <v>100</v>
      </c>
      <c r="AE80" s="146">
        <f t="shared" si="327"/>
        <v>13.90134529</v>
      </c>
      <c r="AF80" s="147"/>
      <c r="AG80" s="144">
        <f t="shared" si="328"/>
        <v>100</v>
      </c>
      <c r="AH80" s="169">
        <f t="shared" si="329"/>
        <v>19.52678404</v>
      </c>
      <c r="AJ80" s="249" t="s">
        <v>138</v>
      </c>
      <c r="AK80" s="147"/>
      <c r="AL80" s="144"/>
      <c r="AM80" s="169"/>
      <c r="AN80" s="168"/>
      <c r="AO80" s="144">
        <f t="shared" si="330"/>
        <v>100</v>
      </c>
      <c r="AP80" s="168">
        <f t="shared" si="331"/>
        <v>89.88764045</v>
      </c>
      <c r="AQ80" s="187"/>
      <c r="AR80" s="144">
        <f t="shared" si="332"/>
        <v>100</v>
      </c>
      <c r="AS80" s="168">
        <f t="shared" si="333"/>
        <v>31.55188338</v>
      </c>
      <c r="AT80" s="187"/>
      <c r="AU80" s="144">
        <f t="shared" si="334"/>
        <v>100</v>
      </c>
      <c r="AV80" s="168">
        <f t="shared" si="335"/>
        <v>30.02999048</v>
      </c>
      <c r="AW80" s="187"/>
      <c r="AX80" s="166">
        <f t="shared" si="336"/>
        <v>100</v>
      </c>
      <c r="AY80" s="169">
        <f t="shared" si="337"/>
        <v>14.7271193</v>
      </c>
      <c r="AZ80" s="168"/>
      <c r="BA80" s="144">
        <f t="shared" si="338"/>
        <v>100</v>
      </c>
      <c r="BB80" s="168">
        <f t="shared" si="339"/>
        <v>21.40807776</v>
      </c>
      <c r="BC80" s="187"/>
      <c r="BD80" s="144">
        <f t="shared" si="340"/>
        <v>100</v>
      </c>
      <c r="BE80" s="168">
        <f t="shared" si="341"/>
        <v>28.59802809</v>
      </c>
      <c r="BF80" s="147"/>
      <c r="BG80" s="144">
        <f t="shared" si="342"/>
        <v>100</v>
      </c>
      <c r="BH80" s="168">
        <f t="shared" si="343"/>
        <v>23.70359681</v>
      </c>
      <c r="BI80" s="147"/>
      <c r="BJ80" s="144">
        <f t="shared" si="344"/>
        <v>100</v>
      </c>
      <c r="BK80" s="168">
        <f t="shared" si="345"/>
        <v>19.29580505</v>
      </c>
      <c r="BL80" s="147"/>
      <c r="BM80" s="144">
        <f t="shared" si="368"/>
        <v>100</v>
      </c>
      <c r="BN80" s="146">
        <f t="shared" si="369"/>
        <v>10.82802548</v>
      </c>
      <c r="BO80" s="147"/>
      <c r="BP80" s="144">
        <f t="shared" si="346"/>
        <v>100</v>
      </c>
      <c r="BQ80" s="169">
        <f t="shared" si="347"/>
        <v>21.64166204</v>
      </c>
      <c r="BS80" s="249" t="s">
        <v>138</v>
      </c>
      <c r="BT80" s="147"/>
      <c r="BU80" s="144">
        <f t="shared" si="370"/>
        <v>100</v>
      </c>
      <c r="BV80" s="169">
        <f t="shared" si="371"/>
        <v>27.21893491</v>
      </c>
      <c r="BW80" s="168"/>
      <c r="BX80" s="144">
        <f t="shared" si="348"/>
        <v>100</v>
      </c>
      <c r="BY80" s="168">
        <f t="shared" si="349"/>
        <v>37.57575758</v>
      </c>
      <c r="BZ80" s="187"/>
      <c r="CA80" s="144">
        <f t="shared" si="350"/>
        <v>100</v>
      </c>
      <c r="CB80" s="168">
        <f t="shared" si="351"/>
        <v>22.84466144</v>
      </c>
      <c r="CC80" s="187"/>
      <c r="CD80" s="144">
        <f t="shared" si="352"/>
        <v>100</v>
      </c>
      <c r="CE80" s="168">
        <f t="shared" si="353"/>
        <v>21.83179636</v>
      </c>
      <c r="CF80" s="187"/>
      <c r="CG80" s="166">
        <f t="shared" si="354"/>
        <v>100</v>
      </c>
      <c r="CH80" s="169">
        <f t="shared" si="355"/>
        <v>17.68085761</v>
      </c>
      <c r="CI80" s="168"/>
      <c r="CJ80" s="144">
        <f t="shared" si="356"/>
        <v>100</v>
      </c>
      <c r="CK80" s="168">
        <f t="shared" si="357"/>
        <v>22.87454731</v>
      </c>
      <c r="CL80" s="187"/>
      <c r="CM80" s="144">
        <f t="shared" si="358"/>
        <v>100</v>
      </c>
      <c r="CN80" s="168">
        <f t="shared" si="359"/>
        <v>19.26782047</v>
      </c>
      <c r="CO80" s="147"/>
      <c r="CP80" s="144">
        <f t="shared" si="360"/>
        <v>100</v>
      </c>
      <c r="CQ80" s="168">
        <f t="shared" si="361"/>
        <v>27.4209818</v>
      </c>
      <c r="CR80" s="147"/>
      <c r="CS80" s="144">
        <f t="shared" si="362"/>
        <v>100</v>
      </c>
      <c r="CT80" s="168">
        <f t="shared" si="363"/>
        <v>18.00394985</v>
      </c>
      <c r="CU80" s="147"/>
      <c r="CV80" s="144">
        <f>CV11*100/CV11</f>
        <v>100</v>
      </c>
      <c r="CW80" s="168">
        <f>CW11*100/CV11</f>
        <v>29.29936306</v>
      </c>
      <c r="CX80" s="147"/>
      <c r="CY80" s="144">
        <f t="shared" si="366"/>
        <v>100</v>
      </c>
      <c r="CZ80" s="169">
        <f t="shared" si="367"/>
        <v>20.8130235</v>
      </c>
    </row>
    <row r="81" ht="15.75" customHeight="1">
      <c r="A81" s="249" t="s">
        <v>140</v>
      </c>
      <c r="B81" s="147"/>
      <c r="C81" s="144" t="str">
        <f t="shared" si="308"/>
        <v/>
      </c>
      <c r="D81" s="169" t="str">
        <f t="shared" si="309"/>
        <v/>
      </c>
      <c r="E81" s="168"/>
      <c r="F81" s="144" t="str">
        <f t="shared" si="310"/>
        <v/>
      </c>
      <c r="G81" s="168" t="str">
        <f t="shared" si="311"/>
        <v/>
      </c>
      <c r="H81" s="187"/>
      <c r="I81" s="144">
        <f t="shared" si="312"/>
        <v>100</v>
      </c>
      <c r="J81" s="168">
        <f t="shared" si="313"/>
        <v>61.64630474</v>
      </c>
      <c r="K81" s="187"/>
      <c r="L81" s="144">
        <f t="shared" si="314"/>
        <v>100</v>
      </c>
      <c r="M81" s="168">
        <f t="shared" si="315"/>
        <v>28.9926778</v>
      </c>
      <c r="N81" s="187"/>
      <c r="O81" s="166">
        <f t="shared" si="316"/>
        <v>100</v>
      </c>
      <c r="P81" s="169">
        <f t="shared" si="317"/>
        <v>22.6808717</v>
      </c>
      <c r="Q81" s="168"/>
      <c r="R81" s="144">
        <f t="shared" si="318"/>
        <v>100</v>
      </c>
      <c r="S81" s="168">
        <f t="shared" si="319"/>
        <v>15.68652317</v>
      </c>
      <c r="T81" s="187"/>
      <c r="U81" s="144">
        <f t="shared" si="320"/>
        <v>100</v>
      </c>
      <c r="V81" s="168">
        <f t="shared" si="321"/>
        <v>16.58627987</v>
      </c>
      <c r="W81" s="147"/>
      <c r="X81" s="144">
        <f t="shared" si="322"/>
        <v>100</v>
      </c>
      <c r="Y81" s="168">
        <f t="shared" si="323"/>
        <v>15.70400152</v>
      </c>
      <c r="Z81" s="147"/>
      <c r="AA81" s="144">
        <f t="shared" si="324"/>
        <v>100</v>
      </c>
      <c r="AB81" s="168">
        <f t="shared" si="325"/>
        <v>84.78109798</v>
      </c>
      <c r="AC81" s="147"/>
      <c r="AD81" s="144" t="str">
        <f t="shared" si="326"/>
        <v/>
      </c>
      <c r="AE81" s="146" t="str">
        <f t="shared" si="327"/>
        <v/>
      </c>
      <c r="AF81" s="147"/>
      <c r="AG81" s="144">
        <f t="shared" si="328"/>
        <v>100</v>
      </c>
      <c r="AH81" s="169">
        <f t="shared" si="329"/>
        <v>19.46655308</v>
      </c>
      <c r="AJ81" s="249" t="s">
        <v>140</v>
      </c>
      <c r="AK81" s="147"/>
      <c r="AL81" s="144"/>
      <c r="AM81" s="169"/>
      <c r="AN81" s="168"/>
      <c r="AO81" s="144">
        <f t="shared" si="330"/>
        <v>100</v>
      </c>
      <c r="AP81" s="168">
        <f t="shared" si="331"/>
        <v>34.85363629</v>
      </c>
      <c r="AQ81" s="187"/>
      <c r="AR81" s="144">
        <f t="shared" si="332"/>
        <v>100</v>
      </c>
      <c r="AS81" s="168">
        <f t="shared" si="333"/>
        <v>38.16647453</v>
      </c>
      <c r="AT81" s="187"/>
      <c r="AU81" s="144">
        <f t="shared" si="334"/>
        <v>100</v>
      </c>
      <c r="AV81" s="168">
        <f t="shared" si="335"/>
        <v>31.90033099</v>
      </c>
      <c r="AW81" s="187"/>
      <c r="AX81" s="166">
        <f t="shared" si="336"/>
        <v>100</v>
      </c>
      <c r="AY81" s="169">
        <f t="shared" si="337"/>
        <v>12.95823273</v>
      </c>
      <c r="AZ81" s="168"/>
      <c r="BA81" s="144">
        <f t="shared" si="338"/>
        <v>100</v>
      </c>
      <c r="BB81" s="168">
        <f t="shared" si="339"/>
        <v>20.96601908</v>
      </c>
      <c r="BC81" s="187"/>
      <c r="BD81" s="144">
        <f t="shared" si="340"/>
        <v>100</v>
      </c>
      <c r="BE81" s="168">
        <f t="shared" si="341"/>
        <v>19.63894322</v>
      </c>
      <c r="BF81" s="147"/>
      <c r="BG81" s="144">
        <f t="shared" si="342"/>
        <v>100</v>
      </c>
      <c r="BH81" s="168">
        <f t="shared" si="343"/>
        <v>16.63895758</v>
      </c>
      <c r="BI81" s="147"/>
      <c r="BJ81" s="144">
        <f t="shared" si="344"/>
        <v>100</v>
      </c>
      <c r="BK81" s="168">
        <f t="shared" si="345"/>
        <v>30.783736</v>
      </c>
      <c r="BL81" s="147"/>
      <c r="BM81" s="144"/>
      <c r="BN81" s="146"/>
      <c r="BO81" s="147"/>
      <c r="BP81" s="144">
        <f t="shared" si="346"/>
        <v>100</v>
      </c>
      <c r="BQ81" s="169">
        <f t="shared" si="347"/>
        <v>19.67314962</v>
      </c>
      <c r="BS81" s="249" t="s">
        <v>140</v>
      </c>
      <c r="BT81" s="147"/>
      <c r="BU81" s="144"/>
      <c r="BV81" s="169"/>
      <c r="BW81" s="168"/>
      <c r="BX81" s="144">
        <f t="shared" si="348"/>
        <v>100</v>
      </c>
      <c r="BY81" s="168">
        <f t="shared" si="349"/>
        <v>37.23114269</v>
      </c>
      <c r="BZ81" s="187"/>
      <c r="CA81" s="144">
        <f t="shared" si="350"/>
        <v>100</v>
      </c>
      <c r="CB81" s="168">
        <f t="shared" si="351"/>
        <v>54.72473611</v>
      </c>
      <c r="CC81" s="187"/>
      <c r="CD81" s="144">
        <f t="shared" si="352"/>
        <v>100</v>
      </c>
      <c r="CE81" s="168">
        <f t="shared" si="353"/>
        <v>13.79079646</v>
      </c>
      <c r="CF81" s="187"/>
      <c r="CG81" s="166">
        <f t="shared" si="354"/>
        <v>100</v>
      </c>
      <c r="CH81" s="169">
        <f t="shared" si="355"/>
        <v>17.82853222</v>
      </c>
      <c r="CI81" s="168"/>
      <c r="CJ81" s="144">
        <f t="shared" si="356"/>
        <v>100</v>
      </c>
      <c r="CK81" s="168">
        <f t="shared" si="357"/>
        <v>27.67775618</v>
      </c>
      <c r="CL81" s="187"/>
      <c r="CM81" s="144">
        <f t="shared" si="358"/>
        <v>100</v>
      </c>
      <c r="CN81" s="168">
        <f t="shared" si="359"/>
        <v>18.70285482</v>
      </c>
      <c r="CO81" s="147"/>
      <c r="CP81" s="144">
        <f t="shared" si="360"/>
        <v>100</v>
      </c>
      <c r="CQ81" s="168">
        <f t="shared" si="361"/>
        <v>11.89877177</v>
      </c>
      <c r="CR81" s="147"/>
      <c r="CS81" s="144">
        <f t="shared" si="362"/>
        <v>100</v>
      </c>
      <c r="CT81" s="168">
        <f t="shared" si="363"/>
        <v>8.018092105</v>
      </c>
      <c r="CU81" s="147"/>
      <c r="CV81" s="144"/>
      <c r="CW81" s="168"/>
      <c r="CX81" s="147"/>
      <c r="CY81" s="144">
        <f t="shared" si="366"/>
        <v>100</v>
      </c>
      <c r="CZ81" s="169">
        <f t="shared" si="367"/>
        <v>19.92178487</v>
      </c>
    </row>
    <row r="82" ht="15.75" customHeight="1">
      <c r="A82" s="249" t="s">
        <v>142</v>
      </c>
      <c r="B82" s="147"/>
      <c r="C82" s="144" t="str">
        <f t="shared" si="308"/>
        <v/>
      </c>
      <c r="D82" s="169" t="str">
        <f t="shared" si="309"/>
        <v/>
      </c>
      <c r="E82" s="168"/>
      <c r="F82" s="144">
        <f t="shared" si="310"/>
        <v>100</v>
      </c>
      <c r="G82" s="168">
        <f t="shared" si="311"/>
        <v>13.29617834</v>
      </c>
      <c r="H82" s="187"/>
      <c r="I82" s="144">
        <f t="shared" si="312"/>
        <v>100</v>
      </c>
      <c r="J82" s="168">
        <f t="shared" si="313"/>
        <v>28.75912409</v>
      </c>
      <c r="K82" s="187"/>
      <c r="L82" s="144">
        <f t="shared" si="314"/>
        <v>100</v>
      </c>
      <c r="M82" s="168">
        <f t="shared" si="315"/>
        <v>25.46645647</v>
      </c>
      <c r="N82" s="187"/>
      <c r="O82" s="166">
        <f t="shared" si="316"/>
        <v>100</v>
      </c>
      <c r="P82" s="169">
        <f t="shared" si="317"/>
        <v>15.65641722</v>
      </c>
      <c r="Q82" s="168"/>
      <c r="R82" s="144">
        <f t="shared" si="318"/>
        <v>100</v>
      </c>
      <c r="S82" s="168">
        <f t="shared" si="319"/>
        <v>13.0619788</v>
      </c>
      <c r="T82" s="187"/>
      <c r="U82" s="144">
        <f t="shared" si="320"/>
        <v>100</v>
      </c>
      <c r="V82" s="168">
        <f t="shared" si="321"/>
        <v>17.4327475</v>
      </c>
      <c r="W82" s="147"/>
      <c r="X82" s="144">
        <f t="shared" si="322"/>
        <v>100</v>
      </c>
      <c r="Y82" s="168">
        <f t="shared" si="323"/>
        <v>24.02278295</v>
      </c>
      <c r="Z82" s="147"/>
      <c r="AA82" s="144">
        <f t="shared" si="324"/>
        <v>100</v>
      </c>
      <c r="AB82" s="168">
        <f t="shared" si="325"/>
        <v>23.91086172</v>
      </c>
      <c r="AC82" s="147"/>
      <c r="AD82" s="144">
        <f t="shared" si="326"/>
        <v>100</v>
      </c>
      <c r="AE82" s="168">
        <f t="shared" si="327"/>
        <v>35.90844063</v>
      </c>
      <c r="AF82" s="147"/>
      <c r="AG82" s="144">
        <f t="shared" si="328"/>
        <v>100</v>
      </c>
      <c r="AH82" s="169">
        <f t="shared" si="329"/>
        <v>16.68361118</v>
      </c>
      <c r="AJ82" s="249" t="s">
        <v>142</v>
      </c>
      <c r="AK82" s="147"/>
      <c r="AL82" s="144"/>
      <c r="AM82" s="169"/>
      <c r="AN82" s="168"/>
      <c r="AO82" s="144">
        <f t="shared" si="330"/>
        <v>100</v>
      </c>
      <c r="AP82" s="168">
        <f t="shared" si="331"/>
        <v>32.39016142</v>
      </c>
      <c r="AQ82" s="187"/>
      <c r="AR82" s="144">
        <f t="shared" si="332"/>
        <v>100</v>
      </c>
      <c r="AS82" s="168">
        <f t="shared" si="333"/>
        <v>30.40107019</v>
      </c>
      <c r="AT82" s="187"/>
      <c r="AU82" s="144">
        <f t="shared" si="334"/>
        <v>100</v>
      </c>
      <c r="AV82" s="168">
        <f t="shared" si="335"/>
        <v>19.71158489</v>
      </c>
      <c r="AW82" s="187"/>
      <c r="AX82" s="166">
        <f t="shared" si="336"/>
        <v>100</v>
      </c>
      <c r="AY82" s="169">
        <f t="shared" si="337"/>
        <v>17.47607194</v>
      </c>
      <c r="AZ82" s="168"/>
      <c r="BA82" s="144">
        <f t="shared" si="338"/>
        <v>100</v>
      </c>
      <c r="BB82" s="168">
        <f t="shared" si="339"/>
        <v>20.11946195</v>
      </c>
      <c r="BC82" s="187"/>
      <c r="BD82" s="144">
        <f t="shared" si="340"/>
        <v>100</v>
      </c>
      <c r="BE82" s="168">
        <f t="shared" si="341"/>
        <v>20.71161236</v>
      </c>
      <c r="BF82" s="147"/>
      <c r="BG82" s="144">
        <f t="shared" si="342"/>
        <v>100</v>
      </c>
      <c r="BH82" s="168">
        <f t="shared" si="343"/>
        <v>31.07603968</v>
      </c>
      <c r="BI82" s="147"/>
      <c r="BJ82" s="144">
        <f t="shared" si="344"/>
        <v>100</v>
      </c>
      <c r="BK82" s="168">
        <f t="shared" si="345"/>
        <v>30.71002548</v>
      </c>
      <c r="BL82" s="147"/>
      <c r="BM82" s="144">
        <f t="shared" ref="BM82:BM87" si="372">BM13*100/BM13</f>
        <v>100</v>
      </c>
      <c r="BN82" s="168">
        <f t="shared" ref="BN82:BN87" si="373">BN13*100/BM13</f>
        <v>52.7027027</v>
      </c>
      <c r="BO82" s="147"/>
      <c r="BP82" s="144">
        <f t="shared" si="346"/>
        <v>100</v>
      </c>
      <c r="BQ82" s="169">
        <f t="shared" si="347"/>
        <v>20.99588768</v>
      </c>
      <c r="BS82" s="249" t="s">
        <v>142</v>
      </c>
      <c r="BT82" s="147"/>
      <c r="BU82" s="144">
        <f t="shared" ref="BU82:BU83" si="374">BU13*100/BU13</f>
        <v>100</v>
      </c>
      <c r="BV82" s="169">
        <f t="shared" ref="BV82:BV83" si="375">BV13*100/BU13</f>
        <v>18.8661447</v>
      </c>
      <c r="BW82" s="168"/>
      <c r="BX82" s="144">
        <f t="shared" si="348"/>
        <v>100</v>
      </c>
      <c r="BY82" s="168">
        <f t="shared" si="349"/>
        <v>39.87912795</v>
      </c>
      <c r="BZ82" s="187"/>
      <c r="CA82" s="144">
        <f t="shared" si="350"/>
        <v>100</v>
      </c>
      <c r="CB82" s="168">
        <f t="shared" si="351"/>
        <v>41.3441362</v>
      </c>
      <c r="CC82" s="187"/>
      <c r="CD82" s="144">
        <f t="shared" si="352"/>
        <v>100</v>
      </c>
      <c r="CE82" s="168">
        <f t="shared" si="353"/>
        <v>24.13113914</v>
      </c>
      <c r="CF82" s="187"/>
      <c r="CG82" s="166">
        <f t="shared" si="354"/>
        <v>100</v>
      </c>
      <c r="CH82" s="169">
        <f t="shared" si="355"/>
        <v>24.57714606</v>
      </c>
      <c r="CI82" s="168"/>
      <c r="CJ82" s="144">
        <f t="shared" si="356"/>
        <v>100</v>
      </c>
      <c r="CK82" s="168">
        <f t="shared" si="357"/>
        <v>31.44461302</v>
      </c>
      <c r="CL82" s="187"/>
      <c r="CM82" s="144">
        <f t="shared" si="358"/>
        <v>100</v>
      </c>
      <c r="CN82" s="168">
        <f t="shared" si="359"/>
        <v>24.15486598</v>
      </c>
      <c r="CO82" s="147"/>
      <c r="CP82" s="144">
        <f t="shared" si="360"/>
        <v>100</v>
      </c>
      <c r="CQ82" s="168">
        <f t="shared" si="361"/>
        <v>33.00430798</v>
      </c>
      <c r="CR82" s="147"/>
      <c r="CS82" s="144">
        <f t="shared" si="362"/>
        <v>100</v>
      </c>
      <c r="CT82" s="168">
        <f t="shared" si="363"/>
        <v>43.13993811</v>
      </c>
      <c r="CU82" s="147"/>
      <c r="CV82" s="144">
        <f t="shared" ref="CV82:CV87" si="376">CV13*100/CV13</f>
        <v>100</v>
      </c>
      <c r="CW82" s="168">
        <f t="shared" ref="CW82:CW87" si="377">CW13*100/CV13</f>
        <v>30.12048193</v>
      </c>
      <c r="CX82" s="147"/>
      <c r="CY82" s="144">
        <f t="shared" si="366"/>
        <v>100</v>
      </c>
      <c r="CZ82" s="169">
        <f t="shared" si="367"/>
        <v>27.35946998</v>
      </c>
    </row>
    <row r="83" ht="15.75" customHeight="1">
      <c r="A83" s="249" t="s">
        <v>144</v>
      </c>
      <c r="B83" s="147"/>
      <c r="C83" s="144" t="str">
        <f t="shared" si="308"/>
        <v/>
      </c>
      <c r="D83" s="169" t="str">
        <f t="shared" si="309"/>
        <v/>
      </c>
      <c r="E83" s="168"/>
      <c r="F83" s="144" t="str">
        <f t="shared" si="310"/>
        <v/>
      </c>
      <c r="G83" s="168" t="str">
        <f t="shared" si="311"/>
        <v/>
      </c>
      <c r="H83" s="187"/>
      <c r="I83" s="144">
        <f t="shared" si="312"/>
        <v>100</v>
      </c>
      <c r="J83" s="168">
        <f t="shared" si="313"/>
        <v>40.31856558</v>
      </c>
      <c r="K83" s="187"/>
      <c r="L83" s="144">
        <f t="shared" si="314"/>
        <v>100</v>
      </c>
      <c r="M83" s="168">
        <f t="shared" si="315"/>
        <v>32.39886971</v>
      </c>
      <c r="N83" s="187"/>
      <c r="O83" s="166">
        <f t="shared" si="316"/>
        <v>100</v>
      </c>
      <c r="P83" s="169">
        <f t="shared" si="317"/>
        <v>16.62842073</v>
      </c>
      <c r="Q83" s="168"/>
      <c r="R83" s="144">
        <f t="shared" si="318"/>
        <v>100</v>
      </c>
      <c r="S83" s="168">
        <f t="shared" si="319"/>
        <v>16.3685302</v>
      </c>
      <c r="T83" s="187"/>
      <c r="U83" s="144">
        <f t="shared" si="320"/>
        <v>100</v>
      </c>
      <c r="V83" s="168">
        <f t="shared" si="321"/>
        <v>21.05181436</v>
      </c>
      <c r="W83" s="147"/>
      <c r="X83" s="144">
        <f t="shared" si="322"/>
        <v>100</v>
      </c>
      <c r="Y83" s="168">
        <f t="shared" si="323"/>
        <v>21.11349858</v>
      </c>
      <c r="Z83" s="147"/>
      <c r="AA83" s="144">
        <f t="shared" si="324"/>
        <v>100</v>
      </c>
      <c r="AB83" s="168">
        <f t="shared" si="325"/>
        <v>18.8699322</v>
      </c>
      <c r="AC83" s="147"/>
      <c r="AD83" s="144">
        <f t="shared" si="326"/>
        <v>100</v>
      </c>
      <c r="AE83" s="168">
        <f t="shared" si="327"/>
        <v>61.57595451</v>
      </c>
      <c r="AF83" s="147"/>
      <c r="AG83" s="144">
        <f t="shared" si="328"/>
        <v>100</v>
      </c>
      <c r="AH83" s="169">
        <f t="shared" si="329"/>
        <v>19.16703468</v>
      </c>
      <c r="AJ83" s="249" t="s">
        <v>144</v>
      </c>
      <c r="AK83" s="147"/>
      <c r="AL83" s="144"/>
      <c r="AM83" s="169"/>
      <c r="AN83" s="168"/>
      <c r="AO83" s="144">
        <f t="shared" si="330"/>
        <v>100</v>
      </c>
      <c r="AP83" s="168">
        <f t="shared" si="331"/>
        <v>17.27272727</v>
      </c>
      <c r="AQ83" s="187"/>
      <c r="AR83" s="144">
        <f t="shared" si="332"/>
        <v>100</v>
      </c>
      <c r="AS83" s="168">
        <f t="shared" si="333"/>
        <v>24.45263049</v>
      </c>
      <c r="AT83" s="187"/>
      <c r="AU83" s="144">
        <f t="shared" si="334"/>
        <v>100</v>
      </c>
      <c r="AV83" s="168">
        <f t="shared" si="335"/>
        <v>30.22601054</v>
      </c>
      <c r="AW83" s="187"/>
      <c r="AX83" s="166">
        <f t="shared" si="336"/>
        <v>100</v>
      </c>
      <c r="AY83" s="169">
        <f t="shared" si="337"/>
        <v>18.46581689</v>
      </c>
      <c r="AZ83" s="168"/>
      <c r="BA83" s="144">
        <f t="shared" si="338"/>
        <v>100</v>
      </c>
      <c r="BB83" s="168">
        <f t="shared" si="339"/>
        <v>16.68737192</v>
      </c>
      <c r="BC83" s="187"/>
      <c r="BD83" s="144">
        <f t="shared" si="340"/>
        <v>100</v>
      </c>
      <c r="BE83" s="168">
        <f t="shared" si="341"/>
        <v>14.7506963</v>
      </c>
      <c r="BF83" s="147"/>
      <c r="BG83" s="144">
        <f t="shared" si="342"/>
        <v>100</v>
      </c>
      <c r="BH83" s="168">
        <f t="shared" si="343"/>
        <v>20.08455585</v>
      </c>
      <c r="BI83" s="147"/>
      <c r="BJ83" s="144">
        <f t="shared" si="344"/>
        <v>100</v>
      </c>
      <c r="BK83" s="168">
        <f t="shared" si="345"/>
        <v>47.87830156</v>
      </c>
      <c r="BL83" s="147"/>
      <c r="BM83" s="144">
        <f t="shared" si="372"/>
        <v>100</v>
      </c>
      <c r="BN83" s="168">
        <f t="shared" si="373"/>
        <v>14.49704142</v>
      </c>
      <c r="BO83" s="147"/>
      <c r="BP83" s="144">
        <f t="shared" si="346"/>
        <v>100</v>
      </c>
      <c r="BQ83" s="169">
        <f t="shared" si="347"/>
        <v>18.35054004</v>
      </c>
      <c r="BS83" s="249" t="s">
        <v>144</v>
      </c>
      <c r="BT83" s="147"/>
      <c r="BU83" s="144">
        <f t="shared" si="374"/>
        <v>100</v>
      </c>
      <c r="BV83" s="169">
        <f t="shared" si="375"/>
        <v>50</v>
      </c>
      <c r="BW83" s="168"/>
      <c r="BX83" s="144">
        <f t="shared" si="348"/>
        <v>100</v>
      </c>
      <c r="BY83" s="168">
        <f t="shared" si="349"/>
        <v>9.884152106</v>
      </c>
      <c r="BZ83" s="187"/>
      <c r="CA83" s="144">
        <f t="shared" si="350"/>
        <v>100</v>
      </c>
      <c r="CB83" s="168">
        <f t="shared" si="351"/>
        <v>39.97928307</v>
      </c>
      <c r="CC83" s="187"/>
      <c r="CD83" s="144">
        <f t="shared" si="352"/>
        <v>100</v>
      </c>
      <c r="CE83" s="168">
        <f t="shared" si="353"/>
        <v>28.65787259</v>
      </c>
      <c r="CF83" s="187"/>
      <c r="CG83" s="166">
        <f t="shared" si="354"/>
        <v>100</v>
      </c>
      <c r="CH83" s="169">
        <f t="shared" si="355"/>
        <v>23.6899722</v>
      </c>
      <c r="CI83" s="168"/>
      <c r="CJ83" s="144">
        <f t="shared" si="356"/>
        <v>100</v>
      </c>
      <c r="CK83" s="168">
        <f t="shared" si="357"/>
        <v>25.77133977</v>
      </c>
      <c r="CL83" s="187"/>
      <c r="CM83" s="144">
        <f t="shared" si="358"/>
        <v>100</v>
      </c>
      <c r="CN83" s="168">
        <f t="shared" si="359"/>
        <v>22.00153727</v>
      </c>
      <c r="CO83" s="147"/>
      <c r="CP83" s="144">
        <f t="shared" si="360"/>
        <v>100</v>
      </c>
      <c r="CQ83" s="168">
        <f t="shared" si="361"/>
        <v>34.24006345</v>
      </c>
      <c r="CR83" s="147"/>
      <c r="CS83" s="144">
        <f t="shared" si="362"/>
        <v>100</v>
      </c>
      <c r="CT83" s="168">
        <f t="shared" si="363"/>
        <v>26.62667838</v>
      </c>
      <c r="CU83" s="147"/>
      <c r="CV83" s="144">
        <f t="shared" si="376"/>
        <v>100</v>
      </c>
      <c r="CW83" s="168">
        <f t="shared" si="377"/>
        <v>13.93939394</v>
      </c>
      <c r="CX83" s="147"/>
      <c r="CY83" s="144">
        <f t="shared" si="366"/>
        <v>100</v>
      </c>
      <c r="CZ83" s="169">
        <f t="shared" si="367"/>
        <v>25.8421365</v>
      </c>
    </row>
    <row r="84" ht="15.75" customHeight="1">
      <c r="A84" s="249" t="s">
        <v>146</v>
      </c>
      <c r="B84" s="147"/>
      <c r="C84" s="144" t="str">
        <f t="shared" si="308"/>
        <v/>
      </c>
      <c r="D84" s="169" t="str">
        <f t="shared" si="309"/>
        <v/>
      </c>
      <c r="E84" s="168"/>
      <c r="F84" s="144">
        <f t="shared" si="310"/>
        <v>100</v>
      </c>
      <c r="G84" s="168">
        <f t="shared" si="311"/>
        <v>5.421686747</v>
      </c>
      <c r="H84" s="187"/>
      <c r="I84" s="144">
        <f t="shared" si="312"/>
        <v>100</v>
      </c>
      <c r="J84" s="168">
        <f t="shared" si="313"/>
        <v>16.2417045</v>
      </c>
      <c r="K84" s="187"/>
      <c r="L84" s="144">
        <f t="shared" si="314"/>
        <v>100</v>
      </c>
      <c r="M84" s="168">
        <f t="shared" si="315"/>
        <v>36.61004003</v>
      </c>
      <c r="N84" s="187"/>
      <c r="O84" s="166">
        <f t="shared" si="316"/>
        <v>100</v>
      </c>
      <c r="P84" s="169">
        <f t="shared" si="317"/>
        <v>16.36307527</v>
      </c>
      <c r="Q84" s="168"/>
      <c r="R84" s="144">
        <f t="shared" si="318"/>
        <v>100</v>
      </c>
      <c r="S84" s="168">
        <f t="shared" si="319"/>
        <v>17.59933996</v>
      </c>
      <c r="T84" s="187"/>
      <c r="U84" s="144">
        <f t="shared" si="320"/>
        <v>100</v>
      </c>
      <c r="V84" s="168">
        <f t="shared" si="321"/>
        <v>19.76341727</v>
      </c>
      <c r="W84" s="147"/>
      <c r="X84" s="144">
        <f t="shared" si="322"/>
        <v>100</v>
      </c>
      <c r="Y84" s="168">
        <f t="shared" si="323"/>
        <v>23.74032936</v>
      </c>
      <c r="Z84" s="147"/>
      <c r="AA84" s="144">
        <f t="shared" si="324"/>
        <v>100</v>
      </c>
      <c r="AB84" s="168">
        <f t="shared" si="325"/>
        <v>20.92539149</v>
      </c>
      <c r="AC84" s="147"/>
      <c r="AD84" s="144">
        <f t="shared" si="326"/>
        <v>100</v>
      </c>
      <c r="AE84" s="168">
        <f t="shared" si="327"/>
        <v>97.56097561</v>
      </c>
      <c r="AF84" s="147"/>
      <c r="AG84" s="144">
        <f t="shared" si="328"/>
        <v>100</v>
      </c>
      <c r="AH84" s="169">
        <f t="shared" si="329"/>
        <v>19.58298304</v>
      </c>
      <c r="AJ84" s="249" t="s">
        <v>146</v>
      </c>
      <c r="AK84" s="147"/>
      <c r="AL84" s="144"/>
      <c r="AM84" s="169"/>
      <c r="AN84" s="168"/>
      <c r="AO84" s="144">
        <f t="shared" si="330"/>
        <v>100</v>
      </c>
      <c r="AP84" s="168">
        <f t="shared" si="331"/>
        <v>14.49520587</v>
      </c>
      <c r="AQ84" s="187"/>
      <c r="AR84" s="144">
        <f t="shared" si="332"/>
        <v>100</v>
      </c>
      <c r="AS84" s="168">
        <f t="shared" si="333"/>
        <v>28.55727903</v>
      </c>
      <c r="AT84" s="187"/>
      <c r="AU84" s="144">
        <f t="shared" si="334"/>
        <v>100</v>
      </c>
      <c r="AV84" s="168">
        <f t="shared" si="335"/>
        <v>24.5833818</v>
      </c>
      <c r="AW84" s="187"/>
      <c r="AX84" s="166">
        <f t="shared" si="336"/>
        <v>100</v>
      </c>
      <c r="AY84" s="169">
        <f t="shared" si="337"/>
        <v>15.34992727</v>
      </c>
      <c r="AZ84" s="168"/>
      <c r="BA84" s="144">
        <f t="shared" si="338"/>
        <v>100</v>
      </c>
      <c r="BB84" s="168">
        <f t="shared" si="339"/>
        <v>20.40673265</v>
      </c>
      <c r="BC84" s="187"/>
      <c r="BD84" s="144">
        <f t="shared" si="340"/>
        <v>100</v>
      </c>
      <c r="BE84" s="168">
        <f t="shared" si="341"/>
        <v>23.87005436</v>
      </c>
      <c r="BF84" s="147"/>
      <c r="BG84" s="144">
        <f t="shared" si="342"/>
        <v>100</v>
      </c>
      <c r="BH84" s="168">
        <f t="shared" si="343"/>
        <v>25.31042828</v>
      </c>
      <c r="BI84" s="147"/>
      <c r="BJ84" s="144">
        <f t="shared" si="344"/>
        <v>100</v>
      </c>
      <c r="BK84" s="168">
        <f t="shared" si="345"/>
        <v>33.24827447</v>
      </c>
      <c r="BL84" s="147"/>
      <c r="BM84" s="144">
        <f t="shared" si="372"/>
        <v>100</v>
      </c>
      <c r="BN84" s="168">
        <f t="shared" si="373"/>
        <v>33.50253807</v>
      </c>
      <c r="BO84" s="147"/>
      <c r="BP84" s="144">
        <f t="shared" si="346"/>
        <v>100</v>
      </c>
      <c r="BQ84" s="169">
        <f t="shared" si="347"/>
        <v>20.91748808</v>
      </c>
      <c r="BS84" s="249" t="s">
        <v>146</v>
      </c>
      <c r="BT84" s="147"/>
      <c r="BU84" s="144"/>
      <c r="BV84" s="169"/>
      <c r="BW84" s="168"/>
      <c r="BX84" s="144">
        <f t="shared" si="348"/>
        <v>100</v>
      </c>
      <c r="BY84" s="168">
        <f t="shared" si="349"/>
        <v>42.93303381</v>
      </c>
      <c r="BZ84" s="187"/>
      <c r="CA84" s="144">
        <f t="shared" si="350"/>
        <v>100</v>
      </c>
      <c r="CB84" s="168">
        <f t="shared" si="351"/>
        <v>36.87984481</v>
      </c>
      <c r="CC84" s="187"/>
      <c r="CD84" s="144">
        <f t="shared" si="352"/>
        <v>100</v>
      </c>
      <c r="CE84" s="168">
        <f t="shared" si="353"/>
        <v>24.6142333</v>
      </c>
      <c r="CF84" s="187"/>
      <c r="CG84" s="166">
        <f t="shared" si="354"/>
        <v>100</v>
      </c>
      <c r="CH84" s="169">
        <f t="shared" si="355"/>
        <v>21.38448838</v>
      </c>
      <c r="CI84" s="168"/>
      <c r="CJ84" s="144">
        <f t="shared" si="356"/>
        <v>100</v>
      </c>
      <c r="CK84" s="168">
        <f t="shared" si="357"/>
        <v>25.13154905</v>
      </c>
      <c r="CL84" s="187"/>
      <c r="CM84" s="144">
        <f t="shared" si="358"/>
        <v>100</v>
      </c>
      <c r="CN84" s="168">
        <f t="shared" si="359"/>
        <v>21.64448067</v>
      </c>
      <c r="CO84" s="147"/>
      <c r="CP84" s="144">
        <f t="shared" si="360"/>
        <v>100</v>
      </c>
      <c r="CQ84" s="168">
        <f t="shared" si="361"/>
        <v>25.84003003</v>
      </c>
      <c r="CR84" s="147"/>
      <c r="CS84" s="144">
        <f t="shared" si="362"/>
        <v>100</v>
      </c>
      <c r="CT84" s="168">
        <f t="shared" si="363"/>
        <v>21.76126399</v>
      </c>
      <c r="CU84" s="147"/>
      <c r="CV84" s="144">
        <f t="shared" si="376"/>
        <v>100</v>
      </c>
      <c r="CW84" s="168">
        <f t="shared" si="377"/>
        <v>7.218309976</v>
      </c>
      <c r="CX84" s="147"/>
      <c r="CY84" s="144">
        <f t="shared" si="366"/>
        <v>100</v>
      </c>
      <c r="CZ84" s="169">
        <f t="shared" si="367"/>
        <v>23.60191851</v>
      </c>
    </row>
    <row r="85" ht="15.75" customHeight="1">
      <c r="A85" s="249" t="s">
        <v>151</v>
      </c>
      <c r="B85" s="147"/>
      <c r="C85" s="144" t="str">
        <f t="shared" si="308"/>
        <v/>
      </c>
      <c r="D85" s="169" t="str">
        <f t="shared" si="309"/>
        <v/>
      </c>
      <c r="E85" s="168"/>
      <c r="F85" s="144">
        <f t="shared" si="310"/>
        <v>100</v>
      </c>
      <c r="G85" s="168">
        <f t="shared" si="311"/>
        <v>23.63636364</v>
      </c>
      <c r="H85" s="187"/>
      <c r="I85" s="144">
        <f t="shared" si="312"/>
        <v>100</v>
      </c>
      <c r="J85" s="168">
        <f t="shared" si="313"/>
        <v>16.38723295</v>
      </c>
      <c r="K85" s="187"/>
      <c r="L85" s="144">
        <f t="shared" si="314"/>
        <v>100</v>
      </c>
      <c r="M85" s="168">
        <f t="shared" si="315"/>
        <v>29.72077095</v>
      </c>
      <c r="N85" s="187"/>
      <c r="O85" s="166">
        <f t="shared" si="316"/>
        <v>100</v>
      </c>
      <c r="P85" s="169">
        <f t="shared" si="317"/>
        <v>21.53837199</v>
      </c>
      <c r="Q85" s="168"/>
      <c r="R85" s="144">
        <f t="shared" si="318"/>
        <v>100</v>
      </c>
      <c r="S85" s="168">
        <f t="shared" si="319"/>
        <v>14.13475054</v>
      </c>
      <c r="T85" s="187"/>
      <c r="U85" s="144">
        <f t="shared" si="320"/>
        <v>100</v>
      </c>
      <c r="V85" s="168">
        <f t="shared" si="321"/>
        <v>20.88764547</v>
      </c>
      <c r="W85" s="147"/>
      <c r="X85" s="144">
        <f t="shared" si="322"/>
        <v>100</v>
      </c>
      <c r="Y85" s="168">
        <f t="shared" si="323"/>
        <v>19.67608745</v>
      </c>
      <c r="Z85" s="147"/>
      <c r="AA85" s="144">
        <f t="shared" si="324"/>
        <v>100</v>
      </c>
      <c r="AB85" s="168">
        <f t="shared" si="325"/>
        <v>25.00917299</v>
      </c>
      <c r="AC85" s="147"/>
      <c r="AD85" s="144">
        <f t="shared" si="326"/>
        <v>100</v>
      </c>
      <c r="AE85" s="168">
        <f t="shared" si="327"/>
        <v>3.686934023</v>
      </c>
      <c r="AF85" s="147"/>
      <c r="AG85" s="144">
        <f t="shared" si="328"/>
        <v>100</v>
      </c>
      <c r="AH85" s="169">
        <f t="shared" si="329"/>
        <v>19.17737948</v>
      </c>
      <c r="AJ85" s="249" t="s">
        <v>151</v>
      </c>
      <c r="AK85" s="147"/>
      <c r="AL85" s="144"/>
      <c r="AM85" s="169"/>
      <c r="AN85" s="168"/>
      <c r="AO85" s="144">
        <f t="shared" si="330"/>
        <v>100</v>
      </c>
      <c r="AP85" s="168">
        <f t="shared" si="331"/>
        <v>16.85971686</v>
      </c>
      <c r="AQ85" s="187"/>
      <c r="AR85" s="144">
        <f t="shared" si="332"/>
        <v>100</v>
      </c>
      <c r="AS85" s="168">
        <f t="shared" si="333"/>
        <v>23.13181603</v>
      </c>
      <c r="AT85" s="187"/>
      <c r="AU85" s="144">
        <f t="shared" si="334"/>
        <v>100</v>
      </c>
      <c r="AV85" s="168">
        <f t="shared" si="335"/>
        <v>23.27700771</v>
      </c>
      <c r="AW85" s="187"/>
      <c r="AX85" s="166">
        <f t="shared" si="336"/>
        <v>100</v>
      </c>
      <c r="AY85" s="169">
        <f t="shared" si="337"/>
        <v>15.28187878</v>
      </c>
      <c r="AZ85" s="168"/>
      <c r="BA85" s="144">
        <f t="shared" si="338"/>
        <v>100</v>
      </c>
      <c r="BB85" s="168">
        <f t="shared" si="339"/>
        <v>19.93879837</v>
      </c>
      <c r="BC85" s="187"/>
      <c r="BD85" s="144">
        <f t="shared" si="340"/>
        <v>100</v>
      </c>
      <c r="BE85" s="168">
        <f t="shared" si="341"/>
        <v>19.72464986</v>
      </c>
      <c r="BF85" s="147"/>
      <c r="BG85" s="144">
        <f t="shared" si="342"/>
        <v>100</v>
      </c>
      <c r="BH85" s="168">
        <f t="shared" si="343"/>
        <v>23.56798787</v>
      </c>
      <c r="BI85" s="147"/>
      <c r="BJ85" s="144">
        <f t="shared" si="344"/>
        <v>100</v>
      </c>
      <c r="BK85" s="168">
        <f t="shared" si="345"/>
        <v>27.18469611</v>
      </c>
      <c r="BL85" s="147"/>
      <c r="BM85" s="144">
        <f t="shared" si="372"/>
        <v>100</v>
      </c>
      <c r="BN85" s="168">
        <f t="shared" si="373"/>
        <v>27.92632204</v>
      </c>
      <c r="BO85" s="147"/>
      <c r="BP85" s="144">
        <f t="shared" si="346"/>
        <v>100</v>
      </c>
      <c r="BQ85" s="169">
        <f t="shared" si="347"/>
        <v>19.15632475</v>
      </c>
      <c r="BS85" s="249" t="s">
        <v>151</v>
      </c>
      <c r="BT85" s="147"/>
      <c r="BU85" s="144"/>
      <c r="BV85" s="169"/>
      <c r="BW85" s="168"/>
      <c r="BX85" s="144">
        <f t="shared" si="348"/>
        <v>100</v>
      </c>
      <c r="BY85" s="168">
        <f t="shared" si="349"/>
        <v>59.19816041</v>
      </c>
      <c r="BZ85" s="187"/>
      <c r="CA85" s="144">
        <f t="shared" si="350"/>
        <v>100</v>
      </c>
      <c r="CB85" s="168">
        <f t="shared" si="351"/>
        <v>29.26103449</v>
      </c>
      <c r="CC85" s="187"/>
      <c r="CD85" s="144">
        <f t="shared" si="352"/>
        <v>100</v>
      </c>
      <c r="CE85" s="168">
        <f t="shared" si="353"/>
        <v>19.35605652</v>
      </c>
      <c r="CF85" s="187"/>
      <c r="CG85" s="166">
        <f t="shared" si="354"/>
        <v>100</v>
      </c>
      <c r="CH85" s="169">
        <f t="shared" si="355"/>
        <v>19.01310065</v>
      </c>
      <c r="CI85" s="168"/>
      <c r="CJ85" s="144">
        <f t="shared" si="356"/>
        <v>100</v>
      </c>
      <c r="CK85" s="168">
        <f t="shared" si="357"/>
        <v>18.41932056</v>
      </c>
      <c r="CL85" s="187"/>
      <c r="CM85" s="144">
        <f t="shared" si="358"/>
        <v>100</v>
      </c>
      <c r="CN85" s="168">
        <f t="shared" si="359"/>
        <v>19.38991016</v>
      </c>
      <c r="CO85" s="147"/>
      <c r="CP85" s="144">
        <f t="shared" si="360"/>
        <v>100</v>
      </c>
      <c r="CQ85" s="168">
        <f t="shared" si="361"/>
        <v>19.22759143</v>
      </c>
      <c r="CR85" s="147"/>
      <c r="CS85" s="144">
        <f t="shared" si="362"/>
        <v>100</v>
      </c>
      <c r="CT85" s="168">
        <f t="shared" si="363"/>
        <v>35.06305679</v>
      </c>
      <c r="CU85" s="147"/>
      <c r="CV85" s="144">
        <f t="shared" si="376"/>
        <v>100</v>
      </c>
      <c r="CW85" s="168">
        <f t="shared" si="377"/>
        <v>10.78651685</v>
      </c>
      <c r="CX85" s="147"/>
      <c r="CY85" s="144">
        <f t="shared" si="366"/>
        <v>100</v>
      </c>
      <c r="CZ85" s="169">
        <f t="shared" si="367"/>
        <v>19.50722947</v>
      </c>
    </row>
    <row r="86" ht="15.75" customHeight="1">
      <c r="A86" s="249" t="s">
        <v>153</v>
      </c>
      <c r="B86" s="147"/>
      <c r="C86" s="144" t="str">
        <f t="shared" si="308"/>
        <v/>
      </c>
      <c r="D86" s="169" t="str">
        <f t="shared" si="309"/>
        <v/>
      </c>
      <c r="E86" s="168"/>
      <c r="F86" s="144" t="str">
        <f t="shared" si="310"/>
        <v/>
      </c>
      <c r="G86" s="168" t="str">
        <f t="shared" si="311"/>
        <v/>
      </c>
      <c r="H86" s="187"/>
      <c r="I86" s="144">
        <f t="shared" si="312"/>
        <v>100</v>
      </c>
      <c r="J86" s="168">
        <f t="shared" si="313"/>
        <v>50.61123138</v>
      </c>
      <c r="K86" s="187"/>
      <c r="L86" s="144">
        <f t="shared" si="314"/>
        <v>100</v>
      </c>
      <c r="M86" s="168">
        <f t="shared" si="315"/>
        <v>31.08837163</v>
      </c>
      <c r="N86" s="187"/>
      <c r="O86" s="166">
        <f t="shared" si="316"/>
        <v>100</v>
      </c>
      <c r="P86" s="169">
        <f t="shared" si="317"/>
        <v>32.12575347</v>
      </c>
      <c r="Q86" s="168"/>
      <c r="R86" s="144">
        <f t="shared" si="318"/>
        <v>100</v>
      </c>
      <c r="S86" s="168">
        <f t="shared" si="319"/>
        <v>29.04041067</v>
      </c>
      <c r="T86" s="187"/>
      <c r="U86" s="144">
        <f t="shared" si="320"/>
        <v>100</v>
      </c>
      <c r="V86" s="168">
        <f t="shared" si="321"/>
        <v>29.36782596</v>
      </c>
      <c r="W86" s="147"/>
      <c r="X86" s="144">
        <f t="shared" si="322"/>
        <v>100</v>
      </c>
      <c r="Y86" s="168">
        <f t="shared" si="323"/>
        <v>27.93572608</v>
      </c>
      <c r="Z86" s="147"/>
      <c r="AA86" s="144">
        <f t="shared" si="324"/>
        <v>100</v>
      </c>
      <c r="AB86" s="168">
        <f t="shared" si="325"/>
        <v>22.91449958</v>
      </c>
      <c r="AC86" s="147"/>
      <c r="AD86" s="144">
        <f t="shared" si="326"/>
        <v>100</v>
      </c>
      <c r="AE86" s="168">
        <f t="shared" si="327"/>
        <v>71.50340492</v>
      </c>
      <c r="AF86" s="147"/>
      <c r="AG86" s="144">
        <f t="shared" si="328"/>
        <v>100</v>
      </c>
      <c r="AH86" s="169">
        <f t="shared" si="329"/>
        <v>29.85409927</v>
      </c>
      <c r="AJ86" s="249" t="s">
        <v>153</v>
      </c>
      <c r="AK86" s="147"/>
      <c r="AL86" s="144"/>
      <c r="AM86" s="169"/>
      <c r="AN86" s="168"/>
      <c r="AO86" s="144">
        <f t="shared" si="330"/>
        <v>100</v>
      </c>
      <c r="AP86" s="168">
        <f t="shared" si="331"/>
        <v>47.97092671</v>
      </c>
      <c r="AQ86" s="187"/>
      <c r="AR86" s="144">
        <f t="shared" si="332"/>
        <v>100</v>
      </c>
      <c r="AS86" s="168">
        <f t="shared" si="333"/>
        <v>23.77629016</v>
      </c>
      <c r="AT86" s="187"/>
      <c r="AU86" s="144">
        <f t="shared" si="334"/>
        <v>100</v>
      </c>
      <c r="AV86" s="168">
        <f t="shared" si="335"/>
        <v>50.8409633</v>
      </c>
      <c r="AW86" s="187"/>
      <c r="AX86" s="166">
        <f t="shared" si="336"/>
        <v>100</v>
      </c>
      <c r="AY86" s="169">
        <f t="shared" si="337"/>
        <v>31.15297283</v>
      </c>
      <c r="AZ86" s="168"/>
      <c r="BA86" s="144">
        <f t="shared" si="338"/>
        <v>100</v>
      </c>
      <c r="BB86" s="168">
        <f t="shared" si="339"/>
        <v>32.3747682</v>
      </c>
      <c r="BC86" s="187"/>
      <c r="BD86" s="144">
        <f t="shared" si="340"/>
        <v>100</v>
      </c>
      <c r="BE86" s="168">
        <f t="shared" si="341"/>
        <v>31.6983296</v>
      </c>
      <c r="BF86" s="147"/>
      <c r="BG86" s="144">
        <f t="shared" si="342"/>
        <v>100</v>
      </c>
      <c r="BH86" s="168">
        <f t="shared" si="343"/>
        <v>40.93590652</v>
      </c>
      <c r="BI86" s="147"/>
      <c r="BJ86" s="144">
        <f t="shared" si="344"/>
        <v>100</v>
      </c>
      <c r="BK86" s="168">
        <f t="shared" si="345"/>
        <v>25.39389609</v>
      </c>
      <c r="BL86" s="147"/>
      <c r="BM86" s="144">
        <f t="shared" si="372"/>
        <v>100</v>
      </c>
      <c r="BN86" s="168">
        <f t="shared" si="373"/>
        <v>63.27469553</v>
      </c>
      <c r="BO86" s="147"/>
      <c r="BP86" s="144">
        <f t="shared" si="346"/>
        <v>100</v>
      </c>
      <c r="BQ86" s="169">
        <f t="shared" si="347"/>
        <v>33.72771717</v>
      </c>
      <c r="BS86" s="249" t="s">
        <v>153</v>
      </c>
      <c r="BT86" s="147"/>
      <c r="BU86" s="144">
        <f t="shared" ref="BU86:BU88" si="378">BU17*100/BU17</f>
        <v>100</v>
      </c>
      <c r="BV86" s="169">
        <f t="shared" ref="BV86:BV88" si="379">BV17*100/BU17</f>
        <v>100</v>
      </c>
      <c r="BW86" s="168"/>
      <c r="BX86" s="144">
        <f t="shared" si="348"/>
        <v>100</v>
      </c>
      <c r="BY86" s="168">
        <f t="shared" si="349"/>
        <v>35.04672897</v>
      </c>
      <c r="BZ86" s="187"/>
      <c r="CA86" s="144">
        <f t="shared" si="350"/>
        <v>100</v>
      </c>
      <c r="CB86" s="168">
        <f t="shared" si="351"/>
        <v>31.9059506</v>
      </c>
      <c r="CC86" s="187"/>
      <c r="CD86" s="144">
        <f t="shared" si="352"/>
        <v>100</v>
      </c>
      <c r="CE86" s="168">
        <f t="shared" si="353"/>
        <v>28.88229136</v>
      </c>
      <c r="CF86" s="187"/>
      <c r="CG86" s="166">
        <f t="shared" si="354"/>
        <v>100</v>
      </c>
      <c r="CH86" s="169">
        <f t="shared" si="355"/>
        <v>28.47632364</v>
      </c>
      <c r="CI86" s="168"/>
      <c r="CJ86" s="144">
        <f t="shared" si="356"/>
        <v>100</v>
      </c>
      <c r="CK86" s="168">
        <f t="shared" si="357"/>
        <v>23.35971698</v>
      </c>
      <c r="CL86" s="187"/>
      <c r="CM86" s="144">
        <f t="shared" si="358"/>
        <v>100</v>
      </c>
      <c r="CN86" s="168">
        <f t="shared" si="359"/>
        <v>20.64091999</v>
      </c>
      <c r="CO86" s="147"/>
      <c r="CP86" s="144">
        <f t="shared" si="360"/>
        <v>100</v>
      </c>
      <c r="CQ86" s="168">
        <f t="shared" si="361"/>
        <v>27.65940036</v>
      </c>
      <c r="CR86" s="147"/>
      <c r="CS86" s="144">
        <f t="shared" si="362"/>
        <v>100</v>
      </c>
      <c r="CT86" s="168">
        <f t="shared" si="363"/>
        <v>26.30729541</v>
      </c>
      <c r="CU86" s="147"/>
      <c r="CV86" s="144">
        <f t="shared" si="376"/>
        <v>100</v>
      </c>
      <c r="CW86" s="168">
        <f t="shared" si="377"/>
        <v>1.785714286</v>
      </c>
      <c r="CX86" s="147"/>
      <c r="CY86" s="144">
        <f t="shared" si="366"/>
        <v>100</v>
      </c>
      <c r="CZ86" s="169">
        <f t="shared" si="367"/>
        <v>25.33819766</v>
      </c>
    </row>
    <row r="87" ht="15.75" customHeight="1">
      <c r="A87" s="249" t="s">
        <v>155</v>
      </c>
      <c r="B87" s="147"/>
      <c r="C87" s="144">
        <f t="shared" si="308"/>
        <v>100</v>
      </c>
      <c r="D87" s="169">
        <f t="shared" si="309"/>
        <v>56.52173913</v>
      </c>
      <c r="E87" s="168"/>
      <c r="F87" s="144">
        <f t="shared" si="310"/>
        <v>100</v>
      </c>
      <c r="G87" s="168">
        <f t="shared" si="311"/>
        <v>11.49619261</v>
      </c>
      <c r="H87" s="187"/>
      <c r="I87" s="144">
        <f t="shared" si="312"/>
        <v>100</v>
      </c>
      <c r="J87" s="168">
        <f t="shared" si="313"/>
        <v>33.1808306</v>
      </c>
      <c r="K87" s="187"/>
      <c r="L87" s="144">
        <f t="shared" si="314"/>
        <v>100</v>
      </c>
      <c r="M87" s="168">
        <f t="shared" si="315"/>
        <v>29.18779517</v>
      </c>
      <c r="N87" s="187"/>
      <c r="O87" s="166">
        <f t="shared" si="316"/>
        <v>100</v>
      </c>
      <c r="P87" s="169">
        <f t="shared" si="317"/>
        <v>20.38048718</v>
      </c>
      <c r="Q87" s="168"/>
      <c r="R87" s="144">
        <f t="shared" si="318"/>
        <v>100</v>
      </c>
      <c r="S87" s="168">
        <f t="shared" si="319"/>
        <v>24.72428573</v>
      </c>
      <c r="T87" s="187"/>
      <c r="U87" s="144">
        <f t="shared" si="320"/>
        <v>100</v>
      </c>
      <c r="V87" s="168">
        <f t="shared" si="321"/>
        <v>27.82400593</v>
      </c>
      <c r="W87" s="147"/>
      <c r="X87" s="144">
        <f t="shared" si="322"/>
        <v>100</v>
      </c>
      <c r="Y87" s="168">
        <f t="shared" si="323"/>
        <v>20.35728828</v>
      </c>
      <c r="Z87" s="147"/>
      <c r="AA87" s="144">
        <f t="shared" si="324"/>
        <v>100</v>
      </c>
      <c r="AB87" s="168">
        <f t="shared" si="325"/>
        <v>30.56757743</v>
      </c>
      <c r="AC87" s="147"/>
      <c r="AD87" s="144" t="str">
        <f t="shared" si="326"/>
        <v/>
      </c>
      <c r="AE87" s="168" t="str">
        <f t="shared" si="327"/>
        <v/>
      </c>
      <c r="AF87" s="147"/>
      <c r="AG87" s="144">
        <f t="shared" si="328"/>
        <v>100</v>
      </c>
      <c r="AH87" s="169">
        <f t="shared" si="329"/>
        <v>24.02364259</v>
      </c>
      <c r="AJ87" s="249" t="s">
        <v>155</v>
      </c>
      <c r="AK87" s="147"/>
      <c r="AL87" s="144">
        <f>AL18*100/AL18</f>
        <v>100</v>
      </c>
      <c r="AM87" s="169">
        <f>AM18*100/AL18</f>
        <v>20.70498214</v>
      </c>
      <c r="AN87" s="168"/>
      <c r="AO87" s="144">
        <f t="shared" si="330"/>
        <v>100</v>
      </c>
      <c r="AP87" s="168">
        <f t="shared" si="331"/>
        <v>49.90694593</v>
      </c>
      <c r="AQ87" s="187"/>
      <c r="AR87" s="144">
        <f t="shared" si="332"/>
        <v>100</v>
      </c>
      <c r="AS87" s="168">
        <f t="shared" si="333"/>
        <v>25.17153948</v>
      </c>
      <c r="AT87" s="187"/>
      <c r="AU87" s="144">
        <f t="shared" si="334"/>
        <v>100</v>
      </c>
      <c r="AV87" s="168">
        <f t="shared" si="335"/>
        <v>28.67552921</v>
      </c>
      <c r="AW87" s="187"/>
      <c r="AX87" s="166">
        <f t="shared" si="336"/>
        <v>100</v>
      </c>
      <c r="AY87" s="169">
        <f t="shared" si="337"/>
        <v>17.79040822</v>
      </c>
      <c r="AZ87" s="168"/>
      <c r="BA87" s="144">
        <f t="shared" si="338"/>
        <v>100</v>
      </c>
      <c r="BB87" s="168">
        <f t="shared" si="339"/>
        <v>22.11121831</v>
      </c>
      <c r="BC87" s="187"/>
      <c r="BD87" s="144">
        <f t="shared" si="340"/>
        <v>100</v>
      </c>
      <c r="BE87" s="168">
        <f t="shared" si="341"/>
        <v>27.41687335</v>
      </c>
      <c r="BF87" s="147"/>
      <c r="BG87" s="144">
        <f t="shared" si="342"/>
        <v>100</v>
      </c>
      <c r="BH87" s="168">
        <f t="shared" si="343"/>
        <v>21.85692057</v>
      </c>
      <c r="BI87" s="147"/>
      <c r="BJ87" s="144">
        <f t="shared" si="344"/>
        <v>100</v>
      </c>
      <c r="BK87" s="168">
        <f t="shared" si="345"/>
        <v>35.39055889</v>
      </c>
      <c r="BL87" s="147"/>
      <c r="BM87" s="144">
        <f t="shared" si="372"/>
        <v>100</v>
      </c>
      <c r="BN87" s="168">
        <f t="shared" si="373"/>
        <v>22.31404959</v>
      </c>
      <c r="BO87" s="147"/>
      <c r="BP87" s="144">
        <f t="shared" si="346"/>
        <v>100</v>
      </c>
      <c r="BQ87" s="169">
        <f t="shared" si="347"/>
        <v>22.71289066</v>
      </c>
      <c r="BS87" s="249" t="s">
        <v>155</v>
      </c>
      <c r="BT87" s="147"/>
      <c r="BU87" s="144">
        <f t="shared" si="378"/>
        <v>100</v>
      </c>
      <c r="BV87" s="169">
        <f t="shared" si="379"/>
        <v>58.55297158</v>
      </c>
      <c r="BW87" s="168"/>
      <c r="BX87" s="144">
        <f t="shared" si="348"/>
        <v>100</v>
      </c>
      <c r="BY87" s="168">
        <f t="shared" si="349"/>
        <v>47.36196014</v>
      </c>
      <c r="BZ87" s="187"/>
      <c r="CA87" s="144">
        <f t="shared" si="350"/>
        <v>100</v>
      </c>
      <c r="CB87" s="168">
        <f t="shared" si="351"/>
        <v>48.05042191</v>
      </c>
      <c r="CC87" s="187"/>
      <c r="CD87" s="144">
        <f t="shared" si="352"/>
        <v>100</v>
      </c>
      <c r="CE87" s="168">
        <f t="shared" si="353"/>
        <v>26.52697189</v>
      </c>
      <c r="CF87" s="187"/>
      <c r="CG87" s="166">
        <f t="shared" si="354"/>
        <v>100</v>
      </c>
      <c r="CH87" s="169">
        <f t="shared" si="355"/>
        <v>31.2790103</v>
      </c>
      <c r="CI87" s="168"/>
      <c r="CJ87" s="144">
        <f t="shared" si="356"/>
        <v>100</v>
      </c>
      <c r="CK87" s="168">
        <f t="shared" si="357"/>
        <v>32.14900161</v>
      </c>
      <c r="CL87" s="187"/>
      <c r="CM87" s="144">
        <f t="shared" si="358"/>
        <v>100</v>
      </c>
      <c r="CN87" s="168">
        <f t="shared" si="359"/>
        <v>29.75320741</v>
      </c>
      <c r="CO87" s="147"/>
      <c r="CP87" s="144">
        <f t="shared" si="360"/>
        <v>100</v>
      </c>
      <c r="CQ87" s="168">
        <f t="shared" si="361"/>
        <v>31.78467879</v>
      </c>
      <c r="CR87" s="147"/>
      <c r="CS87" s="144">
        <f t="shared" si="362"/>
        <v>100</v>
      </c>
      <c r="CT87" s="168">
        <f t="shared" si="363"/>
        <v>19.91438512</v>
      </c>
      <c r="CU87" s="147"/>
      <c r="CV87" s="144">
        <f t="shared" si="376"/>
        <v>100</v>
      </c>
      <c r="CW87" s="168">
        <f t="shared" si="377"/>
        <v>7.835820896</v>
      </c>
      <c r="CX87" s="147"/>
      <c r="CY87" s="144">
        <f t="shared" si="366"/>
        <v>100</v>
      </c>
      <c r="CZ87" s="169">
        <f t="shared" si="367"/>
        <v>30.20800898</v>
      </c>
    </row>
    <row r="88" ht="15.75" customHeight="1">
      <c r="A88" s="249" t="s">
        <v>157</v>
      </c>
      <c r="B88" s="147"/>
      <c r="C88" s="144" t="str">
        <f t="shared" si="308"/>
        <v/>
      </c>
      <c r="D88" s="169" t="str">
        <f t="shared" si="309"/>
        <v/>
      </c>
      <c r="E88" s="168"/>
      <c r="F88" s="144">
        <f t="shared" si="310"/>
        <v>100</v>
      </c>
      <c r="G88" s="168">
        <f t="shared" si="311"/>
        <v>2.898550725</v>
      </c>
      <c r="H88" s="187"/>
      <c r="I88" s="144">
        <f t="shared" si="312"/>
        <v>100</v>
      </c>
      <c r="J88" s="168">
        <f t="shared" si="313"/>
        <v>42.96955864</v>
      </c>
      <c r="K88" s="187"/>
      <c r="L88" s="144">
        <f t="shared" si="314"/>
        <v>100</v>
      </c>
      <c r="M88" s="168">
        <f t="shared" si="315"/>
        <v>27.06395488</v>
      </c>
      <c r="N88" s="187"/>
      <c r="O88" s="166">
        <f t="shared" si="316"/>
        <v>100</v>
      </c>
      <c r="P88" s="169">
        <f t="shared" si="317"/>
        <v>18.29787483</v>
      </c>
      <c r="Q88" s="168"/>
      <c r="R88" s="144">
        <f t="shared" si="318"/>
        <v>100</v>
      </c>
      <c r="S88" s="168">
        <f t="shared" si="319"/>
        <v>23.30783229</v>
      </c>
      <c r="T88" s="187"/>
      <c r="U88" s="144">
        <f t="shared" si="320"/>
        <v>100</v>
      </c>
      <c r="V88" s="168">
        <f t="shared" si="321"/>
        <v>20.175742</v>
      </c>
      <c r="W88" s="147"/>
      <c r="X88" s="144">
        <f t="shared" si="322"/>
        <v>100</v>
      </c>
      <c r="Y88" s="168">
        <f t="shared" si="323"/>
        <v>27.69331588</v>
      </c>
      <c r="Z88" s="147"/>
      <c r="AA88" s="144">
        <f t="shared" si="324"/>
        <v>100</v>
      </c>
      <c r="AB88" s="168">
        <f t="shared" si="325"/>
        <v>16.24936562</v>
      </c>
      <c r="AC88" s="147"/>
      <c r="AD88" s="144" t="str">
        <f t="shared" si="326"/>
        <v/>
      </c>
      <c r="AE88" s="168" t="str">
        <f t="shared" si="327"/>
        <v/>
      </c>
      <c r="AF88" s="147"/>
      <c r="AG88" s="144">
        <f t="shared" si="328"/>
        <v>100</v>
      </c>
      <c r="AH88" s="169">
        <f t="shared" si="329"/>
        <v>21.6858</v>
      </c>
      <c r="AJ88" s="249" t="s">
        <v>157</v>
      </c>
      <c r="AK88" s="147"/>
      <c r="AL88" s="144"/>
      <c r="AM88" s="169"/>
      <c r="AN88" s="168"/>
      <c r="AO88" s="144">
        <f t="shared" si="330"/>
        <v>100</v>
      </c>
      <c r="AP88" s="168">
        <f t="shared" si="331"/>
        <v>21.9939577</v>
      </c>
      <c r="AQ88" s="187"/>
      <c r="AR88" s="144">
        <f t="shared" si="332"/>
        <v>100</v>
      </c>
      <c r="AS88" s="168">
        <f t="shared" si="333"/>
        <v>26.57678448</v>
      </c>
      <c r="AT88" s="187"/>
      <c r="AU88" s="144">
        <f t="shared" si="334"/>
        <v>100</v>
      </c>
      <c r="AV88" s="168">
        <f t="shared" si="335"/>
        <v>20.91669288</v>
      </c>
      <c r="AW88" s="187"/>
      <c r="AX88" s="166">
        <f t="shared" si="336"/>
        <v>100</v>
      </c>
      <c r="AY88" s="169">
        <f t="shared" si="337"/>
        <v>25.63611167</v>
      </c>
      <c r="AZ88" s="168"/>
      <c r="BA88" s="144">
        <f t="shared" si="338"/>
        <v>100</v>
      </c>
      <c r="BB88" s="168">
        <f t="shared" si="339"/>
        <v>23.79438328</v>
      </c>
      <c r="BC88" s="187"/>
      <c r="BD88" s="144">
        <f t="shared" si="340"/>
        <v>100</v>
      </c>
      <c r="BE88" s="168">
        <f t="shared" si="341"/>
        <v>20.80976111</v>
      </c>
      <c r="BF88" s="147"/>
      <c r="BG88" s="144">
        <f t="shared" si="342"/>
        <v>100</v>
      </c>
      <c r="BH88" s="168">
        <f t="shared" si="343"/>
        <v>23.75372493</v>
      </c>
      <c r="BI88" s="147"/>
      <c r="BJ88" s="144">
        <f t="shared" si="344"/>
        <v>100</v>
      </c>
      <c r="BK88" s="168">
        <f t="shared" si="345"/>
        <v>25.58379633</v>
      </c>
      <c r="BL88" s="147"/>
      <c r="BM88" s="144"/>
      <c r="BN88" s="168"/>
      <c r="BO88" s="147"/>
      <c r="BP88" s="144">
        <f t="shared" si="346"/>
        <v>100</v>
      </c>
      <c r="BQ88" s="169">
        <f t="shared" si="347"/>
        <v>23.46353926</v>
      </c>
      <c r="BS88" s="249" t="s">
        <v>157</v>
      </c>
      <c r="BT88" s="147"/>
      <c r="BU88" s="144">
        <f t="shared" si="378"/>
        <v>100</v>
      </c>
      <c r="BV88" s="169">
        <f t="shared" si="379"/>
        <v>55</v>
      </c>
      <c r="BW88" s="168"/>
      <c r="BX88" s="144">
        <f t="shared" si="348"/>
        <v>100</v>
      </c>
      <c r="BY88" s="168">
        <f t="shared" si="349"/>
        <v>20.58823529</v>
      </c>
      <c r="BZ88" s="187"/>
      <c r="CA88" s="144">
        <f t="shared" si="350"/>
        <v>100</v>
      </c>
      <c r="CB88" s="168">
        <f t="shared" si="351"/>
        <v>52.42316887</v>
      </c>
      <c r="CC88" s="187"/>
      <c r="CD88" s="144">
        <f t="shared" si="352"/>
        <v>100</v>
      </c>
      <c r="CE88" s="168">
        <f t="shared" si="353"/>
        <v>35.29476273</v>
      </c>
      <c r="CF88" s="187"/>
      <c r="CG88" s="166">
        <f t="shared" si="354"/>
        <v>100</v>
      </c>
      <c r="CH88" s="169">
        <f t="shared" si="355"/>
        <v>27.40210584</v>
      </c>
      <c r="CI88" s="168"/>
      <c r="CJ88" s="144">
        <f t="shared" si="356"/>
        <v>100</v>
      </c>
      <c r="CK88" s="168">
        <f t="shared" si="357"/>
        <v>28.57121024</v>
      </c>
      <c r="CL88" s="187"/>
      <c r="CM88" s="144">
        <f t="shared" si="358"/>
        <v>100</v>
      </c>
      <c r="CN88" s="168">
        <f t="shared" si="359"/>
        <v>26.70877543</v>
      </c>
      <c r="CO88" s="147"/>
      <c r="CP88" s="144">
        <f t="shared" si="360"/>
        <v>100</v>
      </c>
      <c r="CQ88" s="168">
        <f t="shared" si="361"/>
        <v>18.28248988</v>
      </c>
      <c r="CR88" s="147"/>
      <c r="CS88" s="144">
        <f t="shared" si="362"/>
        <v>100</v>
      </c>
      <c r="CT88" s="168">
        <f t="shared" si="363"/>
        <v>10.9645507</v>
      </c>
      <c r="CU88" s="147"/>
      <c r="CV88" s="144"/>
      <c r="CW88" s="168"/>
      <c r="CX88" s="147"/>
      <c r="CY88" s="144">
        <f t="shared" si="366"/>
        <v>100</v>
      </c>
      <c r="CZ88" s="169">
        <f t="shared" si="367"/>
        <v>28.23713279</v>
      </c>
    </row>
    <row r="89" ht="15.75" customHeight="1">
      <c r="A89" s="249" t="s">
        <v>159</v>
      </c>
      <c r="B89" s="147"/>
      <c r="C89" s="144" t="str">
        <f t="shared" si="308"/>
        <v/>
      </c>
      <c r="D89" s="169" t="str">
        <f t="shared" si="309"/>
        <v/>
      </c>
      <c r="E89" s="168"/>
      <c r="F89" s="144" t="str">
        <f t="shared" si="310"/>
        <v/>
      </c>
      <c r="G89" s="168" t="str">
        <f t="shared" si="311"/>
        <v/>
      </c>
      <c r="H89" s="187"/>
      <c r="I89" s="144">
        <f t="shared" si="312"/>
        <v>100</v>
      </c>
      <c r="J89" s="168">
        <f t="shared" si="313"/>
        <v>12.10219329</v>
      </c>
      <c r="K89" s="187"/>
      <c r="L89" s="144">
        <f t="shared" si="314"/>
        <v>100</v>
      </c>
      <c r="M89" s="168">
        <f t="shared" si="315"/>
        <v>17.0275486</v>
      </c>
      <c r="N89" s="187"/>
      <c r="O89" s="166">
        <f t="shared" si="316"/>
        <v>100</v>
      </c>
      <c r="P89" s="169">
        <f t="shared" si="317"/>
        <v>23.88757628</v>
      </c>
      <c r="Q89" s="168"/>
      <c r="R89" s="144">
        <f t="shared" si="318"/>
        <v>100</v>
      </c>
      <c r="S89" s="168">
        <f t="shared" si="319"/>
        <v>17.45505148</v>
      </c>
      <c r="T89" s="187"/>
      <c r="U89" s="144">
        <f t="shared" si="320"/>
        <v>100</v>
      </c>
      <c r="V89" s="168">
        <f t="shared" si="321"/>
        <v>20.54683244</v>
      </c>
      <c r="W89" s="147"/>
      <c r="X89" s="144">
        <f t="shared" si="322"/>
        <v>100</v>
      </c>
      <c r="Y89" s="168">
        <f t="shared" si="323"/>
        <v>16.6254218</v>
      </c>
      <c r="Z89" s="147"/>
      <c r="AA89" s="144">
        <f t="shared" si="324"/>
        <v>100</v>
      </c>
      <c r="AB89" s="168">
        <f t="shared" si="325"/>
        <v>22.0218872</v>
      </c>
      <c r="AC89" s="147"/>
      <c r="AD89" s="144">
        <f t="shared" si="326"/>
        <v>100</v>
      </c>
      <c r="AE89" s="168">
        <f t="shared" si="327"/>
        <v>29.24948801</v>
      </c>
      <c r="AF89" s="147"/>
      <c r="AG89" s="144">
        <f t="shared" si="328"/>
        <v>100</v>
      </c>
      <c r="AH89" s="169">
        <f t="shared" si="329"/>
        <v>19.13996124</v>
      </c>
      <c r="AJ89" s="249" t="s">
        <v>159</v>
      </c>
      <c r="AK89" s="147"/>
      <c r="AL89" s="144"/>
      <c r="AM89" s="169"/>
      <c r="AN89" s="168"/>
      <c r="AO89" s="144">
        <f t="shared" si="330"/>
        <v>100</v>
      </c>
      <c r="AP89" s="168">
        <f t="shared" si="331"/>
        <v>16.0326087</v>
      </c>
      <c r="AQ89" s="187"/>
      <c r="AR89" s="144">
        <f t="shared" si="332"/>
        <v>100</v>
      </c>
      <c r="AS89" s="168">
        <f t="shared" si="333"/>
        <v>30.44255152</v>
      </c>
      <c r="AT89" s="187"/>
      <c r="AU89" s="144">
        <f t="shared" si="334"/>
        <v>100</v>
      </c>
      <c r="AV89" s="168">
        <f t="shared" si="335"/>
        <v>17.3267752</v>
      </c>
      <c r="AW89" s="187"/>
      <c r="AX89" s="166">
        <f t="shared" si="336"/>
        <v>100</v>
      </c>
      <c r="AY89" s="169">
        <f t="shared" si="337"/>
        <v>16.49219478</v>
      </c>
      <c r="AZ89" s="168"/>
      <c r="BA89" s="144">
        <f t="shared" si="338"/>
        <v>100</v>
      </c>
      <c r="BB89" s="168">
        <f t="shared" si="339"/>
        <v>16.76751078</v>
      </c>
      <c r="BC89" s="187"/>
      <c r="BD89" s="144">
        <f t="shared" si="340"/>
        <v>100</v>
      </c>
      <c r="BE89" s="168">
        <f t="shared" si="341"/>
        <v>19.77207922</v>
      </c>
      <c r="BF89" s="147"/>
      <c r="BG89" s="144">
        <f t="shared" si="342"/>
        <v>100</v>
      </c>
      <c r="BH89" s="168">
        <f t="shared" si="343"/>
        <v>21.44151143</v>
      </c>
      <c r="BI89" s="147"/>
      <c r="BJ89" s="144">
        <f t="shared" si="344"/>
        <v>100</v>
      </c>
      <c r="BK89" s="168">
        <f t="shared" si="345"/>
        <v>22.5367116</v>
      </c>
      <c r="BL89" s="147"/>
      <c r="BM89" s="144">
        <f t="shared" ref="BM89:BM91" si="380">BM20*100/BM20</f>
        <v>100</v>
      </c>
      <c r="BN89" s="168">
        <f t="shared" ref="BN89:BN91" si="381">BN20*100/BM20</f>
        <v>22.44897959</v>
      </c>
      <c r="BO89" s="147"/>
      <c r="BP89" s="144">
        <f t="shared" si="346"/>
        <v>100</v>
      </c>
      <c r="BQ89" s="169">
        <f t="shared" si="347"/>
        <v>18.23581707</v>
      </c>
      <c r="BS89" s="249" t="s">
        <v>159</v>
      </c>
      <c r="BT89" s="147"/>
      <c r="BU89" s="144"/>
      <c r="BV89" s="169"/>
      <c r="BW89" s="168"/>
      <c r="BX89" s="144">
        <f t="shared" si="348"/>
        <v>100</v>
      </c>
      <c r="BY89" s="168">
        <f t="shared" si="349"/>
        <v>23.4988532</v>
      </c>
      <c r="BZ89" s="187"/>
      <c r="CA89" s="144">
        <f t="shared" si="350"/>
        <v>100</v>
      </c>
      <c r="CB89" s="168">
        <f t="shared" si="351"/>
        <v>27.87275303</v>
      </c>
      <c r="CC89" s="187"/>
      <c r="CD89" s="144">
        <f t="shared" si="352"/>
        <v>100</v>
      </c>
      <c r="CE89" s="168">
        <f t="shared" si="353"/>
        <v>34.10007894</v>
      </c>
      <c r="CF89" s="187"/>
      <c r="CG89" s="166">
        <f t="shared" si="354"/>
        <v>100</v>
      </c>
      <c r="CH89" s="169">
        <f t="shared" si="355"/>
        <v>19.5303621</v>
      </c>
      <c r="CI89" s="168"/>
      <c r="CJ89" s="144">
        <f t="shared" si="356"/>
        <v>100</v>
      </c>
      <c r="CK89" s="168">
        <f t="shared" si="357"/>
        <v>23.62553344</v>
      </c>
      <c r="CL89" s="187"/>
      <c r="CM89" s="144">
        <f t="shared" si="358"/>
        <v>100</v>
      </c>
      <c r="CN89" s="168">
        <f t="shared" si="359"/>
        <v>23.0999514</v>
      </c>
      <c r="CO89" s="147"/>
      <c r="CP89" s="144">
        <f t="shared" si="360"/>
        <v>100</v>
      </c>
      <c r="CQ89" s="168">
        <f t="shared" si="361"/>
        <v>25.40589914</v>
      </c>
      <c r="CR89" s="147"/>
      <c r="CS89" s="144">
        <f t="shared" si="362"/>
        <v>100</v>
      </c>
      <c r="CT89" s="168">
        <f t="shared" si="363"/>
        <v>23.47038081</v>
      </c>
      <c r="CU89" s="147"/>
      <c r="CV89" s="144">
        <f t="shared" ref="CV89:CV91" si="382">CV20*100/CV20</f>
        <v>100</v>
      </c>
      <c r="CW89" s="168">
        <f t="shared" ref="CW89:CW91" si="383">CW20*100/CV20</f>
        <v>116.1290323</v>
      </c>
      <c r="CX89" s="147"/>
      <c r="CY89" s="144">
        <f t="shared" si="366"/>
        <v>100</v>
      </c>
      <c r="CZ89" s="169">
        <f t="shared" si="367"/>
        <v>23.89491566</v>
      </c>
    </row>
    <row r="90" ht="15.75" customHeight="1">
      <c r="A90" s="253" t="s">
        <v>161</v>
      </c>
      <c r="B90" s="157"/>
      <c r="C90" s="154" t="str">
        <f t="shared" si="308"/>
        <v/>
      </c>
      <c r="D90" s="180" t="str">
        <f t="shared" si="309"/>
        <v/>
      </c>
      <c r="E90" s="179"/>
      <c r="F90" s="154">
        <f t="shared" si="310"/>
        <v>100</v>
      </c>
      <c r="G90" s="179">
        <f t="shared" si="311"/>
        <v>14.29472622</v>
      </c>
      <c r="H90" s="198"/>
      <c r="I90" s="154">
        <f t="shared" si="312"/>
        <v>100</v>
      </c>
      <c r="J90" s="179">
        <f t="shared" si="313"/>
        <v>32.72840669</v>
      </c>
      <c r="K90" s="198"/>
      <c r="L90" s="154">
        <f t="shared" si="314"/>
        <v>100</v>
      </c>
      <c r="M90" s="179">
        <f t="shared" si="315"/>
        <v>20.87889373</v>
      </c>
      <c r="N90" s="198"/>
      <c r="O90" s="177">
        <f t="shared" si="316"/>
        <v>100</v>
      </c>
      <c r="P90" s="180">
        <f t="shared" si="317"/>
        <v>15.67554583</v>
      </c>
      <c r="Q90" s="179"/>
      <c r="R90" s="154">
        <f t="shared" si="318"/>
        <v>100</v>
      </c>
      <c r="S90" s="179">
        <f t="shared" si="319"/>
        <v>21.99079869</v>
      </c>
      <c r="T90" s="198"/>
      <c r="U90" s="154">
        <f t="shared" si="320"/>
        <v>100</v>
      </c>
      <c r="V90" s="179">
        <f t="shared" si="321"/>
        <v>18.38246282</v>
      </c>
      <c r="W90" s="157"/>
      <c r="X90" s="154">
        <f t="shared" si="322"/>
        <v>100</v>
      </c>
      <c r="Y90" s="179">
        <f t="shared" si="323"/>
        <v>21.28797972</v>
      </c>
      <c r="Z90" s="157"/>
      <c r="AA90" s="154">
        <f t="shared" si="324"/>
        <v>100</v>
      </c>
      <c r="AB90" s="179">
        <f t="shared" si="325"/>
        <v>31.62387355</v>
      </c>
      <c r="AC90" s="157"/>
      <c r="AD90" s="154">
        <f t="shared" si="326"/>
        <v>100</v>
      </c>
      <c r="AE90" s="179">
        <f t="shared" si="327"/>
        <v>20.67230734</v>
      </c>
      <c r="AF90" s="157"/>
      <c r="AG90" s="154">
        <f t="shared" si="328"/>
        <v>100</v>
      </c>
      <c r="AH90" s="180">
        <f t="shared" si="329"/>
        <v>19.71689388</v>
      </c>
      <c r="AJ90" s="253" t="s">
        <v>161</v>
      </c>
      <c r="AK90" s="157"/>
      <c r="AL90" s="154"/>
      <c r="AM90" s="180"/>
      <c r="AN90" s="179"/>
      <c r="AO90" s="154">
        <f t="shared" si="330"/>
        <v>100</v>
      </c>
      <c r="AP90" s="179">
        <f t="shared" si="331"/>
        <v>27.89216727</v>
      </c>
      <c r="AQ90" s="198"/>
      <c r="AR90" s="154">
        <f t="shared" si="332"/>
        <v>100</v>
      </c>
      <c r="AS90" s="179">
        <f t="shared" si="333"/>
        <v>31.71979797</v>
      </c>
      <c r="AT90" s="198"/>
      <c r="AU90" s="154">
        <f t="shared" si="334"/>
        <v>100</v>
      </c>
      <c r="AV90" s="179">
        <f t="shared" si="335"/>
        <v>26.09720022</v>
      </c>
      <c r="AW90" s="198"/>
      <c r="AX90" s="177">
        <f t="shared" si="336"/>
        <v>100</v>
      </c>
      <c r="AY90" s="180">
        <f t="shared" si="337"/>
        <v>18.6365913</v>
      </c>
      <c r="AZ90" s="179"/>
      <c r="BA90" s="154">
        <f t="shared" si="338"/>
        <v>100</v>
      </c>
      <c r="BB90" s="179">
        <f t="shared" si="339"/>
        <v>21.81522873</v>
      </c>
      <c r="BC90" s="198"/>
      <c r="BD90" s="154">
        <f t="shared" si="340"/>
        <v>100</v>
      </c>
      <c r="BE90" s="179">
        <f t="shared" si="341"/>
        <v>21.04260946</v>
      </c>
      <c r="BF90" s="157"/>
      <c r="BG90" s="154">
        <f t="shared" si="342"/>
        <v>100</v>
      </c>
      <c r="BH90" s="179">
        <f t="shared" si="343"/>
        <v>28.76502439</v>
      </c>
      <c r="BI90" s="157"/>
      <c r="BJ90" s="154">
        <f t="shared" si="344"/>
        <v>100</v>
      </c>
      <c r="BK90" s="179">
        <f t="shared" si="345"/>
        <v>24.11144994</v>
      </c>
      <c r="BL90" s="157"/>
      <c r="BM90" s="154">
        <f t="shared" si="380"/>
        <v>100</v>
      </c>
      <c r="BN90" s="179">
        <f t="shared" si="381"/>
        <v>45.23809524</v>
      </c>
      <c r="BO90" s="157"/>
      <c r="BP90" s="154">
        <f t="shared" si="346"/>
        <v>100</v>
      </c>
      <c r="BQ90" s="180">
        <f t="shared" si="347"/>
        <v>22.07355374</v>
      </c>
      <c r="BS90" s="253" t="s">
        <v>161</v>
      </c>
      <c r="BT90" s="157"/>
      <c r="BU90" s="154">
        <f t="shared" ref="BU90:BU91" si="384">BU21*100/BU21</f>
        <v>100</v>
      </c>
      <c r="BV90" s="180">
        <f t="shared" ref="BV90:BV91" si="385">BV21*100/BU21</f>
        <v>87.25490196</v>
      </c>
      <c r="BW90" s="179"/>
      <c r="BX90" s="154">
        <f t="shared" si="348"/>
        <v>100</v>
      </c>
      <c r="BY90" s="179">
        <f t="shared" si="349"/>
        <v>22.4019181</v>
      </c>
      <c r="BZ90" s="198"/>
      <c r="CA90" s="177">
        <f t="shared" si="350"/>
        <v>100</v>
      </c>
      <c r="CB90" s="179">
        <f t="shared" si="351"/>
        <v>28.43686396</v>
      </c>
      <c r="CC90" s="198"/>
      <c r="CD90" s="154">
        <f t="shared" si="352"/>
        <v>100</v>
      </c>
      <c r="CE90" s="179">
        <f t="shared" si="353"/>
        <v>22.07601485</v>
      </c>
      <c r="CF90" s="198"/>
      <c r="CG90" s="177">
        <f t="shared" si="354"/>
        <v>100</v>
      </c>
      <c r="CH90" s="180">
        <f t="shared" si="355"/>
        <v>24.53446713</v>
      </c>
      <c r="CI90" s="179"/>
      <c r="CJ90" s="154">
        <f t="shared" si="356"/>
        <v>100</v>
      </c>
      <c r="CK90" s="179">
        <f t="shared" si="357"/>
        <v>24.86756361</v>
      </c>
      <c r="CL90" s="198"/>
      <c r="CM90" s="154">
        <f t="shared" si="358"/>
        <v>100</v>
      </c>
      <c r="CN90" s="179">
        <f t="shared" si="359"/>
        <v>26.64221942</v>
      </c>
      <c r="CO90" s="157"/>
      <c r="CP90" s="154">
        <f t="shared" si="360"/>
        <v>100</v>
      </c>
      <c r="CQ90" s="179">
        <f t="shared" si="361"/>
        <v>28.04813613</v>
      </c>
      <c r="CR90" s="157"/>
      <c r="CS90" s="154">
        <f t="shared" si="362"/>
        <v>100</v>
      </c>
      <c r="CT90" s="179">
        <f t="shared" si="363"/>
        <v>29.34389276</v>
      </c>
      <c r="CU90" s="157"/>
      <c r="CV90" s="154">
        <f t="shared" si="382"/>
        <v>100</v>
      </c>
      <c r="CW90" s="179">
        <f t="shared" si="383"/>
        <v>28.12355924</v>
      </c>
      <c r="CX90" s="157"/>
      <c r="CY90" s="154">
        <f t="shared" si="366"/>
        <v>100</v>
      </c>
      <c r="CZ90" s="180">
        <f t="shared" si="367"/>
        <v>25.00936721</v>
      </c>
    </row>
    <row r="91" ht="15.75" customHeight="1">
      <c r="A91" s="59" t="s">
        <v>12</v>
      </c>
      <c r="B91" s="66"/>
      <c r="C91" s="63">
        <f t="shared" si="308"/>
        <v>100</v>
      </c>
      <c r="D91" s="86">
        <f t="shared" si="309"/>
        <v>35.60211546</v>
      </c>
      <c r="E91" s="85"/>
      <c r="F91" s="63">
        <f t="shared" si="310"/>
        <v>100</v>
      </c>
      <c r="G91" s="85">
        <f t="shared" si="311"/>
        <v>31.60743099</v>
      </c>
      <c r="H91" s="201"/>
      <c r="I91" s="63">
        <f t="shared" si="312"/>
        <v>100</v>
      </c>
      <c r="J91" s="85">
        <f t="shared" si="313"/>
        <v>30.81446181</v>
      </c>
      <c r="K91" s="201"/>
      <c r="L91" s="63">
        <f t="shared" si="314"/>
        <v>100</v>
      </c>
      <c r="M91" s="85">
        <f t="shared" si="315"/>
        <v>29.06870617</v>
      </c>
      <c r="N91" s="201"/>
      <c r="O91" s="109">
        <f t="shared" si="316"/>
        <v>100</v>
      </c>
      <c r="P91" s="86">
        <f t="shared" si="317"/>
        <v>20.5303375</v>
      </c>
      <c r="Q91" s="85"/>
      <c r="R91" s="63">
        <f t="shared" si="318"/>
        <v>100</v>
      </c>
      <c r="S91" s="85">
        <f t="shared" si="319"/>
        <v>18.89986095</v>
      </c>
      <c r="T91" s="201"/>
      <c r="U91" s="63">
        <f t="shared" si="320"/>
        <v>100</v>
      </c>
      <c r="V91" s="85">
        <f t="shared" si="321"/>
        <v>21.35847628</v>
      </c>
      <c r="W91" s="66"/>
      <c r="X91" s="63">
        <f t="shared" si="322"/>
        <v>100</v>
      </c>
      <c r="Y91" s="85">
        <f t="shared" si="323"/>
        <v>22.75684208</v>
      </c>
      <c r="Z91" s="66"/>
      <c r="AA91" s="63">
        <f t="shared" si="324"/>
        <v>100</v>
      </c>
      <c r="AB91" s="85">
        <f t="shared" si="325"/>
        <v>23.14636507</v>
      </c>
      <c r="AC91" s="66"/>
      <c r="AD91" s="63">
        <f t="shared" si="326"/>
        <v>100</v>
      </c>
      <c r="AE91" s="85">
        <f t="shared" si="327"/>
        <v>39.29377386</v>
      </c>
      <c r="AF91" s="66"/>
      <c r="AG91" s="63">
        <f t="shared" si="328"/>
        <v>100</v>
      </c>
      <c r="AH91" s="86">
        <f t="shared" si="329"/>
        <v>21.37682931</v>
      </c>
      <c r="AJ91" s="59" t="s">
        <v>12</v>
      </c>
      <c r="AK91" s="66"/>
      <c r="AL91" s="63">
        <f>AL22*100/AL22</f>
        <v>100</v>
      </c>
      <c r="AM91" s="86">
        <f>AM22*100/AL22</f>
        <v>28.14278161</v>
      </c>
      <c r="AN91" s="85"/>
      <c r="AO91" s="63">
        <f t="shared" si="330"/>
        <v>100</v>
      </c>
      <c r="AP91" s="85">
        <f t="shared" si="331"/>
        <v>29.42038135</v>
      </c>
      <c r="AQ91" s="201"/>
      <c r="AR91" s="63">
        <f t="shared" si="332"/>
        <v>100</v>
      </c>
      <c r="AS91" s="85">
        <f t="shared" si="333"/>
        <v>30.67777298</v>
      </c>
      <c r="AT91" s="201"/>
      <c r="AU91" s="63">
        <f t="shared" si="334"/>
        <v>100</v>
      </c>
      <c r="AV91" s="85">
        <f t="shared" si="335"/>
        <v>26.38248415</v>
      </c>
      <c r="AW91" s="201"/>
      <c r="AX91" s="109">
        <f t="shared" si="336"/>
        <v>100</v>
      </c>
      <c r="AY91" s="86">
        <f t="shared" si="337"/>
        <v>18.4520963</v>
      </c>
      <c r="AZ91" s="85"/>
      <c r="BA91" s="63">
        <f t="shared" si="338"/>
        <v>100</v>
      </c>
      <c r="BB91" s="85">
        <f t="shared" si="339"/>
        <v>21.32475579</v>
      </c>
      <c r="BC91" s="201"/>
      <c r="BD91" s="63">
        <f t="shared" si="340"/>
        <v>100</v>
      </c>
      <c r="BE91" s="85">
        <f t="shared" si="341"/>
        <v>22.9978484</v>
      </c>
      <c r="BF91" s="66"/>
      <c r="BG91" s="63">
        <f t="shared" si="342"/>
        <v>100</v>
      </c>
      <c r="BH91" s="85">
        <f t="shared" si="343"/>
        <v>25.84879066</v>
      </c>
      <c r="BI91" s="66"/>
      <c r="BJ91" s="63">
        <f t="shared" si="344"/>
        <v>100</v>
      </c>
      <c r="BK91" s="85">
        <f t="shared" si="345"/>
        <v>28.33373647</v>
      </c>
      <c r="BL91" s="66"/>
      <c r="BM91" s="63">
        <f t="shared" si="380"/>
        <v>100</v>
      </c>
      <c r="BN91" s="85">
        <f t="shared" si="381"/>
        <v>27.44969848</v>
      </c>
      <c r="BO91" s="66"/>
      <c r="BP91" s="63">
        <f t="shared" si="346"/>
        <v>100</v>
      </c>
      <c r="BQ91" s="86">
        <f t="shared" si="347"/>
        <v>22.24340692</v>
      </c>
      <c r="BS91" s="59" t="s">
        <v>12</v>
      </c>
      <c r="BT91" s="66"/>
      <c r="BU91" s="63">
        <f t="shared" si="384"/>
        <v>100</v>
      </c>
      <c r="BV91" s="86">
        <f t="shared" si="385"/>
        <v>46.12697036</v>
      </c>
      <c r="BW91" s="85"/>
      <c r="BX91" s="63">
        <f t="shared" si="348"/>
        <v>100</v>
      </c>
      <c r="BY91" s="85">
        <f t="shared" si="349"/>
        <v>25.44014394</v>
      </c>
      <c r="BZ91" s="201"/>
      <c r="CA91" s="63">
        <f t="shared" si="350"/>
        <v>100</v>
      </c>
      <c r="CB91" s="85">
        <f t="shared" si="351"/>
        <v>36.5467812</v>
      </c>
      <c r="CC91" s="201"/>
      <c r="CD91" s="63">
        <f t="shared" si="352"/>
        <v>100</v>
      </c>
      <c r="CE91" s="85">
        <f t="shared" si="353"/>
        <v>26.51542233</v>
      </c>
      <c r="CF91" s="201"/>
      <c r="CG91" s="109">
        <f t="shared" si="354"/>
        <v>100</v>
      </c>
      <c r="CH91" s="86">
        <f t="shared" si="355"/>
        <v>22.71501717</v>
      </c>
      <c r="CI91" s="85"/>
      <c r="CJ91" s="63">
        <f t="shared" si="356"/>
        <v>100</v>
      </c>
      <c r="CK91" s="85">
        <f t="shared" si="357"/>
        <v>25.56368176</v>
      </c>
      <c r="CL91" s="201"/>
      <c r="CM91" s="63">
        <f t="shared" si="358"/>
        <v>100</v>
      </c>
      <c r="CN91" s="85">
        <f t="shared" si="359"/>
        <v>22.49372314</v>
      </c>
      <c r="CO91" s="66"/>
      <c r="CP91" s="63">
        <f t="shared" si="360"/>
        <v>100</v>
      </c>
      <c r="CQ91" s="85">
        <f t="shared" si="361"/>
        <v>25.82471695</v>
      </c>
      <c r="CR91" s="66"/>
      <c r="CS91" s="63">
        <f t="shared" si="362"/>
        <v>100</v>
      </c>
      <c r="CT91" s="85">
        <f t="shared" si="363"/>
        <v>24.56205139</v>
      </c>
      <c r="CU91" s="66"/>
      <c r="CV91" s="63">
        <f t="shared" si="382"/>
        <v>100</v>
      </c>
      <c r="CW91" s="85">
        <f t="shared" si="383"/>
        <v>12.554498</v>
      </c>
      <c r="CX91" s="66"/>
      <c r="CY91" s="63">
        <f t="shared" si="366"/>
        <v>100</v>
      </c>
      <c r="CZ91" s="86">
        <f t="shared" si="367"/>
        <v>24.67393259</v>
      </c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1">
    <mergeCell ref="T5:U5"/>
    <mergeCell ref="W5:X5"/>
    <mergeCell ref="A41:AH41"/>
    <mergeCell ref="A58:AH58"/>
    <mergeCell ref="A75:AH75"/>
    <mergeCell ref="Z5:AA5"/>
    <mergeCell ref="AC5:AD5"/>
    <mergeCell ref="A24:AH24"/>
    <mergeCell ref="AJ24:BQ24"/>
    <mergeCell ref="BS24:CZ24"/>
    <mergeCell ref="AK4:AM4"/>
    <mergeCell ref="AK5:AL5"/>
    <mergeCell ref="AJ41:BQ41"/>
    <mergeCell ref="BS41:CZ41"/>
    <mergeCell ref="AJ58:BQ58"/>
    <mergeCell ref="BS58:CZ58"/>
    <mergeCell ref="AJ75:BQ75"/>
    <mergeCell ref="BS75:CZ75"/>
    <mergeCell ref="T4:V4"/>
    <mergeCell ref="W4:Y4"/>
    <mergeCell ref="Z4:AB4"/>
    <mergeCell ref="AC4:AE4"/>
    <mergeCell ref="AF4:AH4"/>
    <mergeCell ref="AJ4:AJ6"/>
    <mergeCell ref="AF5:AG5"/>
    <mergeCell ref="BI5:BJ5"/>
    <mergeCell ref="BL5:BM5"/>
    <mergeCell ref="BT4:BV4"/>
    <mergeCell ref="BT5:BU5"/>
    <mergeCell ref="BW5:BX5"/>
    <mergeCell ref="BZ5:CA5"/>
    <mergeCell ref="BI4:BK4"/>
    <mergeCell ref="BL4:BN4"/>
    <mergeCell ref="BO4:BQ4"/>
    <mergeCell ref="BS4:BS6"/>
    <mergeCell ref="BW4:BY4"/>
    <mergeCell ref="BZ4:CB4"/>
    <mergeCell ref="BO5:BP5"/>
    <mergeCell ref="CC4:CE4"/>
    <mergeCell ref="CF4:CH4"/>
    <mergeCell ref="CI4:CK4"/>
    <mergeCell ref="CL4:CN4"/>
    <mergeCell ref="CO4:CQ4"/>
    <mergeCell ref="CR4:CT4"/>
    <mergeCell ref="CU4:CW4"/>
    <mergeCell ref="CX4:CZ4"/>
    <mergeCell ref="B5:C5"/>
    <mergeCell ref="E5:F5"/>
    <mergeCell ref="H5:I5"/>
    <mergeCell ref="K5:L5"/>
    <mergeCell ref="N5:O5"/>
    <mergeCell ref="Q5:R5"/>
    <mergeCell ref="A4:A6"/>
    <mergeCell ref="B4:D4"/>
    <mergeCell ref="E4:G4"/>
    <mergeCell ref="H4:J4"/>
    <mergeCell ref="K4:M4"/>
    <mergeCell ref="N4:P4"/>
    <mergeCell ref="Q4:S4"/>
    <mergeCell ref="AN4:AP4"/>
    <mergeCell ref="AQ4:AS4"/>
    <mergeCell ref="AT4:AV4"/>
    <mergeCell ref="AW4:AY4"/>
    <mergeCell ref="AZ4:BB4"/>
    <mergeCell ref="BC4:BE4"/>
    <mergeCell ref="BF4:BH4"/>
    <mergeCell ref="CC5:CD5"/>
    <mergeCell ref="CF5:CG5"/>
    <mergeCell ref="CI5:CJ5"/>
    <mergeCell ref="CL5:CM5"/>
    <mergeCell ref="CO5:CP5"/>
    <mergeCell ref="CR5:CS5"/>
    <mergeCell ref="CU5:CV5"/>
    <mergeCell ref="CX5:CY5"/>
    <mergeCell ref="AN5:AO5"/>
    <mergeCell ref="AQ5:AR5"/>
    <mergeCell ref="AT5:AU5"/>
    <mergeCell ref="AW5:AX5"/>
    <mergeCell ref="AZ5:BA5"/>
    <mergeCell ref="BC5:BD5"/>
    <mergeCell ref="BF5:BG5"/>
  </mergeCell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13" width="5.5"/>
    <col customWidth="1" min="14" max="14" width="6.13"/>
    <col customWidth="1" min="15" max="16" width="5.5"/>
    <col customWidth="1" min="17" max="17" width="6.13"/>
    <col customWidth="1" min="18" max="19" width="5.5"/>
    <col customWidth="1" min="20" max="20" width="6.13"/>
    <col customWidth="1" min="21" max="31" width="5.5"/>
    <col customWidth="1" min="32" max="35" width="7.63"/>
    <col customWidth="1" min="36" max="36" width="9.5"/>
    <col customWidth="1" min="37" max="37" width="6.38"/>
    <col customWidth="1" min="38" max="38" width="8.0"/>
    <col customWidth="1" min="39" max="39" width="5.5"/>
    <col customWidth="1" min="40" max="40" width="4.13"/>
    <col customWidth="1" min="41" max="41" width="4.38"/>
    <col customWidth="1" min="42" max="42" width="4.75"/>
    <col customWidth="1" min="43" max="43" width="5.25"/>
    <col customWidth="1" min="44" max="44" width="4.75"/>
    <col customWidth="1" min="45" max="46" width="5.0"/>
    <col customWidth="1" min="47" max="47" width="6.13"/>
    <col customWidth="1" min="48" max="48" width="5.5"/>
    <col customWidth="1" min="49" max="49" width="5.75"/>
    <col customWidth="1" min="50" max="50" width="6.13"/>
    <col customWidth="1" min="51" max="52" width="5.63"/>
    <col customWidth="1" min="53" max="53" width="5.75"/>
    <col customWidth="1" min="54" max="54" width="6.5"/>
    <col customWidth="1" min="55" max="55" width="6.13"/>
    <col customWidth="1" min="56" max="56" width="5.88"/>
    <col customWidth="1" min="57" max="58" width="5.5"/>
    <col customWidth="1" min="59" max="59" width="5.88"/>
    <col customWidth="1" min="60" max="60" width="5.25"/>
    <col customWidth="1" min="61" max="61" width="6.0"/>
    <col customWidth="1" min="62" max="62" width="4.75"/>
    <col customWidth="1" min="63" max="63" width="5.0"/>
    <col customWidth="1" min="64" max="64" width="4.25"/>
    <col customWidth="1" min="65" max="65" width="5.25"/>
    <col customWidth="1" min="66" max="66" width="4.88"/>
    <col customWidth="1" min="67" max="67" width="5.63"/>
    <col customWidth="1" min="68" max="68" width="6.5"/>
    <col customWidth="1" min="69" max="69" width="6.63"/>
    <col customWidth="1" min="70" max="70" width="7.63"/>
    <col customWidth="1" min="71" max="71" width="9.5"/>
    <col customWidth="1" min="72" max="72" width="5.38"/>
    <col customWidth="1" min="73" max="73" width="5.63"/>
    <col customWidth="1" min="74" max="74" width="5.5"/>
    <col customWidth="1" min="75" max="75" width="4.13"/>
    <col customWidth="1" min="76" max="76" width="4.38"/>
    <col customWidth="1" min="77" max="77" width="4.75"/>
    <col customWidth="1" min="78" max="78" width="5.5"/>
    <col customWidth="1" min="79" max="79" width="4.38"/>
    <col customWidth="1" min="80" max="80" width="4.25"/>
    <col customWidth="1" min="81" max="81" width="5.25"/>
    <col customWidth="1" min="82" max="82" width="6.13"/>
    <col customWidth="1" min="83" max="83" width="5.5"/>
    <col customWidth="1" min="84" max="84" width="5.75"/>
    <col customWidth="1" min="85" max="85" width="5.25"/>
    <col customWidth="1" min="86" max="86" width="5.63"/>
    <col customWidth="1" min="87" max="87" width="5.88"/>
    <col customWidth="1" min="88" max="88" width="5.75"/>
    <col customWidth="1" min="89" max="89" width="6.5"/>
    <col customWidth="1" min="90" max="90" width="6.13"/>
    <col customWidth="1" min="91" max="91" width="5.88"/>
    <col customWidth="1" min="92" max="92" width="5.5"/>
    <col customWidth="1" min="93" max="93" width="5.63"/>
    <col customWidth="1" min="94" max="94" width="5.88"/>
    <col customWidth="1" min="95" max="95" width="5.25"/>
    <col customWidth="1" min="96" max="96" width="6.0"/>
    <col customWidth="1" min="97" max="97" width="4.75"/>
    <col customWidth="1" min="98" max="98" width="5.0"/>
    <col customWidth="1" min="99" max="99" width="4.25"/>
    <col customWidth="1" min="100" max="100" width="5.25"/>
    <col customWidth="1" min="101" max="101" width="4.88"/>
    <col customWidth="1" min="102" max="102" width="5.63"/>
    <col customWidth="1" min="103" max="103" width="6.5"/>
    <col customWidth="1" min="104" max="104" width="6.63"/>
  </cols>
  <sheetData>
    <row r="1">
      <c r="A1" s="2" t="s">
        <v>193</v>
      </c>
      <c r="AJ1" s="2" t="s">
        <v>194</v>
      </c>
      <c r="BS1" s="2" t="s">
        <v>195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 t="s">
        <v>7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8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</row>
    <row r="3">
      <c r="A3" s="1"/>
      <c r="AJ3" s="1"/>
    </row>
    <row r="4" ht="15.0" customHeight="1">
      <c r="A4" s="250" t="s">
        <v>125</v>
      </c>
      <c r="B4" s="298" t="s">
        <v>89</v>
      </c>
      <c r="C4" s="10"/>
      <c r="D4" s="12"/>
      <c r="E4" s="298" t="s">
        <v>90</v>
      </c>
      <c r="F4" s="10"/>
      <c r="G4" s="12"/>
      <c r="H4" s="298" t="s">
        <v>91</v>
      </c>
      <c r="I4" s="10"/>
      <c r="J4" s="12"/>
      <c r="K4" s="298" t="s">
        <v>92</v>
      </c>
      <c r="L4" s="10"/>
      <c r="M4" s="12"/>
      <c r="N4" s="298" t="s">
        <v>93</v>
      </c>
      <c r="O4" s="10"/>
      <c r="P4" s="12"/>
      <c r="Q4" s="298" t="s">
        <v>94</v>
      </c>
      <c r="R4" s="10"/>
      <c r="S4" s="12"/>
      <c r="T4" s="298" t="s">
        <v>95</v>
      </c>
      <c r="U4" s="10"/>
      <c r="V4" s="12"/>
      <c r="W4" s="298" t="s">
        <v>96</v>
      </c>
      <c r="X4" s="10"/>
      <c r="Y4" s="12"/>
      <c r="Z4" s="298" t="s">
        <v>97</v>
      </c>
      <c r="AA4" s="10"/>
      <c r="AB4" s="12"/>
      <c r="AC4" s="298" t="s">
        <v>98</v>
      </c>
      <c r="AD4" s="10"/>
      <c r="AE4" s="12"/>
      <c r="AF4" s="13" t="s">
        <v>12</v>
      </c>
      <c r="AG4" s="10"/>
      <c r="AH4" s="12"/>
      <c r="AJ4" s="250" t="s">
        <v>125</v>
      </c>
      <c r="AK4" s="298" t="s">
        <v>89</v>
      </c>
      <c r="AL4" s="10"/>
      <c r="AM4" s="12"/>
      <c r="AN4" s="298" t="s">
        <v>90</v>
      </c>
      <c r="AO4" s="10"/>
      <c r="AP4" s="12"/>
      <c r="AQ4" s="298" t="s">
        <v>91</v>
      </c>
      <c r="AR4" s="10"/>
      <c r="AS4" s="12"/>
      <c r="AT4" s="298" t="s">
        <v>92</v>
      </c>
      <c r="AU4" s="10"/>
      <c r="AV4" s="12"/>
      <c r="AW4" s="298" t="s">
        <v>93</v>
      </c>
      <c r="AX4" s="10"/>
      <c r="AY4" s="12"/>
      <c r="AZ4" s="298" t="s">
        <v>94</v>
      </c>
      <c r="BA4" s="10"/>
      <c r="BB4" s="12"/>
      <c r="BC4" s="298" t="s">
        <v>95</v>
      </c>
      <c r="BD4" s="10"/>
      <c r="BE4" s="12"/>
      <c r="BF4" s="298" t="s">
        <v>96</v>
      </c>
      <c r="BG4" s="10"/>
      <c r="BH4" s="12"/>
      <c r="BI4" s="298" t="s">
        <v>97</v>
      </c>
      <c r="BJ4" s="10"/>
      <c r="BK4" s="12"/>
      <c r="BL4" s="298" t="s">
        <v>98</v>
      </c>
      <c r="BM4" s="10"/>
      <c r="BN4" s="12"/>
      <c r="BO4" s="13" t="s">
        <v>12</v>
      </c>
      <c r="BP4" s="10"/>
      <c r="BQ4" s="12"/>
      <c r="BS4" s="250" t="s">
        <v>125</v>
      </c>
      <c r="BT4" s="298" t="s">
        <v>89</v>
      </c>
      <c r="BU4" s="10"/>
      <c r="BV4" s="12"/>
      <c r="BW4" s="298" t="s">
        <v>90</v>
      </c>
      <c r="BX4" s="10"/>
      <c r="BY4" s="12"/>
      <c r="BZ4" s="298" t="s">
        <v>91</v>
      </c>
      <c r="CA4" s="10"/>
      <c r="CB4" s="12"/>
      <c r="CC4" s="298" t="s">
        <v>92</v>
      </c>
      <c r="CD4" s="10"/>
      <c r="CE4" s="12"/>
      <c r="CF4" s="298" t="s">
        <v>93</v>
      </c>
      <c r="CG4" s="10"/>
      <c r="CH4" s="12"/>
      <c r="CI4" s="298" t="s">
        <v>94</v>
      </c>
      <c r="CJ4" s="10"/>
      <c r="CK4" s="12"/>
      <c r="CL4" s="298" t="s">
        <v>95</v>
      </c>
      <c r="CM4" s="10"/>
      <c r="CN4" s="12"/>
      <c r="CO4" s="298" t="s">
        <v>96</v>
      </c>
      <c r="CP4" s="10"/>
      <c r="CQ4" s="12"/>
      <c r="CR4" s="298" t="s">
        <v>97</v>
      </c>
      <c r="CS4" s="10"/>
      <c r="CT4" s="12"/>
      <c r="CU4" s="298" t="s">
        <v>98</v>
      </c>
      <c r="CV4" s="10"/>
      <c r="CW4" s="12"/>
      <c r="CX4" s="13" t="s">
        <v>12</v>
      </c>
      <c r="CY4" s="10"/>
      <c r="CZ4" s="12"/>
    </row>
    <row r="5" ht="78.0" customHeight="1">
      <c r="A5" s="16"/>
      <c r="B5" s="299" t="s">
        <v>197</v>
      </c>
      <c r="C5" s="215" t="s">
        <v>102</v>
      </c>
      <c r="D5" s="172" t="s">
        <v>126</v>
      </c>
      <c r="E5" s="299" t="s">
        <v>197</v>
      </c>
      <c r="F5" s="215" t="s">
        <v>104</v>
      </c>
      <c r="G5" s="172" t="s">
        <v>126</v>
      </c>
      <c r="H5" s="299" t="s">
        <v>197</v>
      </c>
      <c r="I5" s="215" t="s">
        <v>104</v>
      </c>
      <c r="J5" s="172" t="s">
        <v>126</v>
      </c>
      <c r="K5" s="299" t="s">
        <v>197</v>
      </c>
      <c r="L5" s="215" t="s">
        <v>104</v>
      </c>
      <c r="M5" s="172" t="s">
        <v>126</v>
      </c>
      <c r="N5" s="299" t="s">
        <v>197</v>
      </c>
      <c r="O5" s="215" t="s">
        <v>104</v>
      </c>
      <c r="P5" s="172" t="s">
        <v>126</v>
      </c>
      <c r="Q5" s="299" t="s">
        <v>197</v>
      </c>
      <c r="R5" s="215" t="s">
        <v>104</v>
      </c>
      <c r="S5" s="172" t="s">
        <v>126</v>
      </c>
      <c r="T5" s="299" t="s">
        <v>197</v>
      </c>
      <c r="U5" s="215" t="s">
        <v>104</v>
      </c>
      <c r="V5" s="172" t="s">
        <v>126</v>
      </c>
      <c r="W5" s="299" t="s">
        <v>197</v>
      </c>
      <c r="X5" s="215" t="s">
        <v>104</v>
      </c>
      <c r="Y5" s="172" t="s">
        <v>126</v>
      </c>
      <c r="Z5" s="299" t="s">
        <v>197</v>
      </c>
      <c r="AA5" s="215" t="s">
        <v>104</v>
      </c>
      <c r="AB5" s="172" t="s">
        <v>126</v>
      </c>
      <c r="AC5" s="299" t="s">
        <v>197</v>
      </c>
      <c r="AD5" s="215" t="s">
        <v>104</v>
      </c>
      <c r="AE5" s="172" t="s">
        <v>126</v>
      </c>
      <c r="AF5" s="299" t="s">
        <v>197</v>
      </c>
      <c r="AG5" s="215" t="s">
        <v>104</v>
      </c>
      <c r="AH5" s="172" t="s">
        <v>126</v>
      </c>
      <c r="AJ5" s="16"/>
      <c r="AK5" s="299" t="s">
        <v>197</v>
      </c>
      <c r="AL5" s="215" t="s">
        <v>102</v>
      </c>
      <c r="AM5" s="172" t="s">
        <v>126</v>
      </c>
      <c r="AN5" s="299" t="s">
        <v>197</v>
      </c>
      <c r="AO5" s="215" t="s">
        <v>104</v>
      </c>
      <c r="AP5" s="172" t="s">
        <v>126</v>
      </c>
      <c r="AQ5" s="299" t="s">
        <v>197</v>
      </c>
      <c r="AR5" s="215" t="s">
        <v>104</v>
      </c>
      <c r="AS5" s="172" t="s">
        <v>126</v>
      </c>
      <c r="AT5" s="299" t="s">
        <v>197</v>
      </c>
      <c r="AU5" s="215" t="s">
        <v>104</v>
      </c>
      <c r="AV5" s="172" t="s">
        <v>126</v>
      </c>
      <c r="AW5" s="299" t="s">
        <v>197</v>
      </c>
      <c r="AX5" s="215" t="s">
        <v>104</v>
      </c>
      <c r="AY5" s="172" t="s">
        <v>126</v>
      </c>
      <c r="AZ5" s="299" t="s">
        <v>197</v>
      </c>
      <c r="BA5" s="215" t="s">
        <v>104</v>
      </c>
      <c r="BB5" s="172" t="s">
        <v>126</v>
      </c>
      <c r="BC5" s="299" t="s">
        <v>197</v>
      </c>
      <c r="BD5" s="215" t="s">
        <v>104</v>
      </c>
      <c r="BE5" s="172" t="s">
        <v>126</v>
      </c>
      <c r="BF5" s="299" t="s">
        <v>197</v>
      </c>
      <c r="BG5" s="215" t="s">
        <v>104</v>
      </c>
      <c r="BH5" s="172" t="s">
        <v>126</v>
      </c>
      <c r="BI5" s="299" t="s">
        <v>197</v>
      </c>
      <c r="BJ5" s="215" t="s">
        <v>104</v>
      </c>
      <c r="BK5" s="172" t="s">
        <v>126</v>
      </c>
      <c r="BL5" s="299" t="s">
        <v>197</v>
      </c>
      <c r="BM5" s="215" t="s">
        <v>104</v>
      </c>
      <c r="BN5" s="172" t="s">
        <v>126</v>
      </c>
      <c r="BO5" s="299" t="s">
        <v>197</v>
      </c>
      <c r="BP5" s="215" t="s">
        <v>104</v>
      </c>
      <c r="BQ5" s="172" t="s">
        <v>126</v>
      </c>
      <c r="BS5" s="16"/>
      <c r="BT5" s="299" t="s">
        <v>197</v>
      </c>
      <c r="BU5" s="215" t="s">
        <v>102</v>
      </c>
      <c r="BV5" s="172" t="s">
        <v>103</v>
      </c>
      <c r="BW5" s="299" t="s">
        <v>197</v>
      </c>
      <c r="BX5" s="215" t="s">
        <v>102</v>
      </c>
      <c r="BY5" s="172" t="s">
        <v>103</v>
      </c>
      <c r="BZ5" s="299" t="s">
        <v>197</v>
      </c>
      <c r="CA5" s="215" t="s">
        <v>102</v>
      </c>
      <c r="CB5" s="172" t="s">
        <v>103</v>
      </c>
      <c r="CC5" s="299" t="s">
        <v>197</v>
      </c>
      <c r="CD5" s="215" t="s">
        <v>102</v>
      </c>
      <c r="CE5" s="172" t="s">
        <v>103</v>
      </c>
      <c r="CF5" s="299" t="s">
        <v>197</v>
      </c>
      <c r="CG5" s="215" t="s">
        <v>102</v>
      </c>
      <c r="CH5" s="172" t="s">
        <v>103</v>
      </c>
      <c r="CI5" s="299" t="s">
        <v>197</v>
      </c>
      <c r="CJ5" s="215" t="s">
        <v>102</v>
      </c>
      <c r="CK5" s="172" t="s">
        <v>103</v>
      </c>
      <c r="CL5" s="299" t="s">
        <v>197</v>
      </c>
      <c r="CM5" s="215" t="s">
        <v>102</v>
      </c>
      <c r="CN5" s="172" t="s">
        <v>103</v>
      </c>
      <c r="CO5" s="299" t="s">
        <v>197</v>
      </c>
      <c r="CP5" s="215" t="s">
        <v>102</v>
      </c>
      <c r="CQ5" s="172" t="s">
        <v>103</v>
      </c>
      <c r="CR5" s="299" t="s">
        <v>197</v>
      </c>
      <c r="CS5" s="215" t="s">
        <v>102</v>
      </c>
      <c r="CT5" s="172" t="s">
        <v>103</v>
      </c>
      <c r="CU5" s="299" t="s">
        <v>197</v>
      </c>
      <c r="CV5" s="215" t="s">
        <v>102</v>
      </c>
      <c r="CW5" s="172" t="s">
        <v>103</v>
      </c>
      <c r="CX5" s="299" t="s">
        <v>197</v>
      </c>
      <c r="CY5" s="215" t="s">
        <v>102</v>
      </c>
      <c r="CZ5" s="172" t="s">
        <v>103</v>
      </c>
    </row>
    <row r="6" ht="15.75" customHeight="1">
      <c r="A6" s="28"/>
      <c r="B6" s="217" t="s">
        <v>27</v>
      </c>
      <c r="C6" s="218"/>
      <c r="D6" s="219"/>
      <c r="E6" s="217" t="s">
        <v>27</v>
      </c>
      <c r="F6" s="218"/>
      <c r="G6" s="219"/>
      <c r="H6" s="217" t="s">
        <v>27</v>
      </c>
      <c r="I6" s="218"/>
      <c r="J6" s="219"/>
      <c r="K6" s="217" t="s">
        <v>27</v>
      </c>
      <c r="L6" s="218"/>
      <c r="M6" s="219"/>
      <c r="N6" s="217" t="s">
        <v>27</v>
      </c>
      <c r="O6" s="218"/>
      <c r="P6" s="219"/>
      <c r="Q6" s="217" t="s">
        <v>27</v>
      </c>
      <c r="R6" s="218"/>
      <c r="S6" s="219"/>
      <c r="T6" s="217" t="s">
        <v>27</v>
      </c>
      <c r="U6" s="218"/>
      <c r="V6" s="219"/>
      <c r="W6" s="217" t="s">
        <v>27</v>
      </c>
      <c r="X6" s="218"/>
      <c r="Y6" s="219"/>
      <c r="Z6" s="217" t="s">
        <v>27</v>
      </c>
      <c r="AA6" s="218"/>
      <c r="AB6" s="219"/>
      <c r="AC6" s="217" t="s">
        <v>27</v>
      </c>
      <c r="AD6" s="218"/>
      <c r="AE6" s="219"/>
      <c r="AF6" s="217" t="s">
        <v>27</v>
      </c>
      <c r="AG6" s="218"/>
      <c r="AH6" s="219"/>
      <c r="AJ6" s="28"/>
      <c r="AK6" s="217" t="s">
        <v>27</v>
      </c>
      <c r="AL6" s="218"/>
      <c r="AM6" s="219"/>
      <c r="AN6" s="217" t="s">
        <v>27</v>
      </c>
      <c r="AO6" s="218"/>
      <c r="AP6" s="219"/>
      <c r="AQ6" s="217" t="s">
        <v>27</v>
      </c>
      <c r="AR6" s="218"/>
      <c r="AS6" s="219"/>
      <c r="AT6" s="217" t="s">
        <v>27</v>
      </c>
      <c r="AU6" s="218"/>
      <c r="AV6" s="219"/>
      <c r="AW6" s="217" t="s">
        <v>27</v>
      </c>
      <c r="AX6" s="218"/>
      <c r="AY6" s="219"/>
      <c r="AZ6" s="217" t="s">
        <v>27</v>
      </c>
      <c r="BA6" s="218"/>
      <c r="BB6" s="219"/>
      <c r="BC6" s="217" t="s">
        <v>27</v>
      </c>
      <c r="BD6" s="218"/>
      <c r="BE6" s="219"/>
      <c r="BF6" s="217" t="s">
        <v>27</v>
      </c>
      <c r="BG6" s="218"/>
      <c r="BH6" s="219"/>
      <c r="BI6" s="217" t="s">
        <v>27</v>
      </c>
      <c r="BJ6" s="218"/>
      <c r="BK6" s="219"/>
      <c r="BL6" s="217" t="s">
        <v>27</v>
      </c>
      <c r="BM6" s="218"/>
      <c r="BN6" s="219"/>
      <c r="BO6" s="217" t="s">
        <v>27</v>
      </c>
      <c r="BP6" s="218"/>
      <c r="BQ6" s="219"/>
      <c r="BS6" s="28"/>
      <c r="BT6" s="217" t="s">
        <v>27</v>
      </c>
      <c r="BU6" s="218"/>
      <c r="BV6" s="219"/>
      <c r="BW6" s="217" t="s">
        <v>27</v>
      </c>
      <c r="BX6" s="218"/>
      <c r="BY6" s="219"/>
      <c r="BZ6" s="217" t="s">
        <v>27</v>
      </c>
      <c r="CA6" s="218"/>
      <c r="CB6" s="219"/>
      <c r="CC6" s="217" t="s">
        <v>27</v>
      </c>
      <c r="CD6" s="218"/>
      <c r="CE6" s="219"/>
      <c r="CF6" s="217" t="s">
        <v>27</v>
      </c>
      <c r="CG6" s="218"/>
      <c r="CH6" s="219"/>
      <c r="CI6" s="217" t="s">
        <v>27</v>
      </c>
      <c r="CJ6" s="218"/>
      <c r="CK6" s="219"/>
      <c r="CL6" s="217" t="s">
        <v>27</v>
      </c>
      <c r="CM6" s="218"/>
      <c r="CN6" s="219"/>
      <c r="CO6" s="217" t="s">
        <v>27</v>
      </c>
      <c r="CP6" s="218"/>
      <c r="CQ6" s="219"/>
      <c r="CR6" s="217" t="s">
        <v>27</v>
      </c>
      <c r="CS6" s="218"/>
      <c r="CT6" s="219"/>
      <c r="CU6" s="217" t="s">
        <v>27</v>
      </c>
      <c r="CV6" s="218"/>
      <c r="CW6" s="219"/>
      <c r="CX6" s="217" t="s">
        <v>27</v>
      </c>
      <c r="CY6" s="218"/>
      <c r="CZ6" s="219"/>
    </row>
    <row r="7">
      <c r="A7" s="248" t="s">
        <v>129</v>
      </c>
      <c r="B7" s="220">
        <v>85.04183333333332</v>
      </c>
      <c r="C7" s="221">
        <v>20.02066666666667</v>
      </c>
      <c r="D7" s="222">
        <v>4.8066666666666595</v>
      </c>
      <c r="E7" s="220">
        <v>442.0403281118767</v>
      </c>
      <c r="F7" s="221">
        <v>44.6610526315789</v>
      </c>
      <c r="G7" s="222">
        <v>33.67210526315789</v>
      </c>
      <c r="H7" s="220">
        <v>3249.7892865481413</v>
      </c>
      <c r="I7" s="221">
        <v>666.5009771501716</v>
      </c>
      <c r="J7" s="222">
        <v>232.39603819222333</v>
      </c>
      <c r="K7" s="220">
        <v>13684.143094811921</v>
      </c>
      <c r="L7" s="221">
        <v>2242.145680432028</v>
      </c>
      <c r="M7" s="222">
        <v>777.0291223685656</v>
      </c>
      <c r="N7" s="220">
        <v>31767.875058100864</v>
      </c>
      <c r="O7" s="221">
        <v>6108.864368668774</v>
      </c>
      <c r="P7" s="222">
        <v>1746.4728373762514</v>
      </c>
      <c r="Q7" s="220">
        <v>35151.74580393148</v>
      </c>
      <c r="R7" s="221">
        <v>7316.418054716847</v>
      </c>
      <c r="S7" s="222">
        <v>1549.0306766631024</v>
      </c>
      <c r="T7" s="220">
        <v>26634.42771892301</v>
      </c>
      <c r="U7" s="221">
        <v>4510.99098175687</v>
      </c>
      <c r="V7" s="222">
        <v>1240.3286755207293</v>
      </c>
      <c r="W7" s="220">
        <v>20863.05114709599</v>
      </c>
      <c r="X7" s="221">
        <v>2864.487101719901</v>
      </c>
      <c r="Y7" s="222">
        <v>765.6460403798532</v>
      </c>
      <c r="Z7" s="220">
        <v>7998.297469516738</v>
      </c>
      <c r="AA7" s="221">
        <v>1232.381871344734</v>
      </c>
      <c r="AB7" s="222">
        <v>267.0401287693276</v>
      </c>
      <c r="AC7" s="220">
        <v>679.1650000000001</v>
      </c>
      <c r="AD7" s="221">
        <v>32.53</v>
      </c>
      <c r="AE7" s="222">
        <v>19.490000000000002</v>
      </c>
      <c r="AF7" s="220">
        <f t="shared" ref="AF7:AH7" si="1">B7+E7+H7+K7+N7+Q7+T7+W7+Z7+AC7</f>
        <v>140555.5767</v>
      </c>
      <c r="AG7" s="221">
        <f t="shared" si="1"/>
        <v>25039.00076</v>
      </c>
      <c r="AH7" s="222">
        <f t="shared" si="1"/>
        <v>6635.912291</v>
      </c>
      <c r="AJ7" s="248" t="s">
        <v>130</v>
      </c>
      <c r="AK7" s="220">
        <v>112.20598455490034</v>
      </c>
      <c r="AL7" s="221">
        <v>14.9666666666667</v>
      </c>
      <c r="AM7" s="222">
        <v>10.2333333333333</v>
      </c>
      <c r="AN7" s="220">
        <v>512.4057031885549</v>
      </c>
      <c r="AO7" s="221">
        <v>62.146666666666704</v>
      </c>
      <c r="AP7" s="222">
        <v>24.141666666666627</v>
      </c>
      <c r="AQ7" s="220">
        <v>4804.287642344815</v>
      </c>
      <c r="AR7" s="221">
        <v>859.8049878120739</v>
      </c>
      <c r="AS7" s="222">
        <v>334.5351100271601</v>
      </c>
      <c r="AT7" s="220">
        <v>19386.861435935338</v>
      </c>
      <c r="AU7" s="221">
        <v>4454.235901852706</v>
      </c>
      <c r="AV7" s="222">
        <v>1332.6415718537908</v>
      </c>
      <c r="AW7" s="220">
        <v>35248.3257742536</v>
      </c>
      <c r="AX7" s="221">
        <v>7973.414141559837</v>
      </c>
      <c r="AY7" s="222">
        <v>1830.1524607038177</v>
      </c>
      <c r="AZ7" s="220">
        <v>34470.76065675167</v>
      </c>
      <c r="BA7" s="221">
        <v>7390.259388497561</v>
      </c>
      <c r="BB7" s="222">
        <v>2031.4614990958567</v>
      </c>
      <c r="BC7" s="220">
        <v>29205.89084559635</v>
      </c>
      <c r="BD7" s="221">
        <v>5380.795354394681</v>
      </c>
      <c r="BE7" s="222">
        <v>1547.1638144260407</v>
      </c>
      <c r="BF7" s="220">
        <v>21818.84188612149</v>
      </c>
      <c r="BG7" s="221">
        <v>3437.4053468619995</v>
      </c>
      <c r="BH7" s="222">
        <v>1148.6573630104135</v>
      </c>
      <c r="BI7" s="220">
        <v>6175.672792279736</v>
      </c>
      <c r="BJ7" s="221">
        <v>956.8971641607476</v>
      </c>
      <c r="BK7" s="222">
        <v>328.35315630004504</v>
      </c>
      <c r="BL7" s="220">
        <v>333.7829105847344</v>
      </c>
      <c r="BM7" s="221">
        <v>20.533333333333335</v>
      </c>
      <c r="BN7" s="222">
        <v>8.366666666666665</v>
      </c>
      <c r="BO7" s="220">
        <v>152069.03563161122</v>
      </c>
      <c r="BP7" s="221">
        <v>30550.458951806275</v>
      </c>
      <c r="BQ7" s="222">
        <v>8595.706642083791</v>
      </c>
      <c r="BS7" s="248" t="s">
        <v>130</v>
      </c>
      <c r="BT7" s="220">
        <v>169.95831399999994</v>
      </c>
      <c r="BU7" s="221">
        <v>16.3917</v>
      </c>
      <c r="BV7" s="222">
        <v>6.86686</v>
      </c>
      <c r="BW7" s="220">
        <v>711.640775</v>
      </c>
      <c r="BX7" s="221">
        <v>117.30460000000001</v>
      </c>
      <c r="BY7" s="222">
        <v>16.82262</v>
      </c>
      <c r="BZ7" s="220">
        <v>5412.511362999993</v>
      </c>
      <c r="CA7" s="221">
        <v>904.6212000000002</v>
      </c>
      <c r="CB7" s="222">
        <v>372.4402299999999</v>
      </c>
      <c r="CC7" s="220">
        <v>23194.749101000027</v>
      </c>
      <c r="CD7" s="221">
        <v>4980.695100000003</v>
      </c>
      <c r="CE7" s="222">
        <v>1482.2975399999996</v>
      </c>
      <c r="CF7" s="220">
        <v>36441.00366699996</v>
      </c>
      <c r="CG7" s="221">
        <v>8825.1992</v>
      </c>
      <c r="CH7" s="222">
        <v>2077.581649999999</v>
      </c>
      <c r="CI7" s="220">
        <v>33530.46000699998</v>
      </c>
      <c r="CJ7" s="221">
        <v>6129.404099999999</v>
      </c>
      <c r="CK7" s="222">
        <v>1671.8774499999988</v>
      </c>
      <c r="CL7" s="220">
        <v>30315.461226</v>
      </c>
      <c r="CM7" s="221">
        <v>4925.418100000003</v>
      </c>
      <c r="CN7" s="222">
        <v>1108.3366700000001</v>
      </c>
      <c r="CO7" s="220">
        <v>20529.953783999998</v>
      </c>
      <c r="CP7" s="221">
        <v>3732.0640000000026</v>
      </c>
      <c r="CQ7" s="222">
        <v>1009.5074500000001</v>
      </c>
      <c r="CR7" s="220">
        <v>4703.487118999995</v>
      </c>
      <c r="CS7" s="221">
        <v>529.9139000000001</v>
      </c>
      <c r="CT7" s="222">
        <v>134.93232</v>
      </c>
      <c r="CU7" s="220">
        <v>272.71983500000005</v>
      </c>
      <c r="CV7" s="221">
        <v>22.9659</v>
      </c>
      <c r="CW7" s="222">
        <v>6.93313</v>
      </c>
      <c r="CX7" s="220">
        <v>155284.14519100104</v>
      </c>
      <c r="CY7" s="221">
        <v>30183.97779999998</v>
      </c>
      <c r="CZ7" s="222">
        <v>7887.595919999998</v>
      </c>
    </row>
    <row r="8">
      <c r="A8" s="249" t="s">
        <v>131</v>
      </c>
      <c r="B8" s="223"/>
      <c r="C8" s="224"/>
      <c r="D8" s="225"/>
      <c r="E8" s="223">
        <v>23.299999999999997</v>
      </c>
      <c r="F8" s="224"/>
      <c r="G8" s="225"/>
      <c r="H8" s="223">
        <v>145.35681189992548</v>
      </c>
      <c r="I8" s="224">
        <v>28.326666666666675</v>
      </c>
      <c r="J8" s="225">
        <v>10.6</v>
      </c>
      <c r="K8" s="223">
        <v>668.6289132326007</v>
      </c>
      <c r="L8" s="224">
        <v>103.915</v>
      </c>
      <c r="M8" s="225">
        <v>51.11500000000001</v>
      </c>
      <c r="N8" s="223">
        <v>2200.7305075045874</v>
      </c>
      <c r="O8" s="224">
        <v>759.8120369836696</v>
      </c>
      <c r="P8" s="225">
        <v>205.31086551392895</v>
      </c>
      <c r="Q8" s="223">
        <v>3482.3979664886506</v>
      </c>
      <c r="R8" s="224">
        <v>522.9566666666666</v>
      </c>
      <c r="S8" s="225">
        <v>109.67</v>
      </c>
      <c r="T8" s="223">
        <v>3941.707902126093</v>
      </c>
      <c r="U8" s="224">
        <v>1131.2857208588957</v>
      </c>
      <c r="V8" s="225">
        <v>203.99699999999999</v>
      </c>
      <c r="W8" s="223">
        <v>2160.210262847527</v>
      </c>
      <c r="X8" s="224">
        <v>273.9435087719299</v>
      </c>
      <c r="Y8" s="225">
        <v>39.410000000000004</v>
      </c>
      <c r="Z8" s="223">
        <v>795.0788653679651</v>
      </c>
      <c r="AA8" s="224">
        <v>146.08499999999998</v>
      </c>
      <c r="AB8" s="225">
        <v>42.49</v>
      </c>
      <c r="AC8" s="223">
        <v>120.67333333333333</v>
      </c>
      <c r="AD8" s="224">
        <v>23.57</v>
      </c>
      <c r="AE8" s="225">
        <v>7.06</v>
      </c>
      <c r="AF8" s="223">
        <f t="shared" ref="AF8:AH8" si="2">B8+E8+H8+K8+N8+Q8+T8+W8+Z8+AC8</f>
        <v>13538.08456</v>
      </c>
      <c r="AG8" s="224">
        <f t="shared" si="2"/>
        <v>2989.8946</v>
      </c>
      <c r="AH8" s="225">
        <f t="shared" si="2"/>
        <v>669.6528655</v>
      </c>
      <c r="AJ8" s="249" t="s">
        <v>132</v>
      </c>
      <c r="AK8" s="223">
        <v>16.9</v>
      </c>
      <c r="AL8" s="224"/>
      <c r="AM8" s="225"/>
      <c r="AN8" s="223">
        <v>14.533777777777773</v>
      </c>
      <c r="AO8" s="224">
        <v>5.2</v>
      </c>
      <c r="AP8" s="225">
        <v>0.15</v>
      </c>
      <c r="AQ8" s="223">
        <v>234.4150441919192</v>
      </c>
      <c r="AR8" s="224">
        <v>59.310000000000024</v>
      </c>
      <c r="AS8" s="225">
        <v>17.208333333333336</v>
      </c>
      <c r="AT8" s="223">
        <v>1004.1545444520677</v>
      </c>
      <c r="AU8" s="224">
        <v>169.93</v>
      </c>
      <c r="AV8" s="225">
        <v>45.80000000000001</v>
      </c>
      <c r="AW8" s="223">
        <v>2704.667816449044</v>
      </c>
      <c r="AX8" s="224">
        <v>513.26</v>
      </c>
      <c r="AY8" s="225">
        <v>54.01000000000001</v>
      </c>
      <c r="AZ8" s="223">
        <v>4017.1965811003656</v>
      </c>
      <c r="BA8" s="224">
        <v>842.2800000000002</v>
      </c>
      <c r="BB8" s="225">
        <v>100.20166666666667</v>
      </c>
      <c r="BC8" s="223">
        <v>3839.961913206873</v>
      </c>
      <c r="BD8" s="224">
        <v>509.3116666666666</v>
      </c>
      <c r="BE8" s="225">
        <v>66.54333333333334</v>
      </c>
      <c r="BF8" s="223">
        <v>2001.7672915618175</v>
      </c>
      <c r="BG8" s="224">
        <v>295.9791666666667</v>
      </c>
      <c r="BH8" s="225">
        <v>73.8</v>
      </c>
      <c r="BI8" s="223">
        <v>715.3058969191918</v>
      </c>
      <c r="BJ8" s="224">
        <v>17.5</v>
      </c>
      <c r="BK8" s="225">
        <v>13.600000000000001</v>
      </c>
      <c r="BL8" s="223">
        <v>79.63833333333335</v>
      </c>
      <c r="BM8" s="224"/>
      <c r="BN8" s="225"/>
      <c r="BO8" s="223">
        <v>14628.54119899239</v>
      </c>
      <c r="BP8" s="224">
        <v>2412.7708333333335</v>
      </c>
      <c r="BQ8" s="225">
        <v>371.3133333333334</v>
      </c>
      <c r="BS8" s="249" t="s">
        <v>132</v>
      </c>
      <c r="BT8" s="223"/>
      <c r="BU8" s="224"/>
      <c r="BV8" s="225"/>
      <c r="BW8" s="223">
        <v>27.873290000000004</v>
      </c>
      <c r="BX8" s="224">
        <v>0.3167</v>
      </c>
      <c r="BY8" s="225">
        <v>0.13336</v>
      </c>
      <c r="BZ8" s="223">
        <v>253.43173300000007</v>
      </c>
      <c r="CA8" s="224">
        <v>30.645200000000003</v>
      </c>
      <c r="CB8" s="225">
        <v>7.42544</v>
      </c>
      <c r="CC8" s="223">
        <v>1462.5135069999997</v>
      </c>
      <c r="CD8" s="224">
        <v>264.3446</v>
      </c>
      <c r="CE8" s="225">
        <v>69.30319999999998</v>
      </c>
      <c r="CF8" s="223">
        <v>3330.710261999999</v>
      </c>
      <c r="CG8" s="224">
        <v>497.01499999999993</v>
      </c>
      <c r="CH8" s="225">
        <v>110.58223000000001</v>
      </c>
      <c r="CI8" s="223">
        <v>4866.237766000004</v>
      </c>
      <c r="CJ8" s="224">
        <v>1338.2423000000003</v>
      </c>
      <c r="CK8" s="225">
        <v>218.72138000000007</v>
      </c>
      <c r="CL8" s="223">
        <v>3532.6774260000007</v>
      </c>
      <c r="CM8" s="224">
        <v>840.4301999999998</v>
      </c>
      <c r="CN8" s="225">
        <v>86.85348999999998</v>
      </c>
      <c r="CO8" s="223">
        <v>2016.3743929999998</v>
      </c>
      <c r="CP8" s="224">
        <v>235.2827</v>
      </c>
      <c r="CQ8" s="225">
        <v>59.83964999999999</v>
      </c>
      <c r="CR8" s="223">
        <v>596.3080980000001</v>
      </c>
      <c r="CS8" s="224">
        <v>57.86</v>
      </c>
      <c r="CT8" s="225">
        <v>22.0</v>
      </c>
      <c r="CU8" s="223">
        <v>63.25000000000001</v>
      </c>
      <c r="CV8" s="224">
        <v>46.9</v>
      </c>
      <c r="CW8" s="225">
        <v>2.1</v>
      </c>
      <c r="CX8" s="223">
        <v>16149.376474999992</v>
      </c>
      <c r="CY8" s="224">
        <v>3311.0367</v>
      </c>
      <c r="CZ8" s="225">
        <v>576.9587499999998</v>
      </c>
    </row>
    <row r="9">
      <c r="A9" s="249" t="s">
        <v>133</v>
      </c>
      <c r="B9" s="223">
        <v>0.49</v>
      </c>
      <c r="C9" s="224"/>
      <c r="D9" s="225"/>
      <c r="E9" s="223">
        <v>24.563333333333333</v>
      </c>
      <c r="F9" s="224"/>
      <c r="G9" s="225"/>
      <c r="H9" s="223">
        <v>238.6447619047619</v>
      </c>
      <c r="I9" s="224">
        <v>39.22</v>
      </c>
      <c r="J9" s="225">
        <v>22.519999999999996</v>
      </c>
      <c r="K9" s="223">
        <v>839.4789402038064</v>
      </c>
      <c r="L9" s="224">
        <v>223.0533333333333</v>
      </c>
      <c r="M9" s="225">
        <v>53.64833333333334</v>
      </c>
      <c r="N9" s="223">
        <v>2955.893557068217</v>
      </c>
      <c r="O9" s="224">
        <v>1206.2258333333327</v>
      </c>
      <c r="P9" s="225">
        <v>197.97916666666669</v>
      </c>
      <c r="Q9" s="223">
        <v>4751.211741006131</v>
      </c>
      <c r="R9" s="224">
        <v>1565.379722222222</v>
      </c>
      <c r="S9" s="225">
        <v>256.40555555555557</v>
      </c>
      <c r="T9" s="223">
        <v>3286.295395946283</v>
      </c>
      <c r="U9" s="224">
        <v>1061.76</v>
      </c>
      <c r="V9" s="225">
        <v>180.14333333333332</v>
      </c>
      <c r="W9" s="223">
        <v>2232.25063900853</v>
      </c>
      <c r="X9" s="224">
        <v>615.1116666666667</v>
      </c>
      <c r="Y9" s="225">
        <v>179.5883333333333</v>
      </c>
      <c r="Z9" s="223">
        <v>698.5617754996766</v>
      </c>
      <c r="AA9" s="224">
        <v>167.22</v>
      </c>
      <c r="AB9" s="225">
        <v>41.76</v>
      </c>
      <c r="AC9" s="223">
        <v>96.35857142857142</v>
      </c>
      <c r="AD9" s="224">
        <v>2.3</v>
      </c>
      <c r="AE9" s="225">
        <v>0.67</v>
      </c>
      <c r="AF9" s="223">
        <f t="shared" ref="AF9:AH9" si="3">B9+E9+H9+K9+N9+Q9+T9+W9+Z9+AC9</f>
        <v>15123.74872</v>
      </c>
      <c r="AG9" s="224">
        <f t="shared" si="3"/>
        <v>4880.270556</v>
      </c>
      <c r="AH9" s="225">
        <f t="shared" si="3"/>
        <v>932.7147222</v>
      </c>
      <c r="AJ9" s="249" t="s">
        <v>134</v>
      </c>
      <c r="AK9" s="223">
        <v>28.2</v>
      </c>
      <c r="AL9" s="224">
        <v>25.25</v>
      </c>
      <c r="AM9" s="225">
        <v>1.25</v>
      </c>
      <c r="AN9" s="223">
        <v>86.69338132889733</v>
      </c>
      <c r="AO9" s="224">
        <v>29.456666666666656</v>
      </c>
      <c r="AP9" s="225">
        <v>3.516666666666664</v>
      </c>
      <c r="AQ9" s="223">
        <v>460.9627357314766</v>
      </c>
      <c r="AR9" s="224">
        <v>112.19333333333336</v>
      </c>
      <c r="AS9" s="225">
        <v>49.88333333333334</v>
      </c>
      <c r="AT9" s="223">
        <v>1701.2990557582273</v>
      </c>
      <c r="AU9" s="224">
        <v>511.55500000000006</v>
      </c>
      <c r="AV9" s="225">
        <v>119.64266666666668</v>
      </c>
      <c r="AW9" s="223">
        <v>5524.276115132695</v>
      </c>
      <c r="AX9" s="224">
        <v>2128.790392927511</v>
      </c>
      <c r="AY9" s="225">
        <v>368.17241228070174</v>
      </c>
      <c r="AZ9" s="223">
        <v>5674.742088010913</v>
      </c>
      <c r="BA9" s="224">
        <v>1883.9584444444442</v>
      </c>
      <c r="BB9" s="225">
        <v>289.5024444444445</v>
      </c>
      <c r="BC9" s="223">
        <v>4331.8037173468365</v>
      </c>
      <c r="BD9" s="224">
        <v>1415.8674999999998</v>
      </c>
      <c r="BE9" s="225">
        <v>214.00833333333335</v>
      </c>
      <c r="BF9" s="223">
        <v>3471.0074131400465</v>
      </c>
      <c r="BG9" s="224">
        <v>1174.8796603927983</v>
      </c>
      <c r="BH9" s="225">
        <v>202.6515548281506</v>
      </c>
      <c r="BI9" s="223">
        <v>1116.1977926732504</v>
      </c>
      <c r="BJ9" s="224">
        <v>237.70416874309672</v>
      </c>
      <c r="BK9" s="225">
        <v>50.17083387976232</v>
      </c>
      <c r="BL9" s="223">
        <v>116.452</v>
      </c>
      <c r="BM9" s="224">
        <v>7.722</v>
      </c>
      <c r="BN9" s="225">
        <v>2.178</v>
      </c>
      <c r="BO9" s="223">
        <v>22511.634299122346</v>
      </c>
      <c r="BP9" s="224">
        <v>7527.37716650785</v>
      </c>
      <c r="BQ9" s="225">
        <v>1300.9762454330594</v>
      </c>
      <c r="BS9" s="249" t="s">
        <v>134</v>
      </c>
      <c r="BT9" s="223">
        <v>6.04638</v>
      </c>
      <c r="BU9" s="224"/>
      <c r="BV9" s="225"/>
      <c r="BW9" s="223">
        <v>112.069188</v>
      </c>
      <c r="BX9" s="224">
        <v>6.8339</v>
      </c>
      <c r="BY9" s="225">
        <v>1.23355</v>
      </c>
      <c r="BZ9" s="223">
        <v>564.9957929999999</v>
      </c>
      <c r="CA9" s="224">
        <v>118.6568</v>
      </c>
      <c r="CB9" s="225">
        <v>44.35428</v>
      </c>
      <c r="CC9" s="223">
        <v>3348.2213370000013</v>
      </c>
      <c r="CD9" s="224">
        <v>1331.3057999999999</v>
      </c>
      <c r="CE9" s="225">
        <v>279.48071</v>
      </c>
      <c r="CF9" s="223">
        <v>6435.640766999997</v>
      </c>
      <c r="CG9" s="224">
        <v>2695.9145000000003</v>
      </c>
      <c r="CH9" s="225">
        <v>424.1261700000001</v>
      </c>
      <c r="CI9" s="223">
        <v>5382.660906999999</v>
      </c>
      <c r="CJ9" s="224">
        <v>2025.1172000000008</v>
      </c>
      <c r="CK9" s="225">
        <v>436.5171099999999</v>
      </c>
      <c r="CL9" s="223">
        <v>4739.337336999998</v>
      </c>
      <c r="CM9" s="224">
        <v>1768.9071000000006</v>
      </c>
      <c r="CN9" s="225">
        <v>261.83288000000005</v>
      </c>
      <c r="CO9" s="223">
        <v>3317.5151899999983</v>
      </c>
      <c r="CP9" s="224">
        <v>1050.8965</v>
      </c>
      <c r="CQ9" s="225">
        <v>209.19767000000002</v>
      </c>
      <c r="CR9" s="223">
        <v>1017.6268550000001</v>
      </c>
      <c r="CS9" s="224">
        <v>269.0079</v>
      </c>
      <c r="CT9" s="225">
        <v>45.099509999999995</v>
      </c>
      <c r="CU9" s="223">
        <v>67.67</v>
      </c>
      <c r="CV9" s="224"/>
      <c r="CW9" s="225"/>
      <c r="CX9" s="223">
        <v>24991.783753999993</v>
      </c>
      <c r="CY9" s="224">
        <v>9266.639700000003</v>
      </c>
      <c r="CZ9" s="225">
        <v>1701.84188</v>
      </c>
    </row>
    <row r="10">
      <c r="A10" s="249" t="s">
        <v>135</v>
      </c>
      <c r="B10" s="223">
        <v>7.676</v>
      </c>
      <c r="C10" s="224">
        <v>4.8</v>
      </c>
      <c r="D10" s="225">
        <v>3.1</v>
      </c>
      <c r="E10" s="223">
        <v>67.4125</v>
      </c>
      <c r="F10" s="224">
        <v>15.489999999999998</v>
      </c>
      <c r="G10" s="225">
        <v>11.31666666666667</v>
      </c>
      <c r="H10" s="223">
        <v>332.5648500145476</v>
      </c>
      <c r="I10" s="224">
        <v>97.34333333333332</v>
      </c>
      <c r="J10" s="225">
        <v>36.46166666666668</v>
      </c>
      <c r="K10" s="223">
        <v>1049.751837557046</v>
      </c>
      <c r="L10" s="224">
        <v>267.25476190476184</v>
      </c>
      <c r="M10" s="225">
        <v>68.82666666666665</v>
      </c>
      <c r="N10" s="223">
        <v>4481.260384118617</v>
      </c>
      <c r="O10" s="224">
        <v>1551.4729799154334</v>
      </c>
      <c r="P10" s="225">
        <v>286.8021666666667</v>
      </c>
      <c r="Q10" s="223">
        <v>6178.310024368778</v>
      </c>
      <c r="R10" s="224">
        <v>2092.7183285461556</v>
      </c>
      <c r="S10" s="225">
        <v>382.23045454545456</v>
      </c>
      <c r="T10" s="223">
        <v>5811.118168615649</v>
      </c>
      <c r="U10" s="224">
        <v>1274.8436487208012</v>
      </c>
      <c r="V10" s="225">
        <v>168.6716367074527</v>
      </c>
      <c r="W10" s="223">
        <v>4204.485828743599</v>
      </c>
      <c r="X10" s="224">
        <v>1246.3569147286823</v>
      </c>
      <c r="Y10" s="225">
        <v>251.56386267995563</v>
      </c>
      <c r="Z10" s="223">
        <v>1547.4931232907838</v>
      </c>
      <c r="AA10" s="224">
        <v>311.145</v>
      </c>
      <c r="AB10" s="225">
        <v>41.86000000000001</v>
      </c>
      <c r="AC10" s="223">
        <v>214.48</v>
      </c>
      <c r="AD10" s="224">
        <v>6.68</v>
      </c>
      <c r="AE10" s="225">
        <v>4.67</v>
      </c>
      <c r="AF10" s="223">
        <f t="shared" ref="AF10:AH10" si="4">B10+E10+H10+K10+N10+Q10+T10+W10+Z10+AC10</f>
        <v>23894.55272</v>
      </c>
      <c r="AG10" s="224">
        <f t="shared" si="4"/>
        <v>6868.104967</v>
      </c>
      <c r="AH10" s="225">
        <f t="shared" si="4"/>
        <v>1255.503121</v>
      </c>
      <c r="AJ10" s="249" t="s">
        <v>136</v>
      </c>
      <c r="AK10" s="223">
        <v>3.63</v>
      </c>
      <c r="AL10" s="224"/>
      <c r="AM10" s="225"/>
      <c r="AN10" s="223">
        <v>63.84972222222222</v>
      </c>
      <c r="AO10" s="224">
        <v>4.875</v>
      </c>
      <c r="AP10" s="225">
        <v>4.15</v>
      </c>
      <c r="AQ10" s="223">
        <v>453.6435096165503</v>
      </c>
      <c r="AR10" s="224">
        <v>97.52</v>
      </c>
      <c r="AS10" s="225">
        <v>28.099999999999994</v>
      </c>
      <c r="AT10" s="223">
        <v>2066.0777180832174</v>
      </c>
      <c r="AU10" s="224">
        <v>582.6375000000002</v>
      </c>
      <c r="AV10" s="225">
        <v>102.9</v>
      </c>
      <c r="AW10" s="223">
        <v>5460.590505947759</v>
      </c>
      <c r="AX10" s="224">
        <v>2014.302661129569</v>
      </c>
      <c r="AY10" s="225">
        <v>324.48406423034317</v>
      </c>
      <c r="AZ10" s="223">
        <v>5889.103813446477</v>
      </c>
      <c r="BA10" s="224">
        <v>1666.1463157894736</v>
      </c>
      <c r="BB10" s="225">
        <v>318.4348957553785</v>
      </c>
      <c r="BC10" s="223">
        <v>4881.192498353304</v>
      </c>
      <c r="BD10" s="224">
        <v>1044.4165375886523</v>
      </c>
      <c r="BE10" s="225">
        <v>268.51991489361706</v>
      </c>
      <c r="BF10" s="223">
        <v>3995.518040829725</v>
      </c>
      <c r="BG10" s="224">
        <v>1131.7900175438597</v>
      </c>
      <c r="BH10" s="225">
        <v>232.48921128909234</v>
      </c>
      <c r="BI10" s="223">
        <v>1266.3162142857143</v>
      </c>
      <c r="BJ10" s="224">
        <v>254.9633333333333</v>
      </c>
      <c r="BK10" s="225">
        <v>35.88333333333334</v>
      </c>
      <c r="BL10" s="223">
        <v>276.22416666666663</v>
      </c>
      <c r="BM10" s="224">
        <v>135.99</v>
      </c>
      <c r="BN10" s="225">
        <v>9.5</v>
      </c>
      <c r="BO10" s="223">
        <v>24356.146189451632</v>
      </c>
      <c r="BP10" s="224">
        <v>6932.641365384889</v>
      </c>
      <c r="BQ10" s="225">
        <v>1324.4614195017643</v>
      </c>
      <c r="BS10" s="249" t="s">
        <v>136</v>
      </c>
      <c r="BT10" s="223">
        <v>3.65035</v>
      </c>
      <c r="BU10" s="224">
        <v>0.3504</v>
      </c>
      <c r="BV10" s="225">
        <v>0.35035</v>
      </c>
      <c r="BW10" s="223">
        <v>95.40040800000003</v>
      </c>
      <c r="BX10" s="224">
        <v>11.589</v>
      </c>
      <c r="BY10" s="225">
        <v>2.56294</v>
      </c>
      <c r="BZ10" s="223">
        <v>600.0333949999999</v>
      </c>
      <c r="CA10" s="224">
        <v>234.28320000000002</v>
      </c>
      <c r="CB10" s="225">
        <v>72.67532000000001</v>
      </c>
      <c r="CC10" s="223">
        <v>3307.125381999999</v>
      </c>
      <c r="CD10" s="224">
        <v>1379.5446</v>
      </c>
      <c r="CE10" s="225">
        <v>327.02256</v>
      </c>
      <c r="CF10" s="223">
        <v>5863.738317999995</v>
      </c>
      <c r="CG10" s="224">
        <v>2363.3234000000007</v>
      </c>
      <c r="CH10" s="225">
        <v>530.5404100000001</v>
      </c>
      <c r="CI10" s="223">
        <v>6313.137031000007</v>
      </c>
      <c r="CJ10" s="224">
        <v>2247.2297</v>
      </c>
      <c r="CK10" s="225">
        <v>571.1983399999998</v>
      </c>
      <c r="CL10" s="223">
        <v>5213.127367000001</v>
      </c>
      <c r="CM10" s="224">
        <v>1361.8104999999996</v>
      </c>
      <c r="CN10" s="225">
        <v>390.4075000000001</v>
      </c>
      <c r="CO10" s="223">
        <v>3771.8947729999995</v>
      </c>
      <c r="CP10" s="224">
        <v>1198.5992999999999</v>
      </c>
      <c r="CQ10" s="225">
        <v>271.71873000000005</v>
      </c>
      <c r="CR10" s="223">
        <v>1113.8549140000002</v>
      </c>
      <c r="CS10" s="224">
        <v>147.9839</v>
      </c>
      <c r="CT10" s="225">
        <v>66.0</v>
      </c>
      <c r="CU10" s="223">
        <v>150.90707000000003</v>
      </c>
      <c r="CV10" s="224">
        <v>2.2792</v>
      </c>
      <c r="CW10" s="225">
        <v>0.0792</v>
      </c>
      <c r="CX10" s="223">
        <v>26432.869008000016</v>
      </c>
      <c r="CY10" s="224">
        <v>8946.993200000004</v>
      </c>
      <c r="CZ10" s="225">
        <v>2232.555350000001</v>
      </c>
    </row>
    <row r="11">
      <c r="A11" s="249" t="s">
        <v>137</v>
      </c>
      <c r="B11" s="223">
        <v>3.98</v>
      </c>
      <c r="C11" s="224">
        <v>3.48</v>
      </c>
      <c r="D11" s="225">
        <v>1.20666666666667</v>
      </c>
      <c r="E11" s="223">
        <v>52.20118421052632</v>
      </c>
      <c r="F11" s="224">
        <v>17.85</v>
      </c>
      <c r="G11" s="225">
        <v>9.89</v>
      </c>
      <c r="H11" s="223">
        <v>303.8795833333334</v>
      </c>
      <c r="I11" s="224">
        <v>47.62</v>
      </c>
      <c r="J11" s="225">
        <v>7.97666666666667</v>
      </c>
      <c r="K11" s="223">
        <v>1247.0156980122315</v>
      </c>
      <c r="L11" s="224">
        <v>302.6650000000001</v>
      </c>
      <c r="M11" s="225">
        <v>69.5825</v>
      </c>
      <c r="N11" s="223">
        <v>3699.6979809806717</v>
      </c>
      <c r="O11" s="224">
        <v>1009.1517421052632</v>
      </c>
      <c r="P11" s="225">
        <v>186.1796710526315</v>
      </c>
      <c r="Q11" s="223">
        <v>7070.10896872975</v>
      </c>
      <c r="R11" s="224">
        <v>2489.2304740248683</v>
      </c>
      <c r="S11" s="225">
        <v>404.02199386816557</v>
      </c>
      <c r="T11" s="223">
        <v>5054.878906613398</v>
      </c>
      <c r="U11" s="224">
        <v>1002.2787403740805</v>
      </c>
      <c r="V11" s="225">
        <v>207.53377293064875</v>
      </c>
      <c r="W11" s="223">
        <v>3544.885306528255</v>
      </c>
      <c r="X11" s="224">
        <v>771.5826754385964</v>
      </c>
      <c r="Y11" s="225">
        <v>205.39342105263157</v>
      </c>
      <c r="Z11" s="223">
        <v>1223.4964795645474</v>
      </c>
      <c r="AA11" s="224">
        <v>326.25</v>
      </c>
      <c r="AB11" s="225">
        <v>75.24000000000001</v>
      </c>
      <c r="AC11" s="223">
        <v>92.07</v>
      </c>
      <c r="AD11" s="224">
        <v>22.3</v>
      </c>
      <c r="AE11" s="225">
        <v>3.1</v>
      </c>
      <c r="AF11" s="223">
        <f t="shared" ref="AF11:AH11" si="5">B11+E11+H11+K11+N11+Q11+T11+W11+Z11+AC11</f>
        <v>22292.21411</v>
      </c>
      <c r="AG11" s="224">
        <f t="shared" si="5"/>
        <v>5992.408632</v>
      </c>
      <c r="AH11" s="225">
        <f t="shared" si="5"/>
        <v>1170.124692</v>
      </c>
      <c r="AJ11" s="249" t="s">
        <v>138</v>
      </c>
      <c r="AK11" s="223">
        <v>1.61</v>
      </c>
      <c r="AL11" s="224"/>
      <c r="AM11" s="225"/>
      <c r="AN11" s="223">
        <v>54.13333333333332</v>
      </c>
      <c r="AO11" s="224">
        <v>8.9</v>
      </c>
      <c r="AP11" s="225">
        <v>8.0</v>
      </c>
      <c r="AQ11" s="223">
        <v>643.4287499999997</v>
      </c>
      <c r="AR11" s="224">
        <v>200.305</v>
      </c>
      <c r="AS11" s="225">
        <v>63.2</v>
      </c>
      <c r="AT11" s="223">
        <v>1795.3405562086612</v>
      </c>
      <c r="AU11" s="224">
        <v>510.4086462093863</v>
      </c>
      <c r="AV11" s="225">
        <v>153.27566787003607</v>
      </c>
      <c r="AW11" s="223">
        <v>4974.902182724414</v>
      </c>
      <c r="AX11" s="224">
        <v>2287.3909330786387</v>
      </c>
      <c r="AY11" s="225">
        <v>336.8667916768893</v>
      </c>
      <c r="AZ11" s="223">
        <v>6660.199680766089</v>
      </c>
      <c r="BA11" s="224">
        <v>2607.887019255721</v>
      </c>
      <c r="BB11" s="225">
        <v>558.2984808586614</v>
      </c>
      <c r="BC11" s="223">
        <v>4983.972430581297</v>
      </c>
      <c r="BD11" s="224">
        <v>1276.1312154031286</v>
      </c>
      <c r="BE11" s="225">
        <v>364.94836341756917</v>
      </c>
      <c r="BF11" s="223">
        <v>3123.615058208658</v>
      </c>
      <c r="BG11" s="224">
        <v>842.5105025445291</v>
      </c>
      <c r="BH11" s="225">
        <v>199.70529262086515</v>
      </c>
      <c r="BI11" s="223">
        <v>1186.6414918538405</v>
      </c>
      <c r="BJ11" s="224">
        <v>416.93</v>
      </c>
      <c r="BK11" s="225">
        <v>80.44999999999999</v>
      </c>
      <c r="BL11" s="223">
        <v>61.1325</v>
      </c>
      <c r="BM11" s="224">
        <v>7.85</v>
      </c>
      <c r="BN11" s="225">
        <v>0.85</v>
      </c>
      <c r="BO11" s="223">
        <v>23484.975983676293</v>
      </c>
      <c r="BP11" s="224">
        <v>8158.313316491404</v>
      </c>
      <c r="BQ11" s="225">
        <v>1765.594596444021</v>
      </c>
      <c r="BS11" s="249" t="s">
        <v>138</v>
      </c>
      <c r="BT11" s="223">
        <v>16.9</v>
      </c>
      <c r="BU11" s="224">
        <v>16.9</v>
      </c>
      <c r="BV11" s="225">
        <v>4.6</v>
      </c>
      <c r="BW11" s="223">
        <v>131.44798999999998</v>
      </c>
      <c r="BX11" s="224">
        <v>5.5011</v>
      </c>
      <c r="BY11" s="225">
        <v>2.06708</v>
      </c>
      <c r="BZ11" s="223">
        <v>641.0776819999998</v>
      </c>
      <c r="CA11" s="224">
        <v>194.57499999999996</v>
      </c>
      <c r="CB11" s="225">
        <v>44.45</v>
      </c>
      <c r="CC11" s="223">
        <v>2818.6459580000014</v>
      </c>
      <c r="CD11" s="224">
        <v>847.6297</v>
      </c>
      <c r="CE11" s="225">
        <v>185.05279</v>
      </c>
      <c r="CF11" s="223">
        <v>6896.837539999995</v>
      </c>
      <c r="CG11" s="224">
        <v>2762.6484000000005</v>
      </c>
      <c r="CH11" s="225">
        <v>488.45992999999993</v>
      </c>
      <c r="CI11" s="223">
        <v>6545.578245999994</v>
      </c>
      <c r="CJ11" s="224">
        <v>2106.2092000000007</v>
      </c>
      <c r="CK11" s="225">
        <v>481.78581999999994</v>
      </c>
      <c r="CL11" s="223">
        <v>5719.958197</v>
      </c>
      <c r="CM11" s="224">
        <v>2086.6630999999998</v>
      </c>
      <c r="CN11" s="225">
        <v>402.05450000000013</v>
      </c>
      <c r="CO11" s="223">
        <v>3377.776128999999</v>
      </c>
      <c r="CP11" s="224">
        <v>1001.9843999999997</v>
      </c>
      <c r="CQ11" s="225">
        <v>274.75396000000006</v>
      </c>
      <c r="CR11" s="223">
        <v>992.6938710000001</v>
      </c>
      <c r="CS11" s="224">
        <v>217.73</v>
      </c>
      <c r="CT11" s="225">
        <v>39.2</v>
      </c>
      <c r="CU11" s="223">
        <v>42.75</v>
      </c>
      <c r="CV11" s="224">
        <v>7.85</v>
      </c>
      <c r="CW11" s="225">
        <v>2.3</v>
      </c>
      <c r="CX11" s="223">
        <v>27183.66561299993</v>
      </c>
      <c r="CY11" s="224">
        <v>9247.690900000005</v>
      </c>
      <c r="CZ11" s="225">
        <v>1924.7240800000004</v>
      </c>
    </row>
    <row r="12">
      <c r="A12" s="249" t="s">
        <v>139</v>
      </c>
      <c r="B12" s="223">
        <v>12.285</v>
      </c>
      <c r="C12" s="224"/>
      <c r="D12" s="225"/>
      <c r="E12" s="223">
        <v>35.31</v>
      </c>
      <c r="F12" s="224"/>
      <c r="G12" s="225"/>
      <c r="H12" s="223">
        <v>277.95557864310643</v>
      </c>
      <c r="I12" s="224">
        <v>49.98947916666667</v>
      </c>
      <c r="J12" s="225">
        <v>30.81666666666667</v>
      </c>
      <c r="K12" s="223">
        <v>1287.2617107086583</v>
      </c>
      <c r="L12" s="224">
        <v>360.775</v>
      </c>
      <c r="M12" s="225">
        <v>104.59833333333334</v>
      </c>
      <c r="N12" s="223">
        <v>2969.047814240049</v>
      </c>
      <c r="O12" s="224">
        <v>888.4456686507934</v>
      </c>
      <c r="P12" s="225">
        <v>201.50722222222225</v>
      </c>
      <c r="Q12" s="223">
        <v>4936.488810236984</v>
      </c>
      <c r="R12" s="224">
        <v>1181.9204305555556</v>
      </c>
      <c r="S12" s="225">
        <v>185.40222222222224</v>
      </c>
      <c r="T12" s="223">
        <v>4540.1264056730115</v>
      </c>
      <c r="U12" s="224">
        <v>1071.3515827664405</v>
      </c>
      <c r="V12" s="225">
        <v>177.6973718820862</v>
      </c>
      <c r="W12" s="223">
        <v>2780.319137104488</v>
      </c>
      <c r="X12" s="224">
        <v>475.07000000000005</v>
      </c>
      <c r="Y12" s="225">
        <v>74.605</v>
      </c>
      <c r="Z12" s="223">
        <v>933.8654166666665</v>
      </c>
      <c r="AA12" s="224">
        <v>14.39</v>
      </c>
      <c r="AB12" s="225">
        <v>12.2</v>
      </c>
      <c r="AC12" s="223">
        <v>114.89000000000001</v>
      </c>
      <c r="AD12" s="224"/>
      <c r="AE12" s="225"/>
      <c r="AF12" s="223">
        <f t="shared" ref="AF12:AH12" si="6">B12+E12+H12+K12+N12+Q12+T12+W12+Z12+AC12</f>
        <v>17887.54987</v>
      </c>
      <c r="AG12" s="224">
        <f t="shared" si="6"/>
        <v>4041.942161</v>
      </c>
      <c r="AH12" s="225">
        <f t="shared" si="6"/>
        <v>786.8268163</v>
      </c>
      <c r="AJ12" s="249" t="s">
        <v>140</v>
      </c>
      <c r="AK12" s="223">
        <v>0.283333333333334</v>
      </c>
      <c r="AL12" s="224"/>
      <c r="AM12" s="225"/>
      <c r="AN12" s="223">
        <v>38.35894841269843</v>
      </c>
      <c r="AO12" s="224">
        <v>4.3067857142857395</v>
      </c>
      <c r="AP12" s="225">
        <v>1.501071428571434</v>
      </c>
      <c r="AQ12" s="223">
        <v>415.20585515873023</v>
      </c>
      <c r="AR12" s="224">
        <v>39.34392857142861</v>
      </c>
      <c r="AS12" s="225">
        <v>15.01619047619049</v>
      </c>
      <c r="AT12" s="223">
        <v>1922.2565800344614</v>
      </c>
      <c r="AU12" s="224">
        <v>385.37553571428566</v>
      </c>
      <c r="AV12" s="225">
        <v>122.93607142857141</v>
      </c>
      <c r="AW12" s="223">
        <v>4657.4426979313885</v>
      </c>
      <c r="AX12" s="224">
        <v>1139.314311280137</v>
      </c>
      <c r="AY12" s="225">
        <v>147.63499999999996</v>
      </c>
      <c r="AZ12" s="223">
        <v>6304.823509353964</v>
      </c>
      <c r="BA12" s="224">
        <v>1632.0188095238102</v>
      </c>
      <c r="BB12" s="225">
        <v>342.1693749999999</v>
      </c>
      <c r="BC12" s="223">
        <v>5285.304744467697</v>
      </c>
      <c r="BD12" s="224">
        <v>1105.06625</v>
      </c>
      <c r="BE12" s="225">
        <v>217.02333333333343</v>
      </c>
      <c r="BF12" s="223">
        <v>3419.5148262594475</v>
      </c>
      <c r="BG12" s="224">
        <v>493.7208333333333</v>
      </c>
      <c r="BH12" s="225">
        <v>82.15</v>
      </c>
      <c r="BI12" s="223">
        <v>1265.1404166666669</v>
      </c>
      <c r="BJ12" s="224">
        <v>141.41666666666666</v>
      </c>
      <c r="BK12" s="225">
        <v>43.53333333333333</v>
      </c>
      <c r="BL12" s="223">
        <v>150.06711790393013</v>
      </c>
      <c r="BM12" s="224"/>
      <c r="BN12" s="225"/>
      <c r="BO12" s="223">
        <v>23458.398029522315</v>
      </c>
      <c r="BP12" s="224">
        <v>4940.563120803948</v>
      </c>
      <c r="BQ12" s="225">
        <v>971.9643749999998</v>
      </c>
      <c r="BS12" s="249" t="s">
        <v>140</v>
      </c>
      <c r="BT12" s="223">
        <v>7.5997900000000005</v>
      </c>
      <c r="BU12" s="224"/>
      <c r="BV12" s="225"/>
      <c r="BW12" s="223">
        <v>77.803864</v>
      </c>
      <c r="BX12" s="224">
        <v>22.657</v>
      </c>
      <c r="BY12" s="225">
        <v>8.435459999999999</v>
      </c>
      <c r="BZ12" s="223">
        <v>689.3977550000003</v>
      </c>
      <c r="CA12" s="224">
        <v>173.62429999999998</v>
      </c>
      <c r="CB12" s="225">
        <v>95.01544</v>
      </c>
      <c r="CC12" s="223">
        <v>2392.993547000002</v>
      </c>
      <c r="CD12" s="224">
        <v>445.51349999999985</v>
      </c>
      <c r="CE12" s="225">
        <v>61.43986000000001</v>
      </c>
      <c r="CF12" s="223">
        <v>5834.376451000003</v>
      </c>
      <c r="CG12" s="224">
        <v>2023.3259000000003</v>
      </c>
      <c r="CH12" s="225">
        <v>360.72931</v>
      </c>
      <c r="CI12" s="223">
        <v>6183.869983</v>
      </c>
      <c r="CJ12" s="224">
        <v>1292.5542</v>
      </c>
      <c r="CK12" s="225">
        <v>357.74999999999983</v>
      </c>
      <c r="CL12" s="223">
        <v>5361.055756000003</v>
      </c>
      <c r="CM12" s="224">
        <v>843.5432000000003</v>
      </c>
      <c r="CN12" s="225">
        <v>157.76666000000006</v>
      </c>
      <c r="CO12" s="223">
        <v>3471.7675700000013</v>
      </c>
      <c r="CP12" s="224">
        <v>910.7360999999999</v>
      </c>
      <c r="CQ12" s="225">
        <v>108.36641000000003</v>
      </c>
      <c r="CR12" s="223">
        <v>1049.871872</v>
      </c>
      <c r="CS12" s="224">
        <v>97.28</v>
      </c>
      <c r="CT12" s="225">
        <v>7.8</v>
      </c>
      <c r="CU12" s="223">
        <v>80.07</v>
      </c>
      <c r="CV12" s="224"/>
      <c r="CW12" s="225"/>
      <c r="CX12" s="223">
        <v>25148.806588000007</v>
      </c>
      <c r="CY12" s="224">
        <v>5809.2342</v>
      </c>
      <c r="CZ12" s="225">
        <v>1157.303139999999</v>
      </c>
    </row>
    <row r="13">
      <c r="A13" s="249" t="s">
        <v>141</v>
      </c>
      <c r="B13" s="223">
        <v>20.63665300546448</v>
      </c>
      <c r="C13" s="224"/>
      <c r="D13" s="225"/>
      <c r="E13" s="223">
        <v>47.6062708333333</v>
      </c>
      <c r="F13" s="224">
        <v>3.14</v>
      </c>
      <c r="G13" s="225">
        <v>0.4175</v>
      </c>
      <c r="H13" s="223">
        <v>598.0795124818073</v>
      </c>
      <c r="I13" s="224">
        <v>75.35000000000001</v>
      </c>
      <c r="J13" s="225">
        <v>21.669999999999998</v>
      </c>
      <c r="K13" s="223">
        <v>2228.18886587401</v>
      </c>
      <c r="L13" s="224">
        <v>481.44900000000007</v>
      </c>
      <c r="M13" s="225">
        <v>122.60800000000002</v>
      </c>
      <c r="N13" s="223">
        <v>7502.841761881814</v>
      </c>
      <c r="O13" s="224">
        <v>2918.896108583028</v>
      </c>
      <c r="P13" s="225">
        <v>456.9945528556931</v>
      </c>
      <c r="Q13" s="223">
        <v>10772.325016201941</v>
      </c>
      <c r="R13" s="224">
        <v>3658.4431444309766</v>
      </c>
      <c r="S13" s="225">
        <v>477.86506788873595</v>
      </c>
      <c r="T13" s="223">
        <v>8788.870011587256</v>
      </c>
      <c r="U13" s="224">
        <v>1966.4427536231888</v>
      </c>
      <c r="V13" s="225">
        <v>342.805</v>
      </c>
      <c r="W13" s="223">
        <v>5228.523361439294</v>
      </c>
      <c r="X13" s="224">
        <v>932.7577150670592</v>
      </c>
      <c r="Y13" s="225">
        <v>224.07436130193008</v>
      </c>
      <c r="Z13" s="223">
        <v>1967.0506742200312</v>
      </c>
      <c r="AA13" s="224">
        <v>373.6516666666667</v>
      </c>
      <c r="AB13" s="225">
        <v>89.34333333333335</v>
      </c>
      <c r="AC13" s="223">
        <v>107.3325</v>
      </c>
      <c r="AD13" s="224">
        <v>5.2425</v>
      </c>
      <c r="AE13" s="225">
        <v>1.8825</v>
      </c>
      <c r="AF13" s="223">
        <f t="shared" ref="AF13:AH13" si="7">B13+E13+H13+K13+N13+Q13+T13+W13+Z13+AC13</f>
        <v>37261.45463</v>
      </c>
      <c r="AG13" s="224">
        <f t="shared" si="7"/>
        <v>10415.37289</v>
      </c>
      <c r="AH13" s="225">
        <f t="shared" si="7"/>
        <v>1737.660315</v>
      </c>
      <c r="AJ13" s="249" t="s">
        <v>142</v>
      </c>
      <c r="AK13" s="223">
        <v>30.158749999999998</v>
      </c>
      <c r="AL13" s="224"/>
      <c r="AM13" s="225"/>
      <c r="AN13" s="223">
        <v>115.98039682539682</v>
      </c>
      <c r="AO13" s="224">
        <v>31.5425</v>
      </c>
      <c r="AP13" s="225">
        <v>10.216666666666669</v>
      </c>
      <c r="AQ13" s="223">
        <v>794.0851460004286</v>
      </c>
      <c r="AR13" s="224">
        <v>198.7183333333333</v>
      </c>
      <c r="AS13" s="225">
        <v>60.412499999999994</v>
      </c>
      <c r="AT13" s="223">
        <v>3227.930564878818</v>
      </c>
      <c r="AU13" s="224">
        <v>1057.626777108434</v>
      </c>
      <c r="AV13" s="225">
        <v>208.475</v>
      </c>
      <c r="AW13" s="223">
        <v>9621.03929855676</v>
      </c>
      <c r="AX13" s="224">
        <v>3820.951637918038</v>
      </c>
      <c r="AY13" s="225">
        <v>667.7522569264114</v>
      </c>
      <c r="AZ13" s="223">
        <v>10962.974897357313</v>
      </c>
      <c r="BA13" s="224">
        <v>3187.116549697118</v>
      </c>
      <c r="BB13" s="225">
        <v>641.2307016380234</v>
      </c>
      <c r="BC13" s="223">
        <v>7714.598818361007</v>
      </c>
      <c r="BD13" s="224">
        <v>1491.765505974026</v>
      </c>
      <c r="BE13" s="225">
        <v>308.96868885653834</v>
      </c>
      <c r="BF13" s="223">
        <v>4889.162243801006</v>
      </c>
      <c r="BG13" s="224">
        <v>1164.6131897436585</v>
      </c>
      <c r="BH13" s="225">
        <v>361.9156569418803</v>
      </c>
      <c r="BI13" s="223">
        <v>1779.8368726383856</v>
      </c>
      <c r="BJ13" s="224">
        <v>412.73166666666674</v>
      </c>
      <c r="BK13" s="225">
        <v>126.74999999999999</v>
      </c>
      <c r="BL13" s="223">
        <v>72.81827160493826</v>
      </c>
      <c r="BM13" s="224">
        <v>1.49827160493827</v>
      </c>
      <c r="BN13" s="225">
        <v>0.789629629629629</v>
      </c>
      <c r="BO13" s="223">
        <v>39208.585260024054</v>
      </c>
      <c r="BP13" s="224">
        <v>11366.564432046212</v>
      </c>
      <c r="BQ13" s="225">
        <v>2386.5111006591496</v>
      </c>
      <c r="BS13" s="249" t="s">
        <v>142</v>
      </c>
      <c r="BT13" s="223">
        <v>20.61489</v>
      </c>
      <c r="BU13" s="224">
        <v>13.7813</v>
      </c>
      <c r="BV13" s="225">
        <v>2.6</v>
      </c>
      <c r="BW13" s="223">
        <v>208.581747</v>
      </c>
      <c r="BX13" s="224">
        <v>61.8588</v>
      </c>
      <c r="BY13" s="225">
        <v>24.668749999999996</v>
      </c>
      <c r="BZ13" s="223">
        <v>966.1027529999994</v>
      </c>
      <c r="CA13" s="224">
        <v>184.2968</v>
      </c>
      <c r="CB13" s="225">
        <v>76.19592</v>
      </c>
      <c r="CC13" s="223">
        <v>6085.054468000002</v>
      </c>
      <c r="CD13" s="224">
        <v>2958.4852</v>
      </c>
      <c r="CE13" s="225">
        <v>713.9161799999998</v>
      </c>
      <c r="CF13" s="223">
        <v>10864.498870999994</v>
      </c>
      <c r="CG13" s="224">
        <v>4838.1753</v>
      </c>
      <c r="CH13" s="225">
        <v>1189.0854100000004</v>
      </c>
      <c r="CI13" s="223">
        <v>10984.897261</v>
      </c>
      <c r="CJ13" s="224">
        <v>3879.5496999999987</v>
      </c>
      <c r="CK13" s="225">
        <v>1219.9093899999998</v>
      </c>
      <c r="CL13" s="223">
        <v>8768.452162000009</v>
      </c>
      <c r="CM13" s="224">
        <v>2734.8768999999998</v>
      </c>
      <c r="CN13" s="225">
        <v>660.6058500000003</v>
      </c>
      <c r="CO13" s="223">
        <v>4705.541207</v>
      </c>
      <c r="CP13" s="224">
        <v>1513.1691000000003</v>
      </c>
      <c r="CQ13" s="225">
        <v>499.4109899999998</v>
      </c>
      <c r="CR13" s="223">
        <v>1399.2464510000002</v>
      </c>
      <c r="CS13" s="224">
        <v>262.21950000000004</v>
      </c>
      <c r="CT13" s="225">
        <v>113.12132999999999</v>
      </c>
      <c r="CU13" s="223">
        <v>54.269999999999996</v>
      </c>
      <c r="CV13" s="224">
        <v>4.98</v>
      </c>
      <c r="CW13" s="225">
        <v>1.5</v>
      </c>
      <c r="CX13" s="223">
        <v>44063.75981000005</v>
      </c>
      <c r="CY13" s="224">
        <v>16451.392599999992</v>
      </c>
      <c r="CZ13" s="225">
        <v>4501.013820000002</v>
      </c>
    </row>
    <row r="14">
      <c r="A14" s="249" t="s">
        <v>143</v>
      </c>
      <c r="B14" s="223"/>
      <c r="C14" s="224"/>
      <c r="D14" s="225"/>
      <c r="E14" s="223">
        <v>49.35182926829269</v>
      </c>
      <c r="F14" s="224"/>
      <c r="G14" s="225"/>
      <c r="H14" s="223">
        <v>351.5876666666667</v>
      </c>
      <c r="I14" s="224">
        <v>95.74166666666667</v>
      </c>
      <c r="J14" s="225">
        <v>38.60166666666667</v>
      </c>
      <c r="K14" s="223">
        <v>1579.902535361843</v>
      </c>
      <c r="L14" s="224">
        <v>364.8717280701753</v>
      </c>
      <c r="M14" s="225">
        <v>118.21431578947366</v>
      </c>
      <c r="N14" s="223">
        <v>3990.5664990638506</v>
      </c>
      <c r="O14" s="224">
        <v>1649.3058061135496</v>
      </c>
      <c r="P14" s="225">
        <v>274.25350854280566</v>
      </c>
      <c r="Q14" s="223">
        <v>5717.228666019828</v>
      </c>
      <c r="R14" s="224">
        <v>2165.06808408273</v>
      </c>
      <c r="S14" s="225">
        <v>354.38982312891335</v>
      </c>
      <c r="T14" s="223">
        <v>4751.121303810042</v>
      </c>
      <c r="U14" s="224">
        <v>920.2683863852584</v>
      </c>
      <c r="V14" s="225">
        <v>193.73319231218596</v>
      </c>
      <c r="W14" s="223">
        <v>2807.648797683323</v>
      </c>
      <c r="X14" s="224">
        <v>613.8468871391076</v>
      </c>
      <c r="Y14" s="225">
        <v>129.60455380577432</v>
      </c>
      <c r="Z14" s="223">
        <v>1175.0596696735397</v>
      </c>
      <c r="AA14" s="224">
        <v>196.86687500000002</v>
      </c>
      <c r="AB14" s="225">
        <v>37.148645833333326</v>
      </c>
      <c r="AC14" s="223">
        <v>145.99071428571426</v>
      </c>
      <c r="AD14" s="224">
        <v>12.31</v>
      </c>
      <c r="AE14" s="225">
        <v>7.58</v>
      </c>
      <c r="AF14" s="223">
        <f t="shared" ref="AF14:AH14" si="8">B14+E14+H14+K14+N14+Q14+T14+W14+Z14+AC14</f>
        <v>20568.45768</v>
      </c>
      <c r="AG14" s="224">
        <f t="shared" si="8"/>
        <v>6018.279433</v>
      </c>
      <c r="AH14" s="225">
        <f t="shared" si="8"/>
        <v>1153.525706</v>
      </c>
      <c r="AJ14" s="249" t="s">
        <v>144</v>
      </c>
      <c r="AK14" s="223">
        <v>1.6</v>
      </c>
      <c r="AL14" s="224"/>
      <c r="AM14" s="225"/>
      <c r="AN14" s="223">
        <v>46.60397727272727</v>
      </c>
      <c r="AO14" s="224">
        <v>15.4</v>
      </c>
      <c r="AP14" s="225">
        <v>2.66</v>
      </c>
      <c r="AQ14" s="223">
        <v>751.8127661639221</v>
      </c>
      <c r="AR14" s="224">
        <v>160.61666666666667</v>
      </c>
      <c r="AS14" s="225">
        <v>39.275</v>
      </c>
      <c r="AT14" s="223">
        <v>1761.3732178447183</v>
      </c>
      <c r="AU14" s="224">
        <v>388.0349999999999</v>
      </c>
      <c r="AV14" s="225">
        <v>117.28750000000001</v>
      </c>
      <c r="AW14" s="223">
        <v>5728.777097099494</v>
      </c>
      <c r="AX14" s="224">
        <v>2618.759706101191</v>
      </c>
      <c r="AY14" s="225">
        <v>483.5753720238098</v>
      </c>
      <c r="AZ14" s="223">
        <v>8177.406506612513</v>
      </c>
      <c r="BA14" s="224">
        <v>3758.847015794631</v>
      </c>
      <c r="BB14" s="225">
        <v>627.2527814783723</v>
      </c>
      <c r="BC14" s="223">
        <v>5322.535441596812</v>
      </c>
      <c r="BD14" s="224">
        <v>1886.135110917351</v>
      </c>
      <c r="BE14" s="225">
        <v>278.21806201550373</v>
      </c>
      <c r="BF14" s="223">
        <v>2932.5357493296538</v>
      </c>
      <c r="BG14" s="224">
        <v>786.8566666666667</v>
      </c>
      <c r="BH14" s="225">
        <v>158.03666666666666</v>
      </c>
      <c r="BI14" s="223">
        <v>849.4097150488394</v>
      </c>
      <c r="BJ14" s="224">
        <v>200.95437500000003</v>
      </c>
      <c r="BK14" s="225">
        <v>96.21354166666663</v>
      </c>
      <c r="BL14" s="223">
        <v>97.01471354166667</v>
      </c>
      <c r="BM14" s="224">
        <v>33.8</v>
      </c>
      <c r="BN14" s="225">
        <v>4.9</v>
      </c>
      <c r="BO14" s="223">
        <v>25669.069184510347</v>
      </c>
      <c r="BP14" s="224">
        <v>9849.404541146505</v>
      </c>
      <c r="BQ14" s="225">
        <v>1807.4189238510194</v>
      </c>
      <c r="BS14" s="249" t="s">
        <v>144</v>
      </c>
      <c r="BT14" s="223">
        <v>10.525</v>
      </c>
      <c r="BU14" s="224">
        <v>3.4</v>
      </c>
      <c r="BV14" s="225">
        <v>1.7</v>
      </c>
      <c r="BW14" s="223">
        <v>63.58848999999999</v>
      </c>
      <c r="BX14" s="224">
        <v>28.6669</v>
      </c>
      <c r="BY14" s="225">
        <v>2.83348</v>
      </c>
      <c r="BZ14" s="223">
        <v>690.3670630000001</v>
      </c>
      <c r="CA14" s="224">
        <v>129.5559</v>
      </c>
      <c r="CB14" s="225">
        <v>51.79552</v>
      </c>
      <c r="CC14" s="223">
        <v>3144.447944999999</v>
      </c>
      <c r="CD14" s="224">
        <v>1570.5953</v>
      </c>
      <c r="CE14" s="225">
        <v>450.09920000000005</v>
      </c>
      <c r="CF14" s="223">
        <v>5813.67706900001</v>
      </c>
      <c r="CG14" s="224">
        <v>2588.638199999999</v>
      </c>
      <c r="CH14" s="225">
        <v>613.2476700000003</v>
      </c>
      <c r="CI14" s="223">
        <v>7577.611787000006</v>
      </c>
      <c r="CJ14" s="224">
        <v>3595.2242999999994</v>
      </c>
      <c r="CK14" s="225">
        <v>926.5374699999998</v>
      </c>
      <c r="CL14" s="223">
        <v>4141.78468</v>
      </c>
      <c r="CM14" s="224">
        <v>1269.7809999999995</v>
      </c>
      <c r="CN14" s="225">
        <v>279.37134</v>
      </c>
      <c r="CO14" s="223">
        <v>2626.5186429999994</v>
      </c>
      <c r="CP14" s="224">
        <v>581.2379999999999</v>
      </c>
      <c r="CQ14" s="225">
        <v>199.01626</v>
      </c>
      <c r="CR14" s="223">
        <v>975.3370560000004</v>
      </c>
      <c r="CS14" s="224">
        <v>177.20189999999997</v>
      </c>
      <c r="CT14" s="225">
        <v>47.18298</v>
      </c>
      <c r="CU14" s="223">
        <v>72.63976</v>
      </c>
      <c r="CV14" s="224">
        <v>16.5</v>
      </c>
      <c r="CW14" s="225">
        <v>2.3</v>
      </c>
      <c r="CX14" s="223">
        <v>25116.497492999984</v>
      </c>
      <c r="CY14" s="224">
        <v>9960.8015</v>
      </c>
      <c r="CZ14" s="225">
        <v>2574.083919999999</v>
      </c>
    </row>
    <row r="15">
      <c r="A15" s="249" t="s">
        <v>145</v>
      </c>
      <c r="B15" s="223">
        <v>16.023999999999997</v>
      </c>
      <c r="C15" s="224"/>
      <c r="D15" s="225"/>
      <c r="E15" s="223">
        <v>120.14258333333332</v>
      </c>
      <c r="F15" s="224">
        <v>1.66</v>
      </c>
      <c r="G15" s="225">
        <v>0.09</v>
      </c>
      <c r="H15" s="223">
        <v>1042.0493613322717</v>
      </c>
      <c r="I15" s="224">
        <v>298.14091666666667</v>
      </c>
      <c r="J15" s="225">
        <v>48.42316666666667</v>
      </c>
      <c r="K15" s="223">
        <v>3494.601186900579</v>
      </c>
      <c r="L15" s="224">
        <v>934.5649086054635</v>
      </c>
      <c r="M15" s="225">
        <v>342.14458718422674</v>
      </c>
      <c r="N15" s="223">
        <v>12280.503377862102</v>
      </c>
      <c r="O15" s="224">
        <v>4440.225418596489</v>
      </c>
      <c r="P15" s="225">
        <v>726.5574271929819</v>
      </c>
      <c r="Q15" s="223">
        <v>16173.011605434533</v>
      </c>
      <c r="R15" s="224">
        <v>4885.826032612209</v>
      </c>
      <c r="S15" s="225">
        <v>859.8731333729623</v>
      </c>
      <c r="T15" s="223">
        <v>12746.740366788677</v>
      </c>
      <c r="U15" s="224">
        <v>3362.180245377656</v>
      </c>
      <c r="V15" s="225">
        <v>664.4817113821138</v>
      </c>
      <c r="W15" s="223">
        <v>8944.667359497758</v>
      </c>
      <c r="X15" s="224">
        <v>1444.007719298246</v>
      </c>
      <c r="Y15" s="225">
        <v>342.8121885964913</v>
      </c>
      <c r="Z15" s="223">
        <v>2974.156214006464</v>
      </c>
      <c r="AA15" s="224">
        <v>422.74</v>
      </c>
      <c r="AB15" s="225">
        <v>88.46000000000001</v>
      </c>
      <c r="AC15" s="223">
        <v>413.45917999999995</v>
      </c>
      <c r="AD15" s="224">
        <v>24.599999999999998</v>
      </c>
      <c r="AE15" s="225">
        <v>24.0</v>
      </c>
      <c r="AF15" s="223">
        <f t="shared" ref="AF15:AH15" si="9">B15+E15+H15+K15+N15+Q15+T15+W15+Z15+AC15</f>
        <v>58205.35524</v>
      </c>
      <c r="AG15" s="224">
        <f t="shared" si="9"/>
        <v>15813.94524</v>
      </c>
      <c r="AH15" s="225">
        <f t="shared" si="9"/>
        <v>3096.842214</v>
      </c>
      <c r="AJ15" s="249" t="s">
        <v>146</v>
      </c>
      <c r="AK15" s="223">
        <v>4.410476190476185</v>
      </c>
      <c r="AL15" s="224"/>
      <c r="AM15" s="225"/>
      <c r="AN15" s="223">
        <v>123.83475694444441</v>
      </c>
      <c r="AO15" s="224">
        <v>44.325</v>
      </c>
      <c r="AP15" s="225">
        <v>6.425</v>
      </c>
      <c r="AQ15" s="223">
        <v>1495.3413201679257</v>
      </c>
      <c r="AR15" s="224">
        <v>461.0616666666667</v>
      </c>
      <c r="AS15" s="225">
        <v>131.66666666666663</v>
      </c>
      <c r="AT15" s="223">
        <v>4854.913421951669</v>
      </c>
      <c r="AU15" s="224">
        <v>1347.8217394916906</v>
      </c>
      <c r="AV15" s="225">
        <v>331.34016422287397</v>
      </c>
      <c r="AW15" s="223">
        <v>12859.174316146413</v>
      </c>
      <c r="AX15" s="224">
        <v>5034.846062415645</v>
      </c>
      <c r="AY15" s="225">
        <v>772.845208717873</v>
      </c>
      <c r="AZ15" s="223">
        <v>15397.965256833459</v>
      </c>
      <c r="BA15" s="224">
        <v>5787.501341605087</v>
      </c>
      <c r="BB15" s="225">
        <v>1181.0399259473652</v>
      </c>
      <c r="BC15" s="223">
        <v>10263.643776573083</v>
      </c>
      <c r="BD15" s="224">
        <v>2857.7333333333313</v>
      </c>
      <c r="BE15" s="225">
        <v>682.1424999999999</v>
      </c>
      <c r="BF15" s="223">
        <v>8049.106455065605</v>
      </c>
      <c r="BG15" s="224">
        <v>2212.3333333333335</v>
      </c>
      <c r="BH15" s="225">
        <v>559.9510416666664</v>
      </c>
      <c r="BI15" s="223">
        <v>2351.252542755725</v>
      </c>
      <c r="BJ15" s="224">
        <v>370.6295760108426</v>
      </c>
      <c r="BK15" s="225">
        <v>123.22793870943455</v>
      </c>
      <c r="BL15" s="223">
        <v>282.40714297434516</v>
      </c>
      <c r="BM15" s="224">
        <v>6.56666666666666</v>
      </c>
      <c r="BN15" s="225">
        <v>2.2</v>
      </c>
      <c r="BO15" s="223">
        <v>55682.049465603144</v>
      </c>
      <c r="BP15" s="224">
        <v>18122.818719523264</v>
      </c>
      <c r="BQ15" s="225">
        <v>3790.8384459308795</v>
      </c>
      <c r="BS15" s="249" t="s">
        <v>146</v>
      </c>
      <c r="BT15" s="223">
        <v>13.04909</v>
      </c>
      <c r="BU15" s="224"/>
      <c r="BV15" s="225"/>
      <c r="BW15" s="223">
        <v>295.222125</v>
      </c>
      <c r="BX15" s="224">
        <v>14.2893</v>
      </c>
      <c r="BY15" s="225">
        <v>6.13483</v>
      </c>
      <c r="BZ15" s="223">
        <v>1680.6400340000002</v>
      </c>
      <c r="CA15" s="224">
        <v>531.5867000000001</v>
      </c>
      <c r="CB15" s="225">
        <v>196.04835</v>
      </c>
      <c r="CC15" s="223">
        <v>8182.481536999998</v>
      </c>
      <c r="CD15" s="224">
        <v>3324.1607000000013</v>
      </c>
      <c r="CE15" s="225">
        <v>818.21667</v>
      </c>
      <c r="CF15" s="223">
        <v>14696.861033</v>
      </c>
      <c r="CG15" s="224">
        <v>5858.002200000003</v>
      </c>
      <c r="CH15" s="225">
        <v>1252.7037999999986</v>
      </c>
      <c r="CI15" s="223">
        <v>13539.922577999992</v>
      </c>
      <c r="CJ15" s="224">
        <v>3620.2884999999987</v>
      </c>
      <c r="CK15" s="225">
        <v>909.83458</v>
      </c>
      <c r="CL15" s="223">
        <v>11211.229883000009</v>
      </c>
      <c r="CM15" s="224">
        <v>2705.2199999999993</v>
      </c>
      <c r="CN15" s="225">
        <v>585.53082</v>
      </c>
      <c r="CO15" s="223">
        <v>6923.320146999999</v>
      </c>
      <c r="CP15" s="224">
        <v>1573.4741000000004</v>
      </c>
      <c r="CQ15" s="225">
        <v>406.58617999999984</v>
      </c>
      <c r="CR15" s="223">
        <v>2120.968813000001</v>
      </c>
      <c r="CS15" s="224">
        <v>265.38100000000003</v>
      </c>
      <c r="CT15" s="225">
        <v>57.75026</v>
      </c>
      <c r="CU15" s="223">
        <v>121.53511</v>
      </c>
      <c r="CV15" s="224">
        <v>60.153000000000006</v>
      </c>
      <c r="CW15" s="225">
        <v>4.34203</v>
      </c>
      <c r="CX15" s="223">
        <v>58791.63035000003</v>
      </c>
      <c r="CY15" s="224">
        <v>17952.555499999995</v>
      </c>
      <c r="CZ15" s="225">
        <v>4237.147519999999</v>
      </c>
    </row>
    <row r="16">
      <c r="A16" s="249" t="s">
        <v>147</v>
      </c>
      <c r="B16" s="223">
        <v>7.155000000000001</v>
      </c>
      <c r="C16" s="224"/>
      <c r="D16" s="225"/>
      <c r="E16" s="223">
        <v>70.39222222222222</v>
      </c>
      <c r="F16" s="224">
        <v>44.0</v>
      </c>
      <c r="G16" s="225">
        <v>10.4</v>
      </c>
      <c r="H16" s="223">
        <v>450.1490000000002</v>
      </c>
      <c r="I16" s="224">
        <v>95.6995</v>
      </c>
      <c r="J16" s="225">
        <v>15.6825</v>
      </c>
      <c r="K16" s="223">
        <v>1829.2716822273114</v>
      </c>
      <c r="L16" s="224">
        <v>481.3994697111012</v>
      </c>
      <c r="M16" s="225">
        <v>143.0756337490462</v>
      </c>
      <c r="N16" s="223">
        <v>6060.251254964711</v>
      </c>
      <c r="O16" s="224">
        <v>1576.9598015873014</v>
      </c>
      <c r="P16" s="225">
        <v>339.65146825396823</v>
      </c>
      <c r="Q16" s="223">
        <v>9129.04723018746</v>
      </c>
      <c r="R16" s="224">
        <v>2493.853704212455</v>
      </c>
      <c r="S16" s="225">
        <v>352.5</v>
      </c>
      <c r="T16" s="223">
        <v>7005.376438212767</v>
      </c>
      <c r="U16" s="224">
        <v>1782.626851851852</v>
      </c>
      <c r="V16" s="225">
        <v>372.34877680311894</v>
      </c>
      <c r="W16" s="223">
        <v>5271.708319168691</v>
      </c>
      <c r="X16" s="224">
        <v>1161.2855150040548</v>
      </c>
      <c r="Y16" s="225">
        <v>228.49555352798046</v>
      </c>
      <c r="Z16" s="223">
        <v>1509.329412201651</v>
      </c>
      <c r="AA16" s="224">
        <v>140.33815290117363</v>
      </c>
      <c r="AB16" s="225">
        <v>35.097411429198196</v>
      </c>
      <c r="AC16" s="223">
        <v>132.40999999999997</v>
      </c>
      <c r="AD16" s="224">
        <v>38.65</v>
      </c>
      <c r="AE16" s="225">
        <v>1.425</v>
      </c>
      <c r="AF16" s="223">
        <f t="shared" ref="AF16:AH16" si="10">B16+E16+H16+K16+N16+Q16+T16+W16+Z16+AC16</f>
        <v>31465.09056</v>
      </c>
      <c r="AG16" s="224">
        <f t="shared" si="10"/>
        <v>7814.812995</v>
      </c>
      <c r="AH16" s="225">
        <f t="shared" si="10"/>
        <v>1498.676344</v>
      </c>
      <c r="AJ16" s="249" t="s">
        <v>151</v>
      </c>
      <c r="AK16" s="223">
        <v>1.66</v>
      </c>
      <c r="AL16" s="224"/>
      <c r="AM16" s="225"/>
      <c r="AN16" s="223">
        <v>146.80616666666666</v>
      </c>
      <c r="AO16" s="224">
        <v>51.8</v>
      </c>
      <c r="AP16" s="225">
        <v>8.73333333333332</v>
      </c>
      <c r="AQ16" s="223">
        <v>646.7544659231268</v>
      </c>
      <c r="AR16" s="224">
        <v>140.6</v>
      </c>
      <c r="AS16" s="225">
        <v>32.52333333333333</v>
      </c>
      <c r="AT16" s="223">
        <v>3040.816884779052</v>
      </c>
      <c r="AU16" s="224">
        <v>795.0835817595026</v>
      </c>
      <c r="AV16" s="225">
        <v>185.07166666666666</v>
      </c>
      <c r="AW16" s="223">
        <v>9451.310210798803</v>
      </c>
      <c r="AX16" s="224">
        <v>4195.5683333333345</v>
      </c>
      <c r="AY16" s="225">
        <v>641.1616666666667</v>
      </c>
      <c r="AZ16" s="223">
        <v>8868.052463736405</v>
      </c>
      <c r="BA16" s="224">
        <v>2799.4676565415857</v>
      </c>
      <c r="BB16" s="225">
        <v>558.1802114540775</v>
      </c>
      <c r="BC16" s="223">
        <v>8140.20332176874</v>
      </c>
      <c r="BD16" s="224">
        <v>2469.0915186356456</v>
      </c>
      <c r="BE16" s="225">
        <v>487.01965684059905</v>
      </c>
      <c r="BF16" s="223">
        <v>4812.125903046658</v>
      </c>
      <c r="BG16" s="224">
        <v>1385.412300817044</v>
      </c>
      <c r="BH16" s="225">
        <v>326.51380305051975</v>
      </c>
      <c r="BI16" s="223">
        <v>1345.8129065235917</v>
      </c>
      <c r="BJ16" s="224">
        <v>334.55079285822364</v>
      </c>
      <c r="BK16" s="225">
        <v>90.94661635648362</v>
      </c>
      <c r="BL16" s="223">
        <v>69.12666666666667</v>
      </c>
      <c r="BM16" s="224">
        <v>16.83</v>
      </c>
      <c r="BN16" s="225">
        <v>4.7</v>
      </c>
      <c r="BO16" s="223">
        <v>36522.66898990971</v>
      </c>
      <c r="BP16" s="224">
        <v>12188.404183945337</v>
      </c>
      <c r="BQ16" s="225">
        <v>2334.8502877016795</v>
      </c>
      <c r="BS16" s="249" t="s">
        <v>151</v>
      </c>
      <c r="BT16" s="223">
        <v>22.933439999999997</v>
      </c>
      <c r="BU16" s="224"/>
      <c r="BV16" s="225"/>
      <c r="BW16" s="223">
        <v>116.20028899999998</v>
      </c>
      <c r="BX16" s="224">
        <v>17.2865</v>
      </c>
      <c r="BY16" s="225">
        <v>10.23329</v>
      </c>
      <c r="BZ16" s="223">
        <v>804.4058119999995</v>
      </c>
      <c r="CA16" s="224">
        <v>226.55320000000003</v>
      </c>
      <c r="CB16" s="225">
        <v>66.29181</v>
      </c>
      <c r="CC16" s="223">
        <v>4665.526609000001</v>
      </c>
      <c r="CD16" s="224">
        <v>1333.2194999999997</v>
      </c>
      <c r="CE16" s="225">
        <v>258.05872000000005</v>
      </c>
      <c r="CF16" s="223">
        <v>9579.918158000006</v>
      </c>
      <c r="CG16" s="224">
        <v>3295.7058999999995</v>
      </c>
      <c r="CH16" s="225">
        <v>626.6158800000001</v>
      </c>
      <c r="CI16" s="223">
        <v>8851.476026</v>
      </c>
      <c r="CJ16" s="224">
        <v>2639.5180999999993</v>
      </c>
      <c r="CK16" s="225">
        <v>486.1813</v>
      </c>
      <c r="CL16" s="223">
        <v>8822.846012000007</v>
      </c>
      <c r="CM16" s="224">
        <v>2396.2273999999993</v>
      </c>
      <c r="CN16" s="225">
        <v>464.62633999999997</v>
      </c>
      <c r="CO16" s="223">
        <v>3607.203653999999</v>
      </c>
      <c r="CP16" s="224">
        <v>933.0826000000001</v>
      </c>
      <c r="CQ16" s="225">
        <v>179.40931</v>
      </c>
      <c r="CR16" s="223">
        <v>1257.101011</v>
      </c>
      <c r="CS16" s="224">
        <v>175.8732</v>
      </c>
      <c r="CT16" s="225">
        <v>61.666520000000006</v>
      </c>
      <c r="CU16" s="223">
        <v>66.76</v>
      </c>
      <c r="CV16" s="224">
        <v>44.5</v>
      </c>
      <c r="CW16" s="225">
        <v>4.8</v>
      </c>
      <c r="CX16" s="223">
        <v>37794.37101099998</v>
      </c>
      <c r="CY16" s="224">
        <v>11061.966400000012</v>
      </c>
      <c r="CZ16" s="225">
        <v>2157.8831700000005</v>
      </c>
    </row>
    <row r="17">
      <c r="A17" s="249" t="s">
        <v>152</v>
      </c>
      <c r="B17" s="223">
        <v>14.67</v>
      </c>
      <c r="C17" s="224"/>
      <c r="D17" s="225"/>
      <c r="E17" s="223">
        <v>110.60512785388129</v>
      </c>
      <c r="F17" s="224"/>
      <c r="G17" s="225"/>
      <c r="H17" s="223">
        <v>759.383037571525</v>
      </c>
      <c r="I17" s="224">
        <v>39.265</v>
      </c>
      <c r="J17" s="225">
        <v>19.872500000000002</v>
      </c>
      <c r="K17" s="223">
        <v>3063.9919935897437</v>
      </c>
      <c r="L17" s="224">
        <v>432.19000000000005</v>
      </c>
      <c r="M17" s="225">
        <v>134.36083333333332</v>
      </c>
      <c r="N17" s="223">
        <v>7302.541246862299</v>
      </c>
      <c r="O17" s="224">
        <v>834.1983333333335</v>
      </c>
      <c r="P17" s="225">
        <v>267.99250000000006</v>
      </c>
      <c r="Q17" s="223">
        <v>12028.069269329795</v>
      </c>
      <c r="R17" s="224">
        <v>1209.4055151772059</v>
      </c>
      <c r="S17" s="225">
        <v>351.21632824655876</v>
      </c>
      <c r="T17" s="223">
        <v>9900.89556991959</v>
      </c>
      <c r="U17" s="224">
        <v>885.6580000000004</v>
      </c>
      <c r="V17" s="225">
        <v>260.09849999999994</v>
      </c>
      <c r="W17" s="223">
        <v>8533.398248369795</v>
      </c>
      <c r="X17" s="224">
        <v>897.5334999999998</v>
      </c>
      <c r="Y17" s="225">
        <v>250.73249999999993</v>
      </c>
      <c r="Z17" s="223">
        <v>3505.2203314210724</v>
      </c>
      <c r="AA17" s="224">
        <v>158.623</v>
      </c>
      <c r="AB17" s="225">
        <v>36.347666666666676</v>
      </c>
      <c r="AC17" s="223">
        <v>450.0391086510865</v>
      </c>
      <c r="AD17" s="224">
        <v>23.862499999999997</v>
      </c>
      <c r="AE17" s="225">
        <v>17.0625</v>
      </c>
      <c r="AF17" s="223">
        <f t="shared" ref="AF17:AH17" si="11">B17+E17+H17+K17+N17+Q17+T17+W17+Z17+AC17</f>
        <v>45668.81393</v>
      </c>
      <c r="AG17" s="224">
        <f t="shared" si="11"/>
        <v>4480.735849</v>
      </c>
      <c r="AH17" s="225">
        <f t="shared" si="11"/>
        <v>1337.683328</v>
      </c>
      <c r="AJ17" s="249" t="s">
        <v>153</v>
      </c>
      <c r="AK17" s="223">
        <v>12.454</v>
      </c>
      <c r="AL17" s="224"/>
      <c r="AM17" s="225"/>
      <c r="AN17" s="223">
        <v>102.97936367468878</v>
      </c>
      <c r="AO17" s="224">
        <v>27.51666666666666</v>
      </c>
      <c r="AP17" s="225">
        <v>13.200000000000001</v>
      </c>
      <c r="AQ17" s="223">
        <v>1318.0268450341196</v>
      </c>
      <c r="AR17" s="224">
        <v>424.1182398753894</v>
      </c>
      <c r="AS17" s="225">
        <v>100.83958333333331</v>
      </c>
      <c r="AT17" s="223">
        <v>3239.766255517348</v>
      </c>
      <c r="AU17" s="224">
        <v>358.19672727272734</v>
      </c>
      <c r="AV17" s="225">
        <v>182.1106666666667</v>
      </c>
      <c r="AW17" s="223">
        <v>8690.467418849601</v>
      </c>
      <c r="AX17" s="224">
        <v>1654.047140804598</v>
      </c>
      <c r="AY17" s="225">
        <v>515.284856321839</v>
      </c>
      <c r="AZ17" s="223">
        <v>11331.069657902457</v>
      </c>
      <c r="BA17" s="224">
        <v>1916.0003333333334</v>
      </c>
      <c r="BB17" s="225">
        <v>620.3006666666669</v>
      </c>
      <c r="BC17" s="223">
        <v>10023.503445064336</v>
      </c>
      <c r="BD17" s="224">
        <v>1381.3096427943215</v>
      </c>
      <c r="BE17" s="225">
        <v>437.8520833333333</v>
      </c>
      <c r="BF17" s="223">
        <v>8197.985740844437</v>
      </c>
      <c r="BG17" s="224">
        <v>912.178</v>
      </c>
      <c r="BH17" s="225">
        <v>373.4083333333333</v>
      </c>
      <c r="BI17" s="223">
        <v>2944.361018431996</v>
      </c>
      <c r="BJ17" s="224">
        <v>234.1776666666667</v>
      </c>
      <c r="BK17" s="225">
        <v>59.46683333333334</v>
      </c>
      <c r="BL17" s="223">
        <v>429.24166666666656</v>
      </c>
      <c r="BM17" s="224">
        <v>92.375</v>
      </c>
      <c r="BN17" s="225">
        <v>58.449999999999996</v>
      </c>
      <c r="BO17" s="223">
        <v>46289.85541198565</v>
      </c>
      <c r="BP17" s="224">
        <v>6999.919417413703</v>
      </c>
      <c r="BQ17" s="225">
        <v>2360.913022988506</v>
      </c>
      <c r="BS17" s="249" t="s">
        <v>153</v>
      </c>
      <c r="BT17" s="223">
        <v>19.4206</v>
      </c>
      <c r="BU17" s="224">
        <v>7.2</v>
      </c>
      <c r="BV17" s="225">
        <v>7.2</v>
      </c>
      <c r="BW17" s="223">
        <v>160.70209999999997</v>
      </c>
      <c r="BX17" s="224">
        <v>4.28</v>
      </c>
      <c r="BY17" s="225">
        <v>1.5</v>
      </c>
      <c r="BZ17" s="223">
        <v>1627.9173900000003</v>
      </c>
      <c r="CA17" s="224">
        <v>385.7356</v>
      </c>
      <c r="CB17" s="225">
        <v>123.07261000000001</v>
      </c>
      <c r="CC17" s="223">
        <v>4415.077079999999</v>
      </c>
      <c r="CD17" s="224">
        <v>509.06290000000007</v>
      </c>
      <c r="CE17" s="225">
        <v>147.02903</v>
      </c>
      <c r="CF17" s="223">
        <v>10521.831673000019</v>
      </c>
      <c r="CG17" s="224">
        <v>1749.9181999999996</v>
      </c>
      <c r="CH17" s="225">
        <v>498.31237000000004</v>
      </c>
      <c r="CI17" s="223">
        <v>11034.335289000004</v>
      </c>
      <c r="CJ17" s="224">
        <v>1522.8628</v>
      </c>
      <c r="CK17" s="225">
        <v>355.7364399999999</v>
      </c>
      <c r="CL17" s="223">
        <v>11759.519414999986</v>
      </c>
      <c r="CM17" s="224">
        <v>1900.9549000000015</v>
      </c>
      <c r="CN17" s="225">
        <v>392.37458</v>
      </c>
      <c r="CO17" s="223">
        <v>8829.424503</v>
      </c>
      <c r="CP17" s="224">
        <v>744.7066</v>
      </c>
      <c r="CQ17" s="225">
        <v>205.98137999999997</v>
      </c>
      <c r="CR17" s="223">
        <v>3037.4154130000006</v>
      </c>
      <c r="CS17" s="224">
        <v>275.63509999999997</v>
      </c>
      <c r="CT17" s="225">
        <v>72.51214</v>
      </c>
      <c r="CU17" s="223">
        <v>276.93500000000006</v>
      </c>
      <c r="CV17" s="224">
        <v>19.6</v>
      </c>
      <c r="CW17" s="225">
        <v>0.35</v>
      </c>
      <c r="CX17" s="223">
        <v>51684.00846299991</v>
      </c>
      <c r="CY17" s="224">
        <v>7119.956099999995</v>
      </c>
      <c r="CZ17" s="225">
        <v>1804.06855</v>
      </c>
    </row>
    <row r="18">
      <c r="A18" s="249" t="s">
        <v>154</v>
      </c>
      <c r="B18" s="223">
        <v>12.728333333333328</v>
      </c>
      <c r="C18" s="224">
        <v>4.6</v>
      </c>
      <c r="D18" s="225">
        <v>2.6</v>
      </c>
      <c r="E18" s="223">
        <v>193.8721476190477</v>
      </c>
      <c r="F18" s="224">
        <v>72.49066666666667</v>
      </c>
      <c r="G18" s="225">
        <v>8.33366666666667</v>
      </c>
      <c r="H18" s="223">
        <v>1411.1517309626643</v>
      </c>
      <c r="I18" s="224">
        <v>319.2413888888888</v>
      </c>
      <c r="J18" s="225">
        <v>105.92694444444442</v>
      </c>
      <c r="K18" s="223">
        <v>5295.5071964415065</v>
      </c>
      <c r="L18" s="224">
        <v>1200.3002563686312</v>
      </c>
      <c r="M18" s="225">
        <v>350.34118019480513</v>
      </c>
      <c r="N18" s="223">
        <v>14799.814081165203</v>
      </c>
      <c r="O18" s="224">
        <v>5122.6050599937535</v>
      </c>
      <c r="P18" s="225">
        <v>1044.0118677840478</v>
      </c>
      <c r="Q18" s="223">
        <v>13557.045949375635</v>
      </c>
      <c r="R18" s="224">
        <v>3703.0092909524847</v>
      </c>
      <c r="S18" s="225">
        <v>915.5425978305291</v>
      </c>
      <c r="T18" s="223">
        <v>11667.990777803258</v>
      </c>
      <c r="U18" s="224">
        <v>2514.4286180293993</v>
      </c>
      <c r="V18" s="225">
        <v>699.6147678086703</v>
      </c>
      <c r="W18" s="223">
        <v>8577.941935744326</v>
      </c>
      <c r="X18" s="224">
        <v>1552.091641030014</v>
      </c>
      <c r="Y18" s="225">
        <v>315.96376972487485</v>
      </c>
      <c r="Z18" s="223">
        <v>3238.8801773316513</v>
      </c>
      <c r="AA18" s="224">
        <v>586.7232485659661</v>
      </c>
      <c r="AB18" s="225">
        <v>179.3470833333333</v>
      </c>
      <c r="AC18" s="223">
        <v>423.42563333333345</v>
      </c>
      <c r="AD18" s="224"/>
      <c r="AE18" s="225"/>
      <c r="AF18" s="223">
        <f t="shared" ref="AF18:AH18" si="12">B18+E18+H18+K18+N18+Q18+T18+W18+Z18+AC18</f>
        <v>59178.35796</v>
      </c>
      <c r="AG18" s="224">
        <f t="shared" si="12"/>
        <v>15075.49017</v>
      </c>
      <c r="AH18" s="225">
        <f t="shared" si="12"/>
        <v>3621.681878</v>
      </c>
      <c r="AJ18" s="249" t="s">
        <v>155</v>
      </c>
      <c r="AK18" s="223">
        <v>22.952044642857132</v>
      </c>
      <c r="AL18" s="224">
        <v>2.2216875</v>
      </c>
      <c r="AM18" s="225">
        <v>0.46</v>
      </c>
      <c r="AN18" s="223">
        <v>233.31139059523807</v>
      </c>
      <c r="AO18" s="224">
        <v>42.5491875</v>
      </c>
      <c r="AP18" s="225">
        <v>21.235</v>
      </c>
      <c r="AQ18" s="223">
        <v>1734.1555193584425</v>
      </c>
      <c r="AR18" s="224">
        <v>466.63922916666667</v>
      </c>
      <c r="AS18" s="225">
        <v>117.46027777777779</v>
      </c>
      <c r="AT18" s="223">
        <v>7409.701908099079</v>
      </c>
      <c r="AU18" s="224">
        <v>1712.0486084161919</v>
      </c>
      <c r="AV18" s="225">
        <v>490.93899884340976</v>
      </c>
      <c r="AW18" s="223">
        <v>14781.72910749399</v>
      </c>
      <c r="AX18" s="224">
        <v>4597.037555917246</v>
      </c>
      <c r="AY18" s="225">
        <v>817.8317473906045</v>
      </c>
      <c r="AZ18" s="223">
        <v>13798.415653266571</v>
      </c>
      <c r="BA18" s="224">
        <v>4339.445375398362</v>
      </c>
      <c r="BB18" s="225">
        <v>959.5042403690696</v>
      </c>
      <c r="BC18" s="223">
        <v>9850.07738662016</v>
      </c>
      <c r="BD18" s="224">
        <v>2065.5425151788877</v>
      </c>
      <c r="BE18" s="225">
        <v>566.3071754169683</v>
      </c>
      <c r="BF18" s="223">
        <v>7896.562924010059</v>
      </c>
      <c r="BG18" s="224">
        <v>2158.9025616068416</v>
      </c>
      <c r="BH18" s="225">
        <v>471.8696180292892</v>
      </c>
      <c r="BI18" s="223">
        <v>2063.947892400204</v>
      </c>
      <c r="BJ18" s="224">
        <v>385.88669476453174</v>
      </c>
      <c r="BK18" s="225">
        <v>136.56745795082608</v>
      </c>
      <c r="BL18" s="223">
        <v>378.8000505050504</v>
      </c>
      <c r="BM18" s="224">
        <v>72.6</v>
      </c>
      <c r="BN18" s="225">
        <v>16.2</v>
      </c>
      <c r="BO18" s="223">
        <v>58169.65387699165</v>
      </c>
      <c r="BP18" s="224">
        <v>15842.873415448727</v>
      </c>
      <c r="BQ18" s="225">
        <v>3598.3745157779445</v>
      </c>
      <c r="BS18" s="249" t="s">
        <v>155</v>
      </c>
      <c r="BT18" s="223">
        <v>47.764424</v>
      </c>
      <c r="BU18" s="224">
        <v>24.187499999999996</v>
      </c>
      <c r="BV18" s="225">
        <v>14.162500000000001</v>
      </c>
      <c r="BW18" s="223">
        <v>243.19551400000006</v>
      </c>
      <c r="BX18" s="224">
        <v>28.202</v>
      </c>
      <c r="BY18" s="225">
        <v>13.35702</v>
      </c>
      <c r="BZ18" s="223">
        <v>2291.0429529999983</v>
      </c>
      <c r="CA18" s="224">
        <v>547.0280999999999</v>
      </c>
      <c r="CB18" s="225">
        <v>262.84930999999995</v>
      </c>
      <c r="CC18" s="223">
        <v>11498.344606000013</v>
      </c>
      <c r="CD18" s="224">
        <v>4664.583900000001</v>
      </c>
      <c r="CE18" s="225">
        <v>1237.3728599999995</v>
      </c>
      <c r="CF18" s="223">
        <v>13918.01666299998</v>
      </c>
      <c r="CG18" s="224">
        <v>4483.9123</v>
      </c>
      <c r="CH18" s="225">
        <v>1402.52339</v>
      </c>
      <c r="CI18" s="223">
        <v>12063.258578000008</v>
      </c>
      <c r="CJ18" s="224">
        <v>2862.015999999997</v>
      </c>
      <c r="CK18" s="225">
        <v>920.10957</v>
      </c>
      <c r="CL18" s="223">
        <v>10537.906075000014</v>
      </c>
      <c r="CM18" s="224">
        <v>2567.694600000002</v>
      </c>
      <c r="CN18" s="225">
        <v>763.9715000000001</v>
      </c>
      <c r="CO18" s="223">
        <v>6951.256102000005</v>
      </c>
      <c r="CP18" s="224">
        <v>1674.7388999999998</v>
      </c>
      <c r="CQ18" s="225">
        <v>532.3103799999999</v>
      </c>
      <c r="CR18" s="223">
        <v>1926.8015569999998</v>
      </c>
      <c r="CS18" s="224">
        <v>484.74050000000005</v>
      </c>
      <c r="CT18" s="225">
        <v>96.53308999999999</v>
      </c>
      <c r="CU18" s="223">
        <v>93.01999999999998</v>
      </c>
      <c r="CV18" s="224">
        <v>26.8</v>
      </c>
      <c r="CW18" s="225">
        <v>2.1</v>
      </c>
      <c r="CX18" s="223">
        <v>59570.60647199972</v>
      </c>
      <c r="CY18" s="224">
        <v>17363.903800000007</v>
      </c>
      <c r="CZ18" s="225">
        <v>5245.289619999997</v>
      </c>
    </row>
    <row r="19">
      <c r="A19" s="249" t="s">
        <v>156</v>
      </c>
      <c r="B19" s="223">
        <v>8.64333333333333</v>
      </c>
      <c r="C19" s="224"/>
      <c r="D19" s="225"/>
      <c r="E19" s="223">
        <v>83.3975</v>
      </c>
      <c r="F19" s="224">
        <v>6.9</v>
      </c>
      <c r="G19" s="225">
        <v>0.2</v>
      </c>
      <c r="H19" s="223">
        <v>314.4768910536408</v>
      </c>
      <c r="I19" s="224">
        <v>114.85379581554555</v>
      </c>
      <c r="J19" s="225">
        <v>49.35216914734048</v>
      </c>
      <c r="K19" s="223">
        <v>1191.7316523297502</v>
      </c>
      <c r="L19" s="224">
        <v>400.55876344086016</v>
      </c>
      <c r="M19" s="225">
        <v>108.4070430107527</v>
      </c>
      <c r="N19" s="223">
        <v>4292.404212621762</v>
      </c>
      <c r="O19" s="224">
        <v>1645.5375693427422</v>
      </c>
      <c r="P19" s="225">
        <v>301.0984046731459</v>
      </c>
      <c r="Q19" s="223">
        <v>4651.748778126905</v>
      </c>
      <c r="R19" s="224">
        <v>1221.134534704296</v>
      </c>
      <c r="S19" s="225">
        <v>284.6199893785577</v>
      </c>
      <c r="T19" s="223">
        <v>4331.650700731174</v>
      </c>
      <c r="U19" s="224">
        <v>1540.173612836439</v>
      </c>
      <c r="V19" s="225">
        <v>310.7414544513458</v>
      </c>
      <c r="W19" s="223">
        <v>3125.3568126818104</v>
      </c>
      <c r="X19" s="224">
        <v>666.47909122807</v>
      </c>
      <c r="Y19" s="225">
        <v>184.57015999999993</v>
      </c>
      <c r="Z19" s="223">
        <v>1400.955649350649</v>
      </c>
      <c r="AA19" s="224">
        <v>469.61833333333334</v>
      </c>
      <c r="AB19" s="225">
        <v>76.31</v>
      </c>
      <c r="AC19" s="223">
        <v>136.79999999999998</v>
      </c>
      <c r="AD19" s="224"/>
      <c r="AE19" s="225"/>
      <c r="AF19" s="223">
        <f t="shared" ref="AF19:AH19" si="13">B19+E19+H19+K19+N19+Q19+T19+W19+Z19+AC19</f>
        <v>19537.16553</v>
      </c>
      <c r="AG19" s="224">
        <f t="shared" si="13"/>
        <v>6065.255701</v>
      </c>
      <c r="AH19" s="225">
        <f t="shared" si="13"/>
        <v>1315.299221</v>
      </c>
      <c r="AJ19" s="249" t="s">
        <v>157</v>
      </c>
      <c r="AK19" s="223">
        <v>6.628</v>
      </c>
      <c r="AL19" s="224"/>
      <c r="AM19" s="225"/>
      <c r="AN19" s="223">
        <v>116.31438888888887</v>
      </c>
      <c r="AO19" s="224">
        <v>27.583333333333336</v>
      </c>
      <c r="AP19" s="225">
        <v>6.066666666666668</v>
      </c>
      <c r="AQ19" s="223">
        <v>519.7494735895984</v>
      </c>
      <c r="AR19" s="224">
        <v>133.3977699192316</v>
      </c>
      <c r="AS19" s="225">
        <v>35.4528378083388</v>
      </c>
      <c r="AT19" s="223">
        <v>1971.681896713649</v>
      </c>
      <c r="AU19" s="224">
        <v>539.6127301864802</v>
      </c>
      <c r="AV19" s="225">
        <v>112.8691375291375</v>
      </c>
      <c r="AW19" s="223">
        <v>5006.156248139045</v>
      </c>
      <c r="AX19" s="224">
        <v>1875.1686666666665</v>
      </c>
      <c r="AY19" s="225">
        <v>480.72033333333326</v>
      </c>
      <c r="AZ19" s="223">
        <v>4960.79630864365</v>
      </c>
      <c r="BA19" s="224">
        <v>1614.5354837837838</v>
      </c>
      <c r="BB19" s="225">
        <v>384.1687612612614</v>
      </c>
      <c r="BC19" s="223">
        <v>4202.933976644647</v>
      </c>
      <c r="BD19" s="224">
        <v>1671.4803904761905</v>
      </c>
      <c r="BE19" s="225">
        <v>347.83107619047627</v>
      </c>
      <c r="BF19" s="223">
        <v>3577.5633690564223</v>
      </c>
      <c r="BG19" s="224">
        <v>1069.803133554084</v>
      </c>
      <c r="BH19" s="225">
        <v>254.11809359823397</v>
      </c>
      <c r="BI19" s="223">
        <v>1116.0085571428574</v>
      </c>
      <c r="BJ19" s="224">
        <v>243.71769999999998</v>
      </c>
      <c r="BK19" s="225">
        <v>62.352239999999995</v>
      </c>
      <c r="BL19" s="223">
        <v>91.60499999999998</v>
      </c>
      <c r="BM19" s="224"/>
      <c r="BN19" s="225"/>
      <c r="BO19" s="223">
        <v>21569.437218818755</v>
      </c>
      <c r="BP19" s="224">
        <v>7175.299207919769</v>
      </c>
      <c r="BQ19" s="225">
        <v>1683.579146387448</v>
      </c>
      <c r="BS19" s="249" t="s">
        <v>157</v>
      </c>
      <c r="BT19" s="223">
        <v>33.53345</v>
      </c>
      <c r="BU19" s="224">
        <v>0.25</v>
      </c>
      <c r="BV19" s="225">
        <v>0.1375</v>
      </c>
      <c r="BW19" s="223">
        <v>178.89161199999995</v>
      </c>
      <c r="BX19" s="224">
        <v>50.15</v>
      </c>
      <c r="BY19" s="225">
        <v>10.325</v>
      </c>
      <c r="BZ19" s="223">
        <v>605.4557499999999</v>
      </c>
      <c r="CA19" s="224">
        <v>199.39509999999996</v>
      </c>
      <c r="CB19" s="225">
        <v>104.52923</v>
      </c>
      <c r="CC19" s="223">
        <v>3588.349022000001</v>
      </c>
      <c r="CD19" s="224">
        <v>1749.0729000000003</v>
      </c>
      <c r="CE19" s="225">
        <v>617.33113</v>
      </c>
      <c r="CF19" s="223">
        <v>5072.537679000001</v>
      </c>
      <c r="CG19" s="224">
        <v>1823.1578</v>
      </c>
      <c r="CH19" s="225">
        <v>499.58362999999974</v>
      </c>
      <c r="CI19" s="223">
        <v>5224.563437000002</v>
      </c>
      <c r="CJ19" s="224">
        <v>1965.539</v>
      </c>
      <c r="CK19" s="225">
        <v>561.57828</v>
      </c>
      <c r="CL19" s="223">
        <v>4564.737130000002</v>
      </c>
      <c r="CM19" s="224">
        <v>1577.1062999999995</v>
      </c>
      <c r="CN19" s="225">
        <v>421.2257800000001</v>
      </c>
      <c r="CO19" s="223">
        <v>2917.7406369999994</v>
      </c>
      <c r="CP19" s="224">
        <v>831.3657000000001</v>
      </c>
      <c r="CQ19" s="225">
        <v>151.99434999999997</v>
      </c>
      <c r="CR19" s="223">
        <v>764.44181</v>
      </c>
      <c r="CS19" s="224">
        <v>303.25</v>
      </c>
      <c r="CT19" s="225">
        <v>33.24999999999999</v>
      </c>
      <c r="CU19" s="223">
        <v>68.7</v>
      </c>
      <c r="CV19" s="224"/>
      <c r="CW19" s="225"/>
      <c r="CX19" s="223">
        <v>23018.950526999994</v>
      </c>
      <c r="CY19" s="224">
        <v>8499.2868</v>
      </c>
      <c r="CZ19" s="225">
        <v>2399.954900000001</v>
      </c>
    </row>
    <row r="20">
      <c r="A20" s="249" t="s">
        <v>158</v>
      </c>
      <c r="B20" s="223">
        <v>14.24</v>
      </c>
      <c r="C20" s="224"/>
      <c r="D20" s="225"/>
      <c r="E20" s="223">
        <v>52.20022727272728</v>
      </c>
      <c r="F20" s="224"/>
      <c r="G20" s="225"/>
      <c r="H20" s="223">
        <v>685.644069224532</v>
      </c>
      <c r="I20" s="224">
        <v>221.73666666666668</v>
      </c>
      <c r="J20" s="225">
        <v>26.834999999999997</v>
      </c>
      <c r="K20" s="223">
        <v>2844.3173341655447</v>
      </c>
      <c r="L20" s="224">
        <v>862.7783333333332</v>
      </c>
      <c r="M20" s="225">
        <v>146.91</v>
      </c>
      <c r="N20" s="223">
        <v>7638.799487627275</v>
      </c>
      <c r="O20" s="224">
        <v>2043.9116860015104</v>
      </c>
      <c r="P20" s="225">
        <v>488.24096311079444</v>
      </c>
      <c r="Q20" s="223">
        <v>13399.204769285301</v>
      </c>
      <c r="R20" s="224">
        <v>4959.989903361548</v>
      </c>
      <c r="S20" s="225">
        <v>865.7687909090905</v>
      </c>
      <c r="T20" s="223">
        <v>10511.63625624675</v>
      </c>
      <c r="U20" s="224">
        <v>3477.1685714285722</v>
      </c>
      <c r="V20" s="225">
        <v>714.448</v>
      </c>
      <c r="W20" s="223">
        <v>6466.798819412249</v>
      </c>
      <c r="X20" s="224">
        <v>1643.4634053656744</v>
      </c>
      <c r="Y20" s="225">
        <v>273.232723263506</v>
      </c>
      <c r="Z20" s="223">
        <v>1990.0195675213677</v>
      </c>
      <c r="AA20" s="224">
        <v>326.675</v>
      </c>
      <c r="AB20" s="225">
        <v>71.94</v>
      </c>
      <c r="AC20" s="223">
        <v>190.48733333333334</v>
      </c>
      <c r="AD20" s="224">
        <v>33.204</v>
      </c>
      <c r="AE20" s="225">
        <v>9.712</v>
      </c>
      <c r="AF20" s="223">
        <f t="shared" ref="AF20:AH20" si="14">B20+E20+H20+K20+N20+Q20+T20+W20+Z20+AC20</f>
        <v>43793.34786</v>
      </c>
      <c r="AG20" s="224">
        <f t="shared" si="14"/>
        <v>13568.92757</v>
      </c>
      <c r="AH20" s="225">
        <f t="shared" si="14"/>
        <v>2597.087477</v>
      </c>
      <c r="AJ20" s="249" t="s">
        <v>159</v>
      </c>
      <c r="AK20" s="223">
        <v>20.9725</v>
      </c>
      <c r="AL20" s="224"/>
      <c r="AM20" s="225"/>
      <c r="AN20" s="223">
        <v>117.92144444444446</v>
      </c>
      <c r="AO20" s="224">
        <v>36.8</v>
      </c>
      <c r="AP20" s="225">
        <v>5.9</v>
      </c>
      <c r="AQ20" s="223">
        <v>1059.420514665921</v>
      </c>
      <c r="AR20" s="224">
        <v>346.9743254747872</v>
      </c>
      <c r="AS20" s="225">
        <v>105.6278378083388</v>
      </c>
      <c r="AT20" s="223">
        <v>3848.5824502329556</v>
      </c>
      <c r="AU20" s="224">
        <v>1338.6635394265227</v>
      </c>
      <c r="AV20" s="225">
        <v>231.94722222222222</v>
      </c>
      <c r="AW20" s="223">
        <v>10669.439709055934</v>
      </c>
      <c r="AX20" s="224">
        <v>4834.754274099097</v>
      </c>
      <c r="AY20" s="225">
        <v>797.3570920205924</v>
      </c>
      <c r="AZ20" s="223">
        <v>12573.419519950276</v>
      </c>
      <c r="BA20" s="224">
        <v>4793.2079918387535</v>
      </c>
      <c r="BB20" s="225">
        <v>803.7016666666669</v>
      </c>
      <c r="BC20" s="223">
        <v>9594.430142028314</v>
      </c>
      <c r="BD20" s="224">
        <v>3286.354198050196</v>
      </c>
      <c r="BE20" s="225">
        <v>649.7805555555557</v>
      </c>
      <c r="BF20" s="223">
        <v>6143.588779182014</v>
      </c>
      <c r="BG20" s="224">
        <v>1466.804246031746</v>
      </c>
      <c r="BH20" s="225">
        <v>314.505</v>
      </c>
      <c r="BI20" s="223">
        <v>1942.3392190476181</v>
      </c>
      <c r="BJ20" s="224">
        <v>641.4866666666667</v>
      </c>
      <c r="BK20" s="225">
        <v>144.57000000000002</v>
      </c>
      <c r="BL20" s="223">
        <v>218.28666666666666</v>
      </c>
      <c r="BM20" s="224">
        <v>4.9</v>
      </c>
      <c r="BN20" s="225">
        <v>1.1</v>
      </c>
      <c r="BO20" s="223">
        <v>46188.40094527414</v>
      </c>
      <c r="BP20" s="224">
        <v>16749.94524158777</v>
      </c>
      <c r="BQ20" s="225">
        <v>3054.489374273376</v>
      </c>
      <c r="BS20" s="249" t="s">
        <v>159</v>
      </c>
      <c r="BT20" s="223">
        <v>14.23</v>
      </c>
      <c r="BU20" s="224"/>
      <c r="BV20" s="225">
        <v>0.0</v>
      </c>
      <c r="BW20" s="223">
        <v>321.0557399999999</v>
      </c>
      <c r="BX20" s="224">
        <v>162.19000000000003</v>
      </c>
      <c r="BY20" s="225">
        <v>38.11279</v>
      </c>
      <c r="BZ20" s="223">
        <v>1455.138189</v>
      </c>
      <c r="CA20" s="224">
        <v>694.8535</v>
      </c>
      <c r="CB20" s="225">
        <v>193.6748</v>
      </c>
      <c r="CC20" s="223">
        <v>5187.860528</v>
      </c>
      <c r="CD20" s="224">
        <v>2465.1679000000004</v>
      </c>
      <c r="CE20" s="225">
        <v>840.6241999999999</v>
      </c>
      <c r="CF20" s="223">
        <v>12919.035505999986</v>
      </c>
      <c r="CG20" s="224">
        <v>6149.989200000001</v>
      </c>
      <c r="CH20" s="225">
        <v>1201.115159999999</v>
      </c>
      <c r="CI20" s="223">
        <v>12548.91076099999</v>
      </c>
      <c r="CJ20" s="224">
        <v>4732.1646</v>
      </c>
      <c r="CK20" s="225">
        <v>1117.9991299999992</v>
      </c>
      <c r="CL20" s="223">
        <v>9444.453508999997</v>
      </c>
      <c r="CM20" s="224">
        <v>3308.8179999999998</v>
      </c>
      <c r="CN20" s="225">
        <v>764.33535</v>
      </c>
      <c r="CO20" s="223">
        <v>5364.049533000005</v>
      </c>
      <c r="CP20" s="224">
        <v>1945.6619</v>
      </c>
      <c r="CQ20" s="225">
        <v>494.3128999999999</v>
      </c>
      <c r="CR20" s="223">
        <v>2228.328113999999</v>
      </c>
      <c r="CS20" s="224">
        <v>791.21</v>
      </c>
      <c r="CT20" s="225">
        <v>185.7</v>
      </c>
      <c r="CU20" s="223">
        <v>44.01</v>
      </c>
      <c r="CV20" s="224">
        <v>3.1</v>
      </c>
      <c r="CW20" s="225">
        <v>3.6</v>
      </c>
      <c r="CX20" s="223">
        <v>49532.64188000004</v>
      </c>
      <c r="CY20" s="224">
        <v>20253.155099999996</v>
      </c>
      <c r="CZ20" s="225">
        <v>4839.474329999994</v>
      </c>
    </row>
    <row r="21" ht="15.75" customHeight="1">
      <c r="A21" s="253" t="s">
        <v>160</v>
      </c>
      <c r="B21" s="223">
        <v>2.885</v>
      </c>
      <c r="C21" s="224"/>
      <c r="D21" s="225"/>
      <c r="E21" s="223">
        <v>123.67301773064193</v>
      </c>
      <c r="F21" s="224">
        <v>52.84</v>
      </c>
      <c r="G21" s="225">
        <v>7.553333333333335</v>
      </c>
      <c r="H21" s="223">
        <v>1095.1871709153406</v>
      </c>
      <c r="I21" s="224">
        <v>386.77397163707974</v>
      </c>
      <c r="J21" s="225">
        <v>126.58495842651132</v>
      </c>
      <c r="K21" s="223">
        <v>3046.262328668053</v>
      </c>
      <c r="L21" s="224">
        <v>904.9763436148507</v>
      </c>
      <c r="M21" s="225">
        <v>188.94904909036734</v>
      </c>
      <c r="N21" s="223">
        <v>9012.007855168524</v>
      </c>
      <c r="O21" s="224">
        <v>4192.110219718355</v>
      </c>
      <c r="P21" s="225">
        <v>657.1361589158057</v>
      </c>
      <c r="Q21" s="223">
        <v>10605.689956506063</v>
      </c>
      <c r="R21" s="224">
        <v>3570.4495938775513</v>
      </c>
      <c r="S21" s="225">
        <v>785.1703826958104</v>
      </c>
      <c r="T21" s="223">
        <v>8570.059875830926</v>
      </c>
      <c r="U21" s="224">
        <v>2565.029874246237</v>
      </c>
      <c r="V21" s="225">
        <v>471.5156630817789</v>
      </c>
      <c r="W21" s="223">
        <v>5230.019738850526</v>
      </c>
      <c r="X21" s="224">
        <v>1103.33</v>
      </c>
      <c r="Y21" s="225">
        <v>234.87666666666667</v>
      </c>
      <c r="Z21" s="223">
        <v>2183.8713164745714</v>
      </c>
      <c r="AA21" s="224">
        <v>392.45666666666676</v>
      </c>
      <c r="AB21" s="225">
        <v>124.10999999999999</v>
      </c>
      <c r="AC21" s="223">
        <v>228.76583333333332</v>
      </c>
      <c r="AD21" s="224">
        <v>43.730000000000004</v>
      </c>
      <c r="AE21" s="225">
        <v>9.04</v>
      </c>
      <c r="AF21" s="223">
        <f t="shared" ref="AF21:AH21" si="15">B21+E21+H21+K21+N21+Q21+T21+W21+Z21+AC21</f>
        <v>40098.42209</v>
      </c>
      <c r="AG21" s="224">
        <f t="shared" si="15"/>
        <v>13211.69667</v>
      </c>
      <c r="AH21" s="225">
        <f t="shared" si="15"/>
        <v>2604.936212</v>
      </c>
      <c r="AJ21" s="253" t="s">
        <v>161</v>
      </c>
      <c r="AK21" s="223">
        <v>27.34333333333334</v>
      </c>
      <c r="AL21" s="224"/>
      <c r="AM21" s="225"/>
      <c r="AN21" s="223">
        <v>89.66977526963565</v>
      </c>
      <c r="AO21" s="224">
        <v>29.44375</v>
      </c>
      <c r="AP21" s="225">
        <v>8.212499999999999</v>
      </c>
      <c r="AQ21" s="223">
        <v>1306.9982003001303</v>
      </c>
      <c r="AR21" s="224">
        <v>389.792061411242</v>
      </c>
      <c r="AS21" s="225">
        <v>123.64125437854102</v>
      </c>
      <c r="AT21" s="223">
        <v>3714.9068427673856</v>
      </c>
      <c r="AU21" s="224">
        <v>1328.4950000000003</v>
      </c>
      <c r="AV21" s="225">
        <v>346.70000000000005</v>
      </c>
      <c r="AW21" s="223">
        <v>9262.067325723074</v>
      </c>
      <c r="AX21" s="224">
        <v>4309.492346955578</v>
      </c>
      <c r="AY21" s="225">
        <v>803.1424757322277</v>
      </c>
      <c r="AZ21" s="223">
        <v>9500.319105347868</v>
      </c>
      <c r="BA21" s="224">
        <v>2869.9732180625197</v>
      </c>
      <c r="BB21" s="225">
        <v>626.0912218711749</v>
      </c>
      <c r="BC21" s="223">
        <v>6062.448112549447</v>
      </c>
      <c r="BD21" s="224">
        <v>1713.1281296722566</v>
      </c>
      <c r="BE21" s="225">
        <v>360.4868619361935</v>
      </c>
      <c r="BF21" s="223">
        <v>4541.442081485848</v>
      </c>
      <c r="BG21" s="224">
        <v>1057.3083333333334</v>
      </c>
      <c r="BH21" s="225">
        <v>304.135</v>
      </c>
      <c r="BI21" s="223">
        <v>1757.50207427421</v>
      </c>
      <c r="BJ21" s="224">
        <v>426.9622051324504</v>
      </c>
      <c r="BK21" s="225">
        <v>102.94677833333334</v>
      </c>
      <c r="BL21" s="223">
        <v>141.15083333333334</v>
      </c>
      <c r="BM21" s="224">
        <v>4.2</v>
      </c>
      <c r="BN21" s="225">
        <v>1.9</v>
      </c>
      <c r="BO21" s="223">
        <v>36403.847684384265</v>
      </c>
      <c r="BP21" s="224">
        <v>12128.79504456738</v>
      </c>
      <c r="BQ21" s="225">
        <v>2677.2560922514704</v>
      </c>
      <c r="BS21" s="253" t="s">
        <v>161</v>
      </c>
      <c r="BT21" s="223">
        <v>26.0075</v>
      </c>
      <c r="BU21" s="224">
        <v>1.02</v>
      </c>
      <c r="BV21" s="225">
        <v>0.89</v>
      </c>
      <c r="BW21" s="223">
        <v>257.1795909999999</v>
      </c>
      <c r="BX21" s="224">
        <v>108.649</v>
      </c>
      <c r="BY21" s="225">
        <v>24.339459999999995</v>
      </c>
      <c r="BZ21" s="223">
        <v>1475.0837669999996</v>
      </c>
      <c r="CA21" s="224">
        <v>566.7420999999999</v>
      </c>
      <c r="CB21" s="225">
        <v>161.16368000000006</v>
      </c>
      <c r="CC21" s="223">
        <v>5240.482984000003</v>
      </c>
      <c r="CD21" s="224">
        <v>2472.3459999999995</v>
      </c>
      <c r="CE21" s="225">
        <v>545.79547</v>
      </c>
      <c r="CF21" s="223">
        <v>9713.924077999998</v>
      </c>
      <c r="CG21" s="224">
        <v>3960.6967000000004</v>
      </c>
      <c r="CH21" s="225">
        <v>971.7358299999999</v>
      </c>
      <c r="CI21" s="223">
        <v>7809.357877999993</v>
      </c>
      <c r="CJ21" s="224">
        <v>3093.1679999999983</v>
      </c>
      <c r="CK21" s="225">
        <v>769.1955199999996</v>
      </c>
      <c r="CL21" s="223">
        <v>6056.394224000001</v>
      </c>
      <c r="CM21" s="224">
        <v>1771.2967999999998</v>
      </c>
      <c r="CN21" s="225">
        <v>471.9127799999997</v>
      </c>
      <c r="CO21" s="223">
        <v>4209.066532999999</v>
      </c>
      <c r="CP21" s="224">
        <v>1222.9525999999998</v>
      </c>
      <c r="CQ21" s="225">
        <v>343.01541000000014</v>
      </c>
      <c r="CR21" s="223">
        <v>1463.8202220000007</v>
      </c>
      <c r="CS21" s="224">
        <v>278.4179</v>
      </c>
      <c r="CT21" s="225">
        <v>81.69865</v>
      </c>
      <c r="CU21" s="223">
        <v>173.555</v>
      </c>
      <c r="CV21" s="224">
        <v>10.844999999999999</v>
      </c>
      <c r="CW21" s="225">
        <v>3.05</v>
      </c>
      <c r="CX21" s="223">
        <v>36428.77177699994</v>
      </c>
      <c r="CY21" s="224">
        <v>13486.134100000012</v>
      </c>
      <c r="CZ21" s="225">
        <v>3372.7968000000023</v>
      </c>
    </row>
    <row r="22" ht="15.75" customHeight="1">
      <c r="A22" s="59" t="s">
        <v>12</v>
      </c>
      <c r="B22" s="233">
        <f t="shared" ref="B22:AH22" si="16">SUM(B7:B21)</f>
        <v>206.455153</v>
      </c>
      <c r="C22" s="234">
        <f t="shared" si="16"/>
        <v>32.90066667</v>
      </c>
      <c r="D22" s="235">
        <f t="shared" si="16"/>
        <v>11.71333333</v>
      </c>
      <c r="E22" s="233">
        <f t="shared" si="16"/>
        <v>1496.068272</v>
      </c>
      <c r="F22" s="234">
        <f t="shared" si="16"/>
        <v>259.0317193</v>
      </c>
      <c r="G22" s="235">
        <f t="shared" si="16"/>
        <v>81.87327193</v>
      </c>
      <c r="H22" s="233">
        <f t="shared" si="16"/>
        <v>11255.89931</v>
      </c>
      <c r="I22" s="234">
        <f t="shared" si="16"/>
        <v>2575.803363</v>
      </c>
      <c r="J22" s="235">
        <f t="shared" si="16"/>
        <v>793.7199435</v>
      </c>
      <c r="K22" s="233">
        <f t="shared" si="16"/>
        <v>43350.05497</v>
      </c>
      <c r="L22" s="234">
        <f t="shared" si="16"/>
        <v>9562.897579</v>
      </c>
      <c r="M22" s="235">
        <f t="shared" si="16"/>
        <v>2779.810598</v>
      </c>
      <c r="N22" s="233">
        <f t="shared" si="16"/>
        <v>120954.2351</v>
      </c>
      <c r="O22" s="234">
        <f t="shared" si="16"/>
        <v>35947.72263</v>
      </c>
      <c r="P22" s="235">
        <f t="shared" si="16"/>
        <v>7380.188781</v>
      </c>
      <c r="Q22" s="233">
        <f t="shared" si="16"/>
        <v>157603.6346</v>
      </c>
      <c r="R22" s="234">
        <f t="shared" si="16"/>
        <v>43035.80348</v>
      </c>
      <c r="S22" s="235">
        <f t="shared" si="16"/>
        <v>8133.707016</v>
      </c>
      <c r="T22" s="233">
        <f t="shared" si="16"/>
        <v>127542.8958</v>
      </c>
      <c r="U22" s="234">
        <f t="shared" si="16"/>
        <v>29066.48759</v>
      </c>
      <c r="V22" s="235">
        <f t="shared" si="16"/>
        <v>6208.158856</v>
      </c>
      <c r="W22" s="233">
        <f t="shared" si="16"/>
        <v>89971.26571</v>
      </c>
      <c r="X22" s="234">
        <f t="shared" si="16"/>
        <v>16261.34734</v>
      </c>
      <c r="Y22" s="235">
        <f t="shared" si="16"/>
        <v>3700.569134</v>
      </c>
      <c r="Z22" s="233">
        <f t="shared" si="16"/>
        <v>33141.33614</v>
      </c>
      <c r="AA22" s="234">
        <f t="shared" si="16"/>
        <v>5265.164814</v>
      </c>
      <c r="AB22" s="235">
        <f t="shared" si="16"/>
        <v>1218.694269</v>
      </c>
      <c r="AC22" s="233">
        <f t="shared" si="16"/>
        <v>3546.347208</v>
      </c>
      <c r="AD22" s="234">
        <f t="shared" si="16"/>
        <v>268.979</v>
      </c>
      <c r="AE22" s="235">
        <f t="shared" si="16"/>
        <v>105.692</v>
      </c>
      <c r="AF22" s="233">
        <f t="shared" si="16"/>
        <v>589068.1922</v>
      </c>
      <c r="AG22" s="234">
        <f t="shared" si="16"/>
        <v>142276.1382</v>
      </c>
      <c r="AH22" s="235">
        <f t="shared" si="16"/>
        <v>30414.1272</v>
      </c>
      <c r="AJ22" s="59" t="s">
        <v>12</v>
      </c>
      <c r="AK22" s="233">
        <v>291.00842205490034</v>
      </c>
      <c r="AL22" s="234">
        <v>42.4383541666667</v>
      </c>
      <c r="AM22" s="235">
        <v>11.943333333333301</v>
      </c>
      <c r="AN22" s="233">
        <v>1863.3965268456152</v>
      </c>
      <c r="AO22" s="234">
        <v>421.84555654761914</v>
      </c>
      <c r="AP22" s="235">
        <v>124.10857142857137</v>
      </c>
      <c r="AQ22" s="233">
        <v>16638.287788247104</v>
      </c>
      <c r="AR22" s="234">
        <v>4090.395542230819</v>
      </c>
      <c r="AS22" s="235">
        <v>1254.842258276347</v>
      </c>
      <c r="AT22" s="233">
        <v>60945.66333325665</v>
      </c>
      <c r="AU22" s="234">
        <v>15479.726287437928</v>
      </c>
      <c r="AV22" s="235">
        <v>4083.9363339700412</v>
      </c>
      <c r="AW22" s="233">
        <v>144640.365824302</v>
      </c>
      <c r="AX22" s="234">
        <v>48997.09816418709</v>
      </c>
      <c r="AY22" s="235">
        <v>9040.99173802511</v>
      </c>
      <c r="AZ22" s="233">
        <v>158587.24569908</v>
      </c>
      <c r="BA22" s="234">
        <v>47088.644943566185</v>
      </c>
      <c r="BB22" s="235">
        <v>10041.538539173687</v>
      </c>
      <c r="BC22" s="233">
        <v>123702.50057075893</v>
      </c>
      <c r="BD22" s="234">
        <v>29554.12886908533</v>
      </c>
      <c r="BE22" s="235">
        <v>6796.8137528823945</v>
      </c>
      <c r="BF22" s="233">
        <v>88870.33776194288</v>
      </c>
      <c r="BG22" s="234">
        <v>19590.497292429896</v>
      </c>
      <c r="BH22" s="235">
        <v>5063.906635035111</v>
      </c>
      <c r="BI22" s="233">
        <v>27875.745402941826</v>
      </c>
      <c r="BJ22" s="234">
        <v>5276.508676669893</v>
      </c>
      <c r="BK22" s="235">
        <v>1495.0320631965517</v>
      </c>
      <c r="BL22" s="233">
        <v>2797.748040447998</v>
      </c>
      <c r="BM22" s="234">
        <v>404.8652716049382</v>
      </c>
      <c r="BN22" s="235">
        <v>111.13429629629628</v>
      </c>
      <c r="BO22" s="233">
        <v>626212.2993698779</v>
      </c>
      <c r="BP22" s="234">
        <v>170946.14895792637</v>
      </c>
      <c r="BQ22" s="235">
        <v>38024.247521617435</v>
      </c>
      <c r="BS22" s="59" t="s">
        <v>12</v>
      </c>
      <c r="BT22" s="233">
        <v>412.23322799999994</v>
      </c>
      <c r="BU22" s="234">
        <v>83.48090000000002</v>
      </c>
      <c r="BV22" s="235">
        <v>38.50721</v>
      </c>
      <c r="BW22" s="233">
        <v>3000.8527230000013</v>
      </c>
      <c r="BX22" s="234">
        <v>639.7748</v>
      </c>
      <c r="BY22" s="235">
        <v>162.7596300000001</v>
      </c>
      <c r="BZ22" s="233">
        <v>19757.601431999967</v>
      </c>
      <c r="CA22" s="234">
        <v>5122.152700000002</v>
      </c>
      <c r="CB22" s="235">
        <v>1871.9819400000015</v>
      </c>
      <c r="CC22" s="233">
        <v>88531.87361100003</v>
      </c>
      <c r="CD22" s="234">
        <v>30295.72759999999</v>
      </c>
      <c r="CE22" s="235">
        <v>8033.040120000002</v>
      </c>
      <c r="CF22" s="233">
        <v>157902.60773500087</v>
      </c>
      <c r="CG22" s="234">
        <v>53915.62219999995</v>
      </c>
      <c r="CH22" s="235">
        <v>12246.942840000012</v>
      </c>
      <c r="CI22" s="233">
        <v>152456.2775349997</v>
      </c>
      <c r="CJ22" s="234">
        <v>43049.08769999995</v>
      </c>
      <c r="CK22" s="235">
        <v>11004.931779999997</v>
      </c>
      <c r="CL22" s="233">
        <v>130188.94039900035</v>
      </c>
      <c r="CM22" s="234">
        <v>32058.748099999968</v>
      </c>
      <c r="CN22" s="235">
        <v>7211.206040000014</v>
      </c>
      <c r="CO22" s="233">
        <v>82619.40279800014</v>
      </c>
      <c r="CP22" s="234">
        <v>19149.952499999992</v>
      </c>
      <c r="CQ22" s="235">
        <v>4945.421029999995</v>
      </c>
      <c r="CR22" s="233">
        <v>24647.303176000045</v>
      </c>
      <c r="CS22" s="234">
        <v>4333.7048</v>
      </c>
      <c r="CT22" s="235">
        <v>1064.4468</v>
      </c>
      <c r="CU22" s="233">
        <v>1648.7917749999995</v>
      </c>
      <c r="CV22" s="234">
        <v>266.4731</v>
      </c>
      <c r="CW22" s="235">
        <v>33.45436000000001</v>
      </c>
      <c r="CX22" s="233">
        <v>661191.8844120007</v>
      </c>
      <c r="CY22" s="234">
        <v>188914.7244</v>
      </c>
      <c r="CZ22" s="235">
        <v>46612.69174999998</v>
      </c>
    </row>
    <row r="23" ht="15.75" customHeight="1">
      <c r="A23" s="78" t="s">
        <v>44</v>
      </c>
      <c r="B23" s="46"/>
      <c r="C23" s="46"/>
      <c r="D23" s="46"/>
      <c r="E23" s="46"/>
      <c r="F23" s="46"/>
      <c r="G23" s="46"/>
      <c r="H23" s="46"/>
      <c r="I23" s="46"/>
      <c r="J23" s="46"/>
      <c r="AJ23" s="78" t="s">
        <v>44</v>
      </c>
      <c r="AK23" s="46"/>
      <c r="AL23" s="46"/>
      <c r="AM23" s="46"/>
      <c r="AN23" s="46"/>
      <c r="AO23" s="46"/>
      <c r="AP23" s="46"/>
      <c r="AQ23" s="46"/>
      <c r="AR23" s="46"/>
      <c r="AS23" s="46"/>
      <c r="BS23" s="2" t="s">
        <v>45</v>
      </c>
    </row>
    <row r="24" ht="15.75" customHeight="1">
      <c r="A24" s="80" t="s">
        <v>199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2"/>
      <c r="AJ24" s="80" t="s">
        <v>199</v>
      </c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2"/>
      <c r="BS24" s="80" t="s">
        <v>199</v>
      </c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2"/>
    </row>
    <row r="25" ht="15.75" customHeight="1">
      <c r="A25" s="248" t="s">
        <v>130</v>
      </c>
      <c r="B25" s="220">
        <f t="shared" ref="B25:B40" si="17">IF(ISBLANK(B7),"",B7*100/B7)</f>
        <v>100</v>
      </c>
      <c r="C25" s="236">
        <f t="shared" ref="C25:C40" si="18">IF(ISBLANK(C7),"",C7*100/B7)</f>
        <v>23.54213906</v>
      </c>
      <c r="D25" s="237">
        <f t="shared" ref="D25:D40" si="19">IF(ISBLANK(D7),"",D7*100/B7)</f>
        <v>5.652120231</v>
      </c>
      <c r="E25" s="220">
        <f t="shared" ref="E25:E40" si="20">IF(ISBLANK(E7),"",E7*100/E7)</f>
        <v>100</v>
      </c>
      <c r="F25" s="236">
        <f t="shared" ref="F25:F40" si="21">IF(ISBLANK(F7),"",F7*100/E7)</f>
        <v>10.10338872</v>
      </c>
      <c r="G25" s="237">
        <f t="shared" ref="G25:G40" si="22">IF(ISBLANK(G7),"",G7*100/E7)</f>
        <v>7.617428348</v>
      </c>
      <c r="H25" s="220">
        <f t="shared" ref="H25:H40" si="23">IF(ISBLANK(H7),"",H7*100/H7)</f>
        <v>100</v>
      </c>
      <c r="I25" s="236">
        <f t="shared" ref="I25:I40" si="24">IF(ISBLANK(I7),"",I7*100/H7)</f>
        <v>20.50905208</v>
      </c>
      <c r="J25" s="237">
        <f t="shared" ref="J25:J40" si="25">IF(ISBLANK(J7),"",J7*100/H7)</f>
        <v>7.151110971</v>
      </c>
      <c r="K25" s="220">
        <f t="shared" ref="K25:K40" si="26">IF(ISBLANK(K7),"",K7*100/K7)</f>
        <v>100</v>
      </c>
      <c r="L25" s="236">
        <f t="shared" ref="L25:L40" si="27">IF(ISBLANK(L7),"",L7*100/K7)</f>
        <v>16.38499148</v>
      </c>
      <c r="M25" s="237">
        <f t="shared" ref="M25:M40" si="28">IF(ISBLANK(M7),"",M7*100/K7)</f>
        <v>5.678317721</v>
      </c>
      <c r="N25" s="220">
        <f t="shared" ref="N25:N40" si="29">IF(ISBLANK(N7),"",N7*100/N7)</f>
        <v>100</v>
      </c>
      <c r="O25" s="236">
        <f t="shared" ref="O25:O40" si="30">IF(ISBLANK(O7),"",O7*100/N7)</f>
        <v>19.2296915</v>
      </c>
      <c r="P25" s="237">
        <f t="shared" ref="P25:P40" si="31">IF(ISBLANK(P7),"",P7*100/N7)</f>
        <v>5.497606731</v>
      </c>
      <c r="Q25" s="220">
        <f t="shared" ref="Q25:Q40" si="32">IF(ISBLANK(Q7),"",Q7*100/Q7)</f>
        <v>100</v>
      </c>
      <c r="R25" s="236">
        <f t="shared" ref="R25:R40" si="33">IF(ISBLANK(R7),"",R7*100/Q7)</f>
        <v>20.81381134</v>
      </c>
      <c r="S25" s="237">
        <f t="shared" ref="S25:S40" si="34">IF(ISBLANK(S7),"",S7*100/Q7)</f>
        <v>4.406696286</v>
      </c>
      <c r="T25" s="220">
        <f t="shared" ref="T25:T40" si="35">IF(ISBLANK(T7),"",T7*100/T7)</f>
        <v>100</v>
      </c>
      <c r="U25" s="236">
        <f t="shared" ref="U25:U40" si="36">IF(ISBLANK(U7),"",U7*100/T7)</f>
        <v>16.93669197</v>
      </c>
      <c r="V25" s="237">
        <f t="shared" ref="V25:V40" si="37">IF(ISBLANK(V7),"",V7*100/T7)</f>
        <v>4.656862496</v>
      </c>
      <c r="W25" s="220">
        <f t="shared" ref="W25:W40" si="38">IF(ISBLANK(W7),"",W7*100/W7)</f>
        <v>100</v>
      </c>
      <c r="X25" s="236">
        <f t="shared" ref="X25:X40" si="39">IF(ISBLANK(X7),"",X7*100/W7)</f>
        <v>13.72995293</v>
      </c>
      <c r="Y25" s="237">
        <f t="shared" ref="Y25:Y40" si="40">IF(ISBLANK(Y7),"",Y7*100/W7)</f>
        <v>3.669866095</v>
      </c>
      <c r="Z25" s="220">
        <f t="shared" ref="Z25:Z40" si="41">IF(ISBLANK(Z7),"",Z7*100/Z7)</f>
        <v>100</v>
      </c>
      <c r="AA25" s="236">
        <f t="shared" ref="AA25:AA40" si="42">IF(ISBLANK(AA7),"",AA7*100/Z7)</f>
        <v>15.40805248</v>
      </c>
      <c r="AB25" s="237">
        <f t="shared" ref="AB25:AB40" si="43">IF(ISBLANK(AB7),"",AB7*100/Z7)</f>
        <v>3.338712142</v>
      </c>
      <c r="AC25" s="220">
        <f t="shared" ref="AC25:AC40" si="44">IF(ISBLANK(AC7),"",AC7*100/AC7)</f>
        <v>100</v>
      </c>
      <c r="AD25" s="236">
        <f t="shared" ref="AD25:AD40" si="45">IF(ISBLANK(AD7),"",AD7*100/AC7)</f>
        <v>4.789705005</v>
      </c>
      <c r="AE25" s="237">
        <f t="shared" ref="AE25:AE40" si="46">IF(ISBLANK(AE7),"",AE7*100/AC7)</f>
        <v>2.869700294</v>
      </c>
      <c r="AF25" s="220">
        <f t="shared" ref="AF25:AF40" si="47">IF(ISBLANK(AF7),"",AF7*100/AF7)</f>
        <v>100</v>
      </c>
      <c r="AG25" s="236">
        <f t="shared" ref="AG25:AG40" si="48">IF(ISBLANK(AG7),"",AG7*100/AF7)</f>
        <v>17.81430615</v>
      </c>
      <c r="AH25" s="237">
        <f t="shared" ref="AH25:AH40" si="49">IF(ISBLANK(AH7),"",AH7*100/AF7)</f>
        <v>4.721201709</v>
      </c>
      <c r="AJ25" s="248" t="s">
        <v>130</v>
      </c>
      <c r="AK25" s="220">
        <f>AK7*100/AK7</f>
        <v>100</v>
      </c>
      <c r="AL25" s="236">
        <f>AL7*100/AK7</f>
        <v>13.33856365</v>
      </c>
      <c r="AM25" s="237">
        <f>AM7*100/AK7</f>
        <v>9.120131492</v>
      </c>
      <c r="AN25" s="220">
        <f t="shared" ref="AN25:AN40" si="50">AN7*100/AN7</f>
        <v>100</v>
      </c>
      <c r="AO25" s="236">
        <f t="shared" ref="AO25:AO40" si="51">AO7*100/AN7</f>
        <v>12.12841041</v>
      </c>
      <c r="AP25" s="237">
        <f t="shared" ref="AP25:AP40" si="52">AP7*100/AN7</f>
        <v>4.711435981</v>
      </c>
      <c r="AQ25" s="220">
        <f t="shared" ref="AQ25:AQ40" si="53">AQ7*100/AQ7</f>
        <v>100</v>
      </c>
      <c r="AR25" s="236">
        <f t="shared" ref="AR25:AR40" si="54">AR7*100/AQ7</f>
        <v>17.8966176</v>
      </c>
      <c r="AS25" s="237">
        <f t="shared" ref="AS25:AS40" si="55">AS7*100/AQ7</f>
        <v>6.963261464</v>
      </c>
      <c r="AT25" s="220">
        <f t="shared" ref="AT25:AT40" si="56">AT7*100/AT7</f>
        <v>100</v>
      </c>
      <c r="AU25" s="236">
        <f t="shared" ref="AU25:AU40" si="57">AU7*100/AT7</f>
        <v>22.97553896</v>
      </c>
      <c r="AV25" s="237">
        <f t="shared" ref="AV25:AV40" si="58">AV7*100/AT7</f>
        <v>6.873941799</v>
      </c>
      <c r="AW25" s="220">
        <f t="shared" ref="AW25:AW40" si="59">AW7*100/AW7</f>
        <v>100</v>
      </c>
      <c r="AX25" s="236">
        <f t="shared" ref="AX25:AX40" si="60">AX7*100/AW7</f>
        <v>22.62068897</v>
      </c>
      <c r="AY25" s="237">
        <f t="shared" ref="AY25:AY40" si="61">AY7*100/AW7</f>
        <v>5.19216848</v>
      </c>
      <c r="AZ25" s="220">
        <f t="shared" ref="AZ25:AZ40" si="62">AZ7*100/AZ7</f>
        <v>100</v>
      </c>
      <c r="BA25" s="236">
        <f t="shared" ref="BA25:BA40" si="63">BA7*100/AZ7</f>
        <v>21.43921181</v>
      </c>
      <c r="BB25" s="237">
        <f t="shared" ref="BB25:BB40" si="64">BB7*100/AZ7</f>
        <v>5.893288864</v>
      </c>
      <c r="BC25" s="220">
        <f t="shared" ref="BC25:BC40" si="65">BC7*100/BC7</f>
        <v>100</v>
      </c>
      <c r="BD25" s="236">
        <f t="shared" ref="BD25:BD40" si="66">BD7*100/BC7</f>
        <v>18.42366454</v>
      </c>
      <c r="BE25" s="237">
        <f t="shared" ref="BE25:BE40" si="67">BE7*100/BC7</f>
        <v>5.297437502</v>
      </c>
      <c r="BF25" s="220">
        <f t="shared" ref="BF25:BF40" si="68">BF7*100/BF7</f>
        <v>100</v>
      </c>
      <c r="BG25" s="236">
        <f t="shared" ref="BG25:BG40" si="69">BG7*100/BF7</f>
        <v>15.75429789</v>
      </c>
      <c r="BH25" s="237">
        <f t="shared" ref="BH25:BH40" si="70">BH7*100/BF7</f>
        <v>5.264520312</v>
      </c>
      <c r="BI25" s="220">
        <f t="shared" ref="BI25:BI40" si="71">BI7*100/BI7</f>
        <v>100</v>
      </c>
      <c r="BJ25" s="236">
        <f t="shared" ref="BJ25:BJ40" si="72">BJ7*100/BI7</f>
        <v>15.49462215</v>
      </c>
      <c r="BK25" s="237">
        <f t="shared" ref="BK25:BK40" si="73">BK7*100/BI7</f>
        <v>5.316880724</v>
      </c>
      <c r="BL25" s="220">
        <f t="shared" ref="BL25:BL40" si="74">BL7*100/BL7</f>
        <v>100</v>
      </c>
      <c r="BM25" s="236">
        <f>BM7*100/BL7</f>
        <v>6.151703003</v>
      </c>
      <c r="BN25" s="237">
        <f>BN7*100/BL7</f>
        <v>2.506619243</v>
      </c>
      <c r="BO25" s="220">
        <f t="shared" ref="BO25:BO40" si="75">BO7*100/BO7</f>
        <v>100</v>
      </c>
      <c r="BP25" s="236">
        <f t="shared" ref="BP25:BP40" si="76">BP7*100/BO7</f>
        <v>20.0898617</v>
      </c>
      <c r="BQ25" s="237">
        <f t="shared" ref="BQ25:BQ40" si="77">BQ7*100/BO7</f>
        <v>5.652502895</v>
      </c>
      <c r="BS25" s="248" t="s">
        <v>130</v>
      </c>
      <c r="BT25" s="220">
        <f>BT7*100/BT7</f>
        <v>100</v>
      </c>
      <c r="BU25" s="236">
        <f>BU7*100/BT7</f>
        <v>9.644541426</v>
      </c>
      <c r="BV25" s="237">
        <f>BV7*100/BT7</f>
        <v>4.040320146</v>
      </c>
      <c r="BW25" s="220">
        <f t="shared" ref="BW25:BW40" si="78">BW7*100/BW7</f>
        <v>100</v>
      </c>
      <c r="BX25" s="236">
        <f t="shared" ref="BX25:BX40" si="79">BX7*100/BW7</f>
        <v>16.48368167</v>
      </c>
      <c r="BY25" s="237">
        <f t="shared" ref="BY25:BY40" si="80">BY7*100/BW7</f>
        <v>2.363920196</v>
      </c>
      <c r="BZ25" s="220">
        <f t="shared" ref="BZ25:BZ40" si="81">BZ7*100/BZ7</f>
        <v>100</v>
      </c>
      <c r="CA25" s="236">
        <f t="shared" ref="CA25:CA40" si="82">CA7*100/BZ7</f>
        <v>16.71352057</v>
      </c>
      <c r="CB25" s="237">
        <f t="shared" ref="CB25:CB40" si="83">CB7*100/BZ7</f>
        <v>6.881098348</v>
      </c>
      <c r="CC25" s="220">
        <f t="shared" ref="CC25:CC40" si="84">CC7*100/CC7</f>
        <v>100</v>
      </c>
      <c r="CD25" s="236">
        <f t="shared" ref="CD25:CD40" si="85">CD7*100/CC7</f>
        <v>21.47337347</v>
      </c>
      <c r="CE25" s="237">
        <f t="shared" ref="CE25:CE40" si="86">CE7*100/CC7</f>
        <v>6.390659944</v>
      </c>
      <c r="CF25" s="220">
        <f t="shared" ref="CF25:CF40" si="87">CF7*100/CF7</f>
        <v>100</v>
      </c>
      <c r="CG25" s="236">
        <f t="shared" ref="CG25:CG40" si="88">CG7*100/CF7</f>
        <v>24.21777205</v>
      </c>
      <c r="CH25" s="237">
        <f t="shared" ref="CH25:CH40" si="89">CH7*100/CF7</f>
        <v>5.701219618</v>
      </c>
      <c r="CI25" s="220">
        <f t="shared" ref="CI25:CI40" si="90">CI7*100/CI7</f>
        <v>100</v>
      </c>
      <c r="CJ25" s="236">
        <f t="shared" ref="CJ25:CJ40" si="91">CJ7*100/CI7</f>
        <v>18.2801074</v>
      </c>
      <c r="CK25" s="237">
        <f t="shared" ref="CK25:CK40" si="92">CK7*100/CI7</f>
        <v>4.986145283</v>
      </c>
      <c r="CL25" s="220">
        <f t="shared" ref="CL25:CL40" si="93">CL7*100/CL7</f>
        <v>100</v>
      </c>
      <c r="CM25" s="236">
        <f t="shared" ref="CM25:CM40" si="94">CM7*100/CL7</f>
        <v>16.24721479</v>
      </c>
      <c r="CN25" s="237">
        <f t="shared" ref="CN25:CN40" si="95">CN7*100/CL7</f>
        <v>3.65601124</v>
      </c>
      <c r="CO25" s="220">
        <f t="shared" ref="CO25:CO40" si="96">CO7*100/CO7</f>
        <v>100</v>
      </c>
      <c r="CP25" s="236">
        <f t="shared" ref="CP25:CP40" si="97">CP7*100/CO7</f>
        <v>18.17862836</v>
      </c>
      <c r="CQ25" s="237">
        <f t="shared" ref="CQ25:CQ40" si="98">CQ7*100/CO7</f>
        <v>4.917241708</v>
      </c>
      <c r="CR25" s="220">
        <f t="shared" ref="CR25:CR40" si="99">CR7*100/CR7</f>
        <v>100</v>
      </c>
      <c r="CS25" s="236">
        <f t="shared" ref="CS25:CS40" si="100">CS7*100/CR7</f>
        <v>11.26640483</v>
      </c>
      <c r="CT25" s="237">
        <f t="shared" ref="CT25:CT40" si="101">CT7*100/CR7</f>
        <v>2.868771968</v>
      </c>
      <c r="CU25" s="220">
        <f t="shared" ref="CU25:CU40" si="102">CU7*100/CU7</f>
        <v>100</v>
      </c>
      <c r="CV25" s="236">
        <f t="shared" ref="CV25:CV26" si="103">CV7*100/CU7</f>
        <v>8.421059656</v>
      </c>
      <c r="CW25" s="237">
        <f t="shared" ref="CW25:CW26" si="104">CW7*100/CU7</f>
        <v>2.542216997</v>
      </c>
      <c r="CX25" s="220">
        <f t="shared" ref="CX25:CX40" si="105">CX7*100/CX7</f>
        <v>100</v>
      </c>
      <c r="CY25" s="236">
        <f t="shared" ref="CY25:CY40" si="106">CY7*100/CX7</f>
        <v>19.43790061</v>
      </c>
      <c r="CZ25" s="237">
        <f t="shared" ref="CZ25:CZ40" si="107">CZ7*100/CX7</f>
        <v>5.079459922</v>
      </c>
    </row>
    <row r="26" ht="15.75" customHeight="1">
      <c r="A26" s="249" t="s">
        <v>132</v>
      </c>
      <c r="B26" s="223" t="str">
        <f t="shared" si="17"/>
        <v/>
      </c>
      <c r="C26" s="239" t="str">
        <f t="shared" si="18"/>
        <v/>
      </c>
      <c r="D26" s="240" t="str">
        <f t="shared" si="19"/>
        <v/>
      </c>
      <c r="E26" s="223">
        <f t="shared" si="20"/>
        <v>100</v>
      </c>
      <c r="F26" s="239" t="str">
        <f t="shared" si="21"/>
        <v/>
      </c>
      <c r="G26" s="240" t="str">
        <f t="shared" si="22"/>
        <v/>
      </c>
      <c r="H26" s="223">
        <f t="shared" si="23"/>
        <v>100</v>
      </c>
      <c r="I26" s="239">
        <f t="shared" si="24"/>
        <v>19.48767746</v>
      </c>
      <c r="J26" s="240">
        <f t="shared" si="25"/>
        <v>7.292399896</v>
      </c>
      <c r="K26" s="223">
        <f t="shared" si="26"/>
        <v>100</v>
      </c>
      <c r="L26" s="239">
        <f t="shared" si="27"/>
        <v>15.5415056</v>
      </c>
      <c r="M26" s="240">
        <f t="shared" si="28"/>
        <v>7.644748677</v>
      </c>
      <c r="N26" s="223">
        <f t="shared" si="29"/>
        <v>100</v>
      </c>
      <c r="O26" s="239">
        <f t="shared" si="30"/>
        <v>34.52544664</v>
      </c>
      <c r="P26" s="240">
        <f t="shared" si="31"/>
        <v>9.329214314</v>
      </c>
      <c r="Q26" s="223">
        <f t="shared" si="32"/>
        <v>100</v>
      </c>
      <c r="R26" s="239">
        <f t="shared" si="33"/>
        <v>15.01714255</v>
      </c>
      <c r="S26" s="240">
        <f t="shared" si="34"/>
        <v>3.149266714</v>
      </c>
      <c r="T26" s="223">
        <f t="shared" si="35"/>
        <v>100</v>
      </c>
      <c r="U26" s="239">
        <f t="shared" si="36"/>
        <v>28.70039457</v>
      </c>
      <c r="V26" s="240">
        <f t="shared" si="37"/>
        <v>5.175345436</v>
      </c>
      <c r="W26" s="223">
        <f t="shared" si="38"/>
        <v>100</v>
      </c>
      <c r="X26" s="239">
        <f t="shared" si="39"/>
        <v>12.6813354</v>
      </c>
      <c r="Y26" s="240">
        <f t="shared" si="40"/>
        <v>1.824359447</v>
      </c>
      <c r="Z26" s="223">
        <f t="shared" si="41"/>
        <v>100</v>
      </c>
      <c r="AA26" s="239">
        <f t="shared" si="42"/>
        <v>18.373649</v>
      </c>
      <c r="AB26" s="240">
        <f t="shared" si="43"/>
        <v>5.344123942</v>
      </c>
      <c r="AC26" s="223">
        <f t="shared" si="44"/>
        <v>100</v>
      </c>
      <c r="AD26" s="224">
        <f t="shared" si="45"/>
        <v>19.53207005</v>
      </c>
      <c r="AE26" s="225">
        <f t="shared" si="46"/>
        <v>5.850505497</v>
      </c>
      <c r="AF26" s="223">
        <f t="shared" si="47"/>
        <v>100</v>
      </c>
      <c r="AG26" s="239">
        <f t="shared" si="48"/>
        <v>22.0850637</v>
      </c>
      <c r="AH26" s="240">
        <f t="shared" si="49"/>
        <v>4.946437307</v>
      </c>
      <c r="AJ26" s="249" t="s">
        <v>132</v>
      </c>
      <c r="AK26" s="223"/>
      <c r="AL26" s="239"/>
      <c r="AM26" s="240"/>
      <c r="AN26" s="223">
        <f t="shared" si="50"/>
        <v>100</v>
      </c>
      <c r="AO26" s="239">
        <f t="shared" si="51"/>
        <v>35.77872236</v>
      </c>
      <c r="AP26" s="240">
        <f t="shared" si="52"/>
        <v>1.03207853</v>
      </c>
      <c r="AQ26" s="223">
        <f t="shared" si="53"/>
        <v>100</v>
      </c>
      <c r="AR26" s="239">
        <f t="shared" si="54"/>
        <v>25.30127714</v>
      </c>
      <c r="AS26" s="240">
        <f t="shared" si="55"/>
        <v>7.34096798</v>
      </c>
      <c r="AT26" s="223">
        <f t="shared" si="56"/>
        <v>100</v>
      </c>
      <c r="AU26" s="239">
        <f t="shared" si="57"/>
        <v>16.92269392</v>
      </c>
      <c r="AV26" s="240">
        <f t="shared" si="58"/>
        <v>4.561050911</v>
      </c>
      <c r="AW26" s="223">
        <f t="shared" si="59"/>
        <v>100</v>
      </c>
      <c r="AX26" s="239">
        <f t="shared" si="60"/>
        <v>18.9768221</v>
      </c>
      <c r="AY26" s="240">
        <f t="shared" si="61"/>
        <v>1.996918057</v>
      </c>
      <c r="AZ26" s="223">
        <f t="shared" si="62"/>
        <v>100</v>
      </c>
      <c r="BA26" s="239">
        <f t="shared" si="63"/>
        <v>20.96686042</v>
      </c>
      <c r="BB26" s="240">
        <f t="shared" si="64"/>
        <v>2.49431823</v>
      </c>
      <c r="BC26" s="223">
        <f t="shared" si="65"/>
        <v>100</v>
      </c>
      <c r="BD26" s="239">
        <f t="shared" si="66"/>
        <v>13.26345621</v>
      </c>
      <c r="BE26" s="240">
        <f t="shared" si="67"/>
        <v>1.732916493</v>
      </c>
      <c r="BF26" s="223">
        <f t="shared" si="68"/>
        <v>100</v>
      </c>
      <c r="BG26" s="239">
        <f t="shared" si="69"/>
        <v>14.78589284</v>
      </c>
      <c r="BH26" s="240">
        <f t="shared" si="70"/>
        <v>3.686742226</v>
      </c>
      <c r="BI26" s="223">
        <f t="shared" si="71"/>
        <v>100</v>
      </c>
      <c r="BJ26" s="239">
        <f t="shared" si="72"/>
        <v>2.446505764</v>
      </c>
      <c r="BK26" s="240">
        <f t="shared" si="73"/>
        <v>1.90128448</v>
      </c>
      <c r="BL26" s="223">
        <f t="shared" si="74"/>
        <v>100</v>
      </c>
      <c r="BM26" s="224"/>
      <c r="BN26" s="225"/>
      <c r="BO26" s="223">
        <f t="shared" si="75"/>
        <v>100</v>
      </c>
      <c r="BP26" s="239">
        <f t="shared" si="76"/>
        <v>16.4935847</v>
      </c>
      <c r="BQ26" s="240">
        <f t="shared" si="77"/>
        <v>2.538279985</v>
      </c>
      <c r="BS26" s="249" t="s">
        <v>132</v>
      </c>
      <c r="BT26" s="223"/>
      <c r="BU26" s="239"/>
      <c r="BV26" s="240"/>
      <c r="BW26" s="223">
        <f t="shared" si="78"/>
        <v>100</v>
      </c>
      <c r="BX26" s="239">
        <f t="shared" si="79"/>
        <v>1.136213199</v>
      </c>
      <c r="BY26" s="240">
        <f t="shared" si="80"/>
        <v>0.4784508754</v>
      </c>
      <c r="BZ26" s="223">
        <f t="shared" si="81"/>
        <v>100</v>
      </c>
      <c r="CA26" s="239">
        <f t="shared" si="82"/>
        <v>12.09209267</v>
      </c>
      <c r="CB26" s="240">
        <f t="shared" si="83"/>
        <v>2.929956684</v>
      </c>
      <c r="CC26" s="223">
        <f t="shared" si="84"/>
        <v>100</v>
      </c>
      <c r="CD26" s="239">
        <f t="shared" si="85"/>
        <v>18.07467751</v>
      </c>
      <c r="CE26" s="240">
        <f t="shared" si="86"/>
        <v>4.738636578</v>
      </c>
      <c r="CF26" s="223">
        <f t="shared" si="87"/>
        <v>100</v>
      </c>
      <c r="CG26" s="239">
        <f t="shared" si="88"/>
        <v>14.92219259</v>
      </c>
      <c r="CH26" s="240">
        <f t="shared" si="89"/>
        <v>3.320079542</v>
      </c>
      <c r="CI26" s="223">
        <f t="shared" si="90"/>
        <v>100</v>
      </c>
      <c r="CJ26" s="239">
        <f t="shared" si="91"/>
        <v>27.50055308</v>
      </c>
      <c r="CK26" s="240">
        <f t="shared" si="92"/>
        <v>4.494671048</v>
      </c>
      <c r="CL26" s="223">
        <f t="shared" si="93"/>
        <v>100</v>
      </c>
      <c r="CM26" s="239">
        <f t="shared" si="94"/>
        <v>23.79017665</v>
      </c>
      <c r="CN26" s="240">
        <f t="shared" si="95"/>
        <v>2.458574037</v>
      </c>
      <c r="CO26" s="223">
        <f t="shared" si="96"/>
        <v>100</v>
      </c>
      <c r="CP26" s="239">
        <f t="shared" si="97"/>
        <v>11.66860186</v>
      </c>
      <c r="CQ26" s="240">
        <f t="shared" si="98"/>
        <v>2.967685476</v>
      </c>
      <c r="CR26" s="223">
        <f t="shared" si="99"/>
        <v>100</v>
      </c>
      <c r="CS26" s="239">
        <f t="shared" si="100"/>
        <v>9.703037774</v>
      </c>
      <c r="CT26" s="240">
        <f t="shared" si="101"/>
        <v>3.689367975</v>
      </c>
      <c r="CU26" s="223">
        <f t="shared" si="102"/>
        <v>100</v>
      </c>
      <c r="CV26" s="224">
        <f t="shared" si="103"/>
        <v>74.15019763</v>
      </c>
      <c r="CW26" s="225">
        <f t="shared" si="104"/>
        <v>3.320158103</v>
      </c>
      <c r="CX26" s="223">
        <f t="shared" si="105"/>
        <v>100</v>
      </c>
      <c r="CY26" s="239">
        <f t="shared" si="106"/>
        <v>20.5025668</v>
      </c>
      <c r="CZ26" s="240">
        <f t="shared" si="107"/>
        <v>3.572637934</v>
      </c>
    </row>
    <row r="27" ht="15.75" customHeight="1">
      <c r="A27" s="249" t="s">
        <v>134</v>
      </c>
      <c r="B27" s="223">
        <f t="shared" si="17"/>
        <v>100</v>
      </c>
      <c r="C27" s="239" t="str">
        <f t="shared" si="18"/>
        <v/>
      </c>
      <c r="D27" s="240" t="str">
        <f t="shared" si="19"/>
        <v/>
      </c>
      <c r="E27" s="223">
        <f t="shared" si="20"/>
        <v>100</v>
      </c>
      <c r="F27" s="239" t="str">
        <f t="shared" si="21"/>
        <v/>
      </c>
      <c r="G27" s="240" t="str">
        <f t="shared" si="22"/>
        <v/>
      </c>
      <c r="H27" s="223">
        <f t="shared" si="23"/>
        <v>100</v>
      </c>
      <c r="I27" s="239">
        <f t="shared" si="24"/>
        <v>16.43446924</v>
      </c>
      <c r="J27" s="240">
        <f t="shared" si="25"/>
        <v>9.43662028</v>
      </c>
      <c r="K27" s="223">
        <f t="shared" si="26"/>
        <v>100</v>
      </c>
      <c r="L27" s="239">
        <f t="shared" si="27"/>
        <v>26.57045015</v>
      </c>
      <c r="M27" s="240">
        <f t="shared" si="28"/>
        <v>6.390670541</v>
      </c>
      <c r="N27" s="223">
        <f t="shared" si="29"/>
        <v>100</v>
      </c>
      <c r="O27" s="239">
        <f t="shared" si="30"/>
        <v>40.80748545</v>
      </c>
      <c r="P27" s="240">
        <f t="shared" si="31"/>
        <v>6.697777266</v>
      </c>
      <c r="Q27" s="223">
        <f t="shared" si="32"/>
        <v>100</v>
      </c>
      <c r="R27" s="239">
        <f t="shared" si="33"/>
        <v>32.94695769</v>
      </c>
      <c r="S27" s="240">
        <f t="shared" si="34"/>
        <v>5.396634996</v>
      </c>
      <c r="T27" s="223">
        <f t="shared" si="35"/>
        <v>100</v>
      </c>
      <c r="U27" s="239">
        <f t="shared" si="36"/>
        <v>32.30872067</v>
      </c>
      <c r="V27" s="240">
        <f t="shared" si="37"/>
        <v>5.481653705</v>
      </c>
      <c r="W27" s="223">
        <f t="shared" si="38"/>
        <v>100</v>
      </c>
      <c r="X27" s="239">
        <f t="shared" si="39"/>
        <v>27.55567211</v>
      </c>
      <c r="Y27" s="240">
        <f t="shared" si="40"/>
        <v>8.045168862</v>
      </c>
      <c r="Z27" s="223">
        <f t="shared" si="41"/>
        <v>100</v>
      </c>
      <c r="AA27" s="239">
        <f t="shared" si="42"/>
        <v>23.93775409</v>
      </c>
      <c r="AB27" s="240">
        <f t="shared" si="43"/>
        <v>5.977996716</v>
      </c>
      <c r="AC27" s="223">
        <f t="shared" si="44"/>
        <v>100</v>
      </c>
      <c r="AD27" s="224">
        <f t="shared" si="45"/>
        <v>2.386917911</v>
      </c>
      <c r="AE27" s="225">
        <f t="shared" si="46"/>
        <v>0.6953195653</v>
      </c>
      <c r="AF27" s="223">
        <f t="shared" si="47"/>
        <v>100</v>
      </c>
      <c r="AG27" s="239">
        <f t="shared" si="48"/>
        <v>32.2689212</v>
      </c>
      <c r="AH27" s="240">
        <f t="shared" si="49"/>
        <v>6.167219119</v>
      </c>
      <c r="AJ27" s="249" t="s">
        <v>134</v>
      </c>
      <c r="AK27" s="223">
        <f t="shared" ref="AK27:AK40" si="108">AK9*100/AK9</f>
        <v>100</v>
      </c>
      <c r="AL27" s="239">
        <f>AL9*100/AK9</f>
        <v>89.53900709</v>
      </c>
      <c r="AM27" s="240">
        <f>AM9*100/AK9</f>
        <v>4.432624113</v>
      </c>
      <c r="AN27" s="223">
        <f t="shared" si="50"/>
        <v>100</v>
      </c>
      <c r="AO27" s="239">
        <f t="shared" si="51"/>
        <v>33.97798796</v>
      </c>
      <c r="AP27" s="240">
        <f t="shared" si="52"/>
        <v>4.056441925</v>
      </c>
      <c r="AQ27" s="223">
        <f t="shared" si="53"/>
        <v>100</v>
      </c>
      <c r="AR27" s="239">
        <f t="shared" si="54"/>
        <v>24.33891606</v>
      </c>
      <c r="AS27" s="240">
        <f t="shared" si="55"/>
        <v>10.82155443</v>
      </c>
      <c r="AT27" s="223">
        <f t="shared" si="56"/>
        <v>100</v>
      </c>
      <c r="AU27" s="239">
        <f t="shared" si="57"/>
        <v>30.06849374</v>
      </c>
      <c r="AV27" s="240">
        <f t="shared" si="58"/>
        <v>7.032430087</v>
      </c>
      <c r="AW27" s="223">
        <f t="shared" si="59"/>
        <v>100</v>
      </c>
      <c r="AX27" s="239">
        <f t="shared" si="60"/>
        <v>38.53519173</v>
      </c>
      <c r="AY27" s="240">
        <f t="shared" si="61"/>
        <v>6.664627267</v>
      </c>
      <c r="AZ27" s="223">
        <f t="shared" si="62"/>
        <v>100</v>
      </c>
      <c r="BA27" s="239">
        <f t="shared" si="63"/>
        <v>33.19901443</v>
      </c>
      <c r="BB27" s="240">
        <f t="shared" si="64"/>
        <v>5.101596512</v>
      </c>
      <c r="BC27" s="223">
        <f t="shared" si="65"/>
        <v>100</v>
      </c>
      <c r="BD27" s="239">
        <f t="shared" si="66"/>
        <v>32.68540295</v>
      </c>
      <c r="BE27" s="240">
        <f t="shared" si="67"/>
        <v>4.940397749</v>
      </c>
      <c r="BF27" s="223">
        <f t="shared" si="68"/>
        <v>100</v>
      </c>
      <c r="BG27" s="239">
        <f t="shared" si="69"/>
        <v>33.84837658</v>
      </c>
      <c r="BH27" s="240">
        <f t="shared" si="70"/>
        <v>5.838407434</v>
      </c>
      <c r="BI27" s="223">
        <f t="shared" si="71"/>
        <v>100</v>
      </c>
      <c r="BJ27" s="239">
        <f t="shared" si="72"/>
        <v>21.29588235</v>
      </c>
      <c r="BK27" s="240">
        <f t="shared" si="73"/>
        <v>4.494797805</v>
      </c>
      <c r="BL27" s="223">
        <f t="shared" si="74"/>
        <v>100</v>
      </c>
      <c r="BM27" s="224">
        <f t="shared" ref="BM27:BM29" si="109">BM9*100/BL9</f>
        <v>6.63105829</v>
      </c>
      <c r="BN27" s="225">
        <f t="shared" ref="BN27:BN29" si="110">BN9*100/BL9</f>
        <v>1.870298492</v>
      </c>
      <c r="BO27" s="223">
        <f t="shared" si="75"/>
        <v>100</v>
      </c>
      <c r="BP27" s="239">
        <f t="shared" si="76"/>
        <v>33.43771965</v>
      </c>
      <c r="BQ27" s="240">
        <f t="shared" si="77"/>
        <v>5.779128375</v>
      </c>
      <c r="BS27" s="249" t="s">
        <v>134</v>
      </c>
      <c r="BT27" s="223">
        <f t="shared" ref="BT27:BT40" si="111">BT9*100/BT9</f>
        <v>100</v>
      </c>
      <c r="BU27" s="239">
        <f t="shared" ref="BU27:BU28" si="112">BU9*100/BT9</f>
        <v>0</v>
      </c>
      <c r="BV27" s="240">
        <f t="shared" ref="BV27:BV28" si="113">BV9*100/BT9</f>
        <v>0</v>
      </c>
      <c r="BW27" s="223">
        <f t="shared" si="78"/>
        <v>100</v>
      </c>
      <c r="BX27" s="239">
        <f t="shared" si="79"/>
        <v>6.097929433</v>
      </c>
      <c r="BY27" s="240">
        <f t="shared" si="80"/>
        <v>1.100703969</v>
      </c>
      <c r="BZ27" s="223">
        <f t="shared" si="81"/>
        <v>100</v>
      </c>
      <c r="CA27" s="239">
        <f t="shared" si="82"/>
        <v>21.00135992</v>
      </c>
      <c r="CB27" s="240">
        <f t="shared" si="83"/>
        <v>7.850373498</v>
      </c>
      <c r="CC27" s="223">
        <f t="shared" si="84"/>
        <v>100</v>
      </c>
      <c r="CD27" s="239">
        <f t="shared" si="85"/>
        <v>39.76158282</v>
      </c>
      <c r="CE27" s="240">
        <f t="shared" si="86"/>
        <v>8.347139626</v>
      </c>
      <c r="CF27" s="223">
        <f t="shared" si="87"/>
        <v>100</v>
      </c>
      <c r="CG27" s="239">
        <f t="shared" si="88"/>
        <v>41.89038198</v>
      </c>
      <c r="CH27" s="240">
        <f t="shared" si="89"/>
        <v>6.590271045</v>
      </c>
      <c r="CI27" s="223">
        <f t="shared" si="90"/>
        <v>100</v>
      </c>
      <c r="CJ27" s="239">
        <f t="shared" si="91"/>
        <v>37.62297561</v>
      </c>
      <c r="CK27" s="240">
        <f t="shared" si="92"/>
        <v>8.109689939</v>
      </c>
      <c r="CL27" s="223">
        <f t="shared" si="93"/>
        <v>100</v>
      </c>
      <c r="CM27" s="239">
        <f t="shared" si="94"/>
        <v>37.32393316</v>
      </c>
      <c r="CN27" s="240">
        <f t="shared" si="95"/>
        <v>5.524672784</v>
      </c>
      <c r="CO27" s="223">
        <f t="shared" si="96"/>
        <v>100</v>
      </c>
      <c r="CP27" s="239">
        <f t="shared" si="97"/>
        <v>31.67721743</v>
      </c>
      <c r="CQ27" s="240">
        <f t="shared" si="98"/>
        <v>6.305854172</v>
      </c>
      <c r="CR27" s="223">
        <f t="shared" si="99"/>
        <v>100</v>
      </c>
      <c r="CS27" s="239">
        <f t="shared" si="100"/>
        <v>26.43482714</v>
      </c>
      <c r="CT27" s="240">
        <f t="shared" si="101"/>
        <v>4.431831744</v>
      </c>
      <c r="CU27" s="223">
        <f t="shared" si="102"/>
        <v>100</v>
      </c>
      <c r="CV27" s="224"/>
      <c r="CW27" s="225"/>
      <c r="CX27" s="223">
        <f t="shared" si="105"/>
        <v>100</v>
      </c>
      <c r="CY27" s="239">
        <f t="shared" si="106"/>
        <v>37.07874472</v>
      </c>
      <c r="CZ27" s="240">
        <f t="shared" si="107"/>
        <v>6.809605496</v>
      </c>
    </row>
    <row r="28" ht="15.75" customHeight="1">
      <c r="A28" s="249" t="s">
        <v>136</v>
      </c>
      <c r="B28" s="223">
        <f t="shared" si="17"/>
        <v>100</v>
      </c>
      <c r="C28" s="239">
        <f t="shared" si="18"/>
        <v>62.53256905</v>
      </c>
      <c r="D28" s="240">
        <f t="shared" si="19"/>
        <v>40.38561751</v>
      </c>
      <c r="E28" s="223">
        <f t="shared" si="20"/>
        <v>100</v>
      </c>
      <c r="F28" s="239">
        <f t="shared" si="21"/>
        <v>22.97793436</v>
      </c>
      <c r="G28" s="240">
        <f t="shared" si="22"/>
        <v>16.78719328</v>
      </c>
      <c r="H28" s="223">
        <f t="shared" si="23"/>
        <v>100</v>
      </c>
      <c r="I28" s="239">
        <f t="shared" si="24"/>
        <v>29.27048163</v>
      </c>
      <c r="J28" s="240">
        <f t="shared" si="25"/>
        <v>10.96377644</v>
      </c>
      <c r="K28" s="223">
        <f t="shared" si="26"/>
        <v>100</v>
      </c>
      <c r="L28" s="239">
        <f t="shared" si="27"/>
        <v>25.45885154</v>
      </c>
      <c r="M28" s="240">
        <f t="shared" si="28"/>
        <v>6.556470225</v>
      </c>
      <c r="N28" s="223">
        <f t="shared" si="29"/>
        <v>100</v>
      </c>
      <c r="O28" s="239">
        <f t="shared" si="30"/>
        <v>34.62135308</v>
      </c>
      <c r="P28" s="240">
        <f t="shared" si="31"/>
        <v>6.400033519</v>
      </c>
      <c r="Q28" s="223">
        <f t="shared" si="32"/>
        <v>100</v>
      </c>
      <c r="R28" s="239">
        <f t="shared" si="33"/>
        <v>33.87201873</v>
      </c>
      <c r="S28" s="240">
        <f t="shared" si="34"/>
        <v>6.186650606</v>
      </c>
      <c r="T28" s="223">
        <f t="shared" si="35"/>
        <v>100</v>
      </c>
      <c r="U28" s="239">
        <f t="shared" si="36"/>
        <v>21.93800938</v>
      </c>
      <c r="V28" s="240">
        <f t="shared" si="37"/>
        <v>2.902567661</v>
      </c>
      <c r="W28" s="223">
        <f t="shared" si="38"/>
        <v>100</v>
      </c>
      <c r="X28" s="239">
        <f t="shared" si="39"/>
        <v>29.64350376</v>
      </c>
      <c r="Y28" s="240">
        <f t="shared" si="40"/>
        <v>5.983225368</v>
      </c>
      <c r="Z28" s="223">
        <f t="shared" si="41"/>
        <v>100</v>
      </c>
      <c r="AA28" s="239">
        <f t="shared" si="42"/>
        <v>20.10638983</v>
      </c>
      <c r="AB28" s="240">
        <f t="shared" si="43"/>
        <v>2.705020098</v>
      </c>
      <c r="AC28" s="223">
        <f t="shared" si="44"/>
        <v>100</v>
      </c>
      <c r="AD28" s="224">
        <f t="shared" si="45"/>
        <v>3.114509511</v>
      </c>
      <c r="AE28" s="225">
        <f t="shared" si="46"/>
        <v>2.177359194</v>
      </c>
      <c r="AF28" s="223">
        <f t="shared" si="47"/>
        <v>100</v>
      </c>
      <c r="AG28" s="239">
        <f t="shared" si="48"/>
        <v>28.74339205</v>
      </c>
      <c r="AH28" s="240">
        <f t="shared" si="49"/>
        <v>5.254348702</v>
      </c>
      <c r="AJ28" s="249" t="s">
        <v>136</v>
      </c>
      <c r="AK28" s="223">
        <f t="shared" si="108"/>
        <v>100</v>
      </c>
      <c r="AL28" s="239"/>
      <c r="AM28" s="240"/>
      <c r="AN28" s="223">
        <f t="shared" si="50"/>
        <v>100</v>
      </c>
      <c r="AO28" s="239">
        <f t="shared" si="51"/>
        <v>7.63511544</v>
      </c>
      <c r="AP28" s="240">
        <f t="shared" si="52"/>
        <v>6.499636734</v>
      </c>
      <c r="AQ28" s="223">
        <f t="shared" si="53"/>
        <v>100</v>
      </c>
      <c r="AR28" s="239">
        <f t="shared" si="54"/>
        <v>21.49705615</v>
      </c>
      <c r="AS28" s="240">
        <f t="shared" si="55"/>
        <v>6.194291201</v>
      </c>
      <c r="AT28" s="223">
        <f t="shared" si="56"/>
        <v>100</v>
      </c>
      <c r="AU28" s="239">
        <f t="shared" si="57"/>
        <v>28.20017344</v>
      </c>
      <c r="AV28" s="240">
        <f t="shared" si="58"/>
        <v>4.980451563</v>
      </c>
      <c r="AW28" s="223">
        <f t="shared" si="59"/>
        <v>100</v>
      </c>
      <c r="AX28" s="239">
        <f t="shared" si="60"/>
        <v>36.88800065</v>
      </c>
      <c r="AY28" s="240">
        <f t="shared" si="61"/>
        <v>5.942288913</v>
      </c>
      <c r="AZ28" s="223">
        <f t="shared" si="62"/>
        <v>100</v>
      </c>
      <c r="BA28" s="239">
        <f t="shared" si="63"/>
        <v>28.29201808</v>
      </c>
      <c r="BB28" s="240">
        <f t="shared" si="64"/>
        <v>5.407187678</v>
      </c>
      <c r="BC28" s="223">
        <f t="shared" si="65"/>
        <v>100</v>
      </c>
      <c r="BD28" s="239">
        <f t="shared" si="66"/>
        <v>21.39674963</v>
      </c>
      <c r="BE28" s="240">
        <f t="shared" si="67"/>
        <v>5.501112996</v>
      </c>
      <c r="BF28" s="223">
        <f t="shared" si="68"/>
        <v>100</v>
      </c>
      <c r="BG28" s="239">
        <f t="shared" si="69"/>
        <v>28.32648998</v>
      </c>
      <c r="BH28" s="240">
        <f t="shared" si="70"/>
        <v>5.818750132</v>
      </c>
      <c r="BI28" s="223">
        <f t="shared" si="71"/>
        <v>100</v>
      </c>
      <c r="BJ28" s="239">
        <f t="shared" si="72"/>
        <v>20.13425481</v>
      </c>
      <c r="BK28" s="240">
        <f t="shared" si="73"/>
        <v>2.833678739</v>
      </c>
      <c r="BL28" s="223">
        <f t="shared" si="74"/>
        <v>100</v>
      </c>
      <c r="BM28" s="224">
        <f t="shared" si="109"/>
        <v>49.2317532</v>
      </c>
      <c r="BN28" s="225">
        <f t="shared" si="110"/>
        <v>3.439235645</v>
      </c>
      <c r="BO28" s="223">
        <f t="shared" si="75"/>
        <v>100</v>
      </c>
      <c r="BP28" s="239">
        <f t="shared" si="76"/>
        <v>28.46362192</v>
      </c>
      <c r="BQ28" s="240">
        <f t="shared" si="77"/>
        <v>5.43789403</v>
      </c>
      <c r="BS28" s="249" t="s">
        <v>136</v>
      </c>
      <c r="BT28" s="223">
        <f t="shared" si="111"/>
        <v>100</v>
      </c>
      <c r="BU28" s="239">
        <f t="shared" si="112"/>
        <v>9.59907954</v>
      </c>
      <c r="BV28" s="240">
        <f t="shared" si="113"/>
        <v>9.597709809</v>
      </c>
      <c r="BW28" s="223">
        <f t="shared" si="78"/>
        <v>100</v>
      </c>
      <c r="BX28" s="239">
        <f t="shared" si="79"/>
        <v>12.14774679</v>
      </c>
      <c r="BY28" s="240">
        <f t="shared" si="80"/>
        <v>2.686508427</v>
      </c>
      <c r="BZ28" s="223">
        <f t="shared" si="81"/>
        <v>100</v>
      </c>
      <c r="CA28" s="239">
        <f t="shared" si="82"/>
        <v>39.04502682</v>
      </c>
      <c r="CB28" s="240">
        <f t="shared" si="83"/>
        <v>12.11187921</v>
      </c>
      <c r="CC28" s="223">
        <f t="shared" si="84"/>
        <v>100</v>
      </c>
      <c r="CD28" s="239">
        <f t="shared" si="85"/>
        <v>41.714312</v>
      </c>
      <c r="CE28" s="240">
        <f t="shared" si="86"/>
        <v>9.888423396</v>
      </c>
      <c r="CF28" s="223">
        <f t="shared" si="87"/>
        <v>100</v>
      </c>
      <c r="CG28" s="239">
        <f t="shared" si="88"/>
        <v>40.30403937</v>
      </c>
      <c r="CH28" s="240">
        <f t="shared" si="89"/>
        <v>9.047818665</v>
      </c>
      <c r="CI28" s="223">
        <f t="shared" si="90"/>
        <v>100</v>
      </c>
      <c r="CJ28" s="239">
        <f t="shared" si="91"/>
        <v>35.59608621</v>
      </c>
      <c r="CK28" s="240">
        <f t="shared" si="92"/>
        <v>9.047773511</v>
      </c>
      <c r="CL28" s="223">
        <f t="shared" si="93"/>
        <v>100</v>
      </c>
      <c r="CM28" s="239">
        <f t="shared" si="94"/>
        <v>26.12271683</v>
      </c>
      <c r="CN28" s="240">
        <f t="shared" si="95"/>
        <v>7.48893078</v>
      </c>
      <c r="CO28" s="223">
        <f t="shared" si="96"/>
        <v>100</v>
      </c>
      <c r="CP28" s="239">
        <f t="shared" si="97"/>
        <v>31.77711395</v>
      </c>
      <c r="CQ28" s="240">
        <f t="shared" si="98"/>
        <v>7.203772808</v>
      </c>
      <c r="CR28" s="223">
        <f t="shared" si="99"/>
        <v>100</v>
      </c>
      <c r="CS28" s="239">
        <f t="shared" si="100"/>
        <v>13.28574289</v>
      </c>
      <c r="CT28" s="240">
        <f t="shared" si="101"/>
        <v>5.925367763</v>
      </c>
      <c r="CU28" s="223">
        <f t="shared" si="102"/>
        <v>100</v>
      </c>
      <c r="CV28" s="224">
        <f t="shared" ref="CV28:CV29" si="114">CV10*100/CU10</f>
        <v>1.510333479</v>
      </c>
      <c r="CW28" s="225">
        <f t="shared" ref="CW28:CW29" si="115">CW10*100/CU10</f>
        <v>0.05248263054</v>
      </c>
      <c r="CX28" s="223">
        <f t="shared" si="105"/>
        <v>100</v>
      </c>
      <c r="CY28" s="239">
        <f t="shared" si="106"/>
        <v>33.84798373</v>
      </c>
      <c r="CZ28" s="240">
        <f t="shared" si="107"/>
        <v>8.446133295</v>
      </c>
    </row>
    <row r="29" ht="15.75" customHeight="1">
      <c r="A29" s="249" t="s">
        <v>138</v>
      </c>
      <c r="B29" s="223">
        <f t="shared" si="17"/>
        <v>100</v>
      </c>
      <c r="C29" s="239">
        <f t="shared" si="18"/>
        <v>87.43718593</v>
      </c>
      <c r="D29" s="240">
        <f t="shared" si="19"/>
        <v>30.31825796</v>
      </c>
      <c r="E29" s="223">
        <f t="shared" si="20"/>
        <v>100</v>
      </c>
      <c r="F29" s="239">
        <f t="shared" si="21"/>
        <v>34.19462656</v>
      </c>
      <c r="G29" s="240">
        <f t="shared" si="22"/>
        <v>18.94593035</v>
      </c>
      <c r="H29" s="223">
        <f t="shared" si="23"/>
        <v>100</v>
      </c>
      <c r="I29" s="239">
        <f t="shared" si="24"/>
        <v>15.67068096</v>
      </c>
      <c r="J29" s="240">
        <f t="shared" si="25"/>
        <v>2.624943268</v>
      </c>
      <c r="K29" s="223">
        <f t="shared" si="26"/>
        <v>100</v>
      </c>
      <c r="L29" s="239">
        <f t="shared" si="27"/>
        <v>24.27114594</v>
      </c>
      <c r="M29" s="240">
        <f t="shared" si="28"/>
        <v>5.579921737</v>
      </c>
      <c r="N29" s="223">
        <f t="shared" si="29"/>
        <v>100</v>
      </c>
      <c r="O29" s="239">
        <f t="shared" si="30"/>
        <v>27.27659791</v>
      </c>
      <c r="P29" s="240">
        <f t="shared" si="31"/>
        <v>5.032293771</v>
      </c>
      <c r="Q29" s="223">
        <f t="shared" si="32"/>
        <v>100</v>
      </c>
      <c r="R29" s="239">
        <f t="shared" si="33"/>
        <v>35.20780917</v>
      </c>
      <c r="S29" s="240">
        <f t="shared" si="34"/>
        <v>5.714508725</v>
      </c>
      <c r="T29" s="223">
        <f t="shared" si="35"/>
        <v>100</v>
      </c>
      <c r="U29" s="239">
        <f t="shared" si="36"/>
        <v>19.82794759</v>
      </c>
      <c r="V29" s="240">
        <f t="shared" si="37"/>
        <v>4.105613147</v>
      </c>
      <c r="W29" s="223">
        <f t="shared" si="38"/>
        <v>100</v>
      </c>
      <c r="X29" s="239">
        <f t="shared" si="39"/>
        <v>21.76608293</v>
      </c>
      <c r="Y29" s="240">
        <f t="shared" si="40"/>
        <v>5.794078039</v>
      </c>
      <c r="Z29" s="223">
        <f t="shared" si="41"/>
        <v>100</v>
      </c>
      <c r="AA29" s="239">
        <f t="shared" si="42"/>
        <v>26.66538118</v>
      </c>
      <c r="AB29" s="240">
        <f t="shared" si="43"/>
        <v>6.149588598</v>
      </c>
      <c r="AC29" s="223">
        <f t="shared" si="44"/>
        <v>100</v>
      </c>
      <c r="AD29" s="224">
        <f t="shared" si="45"/>
        <v>24.22070164</v>
      </c>
      <c r="AE29" s="225">
        <f t="shared" si="46"/>
        <v>3.367003367</v>
      </c>
      <c r="AF29" s="223">
        <f t="shared" si="47"/>
        <v>100</v>
      </c>
      <c r="AG29" s="239">
        <f t="shared" si="48"/>
        <v>26.88117296</v>
      </c>
      <c r="AH29" s="240">
        <f t="shared" si="49"/>
        <v>5.249028592</v>
      </c>
      <c r="AJ29" s="249" t="s">
        <v>138</v>
      </c>
      <c r="AK29" s="223">
        <f t="shared" si="108"/>
        <v>100</v>
      </c>
      <c r="AL29" s="239"/>
      <c r="AM29" s="240"/>
      <c r="AN29" s="223">
        <f t="shared" si="50"/>
        <v>100</v>
      </c>
      <c r="AO29" s="239">
        <f t="shared" si="51"/>
        <v>16.4408867</v>
      </c>
      <c r="AP29" s="240">
        <f t="shared" si="52"/>
        <v>14.77832512</v>
      </c>
      <c r="AQ29" s="223">
        <f t="shared" si="53"/>
        <v>100</v>
      </c>
      <c r="AR29" s="239">
        <f t="shared" si="54"/>
        <v>31.13087502</v>
      </c>
      <c r="AS29" s="240">
        <f t="shared" si="55"/>
        <v>9.822377381</v>
      </c>
      <c r="AT29" s="223">
        <f t="shared" si="56"/>
        <v>100</v>
      </c>
      <c r="AU29" s="239">
        <f t="shared" si="57"/>
        <v>28.42962826</v>
      </c>
      <c r="AV29" s="240">
        <f t="shared" si="58"/>
        <v>8.537414662</v>
      </c>
      <c r="AW29" s="223">
        <f t="shared" si="59"/>
        <v>100</v>
      </c>
      <c r="AX29" s="239">
        <f t="shared" si="60"/>
        <v>45.97861122</v>
      </c>
      <c r="AY29" s="240">
        <f t="shared" si="61"/>
        <v>6.771324929</v>
      </c>
      <c r="AZ29" s="223">
        <f t="shared" si="62"/>
        <v>100</v>
      </c>
      <c r="BA29" s="239">
        <f t="shared" si="63"/>
        <v>39.15628876</v>
      </c>
      <c r="BB29" s="240">
        <f t="shared" si="64"/>
        <v>8.382608745</v>
      </c>
      <c r="BC29" s="223">
        <f t="shared" si="65"/>
        <v>100</v>
      </c>
      <c r="BD29" s="239">
        <f t="shared" si="66"/>
        <v>25.60470053</v>
      </c>
      <c r="BE29" s="240">
        <f t="shared" si="67"/>
        <v>7.32243945</v>
      </c>
      <c r="BF29" s="223">
        <f t="shared" si="68"/>
        <v>100</v>
      </c>
      <c r="BG29" s="239">
        <f t="shared" si="69"/>
        <v>26.9722897</v>
      </c>
      <c r="BH29" s="240">
        <f t="shared" si="70"/>
        <v>6.393402801</v>
      </c>
      <c r="BI29" s="223">
        <f t="shared" si="71"/>
        <v>100</v>
      </c>
      <c r="BJ29" s="239">
        <f t="shared" si="72"/>
        <v>35.13529595</v>
      </c>
      <c r="BK29" s="240">
        <f t="shared" si="73"/>
        <v>6.77963821</v>
      </c>
      <c r="BL29" s="223">
        <f t="shared" si="74"/>
        <v>100</v>
      </c>
      <c r="BM29" s="224">
        <f t="shared" si="109"/>
        <v>12.84096021</v>
      </c>
      <c r="BN29" s="225">
        <f t="shared" si="110"/>
        <v>1.390422443</v>
      </c>
      <c r="BO29" s="223">
        <f t="shared" si="75"/>
        <v>100</v>
      </c>
      <c r="BP29" s="239">
        <f t="shared" si="76"/>
        <v>34.73843585</v>
      </c>
      <c r="BQ29" s="240">
        <f t="shared" si="77"/>
        <v>7.517974886</v>
      </c>
      <c r="BS29" s="249" t="s">
        <v>138</v>
      </c>
      <c r="BT29" s="223">
        <f t="shared" si="111"/>
        <v>100</v>
      </c>
      <c r="BU29" s="239"/>
      <c r="BV29" s="240"/>
      <c r="BW29" s="223">
        <f t="shared" si="78"/>
        <v>100</v>
      </c>
      <c r="BX29" s="239">
        <f t="shared" si="79"/>
        <v>4.185001231</v>
      </c>
      <c r="BY29" s="240">
        <f t="shared" si="80"/>
        <v>1.572545917</v>
      </c>
      <c r="BZ29" s="223">
        <f t="shared" si="81"/>
        <v>100</v>
      </c>
      <c r="CA29" s="239">
        <f t="shared" si="82"/>
        <v>30.35123597</v>
      </c>
      <c r="CB29" s="240">
        <f t="shared" si="83"/>
        <v>6.9336371</v>
      </c>
      <c r="CC29" s="223">
        <f t="shared" si="84"/>
        <v>100</v>
      </c>
      <c r="CD29" s="239">
        <f t="shared" si="85"/>
        <v>30.07223016</v>
      </c>
      <c r="CE29" s="240">
        <f t="shared" si="86"/>
        <v>6.565308051</v>
      </c>
      <c r="CF29" s="223">
        <f t="shared" si="87"/>
        <v>100</v>
      </c>
      <c r="CG29" s="239">
        <f t="shared" si="88"/>
        <v>40.05674172</v>
      </c>
      <c r="CH29" s="240">
        <f t="shared" si="89"/>
        <v>7.082375468</v>
      </c>
      <c r="CI29" s="223">
        <f t="shared" si="90"/>
        <v>100</v>
      </c>
      <c r="CJ29" s="239">
        <f t="shared" si="91"/>
        <v>32.177588</v>
      </c>
      <c r="CK29" s="240">
        <f t="shared" si="92"/>
        <v>7.360477591</v>
      </c>
      <c r="CL29" s="223">
        <f t="shared" si="93"/>
        <v>100</v>
      </c>
      <c r="CM29" s="239">
        <f t="shared" si="94"/>
        <v>36.48039073</v>
      </c>
      <c r="CN29" s="240">
        <f t="shared" si="95"/>
        <v>7.028976194</v>
      </c>
      <c r="CO29" s="223">
        <f t="shared" si="96"/>
        <v>100</v>
      </c>
      <c r="CP29" s="239">
        <f t="shared" si="97"/>
        <v>29.66402632</v>
      </c>
      <c r="CQ29" s="240">
        <f t="shared" si="98"/>
        <v>8.13416726</v>
      </c>
      <c r="CR29" s="223">
        <f t="shared" si="99"/>
        <v>100</v>
      </c>
      <c r="CS29" s="239">
        <f t="shared" si="100"/>
        <v>21.93324713</v>
      </c>
      <c r="CT29" s="240">
        <f t="shared" si="101"/>
        <v>3.948850813</v>
      </c>
      <c r="CU29" s="223">
        <f t="shared" si="102"/>
        <v>100</v>
      </c>
      <c r="CV29" s="224">
        <f t="shared" si="114"/>
        <v>18.3625731</v>
      </c>
      <c r="CW29" s="225">
        <f t="shared" si="115"/>
        <v>5.380116959</v>
      </c>
      <c r="CX29" s="223">
        <f t="shared" si="105"/>
        <v>100</v>
      </c>
      <c r="CY29" s="239">
        <f t="shared" si="106"/>
        <v>34.01929317</v>
      </c>
      <c r="CZ29" s="240">
        <f t="shared" si="107"/>
        <v>7.080443482</v>
      </c>
    </row>
    <row r="30" ht="15.75" customHeight="1">
      <c r="A30" s="249" t="s">
        <v>140</v>
      </c>
      <c r="B30" s="223">
        <f t="shared" si="17"/>
        <v>100</v>
      </c>
      <c r="C30" s="239" t="str">
        <f t="shared" si="18"/>
        <v/>
      </c>
      <c r="D30" s="240" t="str">
        <f t="shared" si="19"/>
        <v/>
      </c>
      <c r="E30" s="223">
        <f t="shared" si="20"/>
        <v>100</v>
      </c>
      <c r="F30" s="239" t="str">
        <f t="shared" si="21"/>
        <v/>
      </c>
      <c r="G30" s="240" t="str">
        <f t="shared" si="22"/>
        <v/>
      </c>
      <c r="H30" s="223">
        <f t="shared" si="23"/>
        <v>100</v>
      </c>
      <c r="I30" s="239">
        <f t="shared" si="24"/>
        <v>17.9847008</v>
      </c>
      <c r="J30" s="240">
        <f t="shared" si="25"/>
        <v>11.08690346</v>
      </c>
      <c r="K30" s="223">
        <f t="shared" si="26"/>
        <v>100</v>
      </c>
      <c r="L30" s="239">
        <f t="shared" si="27"/>
        <v>28.02654635</v>
      </c>
      <c r="M30" s="240">
        <f t="shared" si="28"/>
        <v>8.125646282</v>
      </c>
      <c r="N30" s="223">
        <f t="shared" si="29"/>
        <v>100</v>
      </c>
      <c r="O30" s="239">
        <f t="shared" si="30"/>
        <v>29.92358912</v>
      </c>
      <c r="P30" s="240">
        <f t="shared" si="31"/>
        <v>6.786930856</v>
      </c>
      <c r="Q30" s="223">
        <f t="shared" si="32"/>
        <v>100</v>
      </c>
      <c r="R30" s="239">
        <f t="shared" si="33"/>
        <v>23.94253235</v>
      </c>
      <c r="S30" s="240">
        <f t="shared" si="34"/>
        <v>3.755750886</v>
      </c>
      <c r="T30" s="223">
        <f t="shared" si="35"/>
        <v>100</v>
      </c>
      <c r="U30" s="239">
        <f t="shared" si="36"/>
        <v>23.59739547</v>
      </c>
      <c r="V30" s="240">
        <f t="shared" si="37"/>
        <v>3.913930054</v>
      </c>
      <c r="W30" s="223">
        <f t="shared" si="38"/>
        <v>100</v>
      </c>
      <c r="X30" s="239">
        <f t="shared" si="39"/>
        <v>17.08688739</v>
      </c>
      <c r="Y30" s="240">
        <f t="shared" si="40"/>
        <v>2.683325054</v>
      </c>
      <c r="Z30" s="223">
        <f t="shared" si="41"/>
        <v>100</v>
      </c>
      <c r="AA30" s="239">
        <f t="shared" si="42"/>
        <v>1.54090726</v>
      </c>
      <c r="AB30" s="240">
        <f t="shared" si="43"/>
        <v>1.306398094</v>
      </c>
      <c r="AC30" s="223">
        <f t="shared" si="44"/>
        <v>100</v>
      </c>
      <c r="AD30" s="224" t="str">
        <f t="shared" si="45"/>
        <v/>
      </c>
      <c r="AE30" s="225" t="str">
        <f t="shared" si="46"/>
        <v/>
      </c>
      <c r="AF30" s="223">
        <f t="shared" si="47"/>
        <v>100</v>
      </c>
      <c r="AG30" s="239">
        <f t="shared" si="48"/>
        <v>22.59639911</v>
      </c>
      <c r="AH30" s="240">
        <f t="shared" si="49"/>
        <v>4.398740028</v>
      </c>
      <c r="AJ30" s="249" t="s">
        <v>140</v>
      </c>
      <c r="AK30" s="223">
        <f t="shared" si="108"/>
        <v>100</v>
      </c>
      <c r="AL30" s="239"/>
      <c r="AM30" s="240"/>
      <c r="AN30" s="223">
        <f t="shared" si="50"/>
        <v>100</v>
      </c>
      <c r="AO30" s="239">
        <f t="shared" si="51"/>
        <v>11.22759067</v>
      </c>
      <c r="AP30" s="240">
        <f t="shared" si="52"/>
        <v>3.913223617</v>
      </c>
      <c r="AQ30" s="223">
        <f t="shared" si="53"/>
        <v>100</v>
      </c>
      <c r="AR30" s="239">
        <f t="shared" si="54"/>
        <v>9.475764391</v>
      </c>
      <c r="AS30" s="240">
        <f t="shared" si="55"/>
        <v>3.616565202</v>
      </c>
      <c r="AT30" s="223">
        <f t="shared" si="56"/>
        <v>100</v>
      </c>
      <c r="AU30" s="239">
        <f t="shared" si="57"/>
        <v>20.04807993</v>
      </c>
      <c r="AV30" s="240">
        <f t="shared" si="58"/>
        <v>6.395403855</v>
      </c>
      <c r="AW30" s="223">
        <f t="shared" si="59"/>
        <v>100</v>
      </c>
      <c r="AX30" s="239">
        <f t="shared" si="60"/>
        <v>24.46222928</v>
      </c>
      <c r="AY30" s="240">
        <f t="shared" si="61"/>
        <v>3.169872601</v>
      </c>
      <c r="AZ30" s="223">
        <f t="shared" si="62"/>
        <v>100</v>
      </c>
      <c r="BA30" s="239">
        <f t="shared" si="63"/>
        <v>25.88524179</v>
      </c>
      <c r="BB30" s="240">
        <f t="shared" si="64"/>
        <v>5.427104732</v>
      </c>
      <c r="BC30" s="223">
        <f t="shared" si="65"/>
        <v>100</v>
      </c>
      <c r="BD30" s="239">
        <f t="shared" si="66"/>
        <v>20.90827877</v>
      </c>
      <c r="BE30" s="240">
        <f t="shared" si="67"/>
        <v>4.106164996</v>
      </c>
      <c r="BF30" s="223">
        <f t="shared" si="68"/>
        <v>100</v>
      </c>
      <c r="BG30" s="239">
        <f t="shared" si="69"/>
        <v>14.43832995</v>
      </c>
      <c r="BH30" s="240">
        <f t="shared" si="70"/>
        <v>2.402387595</v>
      </c>
      <c r="BI30" s="223">
        <f t="shared" si="71"/>
        <v>100</v>
      </c>
      <c r="BJ30" s="239">
        <f t="shared" si="72"/>
        <v>11.17794237</v>
      </c>
      <c r="BK30" s="240">
        <f t="shared" si="73"/>
        <v>3.44098827</v>
      </c>
      <c r="BL30" s="223">
        <f t="shared" si="74"/>
        <v>100</v>
      </c>
      <c r="BM30" s="224"/>
      <c r="BN30" s="225"/>
      <c r="BO30" s="223">
        <f t="shared" si="75"/>
        <v>100</v>
      </c>
      <c r="BP30" s="239">
        <f t="shared" si="76"/>
        <v>21.060957</v>
      </c>
      <c r="BQ30" s="240">
        <f t="shared" si="77"/>
        <v>4.143353582</v>
      </c>
      <c r="BS30" s="249" t="s">
        <v>140</v>
      </c>
      <c r="BT30" s="223">
        <f t="shared" si="111"/>
        <v>100</v>
      </c>
      <c r="BU30" s="239">
        <f>BU12*100/BT12</f>
        <v>0</v>
      </c>
      <c r="BV30" s="240">
        <f>BV12*100/BT12</f>
        <v>0</v>
      </c>
      <c r="BW30" s="223">
        <f t="shared" si="78"/>
        <v>100</v>
      </c>
      <c r="BX30" s="239">
        <f t="shared" si="79"/>
        <v>29.12066167</v>
      </c>
      <c r="BY30" s="240">
        <f t="shared" si="80"/>
        <v>10.8419551</v>
      </c>
      <c r="BZ30" s="223">
        <f t="shared" si="81"/>
        <v>100</v>
      </c>
      <c r="CA30" s="239">
        <f t="shared" si="82"/>
        <v>25.18492391</v>
      </c>
      <c r="CB30" s="240">
        <f t="shared" si="83"/>
        <v>13.78238315</v>
      </c>
      <c r="CC30" s="223">
        <f t="shared" si="84"/>
        <v>100</v>
      </c>
      <c r="CD30" s="239">
        <f t="shared" si="85"/>
        <v>18.61741335</v>
      </c>
      <c r="CE30" s="240">
        <f t="shared" si="86"/>
        <v>2.567489581</v>
      </c>
      <c r="CF30" s="223">
        <f t="shared" si="87"/>
        <v>100</v>
      </c>
      <c r="CG30" s="239">
        <f t="shared" si="88"/>
        <v>34.67938548</v>
      </c>
      <c r="CH30" s="240">
        <f t="shared" si="89"/>
        <v>6.182825415</v>
      </c>
      <c r="CI30" s="223">
        <f t="shared" si="90"/>
        <v>100</v>
      </c>
      <c r="CJ30" s="239">
        <f t="shared" si="91"/>
        <v>20.90202743</v>
      </c>
      <c r="CK30" s="240">
        <f t="shared" si="92"/>
        <v>5.785212189</v>
      </c>
      <c r="CL30" s="223">
        <f t="shared" si="93"/>
        <v>100</v>
      </c>
      <c r="CM30" s="239">
        <f t="shared" si="94"/>
        <v>15.73464702</v>
      </c>
      <c r="CN30" s="240">
        <f t="shared" si="95"/>
        <v>2.942828189</v>
      </c>
      <c r="CO30" s="223">
        <f t="shared" si="96"/>
        <v>100</v>
      </c>
      <c r="CP30" s="239">
        <f t="shared" si="97"/>
        <v>26.23263458</v>
      </c>
      <c r="CQ30" s="240">
        <f t="shared" si="98"/>
        <v>3.121361319</v>
      </c>
      <c r="CR30" s="223">
        <f t="shared" si="99"/>
        <v>100</v>
      </c>
      <c r="CS30" s="239">
        <f t="shared" si="100"/>
        <v>9.265892591</v>
      </c>
      <c r="CT30" s="240">
        <f t="shared" si="101"/>
        <v>0.7429478023</v>
      </c>
      <c r="CU30" s="223">
        <f t="shared" si="102"/>
        <v>100</v>
      </c>
      <c r="CV30" s="239"/>
      <c r="CW30" s="240"/>
      <c r="CX30" s="223">
        <f t="shared" si="105"/>
        <v>100</v>
      </c>
      <c r="CY30" s="239">
        <f t="shared" si="106"/>
        <v>23.09944283</v>
      </c>
      <c r="CZ30" s="240">
        <f t="shared" si="107"/>
        <v>4.601821307</v>
      </c>
    </row>
    <row r="31" ht="15.75" customHeight="1">
      <c r="A31" s="249" t="s">
        <v>142</v>
      </c>
      <c r="B31" s="223">
        <f t="shared" si="17"/>
        <v>100</v>
      </c>
      <c r="C31" s="239" t="str">
        <f t="shared" si="18"/>
        <v/>
      </c>
      <c r="D31" s="240" t="str">
        <f t="shared" si="19"/>
        <v/>
      </c>
      <c r="E31" s="223">
        <f t="shared" si="20"/>
        <v>100</v>
      </c>
      <c r="F31" s="239">
        <f t="shared" si="21"/>
        <v>6.595769727</v>
      </c>
      <c r="G31" s="240">
        <f t="shared" si="22"/>
        <v>0.8769853061</v>
      </c>
      <c r="H31" s="223">
        <f t="shared" si="23"/>
        <v>100</v>
      </c>
      <c r="I31" s="239">
        <f t="shared" si="24"/>
        <v>12.59865928</v>
      </c>
      <c r="J31" s="240">
        <f t="shared" si="25"/>
        <v>3.623264056</v>
      </c>
      <c r="K31" s="223">
        <f t="shared" si="26"/>
        <v>100</v>
      </c>
      <c r="L31" s="239">
        <f t="shared" si="27"/>
        <v>21.60718992</v>
      </c>
      <c r="M31" s="240">
        <f t="shared" si="28"/>
        <v>5.502585615</v>
      </c>
      <c r="N31" s="223">
        <f t="shared" si="29"/>
        <v>100</v>
      </c>
      <c r="O31" s="239">
        <f t="shared" si="30"/>
        <v>38.90387404</v>
      </c>
      <c r="P31" s="240">
        <f t="shared" si="31"/>
        <v>6.090952833</v>
      </c>
      <c r="Q31" s="223">
        <f t="shared" si="32"/>
        <v>100</v>
      </c>
      <c r="R31" s="239">
        <f t="shared" si="33"/>
        <v>33.96149985</v>
      </c>
      <c r="S31" s="240">
        <f t="shared" si="34"/>
        <v>4.43604391</v>
      </c>
      <c r="T31" s="223">
        <f t="shared" si="35"/>
        <v>100</v>
      </c>
      <c r="U31" s="239">
        <f t="shared" si="36"/>
        <v>22.37423868</v>
      </c>
      <c r="V31" s="240">
        <f t="shared" si="37"/>
        <v>3.900444534</v>
      </c>
      <c r="W31" s="223">
        <f t="shared" si="38"/>
        <v>100</v>
      </c>
      <c r="X31" s="239">
        <f t="shared" si="39"/>
        <v>17.83979243</v>
      </c>
      <c r="Y31" s="240">
        <f t="shared" si="40"/>
        <v>4.285614615</v>
      </c>
      <c r="Z31" s="223">
        <f t="shared" si="41"/>
        <v>100</v>
      </c>
      <c r="AA31" s="239">
        <f t="shared" si="42"/>
        <v>18.99552826</v>
      </c>
      <c r="AB31" s="240">
        <f t="shared" si="43"/>
        <v>4.541994495</v>
      </c>
      <c r="AC31" s="223">
        <f t="shared" si="44"/>
        <v>100</v>
      </c>
      <c r="AD31" s="224">
        <f t="shared" si="45"/>
        <v>4.884354692</v>
      </c>
      <c r="AE31" s="225">
        <f t="shared" si="46"/>
        <v>1.753895605</v>
      </c>
      <c r="AF31" s="223">
        <f t="shared" si="47"/>
        <v>100</v>
      </c>
      <c r="AG31" s="239">
        <f t="shared" si="48"/>
        <v>27.95213711</v>
      </c>
      <c r="AH31" s="240">
        <f t="shared" si="49"/>
        <v>4.663425872</v>
      </c>
      <c r="AJ31" s="249" t="s">
        <v>142</v>
      </c>
      <c r="AK31" s="223">
        <f t="shared" si="108"/>
        <v>100</v>
      </c>
      <c r="AL31" s="239"/>
      <c r="AM31" s="240"/>
      <c r="AN31" s="223">
        <f t="shared" si="50"/>
        <v>100</v>
      </c>
      <c r="AO31" s="239">
        <f t="shared" si="51"/>
        <v>27.19640634</v>
      </c>
      <c r="AP31" s="240">
        <f t="shared" si="52"/>
        <v>8.808959916</v>
      </c>
      <c r="AQ31" s="223">
        <f t="shared" si="53"/>
        <v>100</v>
      </c>
      <c r="AR31" s="239">
        <f t="shared" si="54"/>
        <v>25.02481432</v>
      </c>
      <c r="AS31" s="240">
        <f t="shared" si="55"/>
        <v>7.607811367</v>
      </c>
      <c r="AT31" s="223">
        <f t="shared" si="56"/>
        <v>100</v>
      </c>
      <c r="AU31" s="239">
        <f t="shared" si="57"/>
        <v>32.76485525</v>
      </c>
      <c r="AV31" s="240">
        <f t="shared" si="58"/>
        <v>6.458472257</v>
      </c>
      <c r="AW31" s="223">
        <f t="shared" si="59"/>
        <v>100</v>
      </c>
      <c r="AX31" s="239">
        <f t="shared" si="60"/>
        <v>39.71454143</v>
      </c>
      <c r="AY31" s="240">
        <f t="shared" si="61"/>
        <v>6.940541829</v>
      </c>
      <c r="AZ31" s="223">
        <f t="shared" si="62"/>
        <v>100</v>
      </c>
      <c r="BA31" s="239">
        <f t="shared" si="63"/>
        <v>29.07163958</v>
      </c>
      <c r="BB31" s="240">
        <f t="shared" si="64"/>
        <v>5.849057465</v>
      </c>
      <c r="BC31" s="223">
        <f t="shared" si="65"/>
        <v>100</v>
      </c>
      <c r="BD31" s="239">
        <f t="shared" si="66"/>
        <v>19.33691617</v>
      </c>
      <c r="BE31" s="240">
        <f t="shared" si="67"/>
        <v>4.004987118</v>
      </c>
      <c r="BF31" s="223">
        <f t="shared" si="68"/>
        <v>100</v>
      </c>
      <c r="BG31" s="239">
        <f t="shared" si="69"/>
        <v>23.82030155</v>
      </c>
      <c r="BH31" s="240">
        <f t="shared" si="70"/>
        <v>7.402406361</v>
      </c>
      <c r="BI31" s="223">
        <f t="shared" si="71"/>
        <v>100</v>
      </c>
      <c r="BJ31" s="239">
        <f t="shared" si="72"/>
        <v>23.18929746</v>
      </c>
      <c r="BK31" s="240">
        <f t="shared" si="73"/>
        <v>7.121439158</v>
      </c>
      <c r="BL31" s="223">
        <f t="shared" si="74"/>
        <v>100</v>
      </c>
      <c r="BM31" s="224">
        <f t="shared" ref="BM31:BM36" si="116">BM13*100/BL13</f>
        <v>2.05754898</v>
      </c>
      <c r="BN31" s="225">
        <f t="shared" ref="BN31:BN36" si="117">BN13*100/BL13</f>
        <v>1.084383922</v>
      </c>
      <c r="BO31" s="223">
        <f t="shared" si="75"/>
        <v>100</v>
      </c>
      <c r="BP31" s="239">
        <f t="shared" si="76"/>
        <v>28.98998869</v>
      </c>
      <c r="BQ31" s="240">
        <f t="shared" si="77"/>
        <v>6.086705462</v>
      </c>
      <c r="BS31" s="249" t="s">
        <v>142</v>
      </c>
      <c r="BT31" s="223">
        <f t="shared" si="111"/>
        <v>100</v>
      </c>
      <c r="BU31" s="239"/>
      <c r="BV31" s="240"/>
      <c r="BW31" s="223">
        <f t="shared" si="78"/>
        <v>100</v>
      </c>
      <c r="BX31" s="239">
        <f t="shared" si="79"/>
        <v>29.65686159</v>
      </c>
      <c r="BY31" s="240">
        <f t="shared" si="80"/>
        <v>11.82689778</v>
      </c>
      <c r="BZ31" s="223">
        <f t="shared" si="81"/>
        <v>100</v>
      </c>
      <c r="CA31" s="239">
        <f t="shared" si="82"/>
        <v>19.07631455</v>
      </c>
      <c r="CB31" s="240">
        <f t="shared" si="83"/>
        <v>7.886937467</v>
      </c>
      <c r="CC31" s="223">
        <f t="shared" si="84"/>
        <v>100</v>
      </c>
      <c r="CD31" s="239">
        <f t="shared" si="85"/>
        <v>48.61887787</v>
      </c>
      <c r="CE31" s="240">
        <f t="shared" si="86"/>
        <v>11.73228907</v>
      </c>
      <c r="CF31" s="223">
        <f t="shared" si="87"/>
        <v>100</v>
      </c>
      <c r="CG31" s="239">
        <f t="shared" si="88"/>
        <v>44.53196928</v>
      </c>
      <c r="CH31" s="240">
        <f t="shared" si="89"/>
        <v>10.94468713</v>
      </c>
      <c r="CI31" s="223">
        <f t="shared" si="90"/>
        <v>100</v>
      </c>
      <c r="CJ31" s="239">
        <f t="shared" si="91"/>
        <v>35.31712321</v>
      </c>
      <c r="CK31" s="240">
        <f t="shared" si="92"/>
        <v>11.10533272</v>
      </c>
      <c r="CL31" s="223">
        <f t="shared" si="93"/>
        <v>100</v>
      </c>
      <c r="CM31" s="239">
        <f t="shared" si="94"/>
        <v>31.18996203</v>
      </c>
      <c r="CN31" s="240">
        <f t="shared" si="95"/>
        <v>7.533893529</v>
      </c>
      <c r="CO31" s="223">
        <f t="shared" si="96"/>
        <v>100</v>
      </c>
      <c r="CP31" s="239">
        <f t="shared" si="97"/>
        <v>32.15717456</v>
      </c>
      <c r="CQ31" s="240">
        <f t="shared" si="98"/>
        <v>10.61325293</v>
      </c>
      <c r="CR31" s="223">
        <f t="shared" si="99"/>
        <v>100</v>
      </c>
      <c r="CS31" s="239">
        <f t="shared" si="100"/>
        <v>18.7400511</v>
      </c>
      <c r="CT31" s="240">
        <f t="shared" si="101"/>
        <v>8.084446448</v>
      </c>
      <c r="CU31" s="223">
        <f t="shared" si="102"/>
        <v>100</v>
      </c>
      <c r="CV31" s="239">
        <f t="shared" ref="CV31:CV36" si="118">CV13*100/CU13</f>
        <v>9.17634052</v>
      </c>
      <c r="CW31" s="240">
        <f t="shared" ref="CW31:CW36" si="119">CW13*100/CU13</f>
        <v>2.763957988</v>
      </c>
      <c r="CX31" s="223">
        <f t="shared" si="105"/>
        <v>100</v>
      </c>
      <c r="CY31" s="239">
        <f t="shared" si="106"/>
        <v>37.33542637</v>
      </c>
      <c r="CZ31" s="240">
        <f t="shared" si="107"/>
        <v>10.21477477</v>
      </c>
    </row>
    <row r="32" ht="15.75" customHeight="1">
      <c r="A32" s="249" t="s">
        <v>144</v>
      </c>
      <c r="B32" s="223" t="str">
        <f t="shared" si="17"/>
        <v/>
      </c>
      <c r="C32" s="239" t="str">
        <f t="shared" si="18"/>
        <v/>
      </c>
      <c r="D32" s="240" t="str">
        <f t="shared" si="19"/>
        <v/>
      </c>
      <c r="E32" s="223">
        <f t="shared" si="20"/>
        <v>100</v>
      </c>
      <c r="F32" s="239" t="str">
        <f t="shared" si="21"/>
        <v/>
      </c>
      <c r="G32" s="240" t="str">
        <f t="shared" si="22"/>
        <v/>
      </c>
      <c r="H32" s="223">
        <f t="shared" si="23"/>
        <v>100</v>
      </c>
      <c r="I32" s="239">
        <f t="shared" si="24"/>
        <v>27.23123583</v>
      </c>
      <c r="J32" s="240">
        <f t="shared" si="25"/>
        <v>10.97924368</v>
      </c>
      <c r="K32" s="223">
        <f t="shared" si="26"/>
        <v>100</v>
      </c>
      <c r="L32" s="239">
        <f t="shared" si="27"/>
        <v>23.09457197</v>
      </c>
      <c r="M32" s="240">
        <f t="shared" si="28"/>
        <v>7.482380283</v>
      </c>
      <c r="N32" s="223">
        <f t="shared" si="29"/>
        <v>100</v>
      </c>
      <c r="O32" s="239">
        <f t="shared" si="30"/>
        <v>41.33011708</v>
      </c>
      <c r="P32" s="240">
        <f t="shared" si="31"/>
        <v>6.872545755</v>
      </c>
      <c r="Q32" s="223">
        <f t="shared" si="32"/>
        <v>100</v>
      </c>
      <c r="R32" s="239">
        <f t="shared" si="33"/>
        <v>37.86918821</v>
      </c>
      <c r="S32" s="240">
        <f t="shared" si="34"/>
        <v>6.198629508</v>
      </c>
      <c r="T32" s="223">
        <f t="shared" si="35"/>
        <v>100</v>
      </c>
      <c r="U32" s="239">
        <f t="shared" si="36"/>
        <v>19.36949885</v>
      </c>
      <c r="V32" s="240">
        <f t="shared" si="37"/>
        <v>4.077630941</v>
      </c>
      <c r="W32" s="223">
        <f t="shared" si="38"/>
        <v>100</v>
      </c>
      <c r="X32" s="239">
        <f t="shared" si="39"/>
        <v>21.86337863</v>
      </c>
      <c r="Y32" s="240">
        <f t="shared" si="40"/>
        <v>4.616124136</v>
      </c>
      <c r="Z32" s="223">
        <f t="shared" si="41"/>
        <v>100</v>
      </c>
      <c r="AA32" s="239">
        <f t="shared" si="42"/>
        <v>16.75377686</v>
      </c>
      <c r="AB32" s="240">
        <f t="shared" si="43"/>
        <v>3.161426334</v>
      </c>
      <c r="AC32" s="223">
        <f t="shared" si="44"/>
        <v>100</v>
      </c>
      <c r="AD32" s="224">
        <f t="shared" si="45"/>
        <v>8.432043134</v>
      </c>
      <c r="AE32" s="225">
        <f t="shared" si="46"/>
        <v>5.192111044</v>
      </c>
      <c r="AF32" s="223">
        <f t="shared" si="47"/>
        <v>100</v>
      </c>
      <c r="AG32" s="239">
        <f t="shared" si="48"/>
        <v>29.25975067</v>
      </c>
      <c r="AH32" s="240">
        <f t="shared" si="49"/>
        <v>5.608226557</v>
      </c>
      <c r="AJ32" s="249" t="s">
        <v>144</v>
      </c>
      <c r="AK32" s="223">
        <f t="shared" si="108"/>
        <v>100</v>
      </c>
      <c r="AL32" s="239"/>
      <c r="AM32" s="240"/>
      <c r="AN32" s="223">
        <f t="shared" si="50"/>
        <v>100</v>
      </c>
      <c r="AO32" s="239">
        <f t="shared" si="51"/>
        <v>33.04438999</v>
      </c>
      <c r="AP32" s="240">
        <f t="shared" si="52"/>
        <v>5.707667362</v>
      </c>
      <c r="AQ32" s="223">
        <f t="shared" si="53"/>
        <v>100</v>
      </c>
      <c r="AR32" s="239">
        <f t="shared" si="54"/>
        <v>21.3639185</v>
      </c>
      <c r="AS32" s="240">
        <f t="shared" si="55"/>
        <v>5.224040049</v>
      </c>
      <c r="AT32" s="223">
        <f t="shared" si="56"/>
        <v>100</v>
      </c>
      <c r="AU32" s="239">
        <f t="shared" si="57"/>
        <v>22.03025435</v>
      </c>
      <c r="AV32" s="240">
        <f t="shared" si="58"/>
        <v>6.658867003</v>
      </c>
      <c r="AW32" s="223">
        <f t="shared" si="59"/>
        <v>100</v>
      </c>
      <c r="AX32" s="239">
        <f t="shared" si="60"/>
        <v>45.71236866</v>
      </c>
      <c r="AY32" s="240">
        <f t="shared" si="61"/>
        <v>8.44116229</v>
      </c>
      <c r="AZ32" s="223">
        <f t="shared" si="62"/>
        <v>100</v>
      </c>
      <c r="BA32" s="239">
        <f t="shared" si="63"/>
        <v>45.96624875</v>
      </c>
      <c r="BB32" s="240">
        <f t="shared" si="64"/>
        <v>7.670558887</v>
      </c>
      <c r="BC32" s="223">
        <f t="shared" si="65"/>
        <v>100</v>
      </c>
      <c r="BD32" s="239">
        <f t="shared" si="66"/>
        <v>35.4367788</v>
      </c>
      <c r="BE32" s="240">
        <f t="shared" si="67"/>
        <v>5.227171619</v>
      </c>
      <c r="BF32" s="223">
        <f t="shared" si="68"/>
        <v>100</v>
      </c>
      <c r="BG32" s="239">
        <f t="shared" si="69"/>
        <v>26.8319548</v>
      </c>
      <c r="BH32" s="240">
        <f t="shared" si="70"/>
        <v>5.389078947</v>
      </c>
      <c r="BI32" s="223">
        <f t="shared" si="71"/>
        <v>100</v>
      </c>
      <c r="BJ32" s="239">
        <f t="shared" si="72"/>
        <v>23.65812063</v>
      </c>
      <c r="BK32" s="240">
        <f t="shared" si="73"/>
        <v>11.32710634</v>
      </c>
      <c r="BL32" s="223">
        <f t="shared" si="74"/>
        <v>100</v>
      </c>
      <c r="BM32" s="224">
        <f t="shared" si="116"/>
        <v>34.84007607</v>
      </c>
      <c r="BN32" s="225">
        <f t="shared" si="117"/>
        <v>5.050780259</v>
      </c>
      <c r="BO32" s="223">
        <f t="shared" si="75"/>
        <v>100</v>
      </c>
      <c r="BP32" s="239">
        <f t="shared" si="76"/>
        <v>38.37071173</v>
      </c>
      <c r="BQ32" s="240">
        <f t="shared" si="77"/>
        <v>7.041232819</v>
      </c>
      <c r="BS32" s="249" t="s">
        <v>144</v>
      </c>
      <c r="BT32" s="223">
        <f t="shared" si="111"/>
        <v>100</v>
      </c>
      <c r="BU32" s="239">
        <f>BU14*100/BT14</f>
        <v>32.304038</v>
      </c>
      <c r="BV32" s="240">
        <f>BV14*100/BT14</f>
        <v>16.152019</v>
      </c>
      <c r="BW32" s="223">
        <f t="shared" si="78"/>
        <v>100</v>
      </c>
      <c r="BX32" s="239">
        <f t="shared" si="79"/>
        <v>45.08190083</v>
      </c>
      <c r="BY32" s="240">
        <f t="shared" si="80"/>
        <v>4.45596365</v>
      </c>
      <c r="BZ32" s="223">
        <f t="shared" si="81"/>
        <v>100</v>
      </c>
      <c r="CA32" s="239">
        <f t="shared" si="82"/>
        <v>18.76623422</v>
      </c>
      <c r="CB32" s="240">
        <f t="shared" si="83"/>
        <v>7.5026059</v>
      </c>
      <c r="CC32" s="223">
        <f t="shared" si="84"/>
        <v>100</v>
      </c>
      <c r="CD32" s="239">
        <f t="shared" si="85"/>
        <v>49.94820482</v>
      </c>
      <c r="CE32" s="240">
        <f t="shared" si="86"/>
        <v>14.3140929</v>
      </c>
      <c r="CF32" s="223">
        <f t="shared" si="87"/>
        <v>100</v>
      </c>
      <c r="CG32" s="239">
        <f t="shared" si="88"/>
        <v>44.52669402</v>
      </c>
      <c r="CH32" s="240">
        <f t="shared" si="89"/>
        <v>10.54836144</v>
      </c>
      <c r="CI32" s="223">
        <f t="shared" si="90"/>
        <v>100</v>
      </c>
      <c r="CJ32" s="239">
        <f t="shared" si="91"/>
        <v>47.44534823</v>
      </c>
      <c r="CK32" s="240">
        <f t="shared" si="92"/>
        <v>12.2273019</v>
      </c>
      <c r="CL32" s="223">
        <f t="shared" si="93"/>
        <v>100</v>
      </c>
      <c r="CM32" s="239">
        <f t="shared" si="94"/>
        <v>30.65782261</v>
      </c>
      <c r="CN32" s="240">
        <f t="shared" si="95"/>
        <v>6.745192268</v>
      </c>
      <c r="CO32" s="223">
        <f t="shared" si="96"/>
        <v>100</v>
      </c>
      <c r="CP32" s="239">
        <f t="shared" si="97"/>
        <v>22.12959735</v>
      </c>
      <c r="CQ32" s="240">
        <f t="shared" si="98"/>
        <v>7.577188174</v>
      </c>
      <c r="CR32" s="223">
        <f t="shared" si="99"/>
        <v>100</v>
      </c>
      <c r="CS32" s="239">
        <f t="shared" si="100"/>
        <v>18.1682731</v>
      </c>
      <c r="CT32" s="240">
        <f t="shared" si="101"/>
        <v>4.837607646</v>
      </c>
      <c r="CU32" s="223">
        <f t="shared" si="102"/>
        <v>100</v>
      </c>
      <c r="CV32" s="239">
        <f t="shared" si="118"/>
        <v>22.71483276</v>
      </c>
      <c r="CW32" s="240">
        <f t="shared" si="119"/>
        <v>3.166310021</v>
      </c>
      <c r="CX32" s="223">
        <f t="shared" si="105"/>
        <v>100</v>
      </c>
      <c r="CY32" s="239">
        <f t="shared" si="106"/>
        <v>39.65840182</v>
      </c>
      <c r="CZ32" s="240">
        <f t="shared" si="107"/>
        <v>10.24857833</v>
      </c>
    </row>
    <row r="33" ht="15.75" customHeight="1">
      <c r="A33" s="249" t="s">
        <v>146</v>
      </c>
      <c r="B33" s="223">
        <f t="shared" si="17"/>
        <v>100</v>
      </c>
      <c r="C33" s="239" t="str">
        <f t="shared" si="18"/>
        <v/>
      </c>
      <c r="D33" s="240" t="str">
        <f t="shared" si="19"/>
        <v/>
      </c>
      <c r="E33" s="223">
        <f t="shared" si="20"/>
        <v>100</v>
      </c>
      <c r="F33" s="239">
        <f t="shared" si="21"/>
        <v>1.381691615</v>
      </c>
      <c r="G33" s="240">
        <f t="shared" si="22"/>
        <v>0.07491099118</v>
      </c>
      <c r="H33" s="223">
        <f t="shared" si="23"/>
        <v>100</v>
      </c>
      <c r="I33" s="239">
        <f t="shared" si="24"/>
        <v>28.61101669</v>
      </c>
      <c r="J33" s="240">
        <f t="shared" si="25"/>
        <v>4.646916784</v>
      </c>
      <c r="K33" s="223">
        <f t="shared" si="26"/>
        <v>100</v>
      </c>
      <c r="L33" s="239">
        <f t="shared" si="27"/>
        <v>26.74310626</v>
      </c>
      <c r="M33" s="240">
        <f t="shared" si="28"/>
        <v>9.790661906</v>
      </c>
      <c r="N33" s="223">
        <f t="shared" si="29"/>
        <v>100</v>
      </c>
      <c r="O33" s="239">
        <f t="shared" si="30"/>
        <v>36.15670532</v>
      </c>
      <c r="P33" s="240">
        <f t="shared" si="31"/>
        <v>5.916348906</v>
      </c>
      <c r="Q33" s="223">
        <f t="shared" si="32"/>
        <v>100</v>
      </c>
      <c r="R33" s="239">
        <f t="shared" si="33"/>
        <v>30.20974789</v>
      </c>
      <c r="S33" s="240">
        <f t="shared" si="34"/>
        <v>5.316716233</v>
      </c>
      <c r="T33" s="223">
        <f t="shared" si="35"/>
        <v>100</v>
      </c>
      <c r="U33" s="239">
        <f t="shared" si="36"/>
        <v>26.37678456</v>
      </c>
      <c r="V33" s="240">
        <f t="shared" si="37"/>
        <v>5.212953997</v>
      </c>
      <c r="W33" s="223">
        <f t="shared" si="38"/>
        <v>100</v>
      </c>
      <c r="X33" s="239">
        <f t="shared" si="39"/>
        <v>16.14378334</v>
      </c>
      <c r="Y33" s="240">
        <f t="shared" si="40"/>
        <v>3.832587337</v>
      </c>
      <c r="Z33" s="223">
        <f t="shared" si="41"/>
        <v>100</v>
      </c>
      <c r="AA33" s="239">
        <f t="shared" si="42"/>
        <v>14.21377929</v>
      </c>
      <c r="AB33" s="240">
        <f t="shared" si="43"/>
        <v>2.974288962</v>
      </c>
      <c r="AC33" s="223">
        <f t="shared" si="44"/>
        <v>100</v>
      </c>
      <c r="AD33" s="224">
        <f t="shared" si="45"/>
        <v>5.949801381</v>
      </c>
      <c r="AE33" s="225">
        <f t="shared" si="46"/>
        <v>5.804684274</v>
      </c>
      <c r="AF33" s="223">
        <f t="shared" si="47"/>
        <v>100</v>
      </c>
      <c r="AG33" s="239">
        <f t="shared" si="48"/>
        <v>27.16922726</v>
      </c>
      <c r="AH33" s="240">
        <f t="shared" si="49"/>
        <v>5.320545166</v>
      </c>
      <c r="AJ33" s="249" t="s">
        <v>146</v>
      </c>
      <c r="AK33" s="223">
        <f t="shared" si="108"/>
        <v>100</v>
      </c>
      <c r="AL33" s="239"/>
      <c r="AM33" s="240"/>
      <c r="AN33" s="223">
        <f t="shared" si="50"/>
        <v>100</v>
      </c>
      <c r="AO33" s="239">
        <f t="shared" si="51"/>
        <v>35.79366657</v>
      </c>
      <c r="AP33" s="240">
        <f t="shared" si="52"/>
        <v>5.188365656</v>
      </c>
      <c r="AQ33" s="223">
        <f t="shared" si="53"/>
        <v>100</v>
      </c>
      <c r="AR33" s="239">
        <f t="shared" si="54"/>
        <v>30.8332058</v>
      </c>
      <c r="AS33" s="240">
        <f t="shared" si="55"/>
        <v>8.805124615</v>
      </c>
      <c r="AT33" s="223">
        <f t="shared" si="56"/>
        <v>100</v>
      </c>
      <c r="AU33" s="239">
        <f t="shared" si="57"/>
        <v>27.76201391</v>
      </c>
      <c r="AV33" s="240">
        <f t="shared" si="58"/>
        <v>6.824841875</v>
      </c>
      <c r="AW33" s="223">
        <f t="shared" si="59"/>
        <v>100</v>
      </c>
      <c r="AX33" s="239">
        <f t="shared" si="60"/>
        <v>39.15372744</v>
      </c>
      <c r="AY33" s="240">
        <f t="shared" si="61"/>
        <v>6.010068685</v>
      </c>
      <c r="AZ33" s="223">
        <f t="shared" si="62"/>
        <v>100</v>
      </c>
      <c r="BA33" s="239">
        <f t="shared" si="63"/>
        <v>37.58614366</v>
      </c>
      <c r="BB33" s="240">
        <f t="shared" si="64"/>
        <v>7.67010385</v>
      </c>
      <c r="BC33" s="223">
        <f t="shared" si="65"/>
        <v>100</v>
      </c>
      <c r="BD33" s="239">
        <f t="shared" si="66"/>
        <v>27.84326303</v>
      </c>
      <c r="BE33" s="240">
        <f t="shared" si="67"/>
        <v>6.64620202</v>
      </c>
      <c r="BF33" s="223">
        <f t="shared" si="68"/>
        <v>100</v>
      </c>
      <c r="BG33" s="239">
        <f t="shared" si="69"/>
        <v>27.48545252</v>
      </c>
      <c r="BH33" s="240">
        <f t="shared" si="70"/>
        <v>6.956685749</v>
      </c>
      <c r="BI33" s="223">
        <f t="shared" si="71"/>
        <v>100</v>
      </c>
      <c r="BJ33" s="239">
        <f t="shared" si="72"/>
        <v>15.76306965</v>
      </c>
      <c r="BK33" s="240">
        <f t="shared" si="73"/>
        <v>5.240948663</v>
      </c>
      <c r="BL33" s="223">
        <f t="shared" si="74"/>
        <v>100</v>
      </c>
      <c r="BM33" s="224">
        <f t="shared" si="116"/>
        <v>2.325248079</v>
      </c>
      <c r="BN33" s="225">
        <f t="shared" si="117"/>
        <v>0.7790171229</v>
      </c>
      <c r="BO33" s="223">
        <f t="shared" si="75"/>
        <v>100</v>
      </c>
      <c r="BP33" s="239">
        <f t="shared" si="76"/>
        <v>32.54696782</v>
      </c>
      <c r="BQ33" s="240">
        <f t="shared" si="77"/>
        <v>6.808008114</v>
      </c>
      <c r="BS33" s="249" t="s">
        <v>146</v>
      </c>
      <c r="BT33" s="223">
        <f t="shared" si="111"/>
        <v>100</v>
      </c>
      <c r="BU33" s="239"/>
      <c r="BV33" s="240"/>
      <c r="BW33" s="223">
        <f t="shared" si="78"/>
        <v>100</v>
      </c>
      <c r="BX33" s="239">
        <f t="shared" si="79"/>
        <v>4.840186012</v>
      </c>
      <c r="BY33" s="240">
        <f t="shared" si="80"/>
        <v>2.078038697</v>
      </c>
      <c r="BZ33" s="223">
        <f t="shared" si="81"/>
        <v>100</v>
      </c>
      <c r="CA33" s="239">
        <f t="shared" si="82"/>
        <v>31.63001531</v>
      </c>
      <c r="CB33" s="240">
        <f t="shared" si="83"/>
        <v>11.66510056</v>
      </c>
      <c r="CC33" s="223">
        <f t="shared" si="84"/>
        <v>100</v>
      </c>
      <c r="CD33" s="239">
        <f t="shared" si="85"/>
        <v>40.62533701</v>
      </c>
      <c r="CE33" s="240">
        <f t="shared" si="86"/>
        <v>9.99961523</v>
      </c>
      <c r="CF33" s="223">
        <f t="shared" si="87"/>
        <v>100</v>
      </c>
      <c r="CG33" s="239">
        <f t="shared" si="88"/>
        <v>39.85886637</v>
      </c>
      <c r="CH33" s="240">
        <f t="shared" si="89"/>
        <v>8.523614649</v>
      </c>
      <c r="CI33" s="223">
        <f t="shared" si="90"/>
        <v>100</v>
      </c>
      <c r="CJ33" s="239">
        <f t="shared" si="91"/>
        <v>26.73788184</v>
      </c>
      <c r="CK33" s="240">
        <f t="shared" si="92"/>
        <v>6.719643888</v>
      </c>
      <c r="CL33" s="223">
        <f t="shared" si="93"/>
        <v>100</v>
      </c>
      <c r="CM33" s="239">
        <f t="shared" si="94"/>
        <v>24.12955606</v>
      </c>
      <c r="CN33" s="240">
        <f t="shared" si="95"/>
        <v>5.222717098</v>
      </c>
      <c r="CO33" s="223">
        <f t="shared" si="96"/>
        <v>100</v>
      </c>
      <c r="CP33" s="239">
        <f t="shared" si="97"/>
        <v>22.72716076</v>
      </c>
      <c r="CQ33" s="240">
        <f t="shared" si="98"/>
        <v>5.872705167</v>
      </c>
      <c r="CR33" s="223">
        <f t="shared" si="99"/>
        <v>100</v>
      </c>
      <c r="CS33" s="239">
        <f t="shared" si="100"/>
        <v>12.51225376</v>
      </c>
      <c r="CT33" s="240">
        <f t="shared" si="101"/>
        <v>2.722824572</v>
      </c>
      <c r="CU33" s="223">
        <f t="shared" si="102"/>
        <v>100</v>
      </c>
      <c r="CV33" s="239">
        <f t="shared" si="118"/>
        <v>49.49433954</v>
      </c>
      <c r="CW33" s="240">
        <f t="shared" si="119"/>
        <v>3.572654848</v>
      </c>
      <c r="CX33" s="223">
        <f t="shared" si="105"/>
        <v>100</v>
      </c>
      <c r="CY33" s="239">
        <f t="shared" si="106"/>
        <v>30.53590348</v>
      </c>
      <c r="CZ33" s="240">
        <f t="shared" si="107"/>
        <v>7.207059057</v>
      </c>
    </row>
    <row r="34" ht="15.75" customHeight="1">
      <c r="A34" s="249" t="s">
        <v>151</v>
      </c>
      <c r="B34" s="223">
        <f t="shared" si="17"/>
        <v>100</v>
      </c>
      <c r="C34" s="239" t="str">
        <f t="shared" si="18"/>
        <v/>
      </c>
      <c r="D34" s="240" t="str">
        <f t="shared" si="19"/>
        <v/>
      </c>
      <c r="E34" s="223">
        <f t="shared" si="20"/>
        <v>100</v>
      </c>
      <c r="F34" s="239">
        <f t="shared" si="21"/>
        <v>62.50690575</v>
      </c>
      <c r="G34" s="240">
        <f t="shared" si="22"/>
        <v>14.77435954</v>
      </c>
      <c r="H34" s="223">
        <f t="shared" si="23"/>
        <v>100</v>
      </c>
      <c r="I34" s="239">
        <f t="shared" si="24"/>
        <v>21.25951629</v>
      </c>
      <c r="J34" s="240">
        <f t="shared" si="25"/>
        <v>3.48384646</v>
      </c>
      <c r="K34" s="223">
        <f t="shared" si="26"/>
        <v>100</v>
      </c>
      <c r="L34" s="239">
        <f t="shared" si="27"/>
        <v>26.31645558</v>
      </c>
      <c r="M34" s="240">
        <f t="shared" si="28"/>
        <v>7.821453486</v>
      </c>
      <c r="N34" s="223">
        <f t="shared" si="29"/>
        <v>100</v>
      </c>
      <c r="O34" s="239">
        <f t="shared" si="30"/>
        <v>26.02136009</v>
      </c>
      <c r="P34" s="240">
        <f t="shared" si="31"/>
        <v>5.604577335</v>
      </c>
      <c r="Q34" s="223">
        <f t="shared" si="32"/>
        <v>100</v>
      </c>
      <c r="R34" s="239">
        <f t="shared" si="33"/>
        <v>27.31778729</v>
      </c>
      <c r="S34" s="240">
        <f t="shared" si="34"/>
        <v>3.861301088</v>
      </c>
      <c r="T34" s="223">
        <f t="shared" si="35"/>
        <v>100</v>
      </c>
      <c r="U34" s="239">
        <f t="shared" si="36"/>
        <v>25.44655334</v>
      </c>
      <c r="V34" s="240">
        <f t="shared" si="37"/>
        <v>5.315185845</v>
      </c>
      <c r="W34" s="223">
        <f t="shared" si="38"/>
        <v>100</v>
      </c>
      <c r="X34" s="239">
        <f t="shared" si="39"/>
        <v>22.02863749</v>
      </c>
      <c r="Y34" s="240">
        <f t="shared" si="40"/>
        <v>4.334373977</v>
      </c>
      <c r="Z34" s="223">
        <f t="shared" si="41"/>
        <v>100</v>
      </c>
      <c r="AA34" s="239">
        <f t="shared" si="42"/>
        <v>9.298046653</v>
      </c>
      <c r="AB34" s="240">
        <f t="shared" si="43"/>
        <v>2.325364572</v>
      </c>
      <c r="AC34" s="223">
        <f t="shared" si="44"/>
        <v>100</v>
      </c>
      <c r="AD34" s="224">
        <f t="shared" si="45"/>
        <v>29.18963824</v>
      </c>
      <c r="AE34" s="225">
        <f t="shared" si="46"/>
        <v>1.076202704</v>
      </c>
      <c r="AF34" s="223">
        <f t="shared" si="47"/>
        <v>100</v>
      </c>
      <c r="AG34" s="239">
        <f t="shared" si="48"/>
        <v>24.8364548</v>
      </c>
      <c r="AH34" s="240">
        <f t="shared" si="49"/>
        <v>4.762981187</v>
      </c>
      <c r="AJ34" s="249" t="s">
        <v>151</v>
      </c>
      <c r="AK34" s="223">
        <f t="shared" si="108"/>
        <v>100</v>
      </c>
      <c r="AL34" s="239"/>
      <c r="AM34" s="240"/>
      <c r="AN34" s="223">
        <f t="shared" si="50"/>
        <v>100</v>
      </c>
      <c r="AO34" s="239">
        <f t="shared" si="51"/>
        <v>35.28462133</v>
      </c>
      <c r="AP34" s="240">
        <f t="shared" si="52"/>
        <v>5.948887252</v>
      </c>
      <c r="AQ34" s="223">
        <f t="shared" si="53"/>
        <v>100</v>
      </c>
      <c r="AR34" s="239">
        <f t="shared" si="54"/>
        <v>21.73931645</v>
      </c>
      <c r="AS34" s="240">
        <f t="shared" si="55"/>
        <v>5.028698687</v>
      </c>
      <c r="AT34" s="223">
        <f t="shared" si="56"/>
        <v>100</v>
      </c>
      <c r="AU34" s="239">
        <f t="shared" si="57"/>
        <v>26.14703916</v>
      </c>
      <c r="AV34" s="240">
        <f t="shared" si="58"/>
        <v>6.086248323</v>
      </c>
      <c r="AW34" s="223">
        <f t="shared" si="59"/>
        <v>100</v>
      </c>
      <c r="AX34" s="239">
        <f t="shared" si="60"/>
        <v>44.39139378</v>
      </c>
      <c r="AY34" s="240">
        <f t="shared" si="61"/>
        <v>6.783838985</v>
      </c>
      <c r="AZ34" s="223">
        <f t="shared" si="62"/>
        <v>100</v>
      </c>
      <c r="BA34" s="239">
        <f t="shared" si="63"/>
        <v>31.56800964</v>
      </c>
      <c r="BB34" s="240">
        <f t="shared" si="64"/>
        <v>6.294281791</v>
      </c>
      <c r="BC34" s="223">
        <f t="shared" si="65"/>
        <v>100</v>
      </c>
      <c r="BD34" s="239">
        <f t="shared" si="66"/>
        <v>30.332062</v>
      </c>
      <c r="BE34" s="240">
        <f t="shared" si="67"/>
        <v>5.982893026</v>
      </c>
      <c r="BF34" s="223">
        <f t="shared" si="68"/>
        <v>100</v>
      </c>
      <c r="BG34" s="239">
        <f t="shared" si="69"/>
        <v>28.79002605</v>
      </c>
      <c r="BH34" s="240">
        <f t="shared" si="70"/>
        <v>6.785229847</v>
      </c>
      <c r="BI34" s="223">
        <f t="shared" si="71"/>
        <v>100</v>
      </c>
      <c r="BJ34" s="239">
        <f t="shared" si="72"/>
        <v>24.85864055</v>
      </c>
      <c r="BK34" s="240">
        <f t="shared" si="73"/>
        <v>6.757745888</v>
      </c>
      <c r="BL34" s="223">
        <f t="shared" si="74"/>
        <v>100</v>
      </c>
      <c r="BM34" s="224">
        <f t="shared" si="116"/>
        <v>24.34661009</v>
      </c>
      <c r="BN34" s="225">
        <f t="shared" si="117"/>
        <v>6.79911274</v>
      </c>
      <c r="BO34" s="223">
        <f t="shared" si="75"/>
        <v>100</v>
      </c>
      <c r="BP34" s="239">
        <f t="shared" si="76"/>
        <v>33.37216179</v>
      </c>
      <c r="BQ34" s="240">
        <f t="shared" si="77"/>
        <v>6.392879689</v>
      </c>
      <c r="BS34" s="249" t="s">
        <v>151</v>
      </c>
      <c r="BT34" s="223">
        <f t="shared" si="111"/>
        <v>100</v>
      </c>
      <c r="BU34" s="239"/>
      <c r="BV34" s="240"/>
      <c r="BW34" s="223">
        <f t="shared" si="78"/>
        <v>100</v>
      </c>
      <c r="BX34" s="239">
        <f t="shared" si="79"/>
        <v>14.87646902</v>
      </c>
      <c r="BY34" s="240">
        <f t="shared" si="80"/>
        <v>8.806595997</v>
      </c>
      <c r="BZ34" s="223">
        <f t="shared" si="81"/>
        <v>100</v>
      </c>
      <c r="CA34" s="239">
        <f t="shared" si="82"/>
        <v>28.16404315</v>
      </c>
      <c r="CB34" s="240">
        <f t="shared" si="83"/>
        <v>8.241090381</v>
      </c>
      <c r="CC34" s="223">
        <f t="shared" si="84"/>
        <v>100</v>
      </c>
      <c r="CD34" s="239">
        <f t="shared" si="85"/>
        <v>28.57597034</v>
      </c>
      <c r="CE34" s="240">
        <f t="shared" si="86"/>
        <v>5.531180971</v>
      </c>
      <c r="CF34" s="223">
        <f t="shared" si="87"/>
        <v>100</v>
      </c>
      <c r="CG34" s="239">
        <f t="shared" si="88"/>
        <v>34.4022344</v>
      </c>
      <c r="CH34" s="240">
        <f t="shared" si="89"/>
        <v>6.540931453</v>
      </c>
      <c r="CI34" s="223">
        <f t="shared" si="90"/>
        <v>100</v>
      </c>
      <c r="CJ34" s="239">
        <f t="shared" si="91"/>
        <v>29.8200898</v>
      </c>
      <c r="CK34" s="240">
        <f t="shared" si="92"/>
        <v>5.492657932</v>
      </c>
      <c r="CL34" s="223">
        <f t="shared" si="93"/>
        <v>100</v>
      </c>
      <c r="CM34" s="239">
        <f t="shared" si="94"/>
        <v>27.15934741</v>
      </c>
      <c r="CN34" s="240">
        <f t="shared" si="95"/>
        <v>5.266173062</v>
      </c>
      <c r="CO34" s="223">
        <f t="shared" si="96"/>
        <v>100</v>
      </c>
      <c r="CP34" s="239">
        <f t="shared" si="97"/>
        <v>25.86720045</v>
      </c>
      <c r="CQ34" s="240">
        <f t="shared" si="98"/>
        <v>4.973639617</v>
      </c>
      <c r="CR34" s="223">
        <f t="shared" si="99"/>
        <v>100</v>
      </c>
      <c r="CS34" s="239">
        <f t="shared" si="100"/>
        <v>13.99037933</v>
      </c>
      <c r="CT34" s="240">
        <f t="shared" si="101"/>
        <v>4.90545465</v>
      </c>
      <c r="CU34" s="223">
        <f t="shared" si="102"/>
        <v>100</v>
      </c>
      <c r="CV34" s="239">
        <f t="shared" si="118"/>
        <v>66.65668065</v>
      </c>
      <c r="CW34" s="240">
        <f t="shared" si="119"/>
        <v>7.189934092</v>
      </c>
      <c r="CX34" s="223">
        <f t="shared" si="105"/>
        <v>100</v>
      </c>
      <c r="CY34" s="239">
        <f t="shared" si="106"/>
        <v>29.26881994</v>
      </c>
      <c r="CZ34" s="240">
        <f t="shared" si="107"/>
        <v>5.709535871</v>
      </c>
    </row>
    <row r="35" ht="15.75" customHeight="1">
      <c r="A35" s="249" t="s">
        <v>153</v>
      </c>
      <c r="B35" s="223">
        <f t="shared" si="17"/>
        <v>100</v>
      </c>
      <c r="C35" s="239" t="str">
        <f t="shared" si="18"/>
        <v/>
      </c>
      <c r="D35" s="240" t="str">
        <f t="shared" si="19"/>
        <v/>
      </c>
      <c r="E35" s="223">
        <f t="shared" si="20"/>
        <v>100</v>
      </c>
      <c r="F35" s="239" t="str">
        <f t="shared" si="21"/>
        <v/>
      </c>
      <c r="G35" s="240" t="str">
        <f t="shared" si="22"/>
        <v/>
      </c>
      <c r="H35" s="223">
        <f t="shared" si="23"/>
        <v>100</v>
      </c>
      <c r="I35" s="239">
        <f t="shared" si="24"/>
        <v>5.17064486</v>
      </c>
      <c r="J35" s="240">
        <f t="shared" si="25"/>
        <v>2.616927034</v>
      </c>
      <c r="K35" s="223">
        <f t="shared" si="26"/>
        <v>100</v>
      </c>
      <c r="L35" s="239">
        <f t="shared" si="27"/>
        <v>14.10545461</v>
      </c>
      <c r="M35" s="240">
        <f t="shared" si="28"/>
        <v>4.38515615</v>
      </c>
      <c r="N35" s="223">
        <f t="shared" si="29"/>
        <v>100</v>
      </c>
      <c r="O35" s="239">
        <f t="shared" si="30"/>
        <v>11.42339776</v>
      </c>
      <c r="P35" s="240">
        <f t="shared" si="31"/>
        <v>3.669852603</v>
      </c>
      <c r="Q35" s="223">
        <f t="shared" si="32"/>
        <v>100</v>
      </c>
      <c r="R35" s="239">
        <f t="shared" si="33"/>
        <v>10.05485991</v>
      </c>
      <c r="S35" s="240">
        <f t="shared" si="34"/>
        <v>2.919972611</v>
      </c>
      <c r="T35" s="223">
        <f t="shared" si="35"/>
        <v>100</v>
      </c>
      <c r="U35" s="239">
        <f t="shared" si="36"/>
        <v>8.945231204</v>
      </c>
      <c r="V35" s="240">
        <f t="shared" si="37"/>
        <v>2.627019931</v>
      </c>
      <c r="W35" s="223">
        <f t="shared" si="38"/>
        <v>100</v>
      </c>
      <c r="X35" s="239">
        <f t="shared" si="39"/>
        <v>10.51789069</v>
      </c>
      <c r="Y35" s="240">
        <f t="shared" si="40"/>
        <v>2.938249132</v>
      </c>
      <c r="Z35" s="223">
        <f t="shared" si="41"/>
        <v>100</v>
      </c>
      <c r="AA35" s="239">
        <f t="shared" si="42"/>
        <v>4.52533607</v>
      </c>
      <c r="AB35" s="240">
        <f t="shared" si="43"/>
        <v>1.036958115</v>
      </c>
      <c r="AC35" s="223">
        <f t="shared" si="44"/>
        <v>100</v>
      </c>
      <c r="AD35" s="224">
        <f t="shared" si="45"/>
        <v>5.302316963</v>
      </c>
      <c r="AE35" s="225">
        <f t="shared" si="46"/>
        <v>3.791337169</v>
      </c>
      <c r="AF35" s="223">
        <f t="shared" si="47"/>
        <v>100</v>
      </c>
      <c r="AG35" s="239">
        <f t="shared" si="48"/>
        <v>9.81136899</v>
      </c>
      <c r="AH35" s="240">
        <f t="shared" si="49"/>
        <v>2.929095838</v>
      </c>
      <c r="AJ35" s="249" t="s">
        <v>153</v>
      </c>
      <c r="AK35" s="223">
        <f t="shared" si="108"/>
        <v>100</v>
      </c>
      <c r="AL35" s="239"/>
      <c r="AM35" s="240"/>
      <c r="AN35" s="223">
        <f t="shared" si="50"/>
        <v>100</v>
      </c>
      <c r="AO35" s="239">
        <f t="shared" si="51"/>
        <v>26.72056389</v>
      </c>
      <c r="AP35" s="240">
        <f t="shared" si="52"/>
        <v>12.81810212</v>
      </c>
      <c r="AQ35" s="223">
        <f t="shared" si="53"/>
        <v>100</v>
      </c>
      <c r="AR35" s="239">
        <f t="shared" si="54"/>
        <v>32.17827023</v>
      </c>
      <c r="AS35" s="240">
        <f t="shared" si="55"/>
        <v>7.650798898</v>
      </c>
      <c r="AT35" s="223">
        <f t="shared" si="56"/>
        <v>100</v>
      </c>
      <c r="AU35" s="239">
        <f t="shared" si="57"/>
        <v>11.05625218</v>
      </c>
      <c r="AV35" s="240">
        <f t="shared" si="58"/>
        <v>5.621105114</v>
      </c>
      <c r="AW35" s="223">
        <f t="shared" si="59"/>
        <v>100</v>
      </c>
      <c r="AX35" s="239">
        <f t="shared" si="60"/>
        <v>19.03289042</v>
      </c>
      <c r="AY35" s="240">
        <f t="shared" si="61"/>
        <v>5.929311181</v>
      </c>
      <c r="AZ35" s="223">
        <f t="shared" si="62"/>
        <v>100</v>
      </c>
      <c r="BA35" s="239">
        <f t="shared" si="63"/>
        <v>16.90926268</v>
      </c>
      <c r="BB35" s="240">
        <f t="shared" si="64"/>
        <v>5.474334599</v>
      </c>
      <c r="BC35" s="223">
        <f t="shared" si="65"/>
        <v>100</v>
      </c>
      <c r="BD35" s="239">
        <f t="shared" si="66"/>
        <v>13.78070702</v>
      </c>
      <c r="BE35" s="240">
        <f t="shared" si="67"/>
        <v>4.368253932</v>
      </c>
      <c r="BF35" s="223">
        <f t="shared" si="68"/>
        <v>100</v>
      </c>
      <c r="BG35" s="239">
        <f t="shared" si="69"/>
        <v>11.12685517</v>
      </c>
      <c r="BH35" s="240">
        <f t="shared" si="70"/>
        <v>4.554879029</v>
      </c>
      <c r="BI35" s="223">
        <f t="shared" si="71"/>
        <v>100</v>
      </c>
      <c r="BJ35" s="239">
        <f t="shared" si="72"/>
        <v>7.953429121</v>
      </c>
      <c r="BK35" s="240">
        <f t="shared" si="73"/>
        <v>2.019685526</v>
      </c>
      <c r="BL35" s="223">
        <f t="shared" si="74"/>
        <v>100</v>
      </c>
      <c r="BM35" s="224">
        <f t="shared" si="116"/>
        <v>21.52051098</v>
      </c>
      <c r="BN35" s="225">
        <f t="shared" si="117"/>
        <v>13.6170378</v>
      </c>
      <c r="BO35" s="223">
        <f t="shared" si="75"/>
        <v>100</v>
      </c>
      <c r="BP35" s="239">
        <f t="shared" si="76"/>
        <v>15.12192975</v>
      </c>
      <c r="BQ35" s="240">
        <f t="shared" si="77"/>
        <v>5.100281697</v>
      </c>
      <c r="BS35" s="249" t="s">
        <v>153</v>
      </c>
      <c r="BT35" s="223">
        <f t="shared" si="111"/>
        <v>100</v>
      </c>
      <c r="BU35" s="239">
        <f t="shared" ref="BU35:BU37" si="120">BU17*100/BT17</f>
        <v>37.07403479</v>
      </c>
      <c r="BV35" s="240">
        <f t="shared" ref="BV35:BV37" si="121">BV17*100/BT17</f>
        <v>37.07403479</v>
      </c>
      <c r="BW35" s="223">
        <f t="shared" si="78"/>
        <v>100</v>
      </c>
      <c r="BX35" s="239">
        <f t="shared" si="79"/>
        <v>2.663313049</v>
      </c>
      <c r="BY35" s="240">
        <f t="shared" si="80"/>
        <v>0.9334041061</v>
      </c>
      <c r="BZ35" s="223">
        <f t="shared" si="81"/>
        <v>100</v>
      </c>
      <c r="CA35" s="239">
        <f t="shared" si="82"/>
        <v>23.69503529</v>
      </c>
      <c r="CB35" s="240">
        <f t="shared" si="83"/>
        <v>7.560126254</v>
      </c>
      <c r="CC35" s="223">
        <f t="shared" si="84"/>
        <v>100</v>
      </c>
      <c r="CD35" s="239">
        <f t="shared" si="85"/>
        <v>11.53010221</v>
      </c>
      <c r="CE35" s="240">
        <f t="shared" si="86"/>
        <v>3.330157715</v>
      </c>
      <c r="CF35" s="223">
        <f t="shared" si="87"/>
        <v>100</v>
      </c>
      <c r="CG35" s="239">
        <f t="shared" si="88"/>
        <v>16.63130769</v>
      </c>
      <c r="CH35" s="240">
        <f t="shared" si="89"/>
        <v>4.735985002</v>
      </c>
      <c r="CI35" s="223">
        <f t="shared" si="90"/>
        <v>100</v>
      </c>
      <c r="CJ35" s="239">
        <f t="shared" si="91"/>
        <v>13.80112857</v>
      </c>
      <c r="CK35" s="240">
        <f t="shared" si="92"/>
        <v>3.223904573</v>
      </c>
      <c r="CL35" s="223">
        <f t="shared" si="93"/>
        <v>100</v>
      </c>
      <c r="CM35" s="239">
        <f t="shared" si="94"/>
        <v>16.16524309</v>
      </c>
      <c r="CN35" s="240">
        <f t="shared" si="95"/>
        <v>3.336654893</v>
      </c>
      <c r="CO35" s="223">
        <f t="shared" si="96"/>
        <v>100</v>
      </c>
      <c r="CP35" s="239">
        <f t="shared" si="97"/>
        <v>8.434373041</v>
      </c>
      <c r="CQ35" s="240">
        <f t="shared" si="98"/>
        <v>2.332897007</v>
      </c>
      <c r="CR35" s="223">
        <f t="shared" si="99"/>
        <v>100</v>
      </c>
      <c r="CS35" s="239">
        <f t="shared" si="100"/>
        <v>9.074659292</v>
      </c>
      <c r="CT35" s="240">
        <f t="shared" si="101"/>
        <v>2.387297427</v>
      </c>
      <c r="CU35" s="223">
        <f t="shared" si="102"/>
        <v>100</v>
      </c>
      <c r="CV35" s="239">
        <f t="shared" si="118"/>
        <v>7.077473053</v>
      </c>
      <c r="CW35" s="240">
        <f t="shared" si="119"/>
        <v>0.1263834474</v>
      </c>
      <c r="CX35" s="223">
        <f t="shared" si="105"/>
        <v>100</v>
      </c>
      <c r="CY35" s="239">
        <f t="shared" si="106"/>
        <v>13.77593633</v>
      </c>
      <c r="CZ35" s="240">
        <f t="shared" si="107"/>
        <v>3.490573978</v>
      </c>
    </row>
    <row r="36" ht="15.75" customHeight="1">
      <c r="A36" s="249" t="s">
        <v>155</v>
      </c>
      <c r="B36" s="223">
        <f t="shared" si="17"/>
        <v>100</v>
      </c>
      <c r="C36" s="239">
        <f t="shared" si="18"/>
        <v>36.13984549</v>
      </c>
      <c r="D36" s="240">
        <f t="shared" si="19"/>
        <v>20.42686919</v>
      </c>
      <c r="E36" s="223">
        <f t="shared" si="20"/>
        <v>100</v>
      </c>
      <c r="F36" s="239">
        <f t="shared" si="21"/>
        <v>37.3909649</v>
      </c>
      <c r="G36" s="240">
        <f t="shared" si="22"/>
        <v>4.298537345</v>
      </c>
      <c r="H36" s="223">
        <f t="shared" si="23"/>
        <v>100</v>
      </c>
      <c r="I36" s="239">
        <f t="shared" si="24"/>
        <v>22.6227543</v>
      </c>
      <c r="J36" s="240">
        <f t="shared" si="25"/>
        <v>7.506417781</v>
      </c>
      <c r="K36" s="223">
        <f t="shared" si="26"/>
        <v>100</v>
      </c>
      <c r="L36" s="239">
        <f t="shared" si="27"/>
        <v>22.66638892</v>
      </c>
      <c r="M36" s="240">
        <f t="shared" si="28"/>
        <v>6.615819169</v>
      </c>
      <c r="N36" s="223">
        <f t="shared" si="29"/>
        <v>100</v>
      </c>
      <c r="O36" s="239">
        <f t="shared" si="30"/>
        <v>34.61263116</v>
      </c>
      <c r="P36" s="240">
        <f t="shared" si="31"/>
        <v>7.054222858</v>
      </c>
      <c r="Q36" s="223">
        <f t="shared" si="32"/>
        <v>100</v>
      </c>
      <c r="R36" s="239">
        <f t="shared" si="33"/>
        <v>27.31427853</v>
      </c>
      <c r="S36" s="240">
        <f t="shared" si="34"/>
        <v>6.75326027</v>
      </c>
      <c r="T36" s="223">
        <f t="shared" si="35"/>
        <v>100</v>
      </c>
      <c r="U36" s="239">
        <f t="shared" si="36"/>
        <v>21.5497995</v>
      </c>
      <c r="V36" s="240">
        <f t="shared" si="37"/>
        <v>5.99601749</v>
      </c>
      <c r="W36" s="223">
        <f t="shared" si="38"/>
        <v>100</v>
      </c>
      <c r="X36" s="239">
        <f t="shared" si="39"/>
        <v>18.09398633</v>
      </c>
      <c r="Y36" s="240">
        <f t="shared" si="40"/>
        <v>3.683444958</v>
      </c>
      <c r="Z36" s="223">
        <f t="shared" si="41"/>
        <v>100</v>
      </c>
      <c r="AA36" s="239">
        <f t="shared" si="42"/>
        <v>18.11500322</v>
      </c>
      <c r="AB36" s="240">
        <f t="shared" si="43"/>
        <v>5.537317638</v>
      </c>
      <c r="AC36" s="223">
        <f t="shared" si="44"/>
        <v>100</v>
      </c>
      <c r="AD36" s="224" t="str">
        <f t="shared" si="45"/>
        <v/>
      </c>
      <c r="AE36" s="225" t="str">
        <f t="shared" si="46"/>
        <v/>
      </c>
      <c r="AF36" s="223">
        <f t="shared" si="47"/>
        <v>100</v>
      </c>
      <c r="AG36" s="239">
        <f t="shared" si="48"/>
        <v>25.47466792</v>
      </c>
      <c r="AH36" s="240">
        <f t="shared" si="49"/>
        <v>6.119943173</v>
      </c>
      <c r="AJ36" s="249" t="s">
        <v>155</v>
      </c>
      <c r="AK36" s="223">
        <f t="shared" si="108"/>
        <v>100</v>
      </c>
      <c r="AL36" s="239">
        <f>AL18*100/AK18</f>
        <v>9.67969318</v>
      </c>
      <c r="AM36" s="240">
        <f>AM18*100/AK18</f>
        <v>2.004178744</v>
      </c>
      <c r="AN36" s="223">
        <f t="shared" si="50"/>
        <v>100</v>
      </c>
      <c r="AO36" s="239">
        <f t="shared" si="51"/>
        <v>18.23708109</v>
      </c>
      <c r="AP36" s="240">
        <f t="shared" si="52"/>
        <v>9.1015702</v>
      </c>
      <c r="AQ36" s="223">
        <f t="shared" si="53"/>
        <v>100</v>
      </c>
      <c r="AR36" s="239">
        <f t="shared" si="54"/>
        <v>26.90873015</v>
      </c>
      <c r="AS36" s="240">
        <f t="shared" si="55"/>
        <v>6.773341633</v>
      </c>
      <c r="AT36" s="223">
        <f t="shared" si="56"/>
        <v>100</v>
      </c>
      <c r="AU36" s="239">
        <f t="shared" si="57"/>
        <v>23.10549911</v>
      </c>
      <c r="AV36" s="240">
        <f t="shared" si="58"/>
        <v>6.625624147</v>
      </c>
      <c r="AW36" s="223">
        <f t="shared" si="59"/>
        <v>100</v>
      </c>
      <c r="AX36" s="239">
        <f t="shared" si="60"/>
        <v>31.09945746</v>
      </c>
      <c r="AY36" s="240">
        <f t="shared" si="61"/>
        <v>5.532720438</v>
      </c>
      <c r="AZ36" s="223">
        <f t="shared" si="62"/>
        <v>100</v>
      </c>
      <c r="BA36" s="239">
        <f t="shared" si="63"/>
        <v>31.44886692</v>
      </c>
      <c r="BB36" s="240">
        <f t="shared" si="64"/>
        <v>6.95372762</v>
      </c>
      <c r="BC36" s="223">
        <f t="shared" si="65"/>
        <v>100</v>
      </c>
      <c r="BD36" s="239">
        <f t="shared" si="66"/>
        <v>20.96981002</v>
      </c>
      <c r="BE36" s="240">
        <f t="shared" si="67"/>
        <v>5.749266256</v>
      </c>
      <c r="BF36" s="223">
        <f t="shared" si="68"/>
        <v>100</v>
      </c>
      <c r="BG36" s="239">
        <f t="shared" si="69"/>
        <v>27.33977532</v>
      </c>
      <c r="BH36" s="240">
        <f t="shared" si="70"/>
        <v>5.975632976</v>
      </c>
      <c r="BI36" s="223">
        <f t="shared" si="71"/>
        <v>100</v>
      </c>
      <c r="BJ36" s="239">
        <f t="shared" si="72"/>
        <v>18.6965328</v>
      </c>
      <c r="BK36" s="240">
        <f t="shared" si="73"/>
        <v>6.616807452</v>
      </c>
      <c r="BL36" s="223">
        <f t="shared" si="74"/>
        <v>100</v>
      </c>
      <c r="BM36" s="224">
        <f t="shared" si="116"/>
        <v>19.16578414</v>
      </c>
      <c r="BN36" s="225">
        <f t="shared" si="117"/>
        <v>4.276662577</v>
      </c>
      <c r="BO36" s="223">
        <f t="shared" si="75"/>
        <v>100</v>
      </c>
      <c r="BP36" s="239">
        <f t="shared" si="76"/>
        <v>27.23563295</v>
      </c>
      <c r="BQ36" s="240">
        <f t="shared" si="77"/>
        <v>6.185999531</v>
      </c>
      <c r="BS36" s="249" t="s">
        <v>155</v>
      </c>
      <c r="BT36" s="223">
        <f t="shared" si="111"/>
        <v>100</v>
      </c>
      <c r="BU36" s="239">
        <f t="shared" si="120"/>
        <v>50.63915353</v>
      </c>
      <c r="BV36" s="240">
        <f t="shared" si="121"/>
        <v>29.65072917</v>
      </c>
      <c r="BW36" s="223">
        <f t="shared" si="78"/>
        <v>100</v>
      </c>
      <c r="BX36" s="239">
        <f t="shared" si="79"/>
        <v>11.59643101</v>
      </c>
      <c r="BY36" s="240">
        <f t="shared" si="80"/>
        <v>5.492297033</v>
      </c>
      <c r="BZ36" s="223">
        <f t="shared" si="81"/>
        <v>100</v>
      </c>
      <c r="CA36" s="239">
        <f t="shared" si="82"/>
        <v>23.87681555</v>
      </c>
      <c r="CB36" s="240">
        <f t="shared" si="83"/>
        <v>11.47291061</v>
      </c>
      <c r="CC36" s="223">
        <f t="shared" si="84"/>
        <v>100</v>
      </c>
      <c r="CD36" s="239">
        <f t="shared" si="85"/>
        <v>40.5674387</v>
      </c>
      <c r="CE36" s="240">
        <f t="shared" si="86"/>
        <v>10.76131306</v>
      </c>
      <c r="CF36" s="223">
        <f t="shared" si="87"/>
        <v>100</v>
      </c>
      <c r="CG36" s="239">
        <f t="shared" si="88"/>
        <v>32.21660391</v>
      </c>
      <c r="CH36" s="240">
        <f t="shared" si="89"/>
        <v>10.07703485</v>
      </c>
      <c r="CI36" s="223">
        <f t="shared" si="90"/>
        <v>100</v>
      </c>
      <c r="CJ36" s="239">
        <f t="shared" si="91"/>
        <v>23.72506551</v>
      </c>
      <c r="CK36" s="240">
        <f t="shared" si="92"/>
        <v>7.627371693</v>
      </c>
      <c r="CL36" s="223">
        <f t="shared" si="93"/>
        <v>100</v>
      </c>
      <c r="CM36" s="239">
        <f t="shared" si="94"/>
        <v>24.36626956</v>
      </c>
      <c r="CN36" s="240">
        <f t="shared" si="95"/>
        <v>7.24974672</v>
      </c>
      <c r="CO36" s="223">
        <f t="shared" si="96"/>
        <v>100</v>
      </c>
      <c r="CP36" s="239">
        <f t="shared" si="97"/>
        <v>24.09260823</v>
      </c>
      <c r="CQ36" s="240">
        <f t="shared" si="98"/>
        <v>7.65775814</v>
      </c>
      <c r="CR36" s="223">
        <f t="shared" si="99"/>
        <v>100</v>
      </c>
      <c r="CS36" s="239">
        <f t="shared" si="100"/>
        <v>25.15778017</v>
      </c>
      <c r="CT36" s="240">
        <f t="shared" si="101"/>
        <v>5.01001723</v>
      </c>
      <c r="CU36" s="223">
        <f t="shared" si="102"/>
        <v>100</v>
      </c>
      <c r="CV36" s="239">
        <f t="shared" si="118"/>
        <v>28.81100839</v>
      </c>
      <c r="CW36" s="240">
        <f t="shared" si="119"/>
        <v>2.257579015</v>
      </c>
      <c r="CX36" s="223">
        <f t="shared" si="105"/>
        <v>100</v>
      </c>
      <c r="CY36" s="239">
        <f t="shared" si="106"/>
        <v>29.14844221</v>
      </c>
      <c r="CZ36" s="240">
        <f t="shared" si="107"/>
        <v>8.805164041</v>
      </c>
    </row>
    <row r="37" ht="15.75" customHeight="1">
      <c r="A37" s="249" t="s">
        <v>157</v>
      </c>
      <c r="B37" s="223">
        <f t="shared" si="17"/>
        <v>100</v>
      </c>
      <c r="C37" s="239" t="str">
        <f t="shared" si="18"/>
        <v/>
      </c>
      <c r="D37" s="240" t="str">
        <f t="shared" si="19"/>
        <v/>
      </c>
      <c r="E37" s="223">
        <f t="shared" si="20"/>
        <v>100</v>
      </c>
      <c r="F37" s="239">
        <f t="shared" si="21"/>
        <v>8.273629305</v>
      </c>
      <c r="G37" s="240">
        <f t="shared" si="22"/>
        <v>0.2398153422</v>
      </c>
      <c r="H37" s="223">
        <f t="shared" si="23"/>
        <v>100</v>
      </c>
      <c r="I37" s="239">
        <f t="shared" si="24"/>
        <v>36.52217352</v>
      </c>
      <c r="J37" s="240">
        <f t="shared" si="25"/>
        <v>15.69341677</v>
      </c>
      <c r="K37" s="223">
        <f t="shared" si="26"/>
        <v>100</v>
      </c>
      <c r="L37" s="239">
        <f t="shared" si="27"/>
        <v>33.61148986</v>
      </c>
      <c r="M37" s="240">
        <f t="shared" si="28"/>
        <v>9.09659845</v>
      </c>
      <c r="N37" s="223">
        <f t="shared" si="29"/>
        <v>100</v>
      </c>
      <c r="O37" s="239">
        <f t="shared" si="30"/>
        <v>38.33603472</v>
      </c>
      <c r="P37" s="240">
        <f t="shared" si="31"/>
        <v>7.014679647</v>
      </c>
      <c r="Q37" s="223">
        <f t="shared" si="32"/>
        <v>100</v>
      </c>
      <c r="R37" s="239">
        <f t="shared" si="33"/>
        <v>26.25108519</v>
      </c>
      <c r="S37" s="240">
        <f t="shared" si="34"/>
        <v>6.118558911</v>
      </c>
      <c r="T37" s="223">
        <f t="shared" si="35"/>
        <v>100</v>
      </c>
      <c r="U37" s="239">
        <f t="shared" si="36"/>
        <v>35.55627448</v>
      </c>
      <c r="V37" s="240">
        <f t="shared" si="37"/>
        <v>7.173742204</v>
      </c>
      <c r="W37" s="223">
        <f t="shared" si="38"/>
        <v>100</v>
      </c>
      <c r="X37" s="239">
        <f t="shared" si="39"/>
        <v>21.32489604</v>
      </c>
      <c r="Y37" s="240">
        <f t="shared" si="40"/>
        <v>5.905570822</v>
      </c>
      <c r="Z37" s="223">
        <f t="shared" si="41"/>
        <v>100</v>
      </c>
      <c r="AA37" s="239">
        <f t="shared" si="42"/>
        <v>33.52128481</v>
      </c>
      <c r="AB37" s="240">
        <f t="shared" si="43"/>
        <v>5.44699613</v>
      </c>
      <c r="AC37" s="223">
        <f t="shared" si="44"/>
        <v>100</v>
      </c>
      <c r="AD37" s="224" t="str">
        <f t="shared" si="45"/>
        <v/>
      </c>
      <c r="AE37" s="225" t="str">
        <f t="shared" si="46"/>
        <v/>
      </c>
      <c r="AF37" s="223">
        <f t="shared" si="47"/>
        <v>100</v>
      </c>
      <c r="AG37" s="239">
        <f t="shared" si="48"/>
        <v>31.04470652</v>
      </c>
      <c r="AH37" s="240">
        <f t="shared" si="49"/>
        <v>6.732292966</v>
      </c>
      <c r="AJ37" s="249" t="s">
        <v>157</v>
      </c>
      <c r="AK37" s="223">
        <f t="shared" si="108"/>
        <v>100</v>
      </c>
      <c r="AL37" s="239"/>
      <c r="AM37" s="240"/>
      <c r="AN37" s="223">
        <f t="shared" si="50"/>
        <v>100</v>
      </c>
      <c r="AO37" s="239">
        <f t="shared" si="51"/>
        <v>23.71446353</v>
      </c>
      <c r="AP37" s="240">
        <f t="shared" si="52"/>
        <v>5.215749079</v>
      </c>
      <c r="AQ37" s="223">
        <f t="shared" si="53"/>
        <v>100</v>
      </c>
      <c r="AR37" s="239">
        <f t="shared" si="54"/>
        <v>25.66578259</v>
      </c>
      <c r="AS37" s="240">
        <f t="shared" si="55"/>
        <v>6.821139724</v>
      </c>
      <c r="AT37" s="223">
        <f t="shared" si="56"/>
        <v>100</v>
      </c>
      <c r="AU37" s="239">
        <f t="shared" si="57"/>
        <v>27.36814347</v>
      </c>
      <c r="AV37" s="240">
        <f t="shared" si="58"/>
        <v>5.724510516</v>
      </c>
      <c r="AW37" s="223">
        <f t="shared" si="59"/>
        <v>100</v>
      </c>
      <c r="AX37" s="239">
        <f t="shared" si="60"/>
        <v>37.4572541</v>
      </c>
      <c r="AY37" s="240">
        <f t="shared" si="61"/>
        <v>9.602583489</v>
      </c>
      <c r="AZ37" s="223">
        <f t="shared" si="62"/>
        <v>100</v>
      </c>
      <c r="BA37" s="239">
        <f t="shared" si="63"/>
        <v>32.54589351</v>
      </c>
      <c r="BB37" s="240">
        <f t="shared" si="64"/>
        <v>7.744094644</v>
      </c>
      <c r="BC37" s="223">
        <f t="shared" si="65"/>
        <v>100</v>
      </c>
      <c r="BD37" s="239">
        <f t="shared" si="66"/>
        <v>39.76937063</v>
      </c>
      <c r="BE37" s="240">
        <f t="shared" si="67"/>
        <v>8.275911021</v>
      </c>
      <c r="BF37" s="223">
        <f t="shared" si="68"/>
        <v>100</v>
      </c>
      <c r="BG37" s="239">
        <f t="shared" si="69"/>
        <v>29.90312185</v>
      </c>
      <c r="BH37" s="240">
        <f t="shared" si="70"/>
        <v>7.103105309</v>
      </c>
      <c r="BI37" s="223">
        <f t="shared" si="71"/>
        <v>100</v>
      </c>
      <c r="BJ37" s="239">
        <f t="shared" si="72"/>
        <v>21.83833613</v>
      </c>
      <c r="BK37" s="240">
        <f t="shared" si="73"/>
        <v>5.58707544</v>
      </c>
      <c r="BL37" s="223">
        <f t="shared" si="74"/>
        <v>100</v>
      </c>
      <c r="BM37" s="224"/>
      <c r="BN37" s="225"/>
      <c r="BO37" s="223">
        <f t="shared" si="75"/>
        <v>100</v>
      </c>
      <c r="BP37" s="239">
        <f t="shared" si="76"/>
        <v>33.26604739</v>
      </c>
      <c r="BQ37" s="240">
        <f t="shared" si="77"/>
        <v>7.805392089</v>
      </c>
      <c r="BS37" s="249" t="s">
        <v>157</v>
      </c>
      <c r="BT37" s="223">
        <f t="shared" si="111"/>
        <v>100</v>
      </c>
      <c r="BU37" s="239">
        <f t="shared" si="120"/>
        <v>0.7455242452</v>
      </c>
      <c r="BV37" s="240">
        <f t="shared" si="121"/>
        <v>0.4100383349</v>
      </c>
      <c r="BW37" s="223">
        <f t="shared" si="78"/>
        <v>100</v>
      </c>
      <c r="BX37" s="239">
        <f t="shared" si="79"/>
        <v>28.03373475</v>
      </c>
      <c r="BY37" s="240">
        <f t="shared" si="80"/>
        <v>5.771651272</v>
      </c>
      <c r="BZ37" s="223">
        <f t="shared" si="81"/>
        <v>100</v>
      </c>
      <c r="CA37" s="239">
        <f t="shared" si="82"/>
        <v>32.9330591</v>
      </c>
      <c r="CB37" s="240">
        <f t="shared" si="83"/>
        <v>17.26455319</v>
      </c>
      <c r="CC37" s="223">
        <f t="shared" si="84"/>
        <v>100</v>
      </c>
      <c r="CD37" s="239">
        <f t="shared" si="85"/>
        <v>48.74310969</v>
      </c>
      <c r="CE37" s="240">
        <f t="shared" si="86"/>
        <v>17.20376491</v>
      </c>
      <c r="CF37" s="223">
        <f t="shared" si="87"/>
        <v>100</v>
      </c>
      <c r="CG37" s="239">
        <f t="shared" si="88"/>
        <v>35.94173006</v>
      </c>
      <c r="CH37" s="240">
        <f t="shared" si="89"/>
        <v>9.848790913</v>
      </c>
      <c r="CI37" s="223">
        <f t="shared" si="90"/>
        <v>100</v>
      </c>
      <c r="CJ37" s="239">
        <f t="shared" si="91"/>
        <v>37.62111464</v>
      </c>
      <c r="CK37" s="240">
        <f t="shared" si="92"/>
        <v>10.74880776</v>
      </c>
      <c r="CL37" s="223">
        <f t="shared" si="93"/>
        <v>100</v>
      </c>
      <c r="CM37" s="239">
        <f t="shared" si="94"/>
        <v>34.54977264</v>
      </c>
      <c r="CN37" s="240">
        <f t="shared" si="95"/>
        <v>9.227821187</v>
      </c>
      <c r="CO37" s="223">
        <f t="shared" si="96"/>
        <v>100</v>
      </c>
      <c r="CP37" s="239">
        <f t="shared" si="97"/>
        <v>28.49347504</v>
      </c>
      <c r="CQ37" s="240">
        <f t="shared" si="98"/>
        <v>5.209316691</v>
      </c>
      <c r="CR37" s="223">
        <f t="shared" si="99"/>
        <v>100</v>
      </c>
      <c r="CS37" s="239">
        <f t="shared" si="100"/>
        <v>39.66946811</v>
      </c>
      <c r="CT37" s="240">
        <f t="shared" si="101"/>
        <v>4.349578943</v>
      </c>
      <c r="CU37" s="223">
        <f t="shared" si="102"/>
        <v>100</v>
      </c>
      <c r="CV37" s="239"/>
      <c r="CW37" s="240"/>
      <c r="CX37" s="223">
        <f t="shared" si="105"/>
        <v>100</v>
      </c>
      <c r="CY37" s="239">
        <f t="shared" si="106"/>
        <v>36.92299868</v>
      </c>
      <c r="CZ37" s="240">
        <f t="shared" si="107"/>
        <v>10.42599617</v>
      </c>
    </row>
    <row r="38" ht="15.75" customHeight="1">
      <c r="A38" s="249" t="s">
        <v>159</v>
      </c>
      <c r="B38" s="223">
        <f t="shared" si="17"/>
        <v>100</v>
      </c>
      <c r="C38" s="239" t="str">
        <f t="shared" si="18"/>
        <v/>
      </c>
      <c r="D38" s="240" t="str">
        <f t="shared" si="19"/>
        <v/>
      </c>
      <c r="E38" s="223">
        <f t="shared" si="20"/>
        <v>100</v>
      </c>
      <c r="F38" s="239" t="str">
        <f t="shared" si="21"/>
        <v/>
      </c>
      <c r="G38" s="240" t="str">
        <f t="shared" si="22"/>
        <v/>
      </c>
      <c r="H38" s="223">
        <f t="shared" si="23"/>
        <v>100</v>
      </c>
      <c r="I38" s="239">
        <f t="shared" si="24"/>
        <v>32.3399088</v>
      </c>
      <c r="J38" s="240">
        <f t="shared" si="25"/>
        <v>3.913838273</v>
      </c>
      <c r="K38" s="223">
        <f t="shared" si="26"/>
        <v>100</v>
      </c>
      <c r="L38" s="239">
        <f t="shared" si="27"/>
        <v>30.3334063</v>
      </c>
      <c r="M38" s="240">
        <f t="shared" si="28"/>
        <v>5.165035499</v>
      </c>
      <c r="N38" s="223">
        <f t="shared" si="29"/>
        <v>100</v>
      </c>
      <c r="O38" s="239">
        <f t="shared" si="30"/>
        <v>26.75697522</v>
      </c>
      <c r="P38" s="240">
        <f t="shared" si="31"/>
        <v>6.391592866</v>
      </c>
      <c r="Q38" s="223">
        <f t="shared" si="32"/>
        <v>100</v>
      </c>
      <c r="R38" s="239">
        <f t="shared" si="33"/>
        <v>37.01704682</v>
      </c>
      <c r="S38" s="240">
        <f t="shared" si="34"/>
        <v>6.461344578</v>
      </c>
      <c r="T38" s="223">
        <f t="shared" si="35"/>
        <v>100</v>
      </c>
      <c r="U38" s="239">
        <f t="shared" si="36"/>
        <v>33.07923226</v>
      </c>
      <c r="V38" s="240">
        <f t="shared" si="37"/>
        <v>6.796734424</v>
      </c>
      <c r="W38" s="223">
        <f t="shared" si="38"/>
        <v>100</v>
      </c>
      <c r="X38" s="239">
        <f t="shared" si="39"/>
        <v>25.4138632</v>
      </c>
      <c r="Y38" s="240">
        <f t="shared" si="40"/>
        <v>4.225161953</v>
      </c>
      <c r="Z38" s="223">
        <f t="shared" si="41"/>
        <v>100</v>
      </c>
      <c r="AA38" s="239">
        <f t="shared" si="42"/>
        <v>16.41566773</v>
      </c>
      <c r="AB38" s="240">
        <f t="shared" si="43"/>
        <v>3.61503983</v>
      </c>
      <c r="AC38" s="223">
        <f t="shared" si="44"/>
        <v>100</v>
      </c>
      <c r="AD38" s="239">
        <f t="shared" si="45"/>
        <v>17.43108028</v>
      </c>
      <c r="AE38" s="240">
        <f t="shared" si="46"/>
        <v>5.098501738</v>
      </c>
      <c r="AF38" s="223">
        <f t="shared" si="47"/>
        <v>100</v>
      </c>
      <c r="AG38" s="239">
        <f t="shared" si="48"/>
        <v>30.98399238</v>
      </c>
      <c r="AH38" s="240">
        <f t="shared" si="49"/>
        <v>5.930324134</v>
      </c>
      <c r="AJ38" s="249" t="s">
        <v>159</v>
      </c>
      <c r="AK38" s="223">
        <f t="shared" si="108"/>
        <v>100</v>
      </c>
      <c r="AL38" s="239"/>
      <c r="AM38" s="240"/>
      <c r="AN38" s="223">
        <f t="shared" si="50"/>
        <v>100</v>
      </c>
      <c r="AO38" s="239">
        <f t="shared" si="51"/>
        <v>31.2072161</v>
      </c>
      <c r="AP38" s="240">
        <f t="shared" si="52"/>
        <v>5.003330843</v>
      </c>
      <c r="AQ38" s="223">
        <f t="shared" si="53"/>
        <v>100</v>
      </c>
      <c r="AR38" s="239">
        <f t="shared" si="54"/>
        <v>32.75133157</v>
      </c>
      <c r="AS38" s="240">
        <f t="shared" si="55"/>
        <v>9.970340988</v>
      </c>
      <c r="AT38" s="223">
        <f t="shared" si="56"/>
        <v>100</v>
      </c>
      <c r="AU38" s="239">
        <f t="shared" si="57"/>
        <v>34.78328857</v>
      </c>
      <c r="AV38" s="240">
        <f t="shared" si="58"/>
        <v>6.026822219</v>
      </c>
      <c r="AW38" s="223">
        <f t="shared" si="59"/>
        <v>100</v>
      </c>
      <c r="AX38" s="239">
        <f t="shared" si="60"/>
        <v>45.31404091</v>
      </c>
      <c r="AY38" s="240">
        <f t="shared" si="61"/>
        <v>7.473279889</v>
      </c>
      <c r="AZ38" s="223">
        <f t="shared" si="62"/>
        <v>100</v>
      </c>
      <c r="BA38" s="239">
        <f t="shared" si="63"/>
        <v>38.12175347</v>
      </c>
      <c r="BB38" s="240">
        <f t="shared" si="64"/>
        <v>6.392069122</v>
      </c>
      <c r="BC38" s="223">
        <f t="shared" si="65"/>
        <v>100</v>
      </c>
      <c r="BD38" s="239">
        <f t="shared" si="66"/>
        <v>34.25272944</v>
      </c>
      <c r="BE38" s="240">
        <f t="shared" si="67"/>
        <v>6.772476801</v>
      </c>
      <c r="BF38" s="223">
        <f t="shared" si="68"/>
        <v>100</v>
      </c>
      <c r="BG38" s="239">
        <f t="shared" si="69"/>
        <v>23.87536501</v>
      </c>
      <c r="BH38" s="240">
        <f t="shared" si="70"/>
        <v>5.119239117</v>
      </c>
      <c r="BI38" s="223">
        <f t="shared" si="71"/>
        <v>100</v>
      </c>
      <c r="BJ38" s="239">
        <f t="shared" si="72"/>
        <v>33.02650023</v>
      </c>
      <c r="BK38" s="240">
        <f t="shared" si="73"/>
        <v>7.443087108</v>
      </c>
      <c r="BL38" s="223">
        <f t="shared" si="74"/>
        <v>100</v>
      </c>
      <c r="BM38" s="239">
        <f t="shared" ref="BM38:BM40" si="122">BM20*100/BL20</f>
        <v>2.244754604</v>
      </c>
      <c r="BN38" s="240">
        <f t="shared" ref="BN38:BN40" si="123">BN20*100/BL20</f>
        <v>0.5039245029</v>
      </c>
      <c r="BO38" s="223">
        <f t="shared" si="75"/>
        <v>100</v>
      </c>
      <c r="BP38" s="239">
        <f t="shared" si="76"/>
        <v>36.26439734</v>
      </c>
      <c r="BQ38" s="240">
        <f t="shared" si="77"/>
        <v>6.613109161</v>
      </c>
      <c r="BS38" s="249" t="s">
        <v>159</v>
      </c>
      <c r="BT38" s="223">
        <f t="shared" si="111"/>
        <v>100</v>
      </c>
      <c r="BU38" s="239"/>
      <c r="BV38" s="240"/>
      <c r="BW38" s="223">
        <f t="shared" si="78"/>
        <v>100</v>
      </c>
      <c r="BX38" s="239">
        <f t="shared" si="79"/>
        <v>50.51770761</v>
      </c>
      <c r="BY38" s="240">
        <f t="shared" si="80"/>
        <v>11.87108195</v>
      </c>
      <c r="BZ38" s="223">
        <f t="shared" si="81"/>
        <v>100</v>
      </c>
      <c r="CA38" s="239">
        <f t="shared" si="82"/>
        <v>47.75171906</v>
      </c>
      <c r="CB38" s="240">
        <f t="shared" si="83"/>
        <v>13.30971872</v>
      </c>
      <c r="CC38" s="223">
        <f t="shared" si="84"/>
        <v>100</v>
      </c>
      <c r="CD38" s="239">
        <f t="shared" si="85"/>
        <v>47.51800644</v>
      </c>
      <c r="CE38" s="240">
        <f t="shared" si="86"/>
        <v>16.20367771</v>
      </c>
      <c r="CF38" s="223">
        <f t="shared" si="87"/>
        <v>100</v>
      </c>
      <c r="CG38" s="239">
        <f t="shared" si="88"/>
        <v>47.60408931</v>
      </c>
      <c r="CH38" s="240">
        <f t="shared" si="89"/>
        <v>9.297251017</v>
      </c>
      <c r="CI38" s="223">
        <f t="shared" si="90"/>
        <v>100</v>
      </c>
      <c r="CJ38" s="239">
        <f t="shared" si="91"/>
        <v>37.70976374</v>
      </c>
      <c r="CK38" s="240">
        <f t="shared" si="92"/>
        <v>8.909132843</v>
      </c>
      <c r="CL38" s="223">
        <f t="shared" si="93"/>
        <v>100</v>
      </c>
      <c r="CM38" s="239">
        <f t="shared" si="94"/>
        <v>35.0345099</v>
      </c>
      <c r="CN38" s="240">
        <f t="shared" si="95"/>
        <v>8.092954762</v>
      </c>
      <c r="CO38" s="223">
        <f t="shared" si="96"/>
        <v>100</v>
      </c>
      <c r="CP38" s="239">
        <f t="shared" si="97"/>
        <v>36.27225826</v>
      </c>
      <c r="CQ38" s="240">
        <f t="shared" si="98"/>
        <v>9.215293352</v>
      </c>
      <c r="CR38" s="223">
        <f t="shared" si="99"/>
        <v>100</v>
      </c>
      <c r="CS38" s="239">
        <f t="shared" si="100"/>
        <v>35.50688945</v>
      </c>
      <c r="CT38" s="240">
        <f t="shared" si="101"/>
        <v>8.333602167</v>
      </c>
      <c r="CU38" s="223">
        <f t="shared" si="102"/>
        <v>100</v>
      </c>
      <c r="CV38" s="239">
        <f t="shared" ref="CV38:CV40" si="124">CV20*100/CU20</f>
        <v>7.04385367</v>
      </c>
      <c r="CW38" s="240">
        <f t="shared" ref="CW38:CW40" si="125">CW20*100/CU20</f>
        <v>8.1799591</v>
      </c>
      <c r="CX38" s="223">
        <f t="shared" si="105"/>
        <v>100</v>
      </c>
      <c r="CY38" s="239">
        <f t="shared" si="106"/>
        <v>40.88850167</v>
      </c>
      <c r="CZ38" s="240">
        <f t="shared" si="107"/>
        <v>9.770272988</v>
      </c>
    </row>
    <row r="39" ht="15.75" customHeight="1">
      <c r="A39" s="253" t="s">
        <v>161</v>
      </c>
      <c r="B39" s="230">
        <f t="shared" si="17"/>
        <v>100</v>
      </c>
      <c r="C39" s="241" t="str">
        <f t="shared" si="18"/>
        <v/>
      </c>
      <c r="D39" s="242" t="str">
        <f t="shared" si="19"/>
        <v/>
      </c>
      <c r="E39" s="230">
        <f t="shared" si="20"/>
        <v>100</v>
      </c>
      <c r="F39" s="241">
        <f t="shared" si="21"/>
        <v>42.72556858</v>
      </c>
      <c r="G39" s="242">
        <f t="shared" si="22"/>
        <v>6.107503053</v>
      </c>
      <c r="H39" s="230">
        <f t="shared" si="23"/>
        <v>100</v>
      </c>
      <c r="I39" s="241">
        <f t="shared" si="24"/>
        <v>35.31578728</v>
      </c>
      <c r="J39" s="242">
        <f t="shared" si="25"/>
        <v>11.55829449</v>
      </c>
      <c r="K39" s="230">
        <f t="shared" si="26"/>
        <v>100</v>
      </c>
      <c r="L39" s="241">
        <f t="shared" si="27"/>
        <v>29.70776138</v>
      </c>
      <c r="M39" s="242">
        <f t="shared" si="28"/>
        <v>6.202651929</v>
      </c>
      <c r="N39" s="230">
        <f t="shared" si="29"/>
        <v>100</v>
      </c>
      <c r="O39" s="241">
        <f t="shared" si="30"/>
        <v>46.51693926</v>
      </c>
      <c r="P39" s="242">
        <f t="shared" si="31"/>
        <v>7.291784134</v>
      </c>
      <c r="Q39" s="230">
        <f t="shared" si="32"/>
        <v>100</v>
      </c>
      <c r="R39" s="241">
        <f t="shared" si="33"/>
        <v>33.66541553</v>
      </c>
      <c r="S39" s="242">
        <f t="shared" si="34"/>
        <v>7.403293759</v>
      </c>
      <c r="T39" s="230">
        <f t="shared" si="35"/>
        <v>100</v>
      </c>
      <c r="U39" s="241">
        <f t="shared" si="36"/>
        <v>29.93012781</v>
      </c>
      <c r="V39" s="242">
        <f t="shared" si="37"/>
        <v>5.501894618</v>
      </c>
      <c r="W39" s="230">
        <f t="shared" si="38"/>
        <v>100</v>
      </c>
      <c r="X39" s="241">
        <f t="shared" si="39"/>
        <v>21.09609629</v>
      </c>
      <c r="Y39" s="242">
        <f t="shared" si="40"/>
        <v>4.4909327</v>
      </c>
      <c r="Z39" s="230">
        <f t="shared" si="41"/>
        <v>100</v>
      </c>
      <c r="AA39" s="241">
        <f t="shared" si="42"/>
        <v>17.97068645</v>
      </c>
      <c r="AB39" s="242">
        <f t="shared" si="43"/>
        <v>5.683027157</v>
      </c>
      <c r="AC39" s="230">
        <f t="shared" si="44"/>
        <v>100</v>
      </c>
      <c r="AD39" s="241">
        <f t="shared" si="45"/>
        <v>19.11561677</v>
      </c>
      <c r="AE39" s="242">
        <f t="shared" si="46"/>
        <v>3.951639049</v>
      </c>
      <c r="AF39" s="230">
        <f t="shared" si="47"/>
        <v>100</v>
      </c>
      <c r="AG39" s="241">
        <f t="shared" si="48"/>
        <v>32.94817098</v>
      </c>
      <c r="AH39" s="242">
        <f t="shared" si="49"/>
        <v>6.496355907</v>
      </c>
      <c r="AJ39" s="253" t="s">
        <v>161</v>
      </c>
      <c r="AK39" s="230">
        <f t="shared" si="108"/>
        <v>100</v>
      </c>
      <c r="AL39" s="241"/>
      <c r="AM39" s="242"/>
      <c r="AN39" s="230">
        <f t="shared" si="50"/>
        <v>100</v>
      </c>
      <c r="AO39" s="241">
        <f t="shared" si="51"/>
        <v>32.83575755</v>
      </c>
      <c r="AP39" s="242">
        <f t="shared" si="52"/>
        <v>9.158604419</v>
      </c>
      <c r="AQ39" s="230">
        <f t="shared" si="53"/>
        <v>100</v>
      </c>
      <c r="AR39" s="241">
        <f t="shared" si="54"/>
        <v>29.82345816</v>
      </c>
      <c r="AS39" s="242">
        <f t="shared" si="55"/>
        <v>9.459940676</v>
      </c>
      <c r="AT39" s="230">
        <f t="shared" si="56"/>
        <v>100</v>
      </c>
      <c r="AU39" s="241">
        <f t="shared" si="57"/>
        <v>35.76119284</v>
      </c>
      <c r="AV39" s="242">
        <f t="shared" si="58"/>
        <v>9.332670096</v>
      </c>
      <c r="AW39" s="230">
        <f t="shared" si="59"/>
        <v>100</v>
      </c>
      <c r="AX39" s="241">
        <f t="shared" si="60"/>
        <v>46.52840662</v>
      </c>
      <c r="AY39" s="242">
        <f t="shared" si="61"/>
        <v>8.67130898</v>
      </c>
      <c r="AZ39" s="230">
        <f t="shared" si="62"/>
        <v>100</v>
      </c>
      <c r="BA39" s="241">
        <f t="shared" si="63"/>
        <v>30.20922967</v>
      </c>
      <c r="BB39" s="242">
        <f t="shared" si="64"/>
        <v>6.590212549</v>
      </c>
      <c r="BC39" s="230">
        <f t="shared" si="65"/>
        <v>100</v>
      </c>
      <c r="BD39" s="241">
        <f t="shared" si="66"/>
        <v>28.25802544</v>
      </c>
      <c r="BE39" s="242">
        <f t="shared" si="67"/>
        <v>5.946225935</v>
      </c>
      <c r="BF39" s="230">
        <f t="shared" si="68"/>
        <v>100</v>
      </c>
      <c r="BG39" s="241">
        <f t="shared" si="69"/>
        <v>23.28133475</v>
      </c>
      <c r="BH39" s="242">
        <f t="shared" si="70"/>
        <v>6.696881619</v>
      </c>
      <c r="BI39" s="230">
        <f t="shared" si="71"/>
        <v>100</v>
      </c>
      <c r="BJ39" s="241">
        <f t="shared" si="72"/>
        <v>24.29369566</v>
      </c>
      <c r="BK39" s="242">
        <f t="shared" si="73"/>
        <v>5.857562266</v>
      </c>
      <c r="BL39" s="230">
        <f t="shared" si="74"/>
        <v>100</v>
      </c>
      <c r="BM39" s="241">
        <f t="shared" si="122"/>
        <v>2.97554035</v>
      </c>
      <c r="BN39" s="242">
        <f t="shared" si="123"/>
        <v>1.346077777</v>
      </c>
      <c r="BO39" s="230">
        <f t="shared" si="75"/>
        <v>100</v>
      </c>
      <c r="BP39" s="241">
        <f t="shared" si="76"/>
        <v>33.31734368</v>
      </c>
      <c r="BQ39" s="242">
        <f t="shared" si="77"/>
        <v>7.354321761</v>
      </c>
      <c r="BS39" s="253" t="s">
        <v>161</v>
      </c>
      <c r="BT39" s="230">
        <f t="shared" si="111"/>
        <v>100</v>
      </c>
      <c r="BU39" s="241">
        <f t="shared" ref="BU39:BU40" si="126">BU21*100/BT21</f>
        <v>3.921945593</v>
      </c>
      <c r="BV39" s="242">
        <f t="shared" ref="BV39:BV40" si="127">BV21*100/BT21</f>
        <v>3.422089782</v>
      </c>
      <c r="BW39" s="230">
        <f t="shared" si="78"/>
        <v>100</v>
      </c>
      <c r="BX39" s="241">
        <f t="shared" si="79"/>
        <v>42.24635383</v>
      </c>
      <c r="BY39" s="242">
        <f t="shared" si="80"/>
        <v>9.463993587</v>
      </c>
      <c r="BZ39" s="230">
        <f t="shared" si="81"/>
        <v>100</v>
      </c>
      <c r="CA39" s="241">
        <f t="shared" si="82"/>
        <v>38.42101125</v>
      </c>
      <c r="CB39" s="242">
        <f t="shared" si="83"/>
        <v>10.9257307</v>
      </c>
      <c r="CC39" s="230">
        <f t="shared" si="84"/>
        <v>100</v>
      </c>
      <c r="CD39" s="241">
        <f t="shared" si="85"/>
        <v>47.17782707</v>
      </c>
      <c r="CE39" s="242">
        <f t="shared" si="86"/>
        <v>10.41498411</v>
      </c>
      <c r="CF39" s="230">
        <f t="shared" si="87"/>
        <v>100</v>
      </c>
      <c r="CG39" s="241">
        <f t="shared" si="88"/>
        <v>40.77339568</v>
      </c>
      <c r="CH39" s="242">
        <f t="shared" si="89"/>
        <v>10.00353536</v>
      </c>
      <c r="CI39" s="230">
        <f t="shared" si="90"/>
        <v>100</v>
      </c>
      <c r="CJ39" s="241">
        <f t="shared" si="91"/>
        <v>39.6084806</v>
      </c>
      <c r="CK39" s="242">
        <f t="shared" si="92"/>
        <v>9.849664108</v>
      </c>
      <c r="CL39" s="230">
        <f t="shared" si="93"/>
        <v>100</v>
      </c>
      <c r="CM39" s="241">
        <f t="shared" si="94"/>
        <v>29.2467223</v>
      </c>
      <c r="CN39" s="242">
        <f t="shared" si="95"/>
        <v>7.791975927</v>
      </c>
      <c r="CO39" s="230">
        <f t="shared" si="96"/>
        <v>100</v>
      </c>
      <c r="CP39" s="241">
        <f t="shared" si="97"/>
        <v>29.05519764</v>
      </c>
      <c r="CQ39" s="242">
        <f t="shared" si="98"/>
        <v>8.149441386</v>
      </c>
      <c r="CR39" s="230">
        <f t="shared" si="99"/>
        <v>100</v>
      </c>
      <c r="CS39" s="241">
        <f t="shared" si="100"/>
        <v>19.01995175</v>
      </c>
      <c r="CT39" s="242">
        <f t="shared" si="101"/>
        <v>5.581194246</v>
      </c>
      <c r="CU39" s="230">
        <f t="shared" si="102"/>
        <v>100</v>
      </c>
      <c r="CV39" s="241">
        <f t="shared" si="124"/>
        <v>6.248739593</v>
      </c>
      <c r="CW39" s="242">
        <f t="shared" si="125"/>
        <v>1.757367981</v>
      </c>
      <c r="CX39" s="230">
        <f t="shared" si="105"/>
        <v>100</v>
      </c>
      <c r="CY39" s="241">
        <f t="shared" si="106"/>
        <v>37.02055667</v>
      </c>
      <c r="CZ39" s="242">
        <f t="shared" si="107"/>
        <v>9.258606962</v>
      </c>
    </row>
    <row r="40" ht="15.75" customHeight="1">
      <c r="A40" s="59" t="s">
        <v>12</v>
      </c>
      <c r="B40" s="233">
        <f t="shared" si="17"/>
        <v>100</v>
      </c>
      <c r="C40" s="243">
        <f t="shared" si="18"/>
        <v>15.93598716</v>
      </c>
      <c r="D40" s="244">
        <f t="shared" si="19"/>
        <v>5.673548547</v>
      </c>
      <c r="E40" s="233">
        <f t="shared" si="20"/>
        <v>100</v>
      </c>
      <c r="F40" s="243">
        <f t="shared" si="21"/>
        <v>17.31416435</v>
      </c>
      <c r="G40" s="244">
        <f t="shared" si="22"/>
        <v>5.472562548</v>
      </c>
      <c r="H40" s="233">
        <f t="shared" si="23"/>
        <v>100</v>
      </c>
      <c r="I40" s="243">
        <f t="shared" si="24"/>
        <v>22.88402989</v>
      </c>
      <c r="J40" s="244">
        <f t="shared" si="25"/>
        <v>7.05159065</v>
      </c>
      <c r="K40" s="233">
        <f t="shared" si="26"/>
        <v>100</v>
      </c>
      <c r="L40" s="243">
        <f t="shared" si="27"/>
        <v>22.05971269</v>
      </c>
      <c r="M40" s="244">
        <f t="shared" si="28"/>
        <v>6.412473064</v>
      </c>
      <c r="N40" s="233">
        <f t="shared" si="29"/>
        <v>100</v>
      </c>
      <c r="O40" s="243">
        <f t="shared" si="30"/>
        <v>29.72010249</v>
      </c>
      <c r="P40" s="244">
        <f t="shared" si="31"/>
        <v>6.101637347</v>
      </c>
      <c r="Q40" s="233">
        <f t="shared" si="32"/>
        <v>100</v>
      </c>
      <c r="R40" s="243">
        <f t="shared" si="33"/>
        <v>27.30635217</v>
      </c>
      <c r="S40" s="244">
        <f t="shared" si="34"/>
        <v>5.16086259</v>
      </c>
      <c r="T40" s="233">
        <f t="shared" si="35"/>
        <v>100</v>
      </c>
      <c r="U40" s="243">
        <f t="shared" si="36"/>
        <v>22.7895779</v>
      </c>
      <c r="V40" s="244">
        <f t="shared" si="37"/>
        <v>4.867506589</v>
      </c>
      <c r="W40" s="233">
        <f t="shared" si="38"/>
        <v>100</v>
      </c>
      <c r="X40" s="243">
        <f t="shared" si="39"/>
        <v>18.07393417</v>
      </c>
      <c r="Y40" s="244">
        <f t="shared" si="40"/>
        <v>4.113056658</v>
      </c>
      <c r="Z40" s="233">
        <f t="shared" si="41"/>
        <v>100</v>
      </c>
      <c r="AA40" s="243">
        <f t="shared" si="42"/>
        <v>15.88700224</v>
      </c>
      <c r="AB40" s="244">
        <f t="shared" si="43"/>
        <v>3.677263536</v>
      </c>
      <c r="AC40" s="233">
        <f t="shared" si="44"/>
        <v>100</v>
      </c>
      <c r="AD40" s="243">
        <f t="shared" si="45"/>
        <v>7.584677536</v>
      </c>
      <c r="AE40" s="244">
        <f t="shared" si="46"/>
        <v>2.980306039</v>
      </c>
      <c r="AF40" s="233">
        <f t="shared" si="47"/>
        <v>100</v>
      </c>
      <c r="AG40" s="243">
        <f t="shared" si="48"/>
        <v>24.15274497</v>
      </c>
      <c r="AH40" s="244">
        <f t="shared" si="49"/>
        <v>5.163091066</v>
      </c>
      <c r="AJ40" s="59" t="s">
        <v>12</v>
      </c>
      <c r="AK40" s="233">
        <f t="shared" si="108"/>
        <v>100</v>
      </c>
      <c r="AL40" s="243">
        <f>AL22*100/AK22</f>
        <v>14.5832048</v>
      </c>
      <c r="AM40" s="244">
        <f>AM22*100/AK22</f>
        <v>4.104119478</v>
      </c>
      <c r="AN40" s="233">
        <f t="shared" si="50"/>
        <v>100</v>
      </c>
      <c r="AO40" s="243">
        <f t="shared" si="51"/>
        <v>22.63852865</v>
      </c>
      <c r="AP40" s="244">
        <f t="shared" si="52"/>
        <v>6.660341459</v>
      </c>
      <c r="AQ40" s="233">
        <f t="shared" si="53"/>
        <v>100</v>
      </c>
      <c r="AR40" s="243">
        <f t="shared" si="54"/>
        <v>24.58423363</v>
      </c>
      <c r="AS40" s="244">
        <f t="shared" si="55"/>
        <v>7.541895382</v>
      </c>
      <c r="AT40" s="233">
        <f t="shared" si="56"/>
        <v>100</v>
      </c>
      <c r="AU40" s="243">
        <f t="shared" si="57"/>
        <v>25.39922521</v>
      </c>
      <c r="AV40" s="244">
        <f t="shared" si="58"/>
        <v>6.700946566</v>
      </c>
      <c r="AW40" s="233">
        <f t="shared" si="59"/>
        <v>100</v>
      </c>
      <c r="AX40" s="243">
        <f t="shared" si="60"/>
        <v>33.87512047</v>
      </c>
      <c r="AY40" s="244">
        <f t="shared" si="61"/>
        <v>6.25066985</v>
      </c>
      <c r="AZ40" s="233">
        <f t="shared" si="62"/>
        <v>100</v>
      </c>
      <c r="BA40" s="243">
        <f t="shared" si="63"/>
        <v>29.69258009</v>
      </c>
      <c r="BB40" s="244">
        <f t="shared" si="64"/>
        <v>6.331870192</v>
      </c>
      <c r="BC40" s="233">
        <f t="shared" si="65"/>
        <v>100</v>
      </c>
      <c r="BD40" s="243">
        <f t="shared" si="66"/>
        <v>23.89129462</v>
      </c>
      <c r="BE40" s="244">
        <f t="shared" si="67"/>
        <v>5.494483718</v>
      </c>
      <c r="BF40" s="233">
        <f t="shared" si="68"/>
        <v>100</v>
      </c>
      <c r="BG40" s="243">
        <f t="shared" si="69"/>
        <v>22.04391002</v>
      </c>
      <c r="BH40" s="244">
        <f t="shared" si="70"/>
        <v>5.698084156</v>
      </c>
      <c r="BI40" s="233">
        <f t="shared" si="71"/>
        <v>100</v>
      </c>
      <c r="BJ40" s="243">
        <f t="shared" si="72"/>
        <v>18.92867294</v>
      </c>
      <c r="BK40" s="244">
        <f t="shared" si="73"/>
        <v>5.363200308</v>
      </c>
      <c r="BL40" s="233">
        <f t="shared" si="74"/>
        <v>100</v>
      </c>
      <c r="BM40" s="243">
        <f t="shared" si="122"/>
        <v>14.47111269</v>
      </c>
      <c r="BN40" s="244">
        <f t="shared" si="123"/>
        <v>3.972276799</v>
      </c>
      <c r="BO40" s="233">
        <f t="shared" si="75"/>
        <v>100</v>
      </c>
      <c r="BP40" s="243">
        <f t="shared" si="76"/>
        <v>27.29843364</v>
      </c>
      <c r="BQ40" s="244">
        <f t="shared" si="77"/>
        <v>6.072101675</v>
      </c>
      <c r="BS40" s="59" t="s">
        <v>12</v>
      </c>
      <c r="BT40" s="233">
        <f t="shared" si="111"/>
        <v>100</v>
      </c>
      <c r="BU40" s="243">
        <f t="shared" si="126"/>
        <v>20.2508906</v>
      </c>
      <c r="BV40" s="244">
        <f t="shared" si="127"/>
        <v>9.341122303</v>
      </c>
      <c r="BW40" s="233">
        <f t="shared" si="78"/>
        <v>100</v>
      </c>
      <c r="BX40" s="243">
        <f t="shared" si="79"/>
        <v>21.31976671</v>
      </c>
      <c r="BY40" s="244">
        <f t="shared" si="80"/>
        <v>5.42377934</v>
      </c>
      <c r="BZ40" s="233">
        <f t="shared" si="81"/>
        <v>100</v>
      </c>
      <c r="CA40" s="243">
        <f t="shared" si="82"/>
        <v>25.92497231</v>
      </c>
      <c r="CB40" s="244">
        <f t="shared" si="83"/>
        <v>9.474742906</v>
      </c>
      <c r="CC40" s="233">
        <f t="shared" si="84"/>
        <v>100</v>
      </c>
      <c r="CD40" s="243">
        <f t="shared" si="85"/>
        <v>34.22013605</v>
      </c>
      <c r="CE40" s="244">
        <f t="shared" si="86"/>
        <v>9.073613595</v>
      </c>
      <c r="CF40" s="233">
        <f t="shared" si="87"/>
        <v>100</v>
      </c>
      <c r="CG40" s="243">
        <f t="shared" si="88"/>
        <v>34.14485864</v>
      </c>
      <c r="CH40" s="244">
        <f t="shared" si="89"/>
        <v>7.756010503</v>
      </c>
      <c r="CI40" s="233">
        <f t="shared" si="90"/>
        <v>100</v>
      </c>
      <c r="CJ40" s="243">
        <f t="shared" si="91"/>
        <v>28.23700565</v>
      </c>
      <c r="CK40" s="244">
        <f t="shared" si="92"/>
        <v>7.218418263</v>
      </c>
      <c r="CL40" s="233">
        <f t="shared" si="93"/>
        <v>100</v>
      </c>
      <c r="CM40" s="243">
        <f t="shared" si="94"/>
        <v>24.6247861</v>
      </c>
      <c r="CN40" s="244">
        <f t="shared" si="95"/>
        <v>5.539031209</v>
      </c>
      <c r="CO40" s="233">
        <f t="shared" si="96"/>
        <v>100</v>
      </c>
      <c r="CP40" s="243">
        <f t="shared" si="97"/>
        <v>23.17851721</v>
      </c>
      <c r="CQ40" s="244">
        <f t="shared" si="98"/>
        <v>5.985786465</v>
      </c>
      <c r="CR40" s="233">
        <f t="shared" si="99"/>
        <v>100</v>
      </c>
      <c r="CS40" s="243">
        <f t="shared" si="100"/>
        <v>17.58287618</v>
      </c>
      <c r="CT40" s="244">
        <f t="shared" si="101"/>
        <v>4.318715084</v>
      </c>
      <c r="CU40" s="233">
        <f t="shared" si="102"/>
        <v>100</v>
      </c>
      <c r="CV40" s="243">
        <f t="shared" si="124"/>
        <v>16.16171939</v>
      </c>
      <c r="CW40" s="244">
        <f t="shared" si="125"/>
        <v>2.029022737</v>
      </c>
      <c r="CX40" s="233">
        <f t="shared" si="105"/>
        <v>100</v>
      </c>
      <c r="CY40" s="243">
        <f t="shared" si="106"/>
        <v>28.57184561</v>
      </c>
      <c r="CZ40" s="244">
        <f t="shared" si="107"/>
        <v>7.049797925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2">
    <mergeCell ref="T6:V6"/>
    <mergeCell ref="W6:Y6"/>
    <mergeCell ref="Z6:AB6"/>
    <mergeCell ref="AC6:AE6"/>
    <mergeCell ref="A24:AH24"/>
    <mergeCell ref="AJ24:BQ24"/>
    <mergeCell ref="BS24:CZ24"/>
    <mergeCell ref="AF6:AH6"/>
    <mergeCell ref="AK6:AM6"/>
    <mergeCell ref="T4:V4"/>
    <mergeCell ref="W4:Y4"/>
    <mergeCell ref="Z4:AB4"/>
    <mergeCell ref="AC4:AE4"/>
    <mergeCell ref="AF4:AH4"/>
    <mergeCell ref="AJ4:AJ6"/>
    <mergeCell ref="AK4:AM4"/>
    <mergeCell ref="BI6:BK6"/>
    <mergeCell ref="BL6:BN6"/>
    <mergeCell ref="BO6:BQ6"/>
    <mergeCell ref="BT6:BV6"/>
    <mergeCell ref="BW6:BY6"/>
    <mergeCell ref="BZ6:CB6"/>
    <mergeCell ref="BI4:BK4"/>
    <mergeCell ref="BL4:BN4"/>
    <mergeCell ref="BO4:BQ4"/>
    <mergeCell ref="BS4:BS6"/>
    <mergeCell ref="BT4:BV4"/>
    <mergeCell ref="BW4:BY4"/>
    <mergeCell ref="BZ4:CB4"/>
    <mergeCell ref="AN4:AP4"/>
    <mergeCell ref="AQ4:AS4"/>
    <mergeCell ref="AT4:AV4"/>
    <mergeCell ref="AW4:AY4"/>
    <mergeCell ref="AZ4:BB4"/>
    <mergeCell ref="BC4:BE4"/>
    <mergeCell ref="BF4:BH4"/>
    <mergeCell ref="CC4:CE4"/>
    <mergeCell ref="CF4:CH4"/>
    <mergeCell ref="CI4:CK4"/>
    <mergeCell ref="CL4:CN4"/>
    <mergeCell ref="CO4:CQ4"/>
    <mergeCell ref="CR4:CT4"/>
    <mergeCell ref="CU4:CW4"/>
    <mergeCell ref="CX4:CZ4"/>
    <mergeCell ref="B6:D6"/>
    <mergeCell ref="E6:G6"/>
    <mergeCell ref="H6:J6"/>
    <mergeCell ref="K6:M6"/>
    <mergeCell ref="A4:A6"/>
    <mergeCell ref="B4:D4"/>
    <mergeCell ref="E4:G4"/>
    <mergeCell ref="H4:J4"/>
    <mergeCell ref="K4:M4"/>
    <mergeCell ref="N4:P4"/>
    <mergeCell ref="Q4:S4"/>
    <mergeCell ref="N6:P6"/>
    <mergeCell ref="Q6:S6"/>
    <mergeCell ref="AN6:AP6"/>
    <mergeCell ref="AQ6:AS6"/>
    <mergeCell ref="AT6:AV6"/>
    <mergeCell ref="AW6:AY6"/>
    <mergeCell ref="AZ6:BB6"/>
    <mergeCell ref="CR6:CT6"/>
    <mergeCell ref="CU6:CW6"/>
    <mergeCell ref="CX6:CZ6"/>
    <mergeCell ref="BC6:BE6"/>
    <mergeCell ref="BF6:BH6"/>
    <mergeCell ref="CC6:CE6"/>
    <mergeCell ref="CF6:CH6"/>
    <mergeCell ref="CI6:CK6"/>
    <mergeCell ref="CL6:CN6"/>
    <mergeCell ref="CO6:CQ6"/>
  </mergeCells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4" width="7.63"/>
    <col customWidth="1" min="15" max="15" width="10.75"/>
    <col customWidth="1" min="16" max="16" width="4.75"/>
    <col customWidth="1" min="17" max="17" width="5.63"/>
    <col customWidth="1" min="18" max="18" width="5.5"/>
    <col customWidth="1" min="19" max="19" width="5.75"/>
    <col customWidth="1" min="20" max="20" width="6.88"/>
    <col customWidth="1" min="21" max="21" width="6.63"/>
    <col customWidth="1" min="22" max="22" width="5.75"/>
    <col customWidth="1" min="23" max="23" width="12.63"/>
    <col customWidth="1" min="24" max="24" width="9.13"/>
    <col customWidth="1" min="25" max="25" width="5.75"/>
    <col customWidth="1" min="26" max="26" width="11.13"/>
    <col customWidth="1" min="27" max="27" width="6.63"/>
    <col customWidth="1" min="28" max="28" width="7.63"/>
    <col customWidth="1" min="29" max="42" width="8.0"/>
  </cols>
  <sheetData>
    <row r="1">
      <c r="A1" s="1" t="s">
        <v>201</v>
      </c>
      <c r="O1" s="1" t="s">
        <v>202</v>
      </c>
      <c r="AC1" s="1" t="s">
        <v>203</v>
      </c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 t="s">
        <v>8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>
      <c r="A3" s="5"/>
      <c r="O3" s="5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</row>
    <row r="4" ht="15.0" customHeight="1">
      <c r="A4" s="250" t="s">
        <v>125</v>
      </c>
      <c r="B4" s="298" t="s">
        <v>204</v>
      </c>
      <c r="C4" s="10"/>
      <c r="D4" s="12"/>
      <c r="E4" s="298" t="s">
        <v>205</v>
      </c>
      <c r="F4" s="10"/>
      <c r="G4" s="12"/>
      <c r="H4" s="298" t="s">
        <v>206</v>
      </c>
      <c r="I4" s="10"/>
      <c r="J4" s="12"/>
      <c r="K4" s="13" t="s">
        <v>12</v>
      </c>
      <c r="L4" s="10"/>
      <c r="M4" s="12"/>
      <c r="O4" s="250" t="s">
        <v>125</v>
      </c>
      <c r="P4" s="298" t="s">
        <v>204</v>
      </c>
      <c r="Q4" s="10"/>
      <c r="R4" s="12"/>
      <c r="S4" s="298" t="s">
        <v>205</v>
      </c>
      <c r="T4" s="10"/>
      <c r="U4" s="12"/>
      <c r="V4" s="298" t="s">
        <v>206</v>
      </c>
      <c r="W4" s="10"/>
      <c r="X4" s="12"/>
      <c r="Y4" s="13" t="s">
        <v>12</v>
      </c>
      <c r="Z4" s="10"/>
      <c r="AA4" s="12"/>
      <c r="AC4" s="301" t="s">
        <v>125</v>
      </c>
      <c r="AD4" s="302"/>
      <c r="AE4" s="303" t="s">
        <v>204</v>
      </c>
      <c r="AF4" s="81"/>
      <c r="AG4" s="82"/>
      <c r="AH4" s="303" t="s">
        <v>205</v>
      </c>
      <c r="AI4" s="81"/>
      <c r="AJ4" s="82"/>
      <c r="AK4" s="303" t="s">
        <v>206</v>
      </c>
      <c r="AL4" s="81"/>
      <c r="AM4" s="82"/>
      <c r="AN4" s="303" t="s">
        <v>12</v>
      </c>
      <c r="AO4" s="81"/>
      <c r="AP4" s="82"/>
    </row>
    <row r="5" ht="55.5" customHeight="1">
      <c r="A5" s="16"/>
      <c r="B5" s="17" t="s">
        <v>102</v>
      </c>
      <c r="C5" s="19"/>
      <c r="D5" s="172" t="s">
        <v>101</v>
      </c>
      <c r="E5" s="17" t="s">
        <v>102</v>
      </c>
      <c r="F5" s="19"/>
      <c r="G5" s="172" t="s">
        <v>101</v>
      </c>
      <c r="H5" s="17" t="s">
        <v>102</v>
      </c>
      <c r="I5" s="19"/>
      <c r="J5" s="172" t="s">
        <v>101</v>
      </c>
      <c r="K5" s="17" t="s">
        <v>102</v>
      </c>
      <c r="L5" s="19"/>
      <c r="M5" s="172" t="s">
        <v>101</v>
      </c>
      <c r="O5" s="16"/>
      <c r="P5" s="17" t="s">
        <v>102</v>
      </c>
      <c r="Q5" s="19"/>
      <c r="R5" s="172" t="s">
        <v>101</v>
      </c>
      <c r="S5" s="17" t="s">
        <v>102</v>
      </c>
      <c r="T5" s="19"/>
      <c r="U5" s="172" t="s">
        <v>101</v>
      </c>
      <c r="V5" s="17" t="s">
        <v>102</v>
      </c>
      <c r="W5" s="19"/>
      <c r="X5" s="172" t="s">
        <v>101</v>
      </c>
      <c r="Y5" s="17" t="s">
        <v>102</v>
      </c>
      <c r="Z5" s="19"/>
      <c r="AA5" s="172" t="s">
        <v>101</v>
      </c>
      <c r="AC5" s="304"/>
      <c r="AD5" s="305"/>
      <c r="AE5" s="306" t="s">
        <v>207</v>
      </c>
      <c r="AF5" s="82"/>
      <c r="AG5" s="307" t="s">
        <v>208</v>
      </c>
      <c r="AH5" s="306" t="s">
        <v>207</v>
      </c>
      <c r="AI5" s="82"/>
      <c r="AJ5" s="307" t="s">
        <v>208</v>
      </c>
      <c r="AK5" s="306" t="s">
        <v>207</v>
      </c>
      <c r="AL5" s="82"/>
      <c r="AM5" s="307" t="s">
        <v>208</v>
      </c>
      <c r="AN5" s="306" t="s">
        <v>207</v>
      </c>
      <c r="AO5" s="82"/>
      <c r="AP5" s="308" t="s">
        <v>208</v>
      </c>
    </row>
    <row r="6">
      <c r="A6" s="28"/>
      <c r="B6" s="174" t="s">
        <v>25</v>
      </c>
      <c r="C6" s="30" t="s">
        <v>105</v>
      </c>
      <c r="D6" s="34" t="s">
        <v>105</v>
      </c>
      <c r="E6" s="174" t="s">
        <v>25</v>
      </c>
      <c r="F6" s="30" t="s">
        <v>105</v>
      </c>
      <c r="G6" s="34" t="s">
        <v>105</v>
      </c>
      <c r="H6" s="174" t="s">
        <v>25</v>
      </c>
      <c r="I6" s="30" t="s">
        <v>105</v>
      </c>
      <c r="J6" s="34" t="s">
        <v>105</v>
      </c>
      <c r="K6" s="174" t="s">
        <v>25</v>
      </c>
      <c r="L6" s="30" t="s">
        <v>105</v>
      </c>
      <c r="M6" s="34" t="s">
        <v>105</v>
      </c>
      <c r="O6" s="28"/>
      <c r="P6" s="174" t="s">
        <v>25</v>
      </c>
      <c r="Q6" s="30" t="s">
        <v>105</v>
      </c>
      <c r="R6" s="34" t="s">
        <v>105</v>
      </c>
      <c r="S6" s="174" t="s">
        <v>25</v>
      </c>
      <c r="T6" s="30" t="s">
        <v>105</v>
      </c>
      <c r="U6" s="34" t="s">
        <v>105</v>
      </c>
      <c r="V6" s="174" t="s">
        <v>25</v>
      </c>
      <c r="W6" s="30" t="s">
        <v>105</v>
      </c>
      <c r="X6" s="34" t="s">
        <v>105</v>
      </c>
      <c r="Y6" s="174" t="s">
        <v>25</v>
      </c>
      <c r="Z6" s="30" t="s">
        <v>105</v>
      </c>
      <c r="AA6" s="34" t="s">
        <v>105</v>
      </c>
      <c r="AC6" s="309"/>
      <c r="AD6" s="310"/>
      <c r="AE6" s="311" t="s">
        <v>25</v>
      </c>
      <c r="AF6" s="312" t="s">
        <v>209</v>
      </c>
      <c r="AG6" s="313" t="s">
        <v>210</v>
      </c>
      <c r="AH6" s="312" t="s">
        <v>25</v>
      </c>
      <c r="AI6" s="312" t="s">
        <v>209</v>
      </c>
      <c r="AJ6" s="313" t="s">
        <v>210</v>
      </c>
      <c r="AK6" s="312" t="s">
        <v>25</v>
      </c>
      <c r="AL6" s="312" t="s">
        <v>209</v>
      </c>
      <c r="AM6" s="313" t="s">
        <v>210</v>
      </c>
      <c r="AN6" s="312" t="s">
        <v>25</v>
      </c>
      <c r="AO6" s="312" t="s">
        <v>209</v>
      </c>
      <c r="AP6" s="308" t="s">
        <v>210</v>
      </c>
    </row>
    <row r="7">
      <c r="A7" s="248" t="s">
        <v>129</v>
      </c>
      <c r="B7" s="138">
        <v>185.0</v>
      </c>
      <c r="C7" s="135">
        <v>3041.5152812516903</v>
      </c>
      <c r="D7" s="139">
        <v>898.7524272680831</v>
      </c>
      <c r="E7" s="137">
        <v>921.0</v>
      </c>
      <c r="F7" s="135">
        <v>14252.300606165818</v>
      </c>
      <c r="G7" s="137">
        <v>3831.861430867188</v>
      </c>
      <c r="H7" s="138">
        <v>436.0</v>
      </c>
      <c r="I7" s="135">
        <v>7745.184867670056</v>
      </c>
      <c r="J7" s="137">
        <v>1905.2984330646063</v>
      </c>
      <c r="K7" s="138">
        <f t="shared" ref="K7:M7" si="1">B7+E7+H7</f>
        <v>1542</v>
      </c>
      <c r="L7" s="135">
        <f t="shared" si="1"/>
        <v>25039.00076</v>
      </c>
      <c r="M7" s="139">
        <f t="shared" si="1"/>
        <v>6635.912291</v>
      </c>
      <c r="O7" s="248" t="s">
        <v>130</v>
      </c>
      <c r="P7" s="138">
        <v>230.0</v>
      </c>
      <c r="Q7" s="135">
        <v>3987.1581830318437</v>
      </c>
      <c r="R7" s="139">
        <v>973.4238081312909</v>
      </c>
      <c r="S7" s="137">
        <v>1270.0</v>
      </c>
      <c r="T7" s="135">
        <v>18277.72587113133</v>
      </c>
      <c r="U7" s="137">
        <v>5409.464988082105</v>
      </c>
      <c r="V7" s="138">
        <v>516.0</v>
      </c>
      <c r="W7" s="135">
        <v>8285.57489764313</v>
      </c>
      <c r="X7" s="137">
        <v>2212.8178458703974</v>
      </c>
      <c r="Y7" s="138">
        <v>2016.0</v>
      </c>
      <c r="Z7" s="135">
        <v>30550.458951806337</v>
      </c>
      <c r="AA7" s="139">
        <v>8595.706642083785</v>
      </c>
      <c r="AC7" s="314" t="s">
        <v>130</v>
      </c>
      <c r="AD7" s="315"/>
      <c r="AE7" s="316">
        <v>216.0</v>
      </c>
      <c r="AF7" s="317">
        <v>3582.0</v>
      </c>
      <c r="AG7" s="318">
        <v>903.0</v>
      </c>
      <c r="AH7" s="316">
        <v>1067.0</v>
      </c>
      <c r="AI7" s="317">
        <v>17358.0</v>
      </c>
      <c r="AJ7" s="318">
        <v>4793.0</v>
      </c>
      <c r="AK7" s="316">
        <v>465.0</v>
      </c>
      <c r="AL7" s="317">
        <v>9244.0</v>
      </c>
      <c r="AM7" s="318">
        <v>2192.0</v>
      </c>
      <c r="AN7" s="316">
        <v>1748.0</v>
      </c>
      <c r="AO7" s="317">
        <v>30184.0</v>
      </c>
      <c r="AP7" s="319">
        <v>7888.0</v>
      </c>
    </row>
    <row r="8">
      <c r="A8" s="249" t="s">
        <v>131</v>
      </c>
      <c r="B8" s="147">
        <v>14.0</v>
      </c>
      <c r="C8" s="144">
        <v>188.695</v>
      </c>
      <c r="D8" s="148">
        <v>38.03</v>
      </c>
      <c r="E8" s="146">
        <v>30.0</v>
      </c>
      <c r="F8" s="144">
        <v>445.0210087719298</v>
      </c>
      <c r="G8" s="146">
        <v>112.33500000000001</v>
      </c>
      <c r="H8" s="147">
        <v>123.0</v>
      </c>
      <c r="I8" s="144">
        <v>2356.1785911758984</v>
      </c>
      <c r="J8" s="146">
        <v>519.2878655139289</v>
      </c>
      <c r="K8" s="147">
        <f t="shared" ref="K8:M8" si="2">B8+E8+H8</f>
        <v>167</v>
      </c>
      <c r="L8" s="144">
        <f t="shared" si="2"/>
        <v>2989.8946</v>
      </c>
      <c r="M8" s="148">
        <f t="shared" si="2"/>
        <v>669.6528655</v>
      </c>
      <c r="O8" s="249" t="s">
        <v>132</v>
      </c>
      <c r="P8" s="147">
        <v>33.0</v>
      </c>
      <c r="Q8" s="144">
        <v>501.8866666666667</v>
      </c>
      <c r="R8" s="148">
        <v>127.94333333333333</v>
      </c>
      <c r="S8" s="146"/>
      <c r="T8" s="144"/>
      <c r="U8" s="146"/>
      <c r="V8" s="147">
        <v>87.0</v>
      </c>
      <c r="W8" s="144">
        <v>1910.884166666666</v>
      </c>
      <c r="X8" s="146">
        <v>243.36999999999998</v>
      </c>
      <c r="Y8" s="147">
        <v>120.0</v>
      </c>
      <c r="Z8" s="144">
        <v>2412.7708333333335</v>
      </c>
      <c r="AA8" s="148">
        <v>371.31333333333356</v>
      </c>
      <c r="AC8" s="320" t="s">
        <v>132</v>
      </c>
      <c r="AD8" s="321"/>
      <c r="AE8" s="316">
        <v>19.0</v>
      </c>
      <c r="AF8" s="317">
        <v>291.0</v>
      </c>
      <c r="AG8" s="318">
        <v>29.0</v>
      </c>
      <c r="AH8" s="316">
        <v>45.0</v>
      </c>
      <c r="AI8" s="317">
        <v>668.0</v>
      </c>
      <c r="AJ8" s="318">
        <v>144.0</v>
      </c>
      <c r="AK8" s="316">
        <v>138.0</v>
      </c>
      <c r="AL8" s="317">
        <v>2352.0</v>
      </c>
      <c r="AM8" s="318">
        <v>403.0</v>
      </c>
      <c r="AN8" s="316">
        <v>202.0</v>
      </c>
      <c r="AO8" s="317">
        <v>3311.0</v>
      </c>
      <c r="AP8" s="322">
        <v>577.0</v>
      </c>
    </row>
    <row r="9">
      <c r="A9" s="249" t="s">
        <v>133</v>
      </c>
      <c r="B9" s="147">
        <v>34.0</v>
      </c>
      <c r="C9" s="144">
        <v>607.7022222222217</v>
      </c>
      <c r="D9" s="148">
        <v>119.3738888888889</v>
      </c>
      <c r="E9" s="146">
        <v>36.0</v>
      </c>
      <c r="F9" s="144">
        <v>371.47166666666647</v>
      </c>
      <c r="G9" s="146">
        <v>116.05583333333335</v>
      </c>
      <c r="H9" s="147">
        <v>150.0</v>
      </c>
      <c r="I9" s="144">
        <v>3901.0966666666677</v>
      </c>
      <c r="J9" s="146">
        <v>697.285</v>
      </c>
      <c r="K9" s="147">
        <f t="shared" ref="K9:M9" si="3">B9+E9+H9</f>
        <v>220</v>
      </c>
      <c r="L9" s="144">
        <f t="shared" si="3"/>
        <v>4880.270556</v>
      </c>
      <c r="M9" s="148">
        <f t="shared" si="3"/>
        <v>932.7147222</v>
      </c>
      <c r="O9" s="249" t="s">
        <v>134</v>
      </c>
      <c r="P9" s="147">
        <v>112.0</v>
      </c>
      <c r="Q9" s="144">
        <v>2245.0997777777775</v>
      </c>
      <c r="R9" s="148">
        <v>419.0307777777777</v>
      </c>
      <c r="S9" s="146">
        <v>29.0</v>
      </c>
      <c r="T9" s="144">
        <v>241.08039855072462</v>
      </c>
      <c r="U9" s="146">
        <v>90.39737681159421</v>
      </c>
      <c r="V9" s="147">
        <v>196.0</v>
      </c>
      <c r="W9" s="144">
        <v>5041.196990179352</v>
      </c>
      <c r="X9" s="146">
        <v>791.5480908436875</v>
      </c>
      <c r="Y9" s="147">
        <v>337.0</v>
      </c>
      <c r="Z9" s="144">
        <v>7527.377166507853</v>
      </c>
      <c r="AA9" s="148">
        <v>1300.976245433059</v>
      </c>
      <c r="AC9" s="320" t="s">
        <v>134</v>
      </c>
      <c r="AD9" s="321"/>
      <c r="AE9" s="316">
        <v>134.0</v>
      </c>
      <c r="AF9" s="317">
        <v>2299.0</v>
      </c>
      <c r="AG9" s="318">
        <v>485.0</v>
      </c>
      <c r="AH9" s="316">
        <v>55.0</v>
      </c>
      <c r="AI9" s="317">
        <v>484.0</v>
      </c>
      <c r="AJ9" s="318">
        <v>165.0</v>
      </c>
      <c r="AK9" s="316">
        <v>262.0</v>
      </c>
      <c r="AL9" s="317">
        <v>6484.0</v>
      </c>
      <c r="AM9" s="318">
        <v>1052.0</v>
      </c>
      <c r="AN9" s="316">
        <v>451.0</v>
      </c>
      <c r="AO9" s="317">
        <v>9267.0</v>
      </c>
      <c r="AP9" s="322">
        <v>1702.0</v>
      </c>
    </row>
    <row r="10">
      <c r="A10" s="249" t="s">
        <v>135</v>
      </c>
      <c r="B10" s="147">
        <v>44.0</v>
      </c>
      <c r="C10" s="144">
        <v>818.4741636363633</v>
      </c>
      <c r="D10" s="148">
        <v>154.62443333333334</v>
      </c>
      <c r="E10" s="146">
        <v>49.0</v>
      </c>
      <c r="F10" s="144">
        <v>773.4419487179485</v>
      </c>
      <c r="G10" s="146">
        <v>225.8641666666667</v>
      </c>
      <c r="H10" s="147">
        <v>204.0</v>
      </c>
      <c r="I10" s="144">
        <v>5276.188854794854</v>
      </c>
      <c r="J10" s="146">
        <v>875.0145205995295</v>
      </c>
      <c r="K10" s="147">
        <f t="shared" ref="K10:M10" si="4">B10+E10+H10</f>
        <v>297</v>
      </c>
      <c r="L10" s="144">
        <f t="shared" si="4"/>
        <v>6868.104967</v>
      </c>
      <c r="M10" s="148">
        <f t="shared" si="4"/>
        <v>1255.503121</v>
      </c>
      <c r="O10" s="249" t="s">
        <v>136</v>
      </c>
      <c r="P10" s="147">
        <v>26.0</v>
      </c>
      <c r="Q10" s="144">
        <v>312.98843681345863</v>
      </c>
      <c r="R10" s="148">
        <v>106.70421721919843</v>
      </c>
      <c r="S10" s="146">
        <v>57.0</v>
      </c>
      <c r="T10" s="144">
        <v>1151.6464285714294</v>
      </c>
      <c r="U10" s="146">
        <v>216.04642857142866</v>
      </c>
      <c r="V10" s="147">
        <v>255.0</v>
      </c>
      <c r="W10" s="144">
        <v>5468.006500000001</v>
      </c>
      <c r="X10" s="146">
        <v>1001.7107737111377</v>
      </c>
      <c r="Y10" s="147">
        <v>338.0</v>
      </c>
      <c r="Z10" s="144">
        <v>6932.641365384886</v>
      </c>
      <c r="AA10" s="148">
        <v>1324.461419501766</v>
      </c>
      <c r="AC10" s="320" t="s">
        <v>136</v>
      </c>
      <c r="AD10" s="321"/>
      <c r="AE10" s="316">
        <v>50.0</v>
      </c>
      <c r="AF10" s="317">
        <v>863.0</v>
      </c>
      <c r="AG10" s="318">
        <v>271.0</v>
      </c>
      <c r="AH10" s="316">
        <v>67.0</v>
      </c>
      <c r="AI10" s="317">
        <v>1232.0</v>
      </c>
      <c r="AJ10" s="318">
        <v>367.0</v>
      </c>
      <c r="AK10" s="316">
        <v>301.0</v>
      </c>
      <c r="AL10" s="317">
        <v>6852.0</v>
      </c>
      <c r="AM10" s="318">
        <v>1595.0</v>
      </c>
      <c r="AN10" s="316">
        <v>418.0</v>
      </c>
      <c r="AO10" s="317">
        <v>8947.0</v>
      </c>
      <c r="AP10" s="322">
        <v>2233.0</v>
      </c>
    </row>
    <row r="11">
      <c r="A11" s="249" t="s">
        <v>137</v>
      </c>
      <c r="B11" s="147">
        <v>32.0</v>
      </c>
      <c r="C11" s="144">
        <v>500.34333333333325</v>
      </c>
      <c r="D11" s="148">
        <v>109.79750000000001</v>
      </c>
      <c r="E11" s="146">
        <v>59.0</v>
      </c>
      <c r="F11" s="144">
        <v>1263.7696666666666</v>
      </c>
      <c r="G11" s="146">
        <v>329.2526666666666</v>
      </c>
      <c r="H11" s="147">
        <v>155.0</v>
      </c>
      <c r="I11" s="144">
        <v>4228.29563194281</v>
      </c>
      <c r="J11" s="146">
        <v>731.0745255707438</v>
      </c>
      <c r="K11" s="147">
        <f t="shared" ref="K11:M11" si="5">B11+E11+H11</f>
        <v>246</v>
      </c>
      <c r="L11" s="144">
        <f t="shared" si="5"/>
        <v>5992.408632</v>
      </c>
      <c r="M11" s="148">
        <f t="shared" si="5"/>
        <v>1170.124692</v>
      </c>
      <c r="O11" s="249" t="s">
        <v>138</v>
      </c>
      <c r="P11" s="147">
        <v>81.0</v>
      </c>
      <c r="Q11" s="144">
        <v>1546.7517358604096</v>
      </c>
      <c r="R11" s="148">
        <v>375.2593622141998</v>
      </c>
      <c r="S11" s="146">
        <v>57.0</v>
      </c>
      <c r="T11" s="144">
        <v>965.5678844995181</v>
      </c>
      <c r="U11" s="146">
        <v>257.7500698709456</v>
      </c>
      <c r="V11" s="147">
        <v>245.0</v>
      </c>
      <c r="W11" s="144">
        <v>5645.9936961314725</v>
      </c>
      <c r="X11" s="146">
        <v>1132.5851643588753</v>
      </c>
      <c r="Y11" s="147">
        <v>383.0</v>
      </c>
      <c r="Z11" s="144">
        <v>8158.313316491402</v>
      </c>
      <c r="AA11" s="148">
        <v>1765.5945964440223</v>
      </c>
      <c r="AC11" s="320" t="s">
        <v>138</v>
      </c>
      <c r="AD11" s="321"/>
      <c r="AE11" s="316">
        <v>107.0</v>
      </c>
      <c r="AF11" s="317">
        <v>2622.0</v>
      </c>
      <c r="AG11" s="318">
        <v>517.0</v>
      </c>
      <c r="AH11" s="316">
        <v>49.0</v>
      </c>
      <c r="AI11" s="317">
        <v>826.0</v>
      </c>
      <c r="AJ11" s="318">
        <v>209.0</v>
      </c>
      <c r="AK11" s="316">
        <v>267.0</v>
      </c>
      <c r="AL11" s="317">
        <v>5799.0</v>
      </c>
      <c r="AM11" s="318">
        <v>1199.0</v>
      </c>
      <c r="AN11" s="316">
        <v>423.0</v>
      </c>
      <c r="AO11" s="317">
        <v>9248.0</v>
      </c>
      <c r="AP11" s="322">
        <v>1925.0</v>
      </c>
    </row>
    <row r="12">
      <c r="A12" s="249" t="s">
        <v>139</v>
      </c>
      <c r="B12" s="147">
        <v>17.0</v>
      </c>
      <c r="C12" s="144">
        <v>459.6322222222223</v>
      </c>
      <c r="D12" s="148">
        <v>56.708888888888886</v>
      </c>
      <c r="E12" s="146">
        <v>27.0</v>
      </c>
      <c r="F12" s="144">
        <v>339.9700625000001</v>
      </c>
      <c r="G12" s="146">
        <v>104.73666666666668</v>
      </c>
      <c r="H12" s="147">
        <v>113.0</v>
      </c>
      <c r="I12" s="144">
        <v>3242.3398764172343</v>
      </c>
      <c r="J12" s="146">
        <v>625.381260770975</v>
      </c>
      <c r="K12" s="147">
        <f t="shared" ref="K12:M12" si="6">B12+E12+H12</f>
        <v>157</v>
      </c>
      <c r="L12" s="144">
        <f t="shared" si="6"/>
        <v>4041.942161</v>
      </c>
      <c r="M12" s="148">
        <f t="shared" si="6"/>
        <v>786.8268163</v>
      </c>
      <c r="O12" s="249" t="s">
        <v>140</v>
      </c>
      <c r="P12" s="147">
        <v>38.0</v>
      </c>
      <c r="Q12" s="144">
        <v>624.3716666666664</v>
      </c>
      <c r="R12" s="148">
        <v>208.66437500000004</v>
      </c>
      <c r="S12" s="146">
        <v>32.0</v>
      </c>
      <c r="T12" s="144">
        <v>529.26</v>
      </c>
      <c r="U12" s="146">
        <v>185.8983333333334</v>
      </c>
      <c r="V12" s="147">
        <v>145.0</v>
      </c>
      <c r="W12" s="144">
        <v>3786.9314541372783</v>
      </c>
      <c r="X12" s="146">
        <v>577.4016666666669</v>
      </c>
      <c r="Y12" s="147">
        <v>215.0</v>
      </c>
      <c r="Z12" s="144">
        <v>4940.563120803948</v>
      </c>
      <c r="AA12" s="148">
        <v>971.9643750000008</v>
      </c>
      <c r="AC12" s="320" t="s">
        <v>140</v>
      </c>
      <c r="AD12" s="321"/>
      <c r="AE12" s="316">
        <v>30.0</v>
      </c>
      <c r="AF12" s="317">
        <v>409.0</v>
      </c>
      <c r="AG12" s="318">
        <v>78.0</v>
      </c>
      <c r="AH12" s="316">
        <v>53.0</v>
      </c>
      <c r="AI12" s="317">
        <v>747.0</v>
      </c>
      <c r="AJ12" s="318">
        <v>185.0</v>
      </c>
      <c r="AK12" s="316">
        <v>208.0</v>
      </c>
      <c r="AL12" s="317">
        <v>4653.0</v>
      </c>
      <c r="AM12" s="318">
        <v>894.0</v>
      </c>
      <c r="AN12" s="316">
        <v>291.0</v>
      </c>
      <c r="AO12" s="317">
        <v>5809.0</v>
      </c>
      <c r="AP12" s="322">
        <v>1157.0</v>
      </c>
    </row>
    <row r="13">
      <c r="A13" s="249" t="s">
        <v>141</v>
      </c>
      <c r="B13" s="147">
        <v>76.0</v>
      </c>
      <c r="C13" s="144">
        <v>1966.5880639152695</v>
      </c>
      <c r="D13" s="148">
        <v>274.89993518575704</v>
      </c>
      <c r="E13" s="146">
        <v>88.0</v>
      </c>
      <c r="F13" s="144">
        <v>1495.853086956521</v>
      </c>
      <c r="G13" s="146">
        <v>354.32583333333315</v>
      </c>
      <c r="H13" s="147">
        <v>277.0</v>
      </c>
      <c r="I13" s="144">
        <v>6952.931737499131</v>
      </c>
      <c r="J13" s="146">
        <v>1108.4345468606023</v>
      </c>
      <c r="K13" s="147">
        <f t="shared" ref="K13:M13" si="7">B13+E13+H13</f>
        <v>441</v>
      </c>
      <c r="L13" s="144">
        <f t="shared" si="7"/>
        <v>10415.37289</v>
      </c>
      <c r="M13" s="148">
        <f t="shared" si="7"/>
        <v>1737.660315</v>
      </c>
      <c r="O13" s="249" t="s">
        <v>142</v>
      </c>
      <c r="P13" s="147">
        <v>141.0</v>
      </c>
      <c r="Q13" s="144">
        <v>2347.9277238161694</v>
      </c>
      <c r="R13" s="148">
        <v>523.1921950070133</v>
      </c>
      <c r="S13" s="146">
        <v>126.0</v>
      </c>
      <c r="T13" s="144">
        <v>1573.257636351582</v>
      </c>
      <c r="U13" s="146">
        <v>461.5948175120932</v>
      </c>
      <c r="V13" s="147">
        <v>362.0</v>
      </c>
      <c r="W13" s="144">
        <v>7445.3790718784685</v>
      </c>
      <c r="X13" s="146">
        <v>1401.7240881400442</v>
      </c>
      <c r="Y13" s="147">
        <v>629.0</v>
      </c>
      <c r="Z13" s="144">
        <v>11366.56443204619</v>
      </c>
      <c r="AA13" s="148">
        <v>2386.5111006591515</v>
      </c>
      <c r="AC13" s="320" t="s">
        <v>142</v>
      </c>
      <c r="AD13" s="321"/>
      <c r="AE13" s="316">
        <v>221.0</v>
      </c>
      <c r="AF13" s="317">
        <v>4266.0</v>
      </c>
      <c r="AG13" s="318">
        <v>1061.0</v>
      </c>
      <c r="AH13" s="316">
        <v>162.0</v>
      </c>
      <c r="AI13" s="317">
        <v>2116.0</v>
      </c>
      <c r="AJ13" s="318">
        <v>658.0</v>
      </c>
      <c r="AK13" s="316">
        <v>572.0</v>
      </c>
      <c r="AL13" s="317">
        <v>10069.0</v>
      </c>
      <c r="AM13" s="318">
        <v>2782.0</v>
      </c>
      <c r="AN13" s="316">
        <v>955.0</v>
      </c>
      <c r="AO13" s="317">
        <v>16451.0</v>
      </c>
      <c r="AP13" s="322">
        <v>4501.0</v>
      </c>
    </row>
    <row r="14">
      <c r="A14" s="249" t="s">
        <v>143</v>
      </c>
      <c r="B14" s="147">
        <v>17.0</v>
      </c>
      <c r="C14" s="144">
        <v>196.87033333333332</v>
      </c>
      <c r="D14" s="148">
        <v>34.371333333333325</v>
      </c>
      <c r="E14" s="146">
        <v>60.0</v>
      </c>
      <c r="F14" s="144">
        <v>1225.9334484974627</v>
      </c>
      <c r="G14" s="146">
        <v>246.41557598285434</v>
      </c>
      <c r="H14" s="147">
        <v>268.0</v>
      </c>
      <c r="I14" s="144">
        <v>4595.475651626692</v>
      </c>
      <c r="J14" s="146">
        <v>872.7387967629647</v>
      </c>
      <c r="K14" s="147">
        <f t="shared" ref="K14:M14" si="8">B14+E14+H14</f>
        <v>345</v>
      </c>
      <c r="L14" s="144">
        <f t="shared" si="8"/>
        <v>6018.279433</v>
      </c>
      <c r="M14" s="148">
        <f t="shared" si="8"/>
        <v>1153.525706</v>
      </c>
      <c r="O14" s="249" t="s">
        <v>144</v>
      </c>
      <c r="P14" s="147">
        <v>137.0</v>
      </c>
      <c r="Q14" s="144">
        <v>2607.628027908832</v>
      </c>
      <c r="R14" s="148">
        <v>453.69053152246795</v>
      </c>
      <c r="S14" s="146"/>
      <c r="T14" s="144"/>
      <c r="U14" s="146"/>
      <c r="V14" s="147">
        <v>428.0</v>
      </c>
      <c r="W14" s="144">
        <v>7241.7765132376735</v>
      </c>
      <c r="X14" s="146">
        <v>1353.728392328549</v>
      </c>
      <c r="Y14" s="147">
        <v>565.0</v>
      </c>
      <c r="Z14" s="144">
        <v>9849.404541146501</v>
      </c>
      <c r="AA14" s="148">
        <v>1807.418923851016</v>
      </c>
      <c r="AC14" s="320" t="s">
        <v>144</v>
      </c>
      <c r="AD14" s="321"/>
      <c r="AE14" s="316">
        <v>71.0</v>
      </c>
      <c r="AF14" s="317">
        <v>2264.0</v>
      </c>
      <c r="AG14" s="318">
        <v>590.0</v>
      </c>
      <c r="AH14" s="316">
        <v>83.0</v>
      </c>
      <c r="AI14" s="317">
        <v>1435.0</v>
      </c>
      <c r="AJ14" s="318">
        <v>418.0</v>
      </c>
      <c r="AK14" s="316">
        <v>387.0</v>
      </c>
      <c r="AL14" s="317">
        <v>6262.0</v>
      </c>
      <c r="AM14" s="318">
        <v>1566.0</v>
      </c>
      <c r="AN14" s="316">
        <v>541.0</v>
      </c>
      <c r="AO14" s="317">
        <v>9961.0</v>
      </c>
      <c r="AP14" s="322">
        <v>2574.0</v>
      </c>
    </row>
    <row r="15">
      <c r="A15" s="249" t="s">
        <v>145</v>
      </c>
      <c r="B15" s="147">
        <v>71.0</v>
      </c>
      <c r="C15" s="144">
        <v>1290.3966666666665</v>
      </c>
      <c r="D15" s="148">
        <v>287.6016666666667</v>
      </c>
      <c r="E15" s="146">
        <v>191.0</v>
      </c>
      <c r="F15" s="144">
        <v>3922.152491440157</v>
      </c>
      <c r="G15" s="146">
        <v>864.5883272112169</v>
      </c>
      <c r="H15" s="147">
        <v>437.0</v>
      </c>
      <c r="I15" s="144">
        <v>10601.396083049905</v>
      </c>
      <c r="J15" s="146">
        <v>1944.652220517561</v>
      </c>
      <c r="K15" s="147">
        <f t="shared" ref="K15:M15" si="9">B15+E15+H15</f>
        <v>699</v>
      </c>
      <c r="L15" s="144">
        <f t="shared" si="9"/>
        <v>15813.94524</v>
      </c>
      <c r="M15" s="148">
        <f t="shared" si="9"/>
        <v>3096.842214</v>
      </c>
      <c r="O15" s="249" t="s">
        <v>146</v>
      </c>
      <c r="P15" s="147">
        <v>112.0</v>
      </c>
      <c r="Q15" s="144">
        <v>2032.7101017993493</v>
      </c>
      <c r="R15" s="148">
        <v>467.25129372264007</v>
      </c>
      <c r="S15" s="146">
        <v>229.0</v>
      </c>
      <c r="T15" s="144">
        <v>4462.444327111486</v>
      </c>
      <c r="U15" s="146">
        <v>1141.9541424024196</v>
      </c>
      <c r="V15" s="147">
        <v>491.0</v>
      </c>
      <c r="W15" s="144">
        <v>11627.664290612422</v>
      </c>
      <c r="X15" s="146">
        <v>2181.6330098058197</v>
      </c>
      <c r="Y15" s="147">
        <v>832.0</v>
      </c>
      <c r="Z15" s="144">
        <v>18122.81871952326</v>
      </c>
      <c r="AA15" s="148">
        <v>3790.8384459308786</v>
      </c>
      <c r="AC15" s="320" t="s">
        <v>146</v>
      </c>
      <c r="AD15" s="321"/>
      <c r="AE15" s="316">
        <v>112.0</v>
      </c>
      <c r="AF15" s="317">
        <v>2466.0</v>
      </c>
      <c r="AG15" s="318">
        <v>644.0</v>
      </c>
      <c r="AH15" s="316">
        <v>205.0</v>
      </c>
      <c r="AI15" s="317">
        <v>4282.0</v>
      </c>
      <c r="AJ15" s="318">
        <v>1030.0</v>
      </c>
      <c r="AK15" s="316">
        <v>503.0</v>
      </c>
      <c r="AL15" s="317">
        <v>11205.0</v>
      </c>
      <c r="AM15" s="318">
        <v>2563.0</v>
      </c>
      <c r="AN15" s="316">
        <v>820.0</v>
      </c>
      <c r="AO15" s="317">
        <v>17953.0</v>
      </c>
      <c r="AP15" s="322">
        <v>4237.0</v>
      </c>
    </row>
    <row r="16">
      <c r="A16" s="249" t="s">
        <v>147</v>
      </c>
      <c r="B16" s="147">
        <v>61.0</v>
      </c>
      <c r="C16" s="144">
        <v>1193.9902372262768</v>
      </c>
      <c r="D16" s="148">
        <v>245.56489563324374</v>
      </c>
      <c r="E16" s="146">
        <v>18.0</v>
      </c>
      <c r="F16" s="144">
        <v>172.51185185185193</v>
      </c>
      <c r="G16" s="146">
        <v>67.17092592592594</v>
      </c>
      <c r="H16" s="147">
        <v>248.0</v>
      </c>
      <c r="I16" s="144">
        <v>6448.310906189809</v>
      </c>
      <c r="J16" s="146">
        <v>1185.9405222041428</v>
      </c>
      <c r="K16" s="147">
        <f t="shared" ref="K16:M16" si="10">B16+E16+H16</f>
        <v>327</v>
      </c>
      <c r="L16" s="144">
        <f t="shared" si="10"/>
        <v>7814.812995</v>
      </c>
      <c r="M16" s="148">
        <f t="shared" si="10"/>
        <v>1498.676344</v>
      </c>
      <c r="O16" s="249" t="s">
        <v>151</v>
      </c>
      <c r="P16" s="147">
        <v>148.0</v>
      </c>
      <c r="Q16" s="144">
        <v>3497.4357865060742</v>
      </c>
      <c r="R16" s="148">
        <v>568.7316985156867</v>
      </c>
      <c r="S16" s="146"/>
      <c r="T16" s="144"/>
      <c r="U16" s="146"/>
      <c r="V16" s="147">
        <v>376.0</v>
      </c>
      <c r="W16" s="144">
        <v>8690.968397439256</v>
      </c>
      <c r="X16" s="146">
        <v>1766.1185891859939</v>
      </c>
      <c r="Y16" s="147">
        <v>524.0</v>
      </c>
      <c r="Z16" s="144">
        <v>12188.404183945322</v>
      </c>
      <c r="AA16" s="148">
        <v>2334.850287701682</v>
      </c>
      <c r="AC16" s="320" t="s">
        <v>151</v>
      </c>
      <c r="AD16" s="321"/>
      <c r="AE16" s="316">
        <v>158.0</v>
      </c>
      <c r="AF16" s="317">
        <v>2470.0</v>
      </c>
      <c r="AG16" s="318">
        <v>512.0</v>
      </c>
      <c r="AH16" s="323"/>
      <c r="AI16" s="324"/>
      <c r="AJ16" s="325"/>
      <c r="AK16" s="316">
        <v>359.0</v>
      </c>
      <c r="AL16" s="317">
        <v>8592.0</v>
      </c>
      <c r="AM16" s="318">
        <v>1646.0</v>
      </c>
      <c r="AN16" s="316">
        <v>517.0</v>
      </c>
      <c r="AO16" s="317">
        <v>11062.0</v>
      </c>
      <c r="AP16" s="322">
        <v>2158.0</v>
      </c>
    </row>
    <row r="17">
      <c r="A17" s="249" t="s">
        <v>152</v>
      </c>
      <c r="B17" s="147">
        <v>25.0</v>
      </c>
      <c r="C17" s="144">
        <v>294.39780221424303</v>
      </c>
      <c r="D17" s="148">
        <v>125.9209949132256</v>
      </c>
      <c r="E17" s="146">
        <v>75.0</v>
      </c>
      <c r="F17" s="144">
        <v>877.3006250000002</v>
      </c>
      <c r="G17" s="146">
        <v>278.5093333333333</v>
      </c>
      <c r="H17" s="147">
        <v>204.0</v>
      </c>
      <c r="I17" s="144">
        <v>3309.037421296297</v>
      </c>
      <c r="J17" s="146">
        <v>933.2530000000006</v>
      </c>
      <c r="K17" s="147">
        <f t="shared" ref="K17:M17" si="11">B17+E17+H17</f>
        <v>304</v>
      </c>
      <c r="L17" s="144">
        <f t="shared" si="11"/>
        <v>4480.735849</v>
      </c>
      <c r="M17" s="148">
        <f t="shared" si="11"/>
        <v>1337.683328</v>
      </c>
      <c r="O17" s="249" t="s">
        <v>153</v>
      </c>
      <c r="P17" s="147">
        <v>42.0</v>
      </c>
      <c r="Q17" s="144">
        <v>571.1153636363638</v>
      </c>
      <c r="R17" s="148">
        <v>259.20208333333335</v>
      </c>
      <c r="S17" s="146">
        <v>121.0</v>
      </c>
      <c r="T17" s="144">
        <v>1612.5070044409615</v>
      </c>
      <c r="U17" s="146">
        <v>638.3009396551728</v>
      </c>
      <c r="V17" s="147">
        <v>266.0</v>
      </c>
      <c r="W17" s="144">
        <v>4816.297049336377</v>
      </c>
      <c r="X17" s="146">
        <v>1463.4099999999996</v>
      </c>
      <c r="Y17" s="147">
        <v>429.0</v>
      </c>
      <c r="Z17" s="144">
        <v>6999.919417413707</v>
      </c>
      <c r="AA17" s="148">
        <v>2360.913022988506</v>
      </c>
      <c r="AC17" s="320" t="s">
        <v>153</v>
      </c>
      <c r="AD17" s="321"/>
      <c r="AE17" s="316">
        <v>38.0</v>
      </c>
      <c r="AF17" s="317">
        <v>511.0</v>
      </c>
      <c r="AG17" s="318">
        <v>131.0</v>
      </c>
      <c r="AH17" s="316">
        <v>112.0</v>
      </c>
      <c r="AI17" s="317">
        <v>1617.0</v>
      </c>
      <c r="AJ17" s="318">
        <v>583.0</v>
      </c>
      <c r="AK17" s="316">
        <v>274.0</v>
      </c>
      <c r="AL17" s="317">
        <v>4992.0</v>
      </c>
      <c r="AM17" s="318">
        <v>1090.0</v>
      </c>
      <c r="AN17" s="316">
        <v>424.0</v>
      </c>
      <c r="AO17" s="317">
        <v>7120.0</v>
      </c>
      <c r="AP17" s="322">
        <v>1804.0</v>
      </c>
    </row>
    <row r="18">
      <c r="A18" s="249" t="s">
        <v>154</v>
      </c>
      <c r="B18" s="147">
        <v>88.0</v>
      </c>
      <c r="C18" s="144">
        <v>1394.024046071548</v>
      </c>
      <c r="D18" s="148">
        <v>308.26999936476096</v>
      </c>
      <c r="E18" s="146">
        <v>438.0</v>
      </c>
      <c r="F18" s="144">
        <v>8235.221602017662</v>
      </c>
      <c r="G18" s="146">
        <v>1879.063477324479</v>
      </c>
      <c r="H18" s="147">
        <v>374.0</v>
      </c>
      <c r="I18" s="144">
        <v>5446.244522406599</v>
      </c>
      <c r="J18" s="146">
        <v>1434.3484010981324</v>
      </c>
      <c r="K18" s="147">
        <f t="shared" ref="K18:M18" si="12">B18+E18+H18</f>
        <v>900</v>
      </c>
      <c r="L18" s="144">
        <f t="shared" si="12"/>
        <v>15075.49017</v>
      </c>
      <c r="M18" s="148">
        <f t="shared" si="12"/>
        <v>3621.681878</v>
      </c>
      <c r="O18" s="249" t="s">
        <v>155</v>
      </c>
      <c r="P18" s="147">
        <v>94.0</v>
      </c>
      <c r="Q18" s="144">
        <v>1305.1506610949466</v>
      </c>
      <c r="R18" s="148">
        <v>289.79039549995144</v>
      </c>
      <c r="S18" s="146">
        <v>571.0</v>
      </c>
      <c r="T18" s="144">
        <v>10138.172535844478</v>
      </c>
      <c r="U18" s="146">
        <v>2228.166570825734</v>
      </c>
      <c r="V18" s="147">
        <v>346.0</v>
      </c>
      <c r="W18" s="144">
        <v>4399.550218509309</v>
      </c>
      <c r="X18" s="146">
        <v>1080.4175494522601</v>
      </c>
      <c r="Y18" s="147">
        <v>1011.0</v>
      </c>
      <c r="Z18" s="144">
        <v>15842.87341544875</v>
      </c>
      <c r="AA18" s="148">
        <v>3598.3745157779417</v>
      </c>
      <c r="AC18" s="320" t="s">
        <v>155</v>
      </c>
      <c r="AD18" s="321"/>
      <c r="AE18" s="316">
        <v>93.0</v>
      </c>
      <c r="AF18" s="317">
        <v>1704.0</v>
      </c>
      <c r="AG18" s="318">
        <v>504.0</v>
      </c>
      <c r="AH18" s="316">
        <v>576.0</v>
      </c>
      <c r="AI18" s="317">
        <v>10445.0</v>
      </c>
      <c r="AJ18" s="318">
        <v>3220.0</v>
      </c>
      <c r="AK18" s="316">
        <v>399.0</v>
      </c>
      <c r="AL18" s="317">
        <v>5215.0</v>
      </c>
      <c r="AM18" s="318">
        <v>1521.0</v>
      </c>
      <c r="AN18" s="316">
        <v>1068.0</v>
      </c>
      <c r="AO18" s="317">
        <v>17364.0</v>
      </c>
      <c r="AP18" s="322">
        <v>5245.0</v>
      </c>
    </row>
    <row r="19">
      <c r="A19" s="249" t="s">
        <v>156</v>
      </c>
      <c r="B19" s="147">
        <v>10.0</v>
      </c>
      <c r="C19" s="144">
        <v>177.64709677419356</v>
      </c>
      <c r="D19" s="148">
        <v>63.383709677419354</v>
      </c>
      <c r="E19" s="146">
        <v>54.0</v>
      </c>
      <c r="F19" s="144">
        <v>1030.392260435038</v>
      </c>
      <c r="G19" s="146">
        <v>228.42944885361553</v>
      </c>
      <c r="H19" s="147">
        <v>235.0</v>
      </c>
      <c r="I19" s="144">
        <v>4857.216343492052</v>
      </c>
      <c r="J19" s="146">
        <v>1023.4860621301077</v>
      </c>
      <c r="K19" s="147">
        <f t="shared" ref="K19:M19" si="13">B19+E19+H19</f>
        <v>299</v>
      </c>
      <c r="L19" s="144">
        <f t="shared" si="13"/>
        <v>6065.255701</v>
      </c>
      <c r="M19" s="148">
        <f t="shared" si="13"/>
        <v>1315.299221</v>
      </c>
      <c r="O19" s="249" t="s">
        <v>157</v>
      </c>
      <c r="P19" s="147">
        <v>38.0</v>
      </c>
      <c r="Q19" s="144">
        <v>494.3570000000001</v>
      </c>
      <c r="R19" s="148">
        <v>158.372</v>
      </c>
      <c r="S19" s="146">
        <v>73.0</v>
      </c>
      <c r="T19" s="144">
        <v>1086.9179793650799</v>
      </c>
      <c r="U19" s="146">
        <v>328.3877606349207</v>
      </c>
      <c r="V19" s="147">
        <v>296.0</v>
      </c>
      <c r="W19" s="144">
        <v>5594.0242285546965</v>
      </c>
      <c r="X19" s="146">
        <v>1196.8193857525268</v>
      </c>
      <c r="Y19" s="147">
        <v>407.0</v>
      </c>
      <c r="Z19" s="144">
        <v>7175.299207919773</v>
      </c>
      <c r="AA19" s="148">
        <v>1683.5791463874477</v>
      </c>
      <c r="AC19" s="320" t="s">
        <v>157</v>
      </c>
      <c r="AD19" s="321"/>
      <c r="AE19" s="316">
        <v>48.0</v>
      </c>
      <c r="AF19" s="317">
        <v>631.0</v>
      </c>
      <c r="AG19" s="318">
        <v>216.0</v>
      </c>
      <c r="AH19" s="316">
        <v>83.0</v>
      </c>
      <c r="AI19" s="317">
        <v>1481.0</v>
      </c>
      <c r="AJ19" s="318">
        <v>458.0</v>
      </c>
      <c r="AK19" s="316">
        <v>323.0</v>
      </c>
      <c r="AL19" s="317">
        <v>6387.0</v>
      </c>
      <c r="AM19" s="318">
        <v>1726.0</v>
      </c>
      <c r="AN19" s="316">
        <v>454.0</v>
      </c>
      <c r="AO19" s="317">
        <v>8499.0</v>
      </c>
      <c r="AP19" s="322">
        <v>2400.0</v>
      </c>
    </row>
    <row r="20">
      <c r="A20" s="249" t="s">
        <v>158</v>
      </c>
      <c r="B20" s="147">
        <v>17.0</v>
      </c>
      <c r="C20" s="144">
        <v>219.12833333333333</v>
      </c>
      <c r="D20" s="148">
        <v>72.30266666666667</v>
      </c>
      <c r="E20" s="146">
        <v>118.0</v>
      </c>
      <c r="F20" s="144">
        <v>2819.4228016477687</v>
      </c>
      <c r="G20" s="146">
        <v>647.642819326008</v>
      </c>
      <c r="H20" s="147">
        <v>365.0</v>
      </c>
      <c r="I20" s="144">
        <v>10530.376431176192</v>
      </c>
      <c r="J20" s="146">
        <v>1877.1419912907163</v>
      </c>
      <c r="K20" s="147">
        <f t="shared" ref="K20:M20" si="14">B20+E20+H20</f>
        <v>500</v>
      </c>
      <c r="L20" s="144">
        <f t="shared" si="14"/>
        <v>13568.92757</v>
      </c>
      <c r="M20" s="148">
        <f t="shared" si="14"/>
        <v>2597.087477</v>
      </c>
      <c r="O20" s="249" t="s">
        <v>159</v>
      </c>
      <c r="P20" s="147">
        <v>77.0</v>
      </c>
      <c r="Q20" s="144">
        <v>2003.0790056000878</v>
      </c>
      <c r="R20" s="148">
        <v>287.8616666666667</v>
      </c>
      <c r="S20" s="146">
        <v>103.0</v>
      </c>
      <c r="T20" s="144">
        <v>2484.4933333333333</v>
      </c>
      <c r="U20" s="146">
        <v>423.7011111111113</v>
      </c>
      <c r="V20" s="147">
        <v>453.0</v>
      </c>
      <c r="W20" s="144">
        <v>12262.372902654346</v>
      </c>
      <c r="X20" s="146">
        <v>2342.9265964955976</v>
      </c>
      <c r="Y20" s="147">
        <v>633.0</v>
      </c>
      <c r="Z20" s="144">
        <v>16749.94524158776</v>
      </c>
      <c r="AA20" s="148">
        <v>3054.489374273373</v>
      </c>
      <c r="AC20" s="320" t="s">
        <v>159</v>
      </c>
      <c r="AD20" s="321"/>
      <c r="AE20" s="316">
        <v>103.0</v>
      </c>
      <c r="AF20" s="317">
        <v>2507.0</v>
      </c>
      <c r="AG20" s="318">
        <v>518.0</v>
      </c>
      <c r="AH20" s="316">
        <v>140.0</v>
      </c>
      <c r="AI20" s="317">
        <v>2924.0</v>
      </c>
      <c r="AJ20" s="318">
        <v>810.0</v>
      </c>
      <c r="AK20" s="316">
        <v>634.0</v>
      </c>
      <c r="AL20" s="317">
        <v>14823.0</v>
      </c>
      <c r="AM20" s="318">
        <v>3511.0</v>
      </c>
      <c r="AN20" s="316">
        <v>877.0</v>
      </c>
      <c r="AO20" s="317">
        <v>20253.0</v>
      </c>
      <c r="AP20" s="322">
        <v>4839.0</v>
      </c>
    </row>
    <row r="21" ht="15.75" customHeight="1">
      <c r="A21" s="253" t="s">
        <v>160</v>
      </c>
      <c r="B21" s="157">
        <v>43.0</v>
      </c>
      <c r="C21" s="154">
        <v>946.4328154411768</v>
      </c>
      <c r="D21" s="158">
        <v>131.4198762254902</v>
      </c>
      <c r="E21" s="156">
        <v>109.0</v>
      </c>
      <c r="F21" s="154">
        <v>1529.32875686798</v>
      </c>
      <c r="G21" s="156">
        <v>395.1873379230954</v>
      </c>
      <c r="H21" s="157">
        <v>566.0</v>
      </c>
      <c r="I21" s="154">
        <v>10735.93509745157</v>
      </c>
      <c r="J21" s="156">
        <v>2078.3289980616896</v>
      </c>
      <c r="K21" s="157">
        <f t="shared" ref="K21:M21" si="15">B21+E21+H21</f>
        <v>718</v>
      </c>
      <c r="L21" s="154">
        <f t="shared" si="15"/>
        <v>13211.69667</v>
      </c>
      <c r="M21" s="158">
        <f t="shared" si="15"/>
        <v>2604.936212</v>
      </c>
      <c r="O21" s="253" t="s">
        <v>161</v>
      </c>
      <c r="P21" s="157">
        <v>64.0</v>
      </c>
      <c r="Q21" s="154">
        <v>992.9581250000001</v>
      </c>
      <c r="R21" s="158">
        <v>172.32729166666664</v>
      </c>
      <c r="S21" s="156">
        <v>126.0</v>
      </c>
      <c r="T21" s="154">
        <v>1800.8545028378685</v>
      </c>
      <c r="U21" s="156">
        <v>515.7978377223574</v>
      </c>
      <c r="V21" s="157">
        <v>558.0</v>
      </c>
      <c r="W21" s="154">
        <v>9334.982416729512</v>
      </c>
      <c r="X21" s="156">
        <v>1989.130962862446</v>
      </c>
      <c r="Y21" s="157">
        <v>748.0</v>
      </c>
      <c r="Z21" s="154">
        <v>12128.795044567387</v>
      </c>
      <c r="AA21" s="158">
        <v>2677.256092251469</v>
      </c>
      <c r="AC21" s="320" t="s">
        <v>161</v>
      </c>
      <c r="AD21" s="321"/>
      <c r="AE21" s="316">
        <v>76.0</v>
      </c>
      <c r="AF21" s="317">
        <v>1286.0</v>
      </c>
      <c r="AG21" s="318">
        <v>290.0</v>
      </c>
      <c r="AH21" s="316">
        <v>128.0</v>
      </c>
      <c r="AI21" s="317">
        <v>2391.0</v>
      </c>
      <c r="AJ21" s="318">
        <v>675.0</v>
      </c>
      <c r="AK21" s="316">
        <v>563.0</v>
      </c>
      <c r="AL21" s="317">
        <v>9809.0</v>
      </c>
      <c r="AM21" s="318">
        <v>2408.0</v>
      </c>
      <c r="AN21" s="316">
        <v>767.0</v>
      </c>
      <c r="AO21" s="317">
        <v>13486.0</v>
      </c>
      <c r="AP21" s="322">
        <v>3373.0</v>
      </c>
    </row>
    <row r="22" ht="15.75" customHeight="1">
      <c r="A22" s="59" t="s">
        <v>12</v>
      </c>
      <c r="B22" s="66">
        <f t="shared" ref="B22:M22" si="16">SUM(B7:B21)</f>
        <v>734</v>
      </c>
      <c r="C22" s="63">
        <f t="shared" si="16"/>
        <v>13295.83762</v>
      </c>
      <c r="D22" s="64">
        <f t="shared" si="16"/>
        <v>2921.022216</v>
      </c>
      <c r="E22" s="65">
        <f t="shared" si="16"/>
        <v>2273</v>
      </c>
      <c r="F22" s="63">
        <f t="shared" si="16"/>
        <v>38754.09188</v>
      </c>
      <c r="G22" s="65">
        <f t="shared" si="16"/>
        <v>9681.438843</v>
      </c>
      <c r="H22" s="66">
        <f t="shared" si="16"/>
        <v>4155</v>
      </c>
      <c r="I22" s="63">
        <f t="shared" si="16"/>
        <v>90226.20868</v>
      </c>
      <c r="J22" s="65">
        <f t="shared" si="16"/>
        <v>17811.66614</v>
      </c>
      <c r="K22" s="66">
        <f t="shared" si="16"/>
        <v>7162</v>
      </c>
      <c r="L22" s="63">
        <f t="shared" si="16"/>
        <v>142276.1382</v>
      </c>
      <c r="M22" s="64">
        <f t="shared" si="16"/>
        <v>30414.1272</v>
      </c>
      <c r="O22" s="59" t="s">
        <v>12</v>
      </c>
      <c r="P22" s="66">
        <v>1373.0</v>
      </c>
      <c r="Q22" s="63">
        <v>25070.618262178636</v>
      </c>
      <c r="R22" s="64">
        <v>5391.44502961022</v>
      </c>
      <c r="S22" s="65">
        <v>2794.0</v>
      </c>
      <c r="T22" s="63">
        <v>44323.927902037736</v>
      </c>
      <c r="U22" s="65">
        <v>11897.46037653323</v>
      </c>
      <c r="V22" s="66">
        <v>5020.0</v>
      </c>
      <c r="W22" s="63">
        <v>101551.60279371018</v>
      </c>
      <c r="X22" s="65">
        <v>20735.342115473926</v>
      </c>
      <c r="Y22" s="66">
        <v>9187.0</v>
      </c>
      <c r="Z22" s="63">
        <v>170946.14895792643</v>
      </c>
      <c r="AA22" s="64">
        <v>38024.247521617435</v>
      </c>
      <c r="AC22" s="326" t="s">
        <v>215</v>
      </c>
      <c r="AD22" s="327"/>
      <c r="AE22" s="328"/>
      <c r="AF22" s="329"/>
      <c r="AG22" s="330"/>
      <c r="AH22" s="328"/>
      <c r="AI22" s="329"/>
      <c r="AJ22" s="330"/>
      <c r="AK22" s="328"/>
      <c r="AL22" s="329"/>
      <c r="AM22" s="330"/>
      <c r="AN22" s="331">
        <v>121.0</v>
      </c>
      <c r="AO22" s="333">
        <v>1380.0</v>
      </c>
      <c r="AP22" s="335">
        <v>433.0</v>
      </c>
    </row>
    <row r="23" ht="15.75" customHeight="1">
      <c r="A23" s="78" t="s">
        <v>44</v>
      </c>
      <c r="O23" s="78" t="s">
        <v>44</v>
      </c>
      <c r="AC23" s="336" t="s">
        <v>12</v>
      </c>
      <c r="AD23" s="82"/>
      <c r="AE23" s="337">
        <v>1476.0</v>
      </c>
      <c r="AF23" s="338">
        <v>28170.0</v>
      </c>
      <c r="AG23" s="339">
        <v>6749.0</v>
      </c>
      <c r="AH23" s="337">
        <v>2825.0</v>
      </c>
      <c r="AI23" s="338">
        <v>48005.0</v>
      </c>
      <c r="AJ23" s="339">
        <v>13714.0</v>
      </c>
      <c r="AK23" s="337">
        <v>5655.0</v>
      </c>
      <c r="AL23" s="338">
        <v>112739.0</v>
      </c>
      <c r="AM23" s="339">
        <v>26150.0</v>
      </c>
      <c r="AN23" s="337">
        <v>10077.0</v>
      </c>
      <c r="AO23" s="338">
        <v>190295.0</v>
      </c>
      <c r="AP23" s="340">
        <v>47045.0</v>
      </c>
    </row>
    <row r="24" ht="15.75" customHeight="1">
      <c r="A24" s="80" t="s">
        <v>219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O24" s="80" t="s">
        <v>219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2"/>
      <c r="AC24" s="342"/>
      <c r="AD24" s="82"/>
      <c r="AE24" s="344" t="s">
        <v>219</v>
      </c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</row>
    <row r="25" ht="15.75" customHeight="1">
      <c r="A25" s="248" t="s">
        <v>130</v>
      </c>
      <c r="B25" s="254">
        <f t="shared" ref="B25:M25" si="17">IF(ISBLANK(B7),"",B7*100/B$22)</f>
        <v>25.20435967</v>
      </c>
      <c r="C25" s="255">
        <f t="shared" si="17"/>
        <v>22.87569515</v>
      </c>
      <c r="D25" s="256">
        <f t="shared" si="17"/>
        <v>30.76842149</v>
      </c>
      <c r="E25" s="257">
        <f t="shared" si="17"/>
        <v>40.5191377</v>
      </c>
      <c r="F25" s="255">
        <f t="shared" si="17"/>
        <v>36.77624713</v>
      </c>
      <c r="G25" s="257">
        <f t="shared" si="17"/>
        <v>39.57946224</v>
      </c>
      <c r="H25" s="254">
        <f t="shared" si="17"/>
        <v>10.49338147</v>
      </c>
      <c r="I25" s="255">
        <f t="shared" si="17"/>
        <v>8.584185217</v>
      </c>
      <c r="J25" s="256">
        <f t="shared" si="17"/>
        <v>10.69691301</v>
      </c>
      <c r="K25" s="257">
        <f t="shared" si="17"/>
        <v>21.5302988</v>
      </c>
      <c r="L25" s="255">
        <f t="shared" si="17"/>
        <v>17.59887573</v>
      </c>
      <c r="M25" s="256">
        <f t="shared" si="17"/>
        <v>21.81851955</v>
      </c>
      <c r="O25" s="248" t="s">
        <v>130</v>
      </c>
      <c r="P25" s="254">
        <f t="shared" ref="P25:AA25" si="18">P7*100/P$22</f>
        <v>16.75163875</v>
      </c>
      <c r="Q25" s="255">
        <f t="shared" si="18"/>
        <v>15.90370904</v>
      </c>
      <c r="R25" s="256">
        <f t="shared" si="18"/>
        <v>18.05497047</v>
      </c>
      <c r="S25" s="257">
        <f t="shared" si="18"/>
        <v>45.45454545</v>
      </c>
      <c r="T25" s="255">
        <f t="shared" si="18"/>
        <v>41.23670157</v>
      </c>
      <c r="U25" s="257">
        <f t="shared" si="18"/>
        <v>45.46739234</v>
      </c>
      <c r="V25" s="254">
        <f t="shared" si="18"/>
        <v>10.27888446</v>
      </c>
      <c r="W25" s="255">
        <f t="shared" si="18"/>
        <v>8.158979937</v>
      </c>
      <c r="X25" s="256">
        <f t="shared" si="18"/>
        <v>10.67172094</v>
      </c>
      <c r="Y25" s="257">
        <f t="shared" si="18"/>
        <v>21.94405138</v>
      </c>
      <c r="Z25" s="255">
        <f t="shared" si="18"/>
        <v>17.8713935</v>
      </c>
      <c r="AA25" s="256">
        <f t="shared" si="18"/>
        <v>22.60585601</v>
      </c>
      <c r="AC25" s="314" t="s">
        <v>130</v>
      </c>
      <c r="AD25" s="315"/>
      <c r="AE25" s="316">
        <v>14.6</v>
      </c>
      <c r="AF25" s="317">
        <v>12.7</v>
      </c>
      <c r="AG25" s="318">
        <v>13.4</v>
      </c>
      <c r="AH25" s="316">
        <v>37.8</v>
      </c>
      <c r="AI25" s="317">
        <v>36.2</v>
      </c>
      <c r="AJ25" s="318">
        <v>34.9</v>
      </c>
      <c r="AK25" s="316">
        <v>8.2</v>
      </c>
      <c r="AL25" s="317">
        <v>8.2</v>
      </c>
      <c r="AM25" s="318">
        <v>8.4</v>
      </c>
      <c r="AN25" s="316">
        <v>17.3</v>
      </c>
      <c r="AO25" s="317">
        <v>15.9</v>
      </c>
      <c r="AP25" s="319">
        <v>16.8</v>
      </c>
    </row>
    <row r="26" ht="15.75" customHeight="1">
      <c r="A26" s="249" t="s">
        <v>132</v>
      </c>
      <c r="B26" s="258">
        <f t="shared" ref="B26:M26" si="19">IF(ISBLANK(B8),"",B8*100/B$22)</f>
        <v>1.907356948</v>
      </c>
      <c r="C26" s="259">
        <f t="shared" si="19"/>
        <v>1.419203554</v>
      </c>
      <c r="D26" s="260">
        <f t="shared" si="19"/>
        <v>1.301941484</v>
      </c>
      <c r="E26" s="261">
        <f t="shared" si="19"/>
        <v>1.319841619</v>
      </c>
      <c r="F26" s="259">
        <f t="shared" si="19"/>
        <v>1.148320054</v>
      </c>
      <c r="G26" s="261">
        <f t="shared" si="19"/>
        <v>1.160313067</v>
      </c>
      <c r="H26" s="258">
        <f t="shared" si="19"/>
        <v>2.960288809</v>
      </c>
      <c r="I26" s="259">
        <f t="shared" si="19"/>
        <v>2.61141261</v>
      </c>
      <c r="J26" s="260">
        <f t="shared" si="19"/>
        <v>2.915436778</v>
      </c>
      <c r="K26" s="261">
        <f t="shared" si="19"/>
        <v>2.331750908</v>
      </c>
      <c r="L26" s="259">
        <f t="shared" si="19"/>
        <v>2.101472979</v>
      </c>
      <c r="M26" s="260">
        <f t="shared" si="19"/>
        <v>2.201782287</v>
      </c>
      <c r="O26" s="249" t="s">
        <v>132</v>
      </c>
      <c r="P26" s="258">
        <f t="shared" ref="P26:R26" si="20">P8*100/P$22</f>
        <v>2.403495994</v>
      </c>
      <c r="Q26" s="259">
        <f t="shared" si="20"/>
        <v>2.001891862</v>
      </c>
      <c r="R26" s="260">
        <f t="shared" si="20"/>
        <v>2.373080549</v>
      </c>
      <c r="S26" s="261"/>
      <c r="T26" s="259"/>
      <c r="U26" s="261"/>
      <c r="V26" s="258">
        <f t="shared" ref="V26:AA26" si="21">V8*100/V$22</f>
        <v>1.733067729</v>
      </c>
      <c r="W26" s="259">
        <f t="shared" si="21"/>
        <v>1.881687845</v>
      </c>
      <c r="X26" s="260">
        <f t="shared" si="21"/>
        <v>1.173696574</v>
      </c>
      <c r="Y26" s="261">
        <f t="shared" si="21"/>
        <v>1.306193534</v>
      </c>
      <c r="Z26" s="259">
        <f t="shared" si="21"/>
        <v>1.411421578</v>
      </c>
      <c r="AA26" s="260">
        <f t="shared" si="21"/>
        <v>0.9765172424</v>
      </c>
      <c r="AC26" s="320" t="s">
        <v>132</v>
      </c>
      <c r="AD26" s="321"/>
      <c r="AE26" s="316">
        <v>1.3</v>
      </c>
      <c r="AF26" s="317">
        <v>1.0</v>
      </c>
      <c r="AG26" s="318">
        <v>0.4</v>
      </c>
      <c r="AH26" s="316">
        <v>1.6</v>
      </c>
      <c r="AI26" s="317">
        <v>1.4</v>
      </c>
      <c r="AJ26" s="318">
        <v>1.1</v>
      </c>
      <c r="AK26" s="316">
        <v>2.4</v>
      </c>
      <c r="AL26" s="317">
        <v>2.1</v>
      </c>
      <c r="AM26" s="318">
        <v>1.5</v>
      </c>
      <c r="AN26" s="316">
        <v>2.0</v>
      </c>
      <c r="AO26" s="317">
        <v>1.7</v>
      </c>
      <c r="AP26" s="322">
        <v>1.2</v>
      </c>
    </row>
    <row r="27" ht="15.75" customHeight="1">
      <c r="A27" s="249" t="s">
        <v>134</v>
      </c>
      <c r="B27" s="258">
        <f t="shared" ref="B27:M27" si="22">IF(ISBLANK(B9),"",B9*100/B$22)</f>
        <v>4.632152589</v>
      </c>
      <c r="C27" s="259">
        <f t="shared" si="22"/>
        <v>4.570620067</v>
      </c>
      <c r="D27" s="260">
        <f t="shared" si="22"/>
        <v>4.086716227</v>
      </c>
      <c r="E27" s="261">
        <f t="shared" si="22"/>
        <v>1.583809943</v>
      </c>
      <c r="F27" s="259">
        <f t="shared" si="22"/>
        <v>0.9585353407</v>
      </c>
      <c r="G27" s="261">
        <f t="shared" si="22"/>
        <v>1.198745715</v>
      </c>
      <c r="H27" s="258">
        <f t="shared" si="22"/>
        <v>3.610108303</v>
      </c>
      <c r="I27" s="259">
        <f t="shared" si="22"/>
        <v>4.323684574</v>
      </c>
      <c r="J27" s="260">
        <f t="shared" si="22"/>
        <v>3.914765718</v>
      </c>
      <c r="K27" s="261">
        <f t="shared" si="22"/>
        <v>3.071767663</v>
      </c>
      <c r="L27" s="259">
        <f t="shared" si="22"/>
        <v>3.43013988</v>
      </c>
      <c r="M27" s="260">
        <f t="shared" si="22"/>
        <v>3.066715398</v>
      </c>
      <c r="O27" s="249" t="s">
        <v>134</v>
      </c>
      <c r="P27" s="258">
        <f t="shared" ref="P27:AA27" si="23">P9*100/P$22</f>
        <v>8.157319738</v>
      </c>
      <c r="Q27" s="259">
        <f t="shared" si="23"/>
        <v>8.955103358</v>
      </c>
      <c r="R27" s="260">
        <f t="shared" si="23"/>
        <v>7.772142264</v>
      </c>
      <c r="S27" s="261">
        <f t="shared" si="23"/>
        <v>1.03793844</v>
      </c>
      <c r="T27" s="259">
        <f t="shared" si="23"/>
        <v>0.5439057637</v>
      </c>
      <c r="U27" s="261">
        <f t="shared" si="23"/>
        <v>0.7598039746</v>
      </c>
      <c r="V27" s="258">
        <f t="shared" si="23"/>
        <v>3.90438247</v>
      </c>
      <c r="W27" s="259">
        <f t="shared" si="23"/>
        <v>4.964172747</v>
      </c>
      <c r="X27" s="260">
        <f t="shared" si="23"/>
        <v>3.817386212</v>
      </c>
      <c r="Y27" s="261">
        <f t="shared" si="23"/>
        <v>3.668226842</v>
      </c>
      <c r="Z27" s="259">
        <f t="shared" si="23"/>
        <v>4.403361651</v>
      </c>
      <c r="AA27" s="260">
        <f t="shared" si="23"/>
        <v>3.421438504</v>
      </c>
      <c r="AC27" s="320" t="s">
        <v>134</v>
      </c>
      <c r="AD27" s="321"/>
      <c r="AE27" s="316">
        <v>9.1</v>
      </c>
      <c r="AF27" s="317">
        <v>8.2</v>
      </c>
      <c r="AG27" s="318">
        <v>7.2</v>
      </c>
      <c r="AH27" s="316">
        <v>1.9</v>
      </c>
      <c r="AI27" s="317">
        <v>1.0</v>
      </c>
      <c r="AJ27" s="318">
        <v>1.2</v>
      </c>
      <c r="AK27" s="316">
        <v>4.6</v>
      </c>
      <c r="AL27" s="317">
        <v>5.8</v>
      </c>
      <c r="AM27" s="318">
        <v>4.0</v>
      </c>
      <c r="AN27" s="316">
        <v>4.5</v>
      </c>
      <c r="AO27" s="317">
        <v>4.9</v>
      </c>
      <c r="AP27" s="322">
        <v>3.6</v>
      </c>
    </row>
    <row r="28" ht="15.75" customHeight="1">
      <c r="A28" s="249" t="s">
        <v>136</v>
      </c>
      <c r="B28" s="258">
        <f t="shared" ref="B28:M28" si="24">IF(ISBLANK(B10),"",B10*100/B$22)</f>
        <v>5.994550409</v>
      </c>
      <c r="C28" s="259">
        <f t="shared" si="24"/>
        <v>6.155867627</v>
      </c>
      <c r="D28" s="260">
        <f t="shared" si="24"/>
        <v>5.293504188</v>
      </c>
      <c r="E28" s="261">
        <f t="shared" si="24"/>
        <v>2.155741311</v>
      </c>
      <c r="F28" s="259">
        <f t="shared" si="24"/>
        <v>1.995768475</v>
      </c>
      <c r="G28" s="261">
        <f t="shared" si="24"/>
        <v>2.332960734</v>
      </c>
      <c r="H28" s="258">
        <f t="shared" si="24"/>
        <v>4.909747292</v>
      </c>
      <c r="I28" s="259">
        <f t="shared" si="24"/>
        <v>5.847734191</v>
      </c>
      <c r="J28" s="260">
        <f t="shared" si="24"/>
        <v>4.912592194</v>
      </c>
      <c r="K28" s="261">
        <f t="shared" si="24"/>
        <v>4.146886345</v>
      </c>
      <c r="L28" s="259">
        <f t="shared" si="24"/>
        <v>4.82730629</v>
      </c>
      <c r="M28" s="260">
        <f t="shared" si="24"/>
        <v>4.128026138</v>
      </c>
      <c r="O28" s="249" t="s">
        <v>136</v>
      </c>
      <c r="P28" s="258">
        <f t="shared" ref="P28:AA28" si="25">P10*100/P$22</f>
        <v>1.893663511</v>
      </c>
      <c r="Q28" s="259">
        <f t="shared" si="25"/>
        <v>1.248427277</v>
      </c>
      <c r="R28" s="260">
        <f t="shared" si="25"/>
        <v>1.979139482</v>
      </c>
      <c r="S28" s="261">
        <f t="shared" si="25"/>
        <v>2.040085898</v>
      </c>
      <c r="T28" s="259">
        <f t="shared" si="25"/>
        <v>2.598249937</v>
      </c>
      <c r="U28" s="261">
        <f t="shared" si="25"/>
        <v>1.815903745</v>
      </c>
      <c r="V28" s="258">
        <f t="shared" si="25"/>
        <v>5.079681275</v>
      </c>
      <c r="W28" s="259">
        <f t="shared" si="25"/>
        <v>5.384461052</v>
      </c>
      <c r="X28" s="260">
        <f t="shared" si="25"/>
        <v>4.830934393</v>
      </c>
      <c r="Y28" s="261">
        <f t="shared" si="25"/>
        <v>3.679111788</v>
      </c>
      <c r="Z28" s="259">
        <f t="shared" si="25"/>
        <v>4.055453374</v>
      </c>
      <c r="AA28" s="260">
        <f t="shared" si="25"/>
        <v>3.483202182</v>
      </c>
      <c r="AC28" s="320" t="s">
        <v>136</v>
      </c>
      <c r="AD28" s="321"/>
      <c r="AE28" s="316">
        <v>3.4</v>
      </c>
      <c r="AF28" s="317">
        <v>3.1</v>
      </c>
      <c r="AG28" s="318">
        <v>4.0</v>
      </c>
      <c r="AH28" s="316">
        <v>2.4</v>
      </c>
      <c r="AI28" s="317">
        <v>2.6</v>
      </c>
      <c r="AJ28" s="318">
        <v>2.7</v>
      </c>
      <c r="AK28" s="316">
        <v>5.3</v>
      </c>
      <c r="AL28" s="317">
        <v>6.1</v>
      </c>
      <c r="AM28" s="318">
        <v>6.1</v>
      </c>
      <c r="AN28" s="316">
        <v>4.1</v>
      </c>
      <c r="AO28" s="317">
        <v>4.7</v>
      </c>
      <c r="AP28" s="322">
        <v>4.7</v>
      </c>
    </row>
    <row r="29" ht="15.75" customHeight="1">
      <c r="A29" s="249" t="s">
        <v>138</v>
      </c>
      <c r="B29" s="258">
        <f t="shared" ref="B29:M29" si="26">IF(ISBLANK(B11),"",B11*100/B$22)</f>
        <v>4.359673025</v>
      </c>
      <c r="C29" s="259">
        <f t="shared" si="26"/>
        <v>3.763157672</v>
      </c>
      <c r="D29" s="260">
        <f t="shared" si="26"/>
        <v>3.758872473</v>
      </c>
      <c r="E29" s="261">
        <f t="shared" si="26"/>
        <v>2.595688517</v>
      </c>
      <c r="F29" s="259">
        <f t="shared" si="26"/>
        <v>3.260996724</v>
      </c>
      <c r="G29" s="261">
        <f t="shared" si="26"/>
        <v>3.400865016</v>
      </c>
      <c r="H29" s="258">
        <f t="shared" si="26"/>
        <v>3.730445247</v>
      </c>
      <c r="I29" s="259">
        <f t="shared" si="26"/>
        <v>4.686327502</v>
      </c>
      <c r="J29" s="260">
        <f t="shared" si="26"/>
        <v>4.104470181</v>
      </c>
      <c r="K29" s="261">
        <f t="shared" si="26"/>
        <v>3.43479475</v>
      </c>
      <c r="L29" s="259">
        <f t="shared" si="26"/>
        <v>4.211815634</v>
      </c>
      <c r="M29" s="260">
        <f t="shared" si="26"/>
        <v>3.847306498</v>
      </c>
      <c r="O29" s="249" t="s">
        <v>138</v>
      </c>
      <c r="P29" s="258">
        <f t="shared" ref="P29:AA29" si="27">P11*100/P$22</f>
        <v>5.899490168</v>
      </c>
      <c r="Q29" s="259">
        <f t="shared" si="27"/>
        <v>6.169579544</v>
      </c>
      <c r="R29" s="260">
        <f t="shared" si="27"/>
        <v>6.960274289</v>
      </c>
      <c r="S29" s="261">
        <f t="shared" si="27"/>
        <v>2.040085898</v>
      </c>
      <c r="T29" s="259">
        <f t="shared" si="27"/>
        <v>2.178434832</v>
      </c>
      <c r="U29" s="261">
        <f t="shared" si="27"/>
        <v>2.166429319</v>
      </c>
      <c r="V29" s="258">
        <f t="shared" si="27"/>
        <v>4.880478088</v>
      </c>
      <c r="W29" s="259">
        <f t="shared" si="27"/>
        <v>5.559728789</v>
      </c>
      <c r="X29" s="260">
        <f t="shared" si="27"/>
        <v>5.462100206</v>
      </c>
      <c r="Y29" s="261">
        <f t="shared" si="27"/>
        <v>4.168934364</v>
      </c>
      <c r="Z29" s="259">
        <f t="shared" si="27"/>
        <v>4.772446391</v>
      </c>
      <c r="AA29" s="260">
        <f t="shared" si="27"/>
        <v>4.643338689</v>
      </c>
      <c r="AC29" s="320" t="s">
        <v>138</v>
      </c>
      <c r="AD29" s="321"/>
      <c r="AE29" s="316">
        <v>7.2</v>
      </c>
      <c r="AF29" s="317">
        <v>9.3</v>
      </c>
      <c r="AG29" s="318">
        <v>7.7</v>
      </c>
      <c r="AH29" s="316">
        <v>1.7</v>
      </c>
      <c r="AI29" s="317">
        <v>1.7</v>
      </c>
      <c r="AJ29" s="318">
        <v>1.5</v>
      </c>
      <c r="AK29" s="316">
        <v>4.7</v>
      </c>
      <c r="AL29" s="317">
        <v>5.1</v>
      </c>
      <c r="AM29" s="318">
        <v>4.6</v>
      </c>
      <c r="AN29" s="316">
        <v>4.2</v>
      </c>
      <c r="AO29" s="317">
        <v>4.9</v>
      </c>
      <c r="AP29" s="322">
        <v>4.1</v>
      </c>
    </row>
    <row r="30" ht="15.75" customHeight="1">
      <c r="A30" s="249" t="s">
        <v>140</v>
      </c>
      <c r="B30" s="258">
        <f t="shared" ref="B30:M30" si="28">IF(ISBLANK(B12),"",B12*100/B$22)</f>
        <v>2.316076294</v>
      </c>
      <c r="C30" s="259">
        <f t="shared" si="28"/>
        <v>3.456963265</v>
      </c>
      <c r="D30" s="260">
        <f t="shared" si="28"/>
        <v>1.9414056</v>
      </c>
      <c r="E30" s="261">
        <f t="shared" si="28"/>
        <v>1.187857457</v>
      </c>
      <c r="F30" s="259">
        <f t="shared" si="28"/>
        <v>0.8772494619</v>
      </c>
      <c r="G30" s="261">
        <f t="shared" si="28"/>
        <v>1.081829554</v>
      </c>
      <c r="H30" s="258">
        <f t="shared" si="28"/>
        <v>2.719614922</v>
      </c>
      <c r="I30" s="259">
        <f t="shared" si="28"/>
        <v>3.593567683</v>
      </c>
      <c r="J30" s="260">
        <f t="shared" si="28"/>
        <v>3.511076705</v>
      </c>
      <c r="K30" s="261">
        <f t="shared" si="28"/>
        <v>2.192125105</v>
      </c>
      <c r="L30" s="259">
        <f t="shared" si="28"/>
        <v>2.840913601</v>
      </c>
      <c r="M30" s="260">
        <f t="shared" si="28"/>
        <v>2.587043879</v>
      </c>
      <c r="O30" s="249" t="s">
        <v>140</v>
      </c>
      <c r="P30" s="258">
        <f t="shared" ref="P30:AA30" si="29">P12*100/P$22</f>
        <v>2.767662054</v>
      </c>
      <c r="Q30" s="259">
        <f t="shared" si="29"/>
        <v>2.490451812</v>
      </c>
      <c r="R30" s="260">
        <f t="shared" si="29"/>
        <v>3.870286609</v>
      </c>
      <c r="S30" s="261">
        <f t="shared" si="29"/>
        <v>1.145311382</v>
      </c>
      <c r="T30" s="259">
        <f t="shared" si="29"/>
        <v>1.194072875</v>
      </c>
      <c r="U30" s="261">
        <f t="shared" si="29"/>
        <v>1.562504328</v>
      </c>
      <c r="V30" s="258">
        <f t="shared" si="29"/>
        <v>2.888446215</v>
      </c>
      <c r="W30" s="259">
        <f t="shared" si="29"/>
        <v>3.729071083</v>
      </c>
      <c r="X30" s="260">
        <f t="shared" si="29"/>
        <v>2.784625705</v>
      </c>
      <c r="Y30" s="261">
        <f t="shared" si="29"/>
        <v>2.340263416</v>
      </c>
      <c r="Z30" s="259">
        <f t="shared" si="29"/>
        <v>2.890128354</v>
      </c>
      <c r="AA30" s="260">
        <f t="shared" si="29"/>
        <v>2.556169914</v>
      </c>
      <c r="AC30" s="320" t="s">
        <v>140</v>
      </c>
      <c r="AD30" s="321"/>
      <c r="AE30" s="316">
        <v>2.0</v>
      </c>
      <c r="AF30" s="317">
        <v>1.5</v>
      </c>
      <c r="AG30" s="318">
        <v>1.2</v>
      </c>
      <c r="AH30" s="316">
        <v>1.9</v>
      </c>
      <c r="AI30" s="317">
        <v>1.6</v>
      </c>
      <c r="AJ30" s="318">
        <v>1.3</v>
      </c>
      <c r="AK30" s="316">
        <v>3.7</v>
      </c>
      <c r="AL30" s="317">
        <v>4.1</v>
      </c>
      <c r="AM30" s="318">
        <v>3.4</v>
      </c>
      <c r="AN30" s="316">
        <v>2.9</v>
      </c>
      <c r="AO30" s="317">
        <v>3.1</v>
      </c>
      <c r="AP30" s="322">
        <v>2.5</v>
      </c>
    </row>
    <row r="31" ht="15.75" customHeight="1">
      <c r="A31" s="249" t="s">
        <v>142</v>
      </c>
      <c r="B31" s="258">
        <f t="shared" ref="B31:M31" si="30">IF(ISBLANK(B13),"",B13*100/B$22)</f>
        <v>10.35422343</v>
      </c>
      <c r="C31" s="259">
        <f t="shared" si="30"/>
        <v>14.79100543</v>
      </c>
      <c r="D31" s="260">
        <f t="shared" si="30"/>
        <v>9.411086765</v>
      </c>
      <c r="E31" s="261">
        <f t="shared" si="30"/>
        <v>3.871535416</v>
      </c>
      <c r="F31" s="259">
        <f t="shared" si="30"/>
        <v>3.859858441</v>
      </c>
      <c r="G31" s="261">
        <f t="shared" si="30"/>
        <v>3.659846837</v>
      </c>
      <c r="H31" s="258">
        <f t="shared" si="30"/>
        <v>6.666666667</v>
      </c>
      <c r="I31" s="259">
        <f t="shared" si="30"/>
        <v>7.706110939</v>
      </c>
      <c r="J31" s="260">
        <f t="shared" si="30"/>
        <v>6.223081759</v>
      </c>
      <c r="K31" s="261">
        <f t="shared" si="30"/>
        <v>6.157497906</v>
      </c>
      <c r="L31" s="259">
        <f t="shared" si="30"/>
        <v>7.320533873</v>
      </c>
      <c r="M31" s="260">
        <f t="shared" si="30"/>
        <v>5.713332833</v>
      </c>
      <c r="O31" s="249" t="s">
        <v>142</v>
      </c>
      <c r="P31" s="258">
        <f t="shared" ref="P31:AA31" si="31">P13*100/P$22</f>
        <v>10.26948288</v>
      </c>
      <c r="Q31" s="259">
        <f t="shared" si="31"/>
        <v>9.36525657</v>
      </c>
      <c r="R31" s="260">
        <f t="shared" si="31"/>
        <v>9.704118138</v>
      </c>
      <c r="S31" s="261">
        <f t="shared" si="31"/>
        <v>4.509663565</v>
      </c>
      <c r="T31" s="259">
        <f t="shared" si="31"/>
        <v>3.549454461</v>
      </c>
      <c r="U31" s="261">
        <f t="shared" si="31"/>
        <v>3.879776044</v>
      </c>
      <c r="V31" s="258">
        <f t="shared" si="31"/>
        <v>7.211155378</v>
      </c>
      <c r="W31" s="259">
        <f t="shared" si="31"/>
        <v>7.331621429</v>
      </c>
      <c r="X31" s="260">
        <f t="shared" si="31"/>
        <v>6.760072153</v>
      </c>
      <c r="Y31" s="261">
        <f t="shared" si="31"/>
        <v>6.846631109</v>
      </c>
      <c r="Z31" s="259">
        <f t="shared" si="31"/>
        <v>6.649207661</v>
      </c>
      <c r="AA31" s="260">
        <f t="shared" si="31"/>
        <v>6.276287517</v>
      </c>
      <c r="AC31" s="320" t="s">
        <v>142</v>
      </c>
      <c r="AD31" s="321"/>
      <c r="AE31" s="316">
        <v>15.0</v>
      </c>
      <c r="AF31" s="317">
        <v>15.1</v>
      </c>
      <c r="AG31" s="318">
        <v>15.7</v>
      </c>
      <c r="AH31" s="316">
        <v>5.7</v>
      </c>
      <c r="AI31" s="317">
        <v>4.4</v>
      </c>
      <c r="AJ31" s="318">
        <v>4.8</v>
      </c>
      <c r="AK31" s="316">
        <v>10.1</v>
      </c>
      <c r="AL31" s="317">
        <v>8.9</v>
      </c>
      <c r="AM31" s="318">
        <v>10.6</v>
      </c>
      <c r="AN31" s="316">
        <v>9.5</v>
      </c>
      <c r="AO31" s="317">
        <v>8.6</v>
      </c>
      <c r="AP31" s="322">
        <v>9.6</v>
      </c>
    </row>
    <row r="32" ht="15.75" customHeight="1">
      <c r="A32" s="249" t="s">
        <v>144</v>
      </c>
      <c r="B32" s="258">
        <f t="shared" ref="B32:M32" si="32">IF(ISBLANK(B14),"",B14*100/B$22)</f>
        <v>2.316076294</v>
      </c>
      <c r="C32" s="259">
        <f t="shared" si="32"/>
        <v>1.480691469</v>
      </c>
      <c r="D32" s="260">
        <f t="shared" si="32"/>
        <v>1.176688529</v>
      </c>
      <c r="E32" s="261">
        <f t="shared" si="32"/>
        <v>2.639683238</v>
      </c>
      <c r="F32" s="259">
        <f t="shared" si="32"/>
        <v>3.16336518</v>
      </c>
      <c r="G32" s="261">
        <f t="shared" si="32"/>
        <v>2.545237128</v>
      </c>
      <c r="H32" s="258">
        <f t="shared" si="32"/>
        <v>6.450060168</v>
      </c>
      <c r="I32" s="259">
        <f t="shared" si="32"/>
        <v>5.093282449</v>
      </c>
      <c r="J32" s="260">
        <f t="shared" si="32"/>
        <v>4.899815602</v>
      </c>
      <c r="K32" s="261">
        <f t="shared" si="32"/>
        <v>4.817090198</v>
      </c>
      <c r="L32" s="259">
        <f t="shared" si="32"/>
        <v>4.229999148</v>
      </c>
      <c r="M32" s="260">
        <f t="shared" si="32"/>
        <v>3.792729932</v>
      </c>
      <c r="O32" s="249" t="s">
        <v>144</v>
      </c>
      <c r="P32" s="258">
        <f t="shared" ref="P32:R32" si="33">P14*100/P$22</f>
        <v>9.978150036</v>
      </c>
      <c r="Q32" s="259">
        <f t="shared" si="33"/>
        <v>10.40113172</v>
      </c>
      <c r="R32" s="260">
        <f t="shared" si="33"/>
        <v>8.415008018</v>
      </c>
      <c r="S32" s="261"/>
      <c r="T32" s="259"/>
      <c r="U32" s="261"/>
      <c r="V32" s="258">
        <f t="shared" ref="V32:AA32" si="34">V14*100/V$22</f>
        <v>8.525896414</v>
      </c>
      <c r="W32" s="259">
        <f t="shared" si="34"/>
        <v>7.131129706</v>
      </c>
      <c r="X32" s="260">
        <f t="shared" si="34"/>
        <v>6.528604085</v>
      </c>
      <c r="Y32" s="261">
        <f t="shared" si="34"/>
        <v>6.149994558</v>
      </c>
      <c r="Z32" s="259">
        <f t="shared" si="34"/>
        <v>5.761700162</v>
      </c>
      <c r="AA32" s="260">
        <f t="shared" si="34"/>
        <v>4.753332522</v>
      </c>
      <c r="AC32" s="320" t="s">
        <v>144</v>
      </c>
      <c r="AD32" s="321"/>
      <c r="AE32" s="316">
        <v>4.8</v>
      </c>
      <c r="AF32" s="317">
        <v>8.0</v>
      </c>
      <c r="AG32" s="318">
        <v>8.7</v>
      </c>
      <c r="AH32" s="316">
        <v>2.9</v>
      </c>
      <c r="AI32" s="317">
        <v>3.0</v>
      </c>
      <c r="AJ32" s="318">
        <v>3.0</v>
      </c>
      <c r="AK32" s="316">
        <v>6.8</v>
      </c>
      <c r="AL32" s="317">
        <v>5.6</v>
      </c>
      <c r="AM32" s="318">
        <v>6.0</v>
      </c>
      <c r="AN32" s="316">
        <v>5.4</v>
      </c>
      <c r="AO32" s="317">
        <v>5.2</v>
      </c>
      <c r="AP32" s="322">
        <v>5.5</v>
      </c>
    </row>
    <row r="33" ht="15.75" customHeight="1">
      <c r="A33" s="249" t="s">
        <v>146</v>
      </c>
      <c r="B33" s="258">
        <f t="shared" ref="B33:M33" si="35">IF(ISBLANK(B15),"",B15*100/B$22)</f>
        <v>9.673024523</v>
      </c>
      <c r="C33" s="259">
        <f t="shared" si="35"/>
        <v>9.705267948</v>
      </c>
      <c r="D33" s="260">
        <f t="shared" si="35"/>
        <v>9.845925344</v>
      </c>
      <c r="E33" s="261">
        <f t="shared" si="35"/>
        <v>8.402991641</v>
      </c>
      <c r="F33" s="259">
        <f t="shared" si="35"/>
        <v>10.12061514</v>
      </c>
      <c r="G33" s="261">
        <f t="shared" si="35"/>
        <v>8.930370177</v>
      </c>
      <c r="H33" s="258">
        <f t="shared" si="35"/>
        <v>10.51744886</v>
      </c>
      <c r="I33" s="259">
        <f t="shared" si="35"/>
        <v>11.74979669</v>
      </c>
      <c r="J33" s="260">
        <f t="shared" si="35"/>
        <v>10.9178569</v>
      </c>
      <c r="K33" s="261">
        <f t="shared" si="35"/>
        <v>9.759843619</v>
      </c>
      <c r="L33" s="259">
        <f t="shared" si="35"/>
        <v>11.1149666</v>
      </c>
      <c r="M33" s="260">
        <f t="shared" si="35"/>
        <v>10.18224917</v>
      </c>
      <c r="O33" s="249" t="s">
        <v>146</v>
      </c>
      <c r="P33" s="258">
        <f t="shared" ref="P33:AA33" si="36">P15*100/P$22</f>
        <v>8.157319738</v>
      </c>
      <c r="Q33" s="259">
        <f t="shared" si="36"/>
        <v>8.107937668</v>
      </c>
      <c r="R33" s="260">
        <f t="shared" si="36"/>
        <v>8.666531721</v>
      </c>
      <c r="S33" s="261">
        <f t="shared" si="36"/>
        <v>8.196134574</v>
      </c>
      <c r="T33" s="259">
        <f t="shared" si="36"/>
        <v>10.06779981</v>
      </c>
      <c r="U33" s="261">
        <f t="shared" si="36"/>
        <v>9.598301707</v>
      </c>
      <c r="V33" s="258">
        <f t="shared" si="36"/>
        <v>9.780876494</v>
      </c>
      <c r="W33" s="259">
        <f t="shared" si="36"/>
        <v>11.45000568</v>
      </c>
      <c r="X33" s="260">
        <f t="shared" si="36"/>
        <v>10.52132633</v>
      </c>
      <c r="Y33" s="261">
        <f t="shared" si="36"/>
        <v>9.056275171</v>
      </c>
      <c r="Z33" s="259">
        <f t="shared" si="36"/>
        <v>10.6014782</v>
      </c>
      <c r="AA33" s="260">
        <f t="shared" si="36"/>
        <v>9.969529164</v>
      </c>
      <c r="AC33" s="320" t="s">
        <v>146</v>
      </c>
      <c r="AD33" s="321"/>
      <c r="AE33" s="316">
        <v>7.6</v>
      </c>
      <c r="AF33" s="317">
        <v>8.8</v>
      </c>
      <c r="AG33" s="318">
        <v>9.5</v>
      </c>
      <c r="AH33" s="316">
        <v>7.3</v>
      </c>
      <c r="AI33" s="317">
        <v>8.9</v>
      </c>
      <c r="AJ33" s="318">
        <v>7.5</v>
      </c>
      <c r="AK33" s="316">
        <v>8.9</v>
      </c>
      <c r="AL33" s="317">
        <v>9.9</v>
      </c>
      <c r="AM33" s="318">
        <v>9.8</v>
      </c>
      <c r="AN33" s="316">
        <v>8.1</v>
      </c>
      <c r="AO33" s="317">
        <v>9.4</v>
      </c>
      <c r="AP33" s="322">
        <v>9.0</v>
      </c>
    </row>
    <row r="34" ht="15.75" customHeight="1">
      <c r="A34" s="249" t="s">
        <v>151</v>
      </c>
      <c r="B34" s="258">
        <f t="shared" ref="B34:M34" si="37">IF(ISBLANK(B16),"",B16*100/B$22)</f>
        <v>8.310626703</v>
      </c>
      <c r="C34" s="259">
        <f t="shared" si="37"/>
        <v>8.980180652</v>
      </c>
      <c r="D34" s="260">
        <f t="shared" si="37"/>
        <v>8.406813693</v>
      </c>
      <c r="E34" s="261">
        <f t="shared" si="37"/>
        <v>0.7919049714</v>
      </c>
      <c r="F34" s="259">
        <f t="shared" si="37"/>
        <v>0.4451448698</v>
      </c>
      <c r="G34" s="261">
        <f t="shared" si="37"/>
        <v>0.6938113953</v>
      </c>
      <c r="H34" s="258">
        <f t="shared" si="37"/>
        <v>5.968712395</v>
      </c>
      <c r="I34" s="259">
        <f t="shared" si="37"/>
        <v>7.146826848</v>
      </c>
      <c r="J34" s="260">
        <f t="shared" si="37"/>
        <v>6.658223395</v>
      </c>
      <c r="K34" s="261">
        <f t="shared" si="37"/>
        <v>4.565763753</v>
      </c>
      <c r="L34" s="259">
        <f t="shared" si="37"/>
        <v>5.49270812</v>
      </c>
      <c r="M34" s="260">
        <f t="shared" si="37"/>
        <v>4.927566501</v>
      </c>
      <c r="O34" s="249" t="s">
        <v>151</v>
      </c>
      <c r="P34" s="258">
        <f t="shared" ref="P34:R34" si="38">P16*100/P$22</f>
        <v>10.77931537</v>
      </c>
      <c r="Q34" s="259">
        <f t="shared" si="38"/>
        <v>13.9503372</v>
      </c>
      <c r="R34" s="260">
        <f t="shared" si="38"/>
        <v>10.54878044</v>
      </c>
      <c r="S34" s="261"/>
      <c r="T34" s="259"/>
      <c r="U34" s="261"/>
      <c r="V34" s="258">
        <f t="shared" ref="V34:AA34" si="39">V16*100/V$22</f>
        <v>7.490039841</v>
      </c>
      <c r="W34" s="259">
        <f t="shared" si="39"/>
        <v>8.558179446</v>
      </c>
      <c r="X34" s="260">
        <f t="shared" si="39"/>
        <v>8.517431636</v>
      </c>
      <c r="Y34" s="261">
        <f t="shared" si="39"/>
        <v>5.703711767</v>
      </c>
      <c r="Z34" s="259">
        <f t="shared" si="39"/>
        <v>7.129967103</v>
      </c>
      <c r="AA34" s="260">
        <f t="shared" si="39"/>
        <v>6.140424702</v>
      </c>
      <c r="AC34" s="320" t="s">
        <v>151</v>
      </c>
      <c r="AD34" s="321"/>
      <c r="AE34" s="316">
        <v>10.7</v>
      </c>
      <c r="AF34" s="317">
        <v>8.8</v>
      </c>
      <c r="AG34" s="318">
        <v>7.6</v>
      </c>
      <c r="AH34" s="316">
        <v>0.0</v>
      </c>
      <c r="AI34" s="317">
        <v>0.0</v>
      </c>
      <c r="AJ34" s="318">
        <v>0.0</v>
      </c>
      <c r="AK34" s="316">
        <v>6.3</v>
      </c>
      <c r="AL34" s="317">
        <v>7.6</v>
      </c>
      <c r="AM34" s="318">
        <v>6.3</v>
      </c>
      <c r="AN34" s="316">
        <v>5.1</v>
      </c>
      <c r="AO34" s="317">
        <v>5.8</v>
      </c>
      <c r="AP34" s="322">
        <v>4.6</v>
      </c>
    </row>
    <row r="35" ht="15.75" customHeight="1">
      <c r="A35" s="249" t="s">
        <v>153</v>
      </c>
      <c r="B35" s="258">
        <f t="shared" ref="B35:M35" si="40">IF(ISBLANK(B17),"",B17*100/B$22)</f>
        <v>3.40599455</v>
      </c>
      <c r="C35" s="259">
        <f t="shared" si="40"/>
        <v>2.214210272</v>
      </c>
      <c r="D35" s="260">
        <f t="shared" si="40"/>
        <v>4.310853722</v>
      </c>
      <c r="E35" s="261">
        <f t="shared" si="40"/>
        <v>3.299604048</v>
      </c>
      <c r="F35" s="259">
        <f t="shared" si="40"/>
        <v>2.263762566</v>
      </c>
      <c r="G35" s="261">
        <f t="shared" si="40"/>
        <v>2.876734934</v>
      </c>
      <c r="H35" s="258">
        <f t="shared" si="40"/>
        <v>4.909747292</v>
      </c>
      <c r="I35" s="259">
        <f t="shared" si="40"/>
        <v>3.667490267</v>
      </c>
      <c r="J35" s="260">
        <f t="shared" si="40"/>
        <v>5.239560367</v>
      </c>
      <c r="K35" s="261">
        <f t="shared" si="40"/>
        <v>4.244624407</v>
      </c>
      <c r="L35" s="259">
        <f t="shared" si="40"/>
        <v>3.149323496</v>
      </c>
      <c r="M35" s="260">
        <f t="shared" si="40"/>
        <v>4.398230202</v>
      </c>
      <c r="O35" s="249" t="s">
        <v>153</v>
      </c>
      <c r="P35" s="258">
        <f t="shared" ref="P35:AA35" si="41">P17*100/P$22</f>
        <v>3.058994902</v>
      </c>
      <c r="Q35" s="259">
        <f t="shared" si="41"/>
        <v>2.278026643</v>
      </c>
      <c r="R35" s="260">
        <f t="shared" si="41"/>
        <v>4.807655126</v>
      </c>
      <c r="S35" s="261">
        <f t="shared" si="41"/>
        <v>4.330708661</v>
      </c>
      <c r="T35" s="259">
        <f t="shared" si="41"/>
        <v>3.638005657</v>
      </c>
      <c r="U35" s="261">
        <f t="shared" si="41"/>
        <v>5.365018411</v>
      </c>
      <c r="V35" s="258">
        <f t="shared" si="41"/>
        <v>5.298804781</v>
      </c>
      <c r="W35" s="259">
        <f t="shared" si="41"/>
        <v>4.742709043</v>
      </c>
      <c r="X35" s="260">
        <f t="shared" si="41"/>
        <v>7.057563805</v>
      </c>
      <c r="Y35" s="261">
        <f t="shared" si="41"/>
        <v>4.669641885</v>
      </c>
      <c r="Z35" s="259">
        <f t="shared" si="41"/>
        <v>4.094809658</v>
      </c>
      <c r="AA35" s="260">
        <f t="shared" si="41"/>
        <v>6.208967111</v>
      </c>
      <c r="AC35" s="320" t="s">
        <v>153</v>
      </c>
      <c r="AD35" s="321"/>
      <c r="AE35" s="316">
        <v>2.6</v>
      </c>
      <c r="AF35" s="317">
        <v>1.8</v>
      </c>
      <c r="AG35" s="318">
        <v>1.9</v>
      </c>
      <c r="AH35" s="316">
        <v>4.0</v>
      </c>
      <c r="AI35" s="317">
        <v>3.4</v>
      </c>
      <c r="AJ35" s="318">
        <v>4.3</v>
      </c>
      <c r="AK35" s="316">
        <v>4.8</v>
      </c>
      <c r="AL35" s="317">
        <v>4.4</v>
      </c>
      <c r="AM35" s="318">
        <v>4.2</v>
      </c>
      <c r="AN35" s="316">
        <v>4.2</v>
      </c>
      <c r="AO35" s="317">
        <v>3.7</v>
      </c>
      <c r="AP35" s="322">
        <v>3.8</v>
      </c>
    </row>
    <row r="36" ht="15.75" customHeight="1">
      <c r="A36" s="249" t="s">
        <v>155</v>
      </c>
      <c r="B36" s="258">
        <f t="shared" ref="B36:M36" si="42">IF(ISBLANK(B18),"",B18*100/B$22)</f>
        <v>11.98910082</v>
      </c>
      <c r="C36" s="259">
        <f t="shared" si="42"/>
        <v>10.4846651</v>
      </c>
      <c r="D36" s="260">
        <f t="shared" si="42"/>
        <v>10.55349725</v>
      </c>
      <c r="E36" s="261">
        <f t="shared" si="42"/>
        <v>19.26968764</v>
      </c>
      <c r="F36" s="259">
        <f t="shared" si="42"/>
        <v>21.24994085</v>
      </c>
      <c r="G36" s="261">
        <f t="shared" si="42"/>
        <v>19.40892782</v>
      </c>
      <c r="H36" s="258">
        <f t="shared" si="42"/>
        <v>9.001203369</v>
      </c>
      <c r="I36" s="259">
        <f t="shared" si="42"/>
        <v>6.036211209</v>
      </c>
      <c r="J36" s="260">
        <f t="shared" si="42"/>
        <v>8.05285923</v>
      </c>
      <c r="K36" s="261">
        <f t="shared" si="42"/>
        <v>12.56632226</v>
      </c>
      <c r="L36" s="259">
        <f t="shared" si="42"/>
        <v>10.59593714</v>
      </c>
      <c r="M36" s="260">
        <f t="shared" si="42"/>
        <v>11.9078935</v>
      </c>
      <c r="O36" s="249" t="s">
        <v>155</v>
      </c>
      <c r="P36" s="258">
        <f t="shared" ref="P36:AA36" si="43">P18*100/P$22</f>
        <v>6.846321923</v>
      </c>
      <c r="Q36" s="259">
        <f t="shared" si="43"/>
        <v>5.205897387</v>
      </c>
      <c r="R36" s="260">
        <f t="shared" si="43"/>
        <v>5.375004176</v>
      </c>
      <c r="S36" s="261">
        <f t="shared" si="43"/>
        <v>20.43664996</v>
      </c>
      <c r="T36" s="259">
        <f t="shared" si="43"/>
        <v>22.8729109</v>
      </c>
      <c r="U36" s="261">
        <f t="shared" si="43"/>
        <v>18.72808566</v>
      </c>
      <c r="V36" s="258">
        <f t="shared" si="43"/>
        <v>6.892430279</v>
      </c>
      <c r="W36" s="259">
        <f t="shared" si="43"/>
        <v>4.33232967</v>
      </c>
      <c r="X36" s="260">
        <f t="shared" si="43"/>
        <v>5.210512291</v>
      </c>
      <c r="Y36" s="261">
        <f t="shared" si="43"/>
        <v>11.00468053</v>
      </c>
      <c r="Z36" s="259">
        <f t="shared" si="43"/>
        <v>9.267756842</v>
      </c>
      <c r="AA36" s="260">
        <f t="shared" si="43"/>
        <v>9.463368115</v>
      </c>
      <c r="AC36" s="320" t="s">
        <v>155</v>
      </c>
      <c r="AD36" s="321"/>
      <c r="AE36" s="316">
        <v>6.3</v>
      </c>
      <c r="AF36" s="317">
        <v>6.0</v>
      </c>
      <c r="AG36" s="318">
        <v>7.5</v>
      </c>
      <c r="AH36" s="316">
        <v>20.4</v>
      </c>
      <c r="AI36" s="317">
        <v>21.8</v>
      </c>
      <c r="AJ36" s="318">
        <v>23.5</v>
      </c>
      <c r="AK36" s="316">
        <v>7.1</v>
      </c>
      <c r="AL36" s="317">
        <v>4.6</v>
      </c>
      <c r="AM36" s="318">
        <v>5.8</v>
      </c>
      <c r="AN36" s="316">
        <v>10.6</v>
      </c>
      <c r="AO36" s="317">
        <v>9.1</v>
      </c>
      <c r="AP36" s="322">
        <v>11.1</v>
      </c>
    </row>
    <row r="37" ht="15.75" customHeight="1">
      <c r="A37" s="249" t="s">
        <v>157</v>
      </c>
      <c r="B37" s="258">
        <f t="shared" ref="B37:M37" si="44">IF(ISBLANK(B19),"",B19*100/B$22)</f>
        <v>1.36239782</v>
      </c>
      <c r="C37" s="259">
        <f t="shared" si="44"/>
        <v>1.336110608</v>
      </c>
      <c r="D37" s="260">
        <f t="shared" si="44"/>
        <v>2.169915358</v>
      </c>
      <c r="E37" s="261">
        <f t="shared" si="44"/>
        <v>2.375714914</v>
      </c>
      <c r="F37" s="259">
        <f t="shared" si="44"/>
        <v>2.65879604</v>
      </c>
      <c r="G37" s="261">
        <f t="shared" si="44"/>
        <v>2.359457644</v>
      </c>
      <c r="H37" s="258">
        <f t="shared" si="44"/>
        <v>5.655836342</v>
      </c>
      <c r="I37" s="259">
        <f t="shared" si="44"/>
        <v>5.38337631</v>
      </c>
      <c r="J37" s="260">
        <f t="shared" si="44"/>
        <v>5.746155659</v>
      </c>
      <c r="K37" s="261">
        <f t="shared" si="44"/>
        <v>4.174811505</v>
      </c>
      <c r="L37" s="259">
        <f t="shared" si="44"/>
        <v>4.263016819</v>
      </c>
      <c r="M37" s="260">
        <f t="shared" si="44"/>
        <v>4.32463247</v>
      </c>
      <c r="O37" s="249" t="s">
        <v>157</v>
      </c>
      <c r="P37" s="258">
        <f t="shared" ref="P37:AA37" si="45">P19*100/P$22</f>
        <v>2.767662054</v>
      </c>
      <c r="Q37" s="259">
        <f t="shared" si="45"/>
        <v>1.971858032</v>
      </c>
      <c r="R37" s="260">
        <f t="shared" si="45"/>
        <v>2.93746851</v>
      </c>
      <c r="S37" s="261">
        <f t="shared" si="45"/>
        <v>2.612741589</v>
      </c>
      <c r="T37" s="259">
        <f t="shared" si="45"/>
        <v>2.452214934</v>
      </c>
      <c r="U37" s="261">
        <f t="shared" si="45"/>
        <v>2.760150068</v>
      </c>
      <c r="V37" s="258">
        <f t="shared" si="45"/>
        <v>5.896414343</v>
      </c>
      <c r="W37" s="259">
        <f t="shared" si="45"/>
        <v>5.508553361</v>
      </c>
      <c r="X37" s="260">
        <f t="shared" si="45"/>
        <v>5.771881549</v>
      </c>
      <c r="Y37" s="261">
        <f t="shared" si="45"/>
        <v>4.430173071</v>
      </c>
      <c r="Z37" s="259">
        <f t="shared" si="45"/>
        <v>4.197403248</v>
      </c>
      <c r="AA37" s="260">
        <f t="shared" si="45"/>
        <v>4.427646189</v>
      </c>
      <c r="AC37" s="320" t="s">
        <v>157</v>
      </c>
      <c r="AD37" s="321"/>
      <c r="AE37" s="316">
        <v>3.3</v>
      </c>
      <c r="AF37" s="317">
        <v>2.2</v>
      </c>
      <c r="AG37" s="318">
        <v>3.2</v>
      </c>
      <c r="AH37" s="316">
        <v>2.9</v>
      </c>
      <c r="AI37" s="317">
        <v>3.1</v>
      </c>
      <c r="AJ37" s="318">
        <v>3.3</v>
      </c>
      <c r="AK37" s="316">
        <v>5.7</v>
      </c>
      <c r="AL37" s="317">
        <v>5.7</v>
      </c>
      <c r="AM37" s="318">
        <v>6.6</v>
      </c>
      <c r="AN37" s="316">
        <v>4.5</v>
      </c>
      <c r="AO37" s="317">
        <v>4.5</v>
      </c>
      <c r="AP37" s="322">
        <v>5.1</v>
      </c>
    </row>
    <row r="38" ht="15.75" customHeight="1">
      <c r="A38" s="249" t="s">
        <v>159</v>
      </c>
      <c r="B38" s="258">
        <f t="shared" ref="B38:M38" si="46">IF(ISBLANK(B20),"",B20*100/B$22)</f>
        <v>2.316076294</v>
      </c>
      <c r="C38" s="259">
        <f t="shared" si="46"/>
        <v>1.648097244</v>
      </c>
      <c r="D38" s="260">
        <f t="shared" si="46"/>
        <v>2.4752522</v>
      </c>
      <c r="E38" s="261">
        <f t="shared" si="46"/>
        <v>5.191377035</v>
      </c>
      <c r="F38" s="259">
        <f t="shared" si="46"/>
        <v>7.275161575</v>
      </c>
      <c r="G38" s="261">
        <f t="shared" si="46"/>
        <v>6.689530656</v>
      </c>
      <c r="H38" s="258">
        <f t="shared" si="46"/>
        <v>8.784596871</v>
      </c>
      <c r="I38" s="259">
        <f t="shared" si="46"/>
        <v>11.67108381</v>
      </c>
      <c r="J38" s="260">
        <f t="shared" si="46"/>
        <v>10.53883436</v>
      </c>
      <c r="K38" s="261">
        <f t="shared" si="46"/>
        <v>6.981290142</v>
      </c>
      <c r="L38" s="259">
        <f t="shared" si="46"/>
        <v>9.537036737</v>
      </c>
      <c r="M38" s="260">
        <f t="shared" si="46"/>
        <v>8.539082709</v>
      </c>
      <c r="O38" s="249" t="s">
        <v>159</v>
      </c>
      <c r="P38" s="258">
        <f t="shared" ref="P38:AA38" si="47">P20*100/P$22</f>
        <v>5.60815732</v>
      </c>
      <c r="Q38" s="259">
        <f t="shared" si="47"/>
        <v>7.98974714</v>
      </c>
      <c r="R38" s="260">
        <f t="shared" si="47"/>
        <v>5.339230301</v>
      </c>
      <c r="S38" s="261">
        <f t="shared" si="47"/>
        <v>3.686471009</v>
      </c>
      <c r="T38" s="259">
        <f t="shared" si="47"/>
        <v>5.605309482</v>
      </c>
      <c r="U38" s="261">
        <f t="shared" si="47"/>
        <v>3.561273563</v>
      </c>
      <c r="V38" s="258">
        <f t="shared" si="47"/>
        <v>9.023904382</v>
      </c>
      <c r="W38" s="259">
        <f t="shared" si="47"/>
        <v>12.07501661</v>
      </c>
      <c r="X38" s="260">
        <f t="shared" si="47"/>
        <v>11.29919431</v>
      </c>
      <c r="Y38" s="261">
        <f t="shared" si="47"/>
        <v>6.890170894</v>
      </c>
      <c r="Z38" s="259">
        <f t="shared" si="47"/>
        <v>9.798375303</v>
      </c>
      <c r="AA38" s="260">
        <f t="shared" si="47"/>
        <v>8.033004131</v>
      </c>
      <c r="AC38" s="320" t="s">
        <v>159</v>
      </c>
      <c r="AD38" s="321"/>
      <c r="AE38" s="316">
        <v>7.0</v>
      </c>
      <c r="AF38" s="317">
        <v>8.9</v>
      </c>
      <c r="AG38" s="318">
        <v>7.7</v>
      </c>
      <c r="AH38" s="316">
        <v>5.0</v>
      </c>
      <c r="AI38" s="317">
        <v>6.1</v>
      </c>
      <c r="AJ38" s="318">
        <v>5.9</v>
      </c>
      <c r="AK38" s="316">
        <v>11.2</v>
      </c>
      <c r="AL38" s="317">
        <v>13.1</v>
      </c>
      <c r="AM38" s="318">
        <v>13.4</v>
      </c>
      <c r="AN38" s="316">
        <v>8.7</v>
      </c>
      <c r="AO38" s="317">
        <v>10.6</v>
      </c>
      <c r="AP38" s="322">
        <v>10.3</v>
      </c>
    </row>
    <row r="39" ht="15.75" customHeight="1">
      <c r="A39" s="253" t="s">
        <v>161</v>
      </c>
      <c r="B39" s="264">
        <f t="shared" ref="B39:M39" si="48">IF(ISBLANK(B21),"",B21*100/B$22)</f>
        <v>5.858310627</v>
      </c>
      <c r="C39" s="265">
        <f t="shared" si="48"/>
        <v>7.118263946</v>
      </c>
      <c r="D39" s="266">
        <f t="shared" si="48"/>
        <v>4.499105673</v>
      </c>
      <c r="E39" s="267">
        <f t="shared" si="48"/>
        <v>4.795424549</v>
      </c>
      <c r="F39" s="265">
        <f t="shared" si="48"/>
        <v>3.946238145</v>
      </c>
      <c r="G39" s="267">
        <f t="shared" si="48"/>
        <v>4.081907083</v>
      </c>
      <c r="H39" s="264">
        <f t="shared" si="48"/>
        <v>13.622142</v>
      </c>
      <c r="I39" s="265">
        <f t="shared" si="48"/>
        <v>11.8989097</v>
      </c>
      <c r="J39" s="266">
        <f t="shared" si="48"/>
        <v>11.66835815</v>
      </c>
      <c r="K39" s="267">
        <f t="shared" si="48"/>
        <v>10.02513264</v>
      </c>
      <c r="L39" s="265">
        <f t="shared" si="48"/>
        <v>9.285953947</v>
      </c>
      <c r="M39" s="266">
        <f t="shared" si="48"/>
        <v>8.564888924</v>
      </c>
      <c r="O39" s="253" t="s">
        <v>161</v>
      </c>
      <c r="P39" s="264">
        <f t="shared" ref="P39:AA39" si="49">P21*100/P$22</f>
        <v>4.661325564</v>
      </c>
      <c r="Q39" s="265">
        <f t="shared" si="49"/>
        <v>3.960644746</v>
      </c>
      <c r="R39" s="266">
        <f t="shared" si="49"/>
        <v>3.196309908</v>
      </c>
      <c r="S39" s="267">
        <f t="shared" si="49"/>
        <v>4.509663565</v>
      </c>
      <c r="T39" s="265">
        <f t="shared" si="49"/>
        <v>4.062939789</v>
      </c>
      <c r="U39" s="267">
        <f t="shared" si="49"/>
        <v>4.335360837</v>
      </c>
      <c r="V39" s="264">
        <f t="shared" si="49"/>
        <v>11.11553785</v>
      </c>
      <c r="W39" s="265">
        <f t="shared" si="49"/>
        <v>9.192353601</v>
      </c>
      <c r="X39" s="266">
        <f t="shared" si="49"/>
        <v>9.592949814</v>
      </c>
      <c r="Y39" s="267">
        <f t="shared" si="49"/>
        <v>8.141939697</v>
      </c>
      <c r="Z39" s="265">
        <f t="shared" si="49"/>
        <v>7.095096976</v>
      </c>
      <c r="AA39" s="266">
        <f t="shared" si="49"/>
        <v>7.040918011</v>
      </c>
      <c r="AC39" s="320" t="s">
        <v>161</v>
      </c>
      <c r="AD39" s="321"/>
      <c r="AE39" s="316">
        <v>5.1</v>
      </c>
      <c r="AF39" s="317">
        <v>4.6</v>
      </c>
      <c r="AG39" s="318">
        <v>4.3</v>
      </c>
      <c r="AH39" s="316">
        <v>4.5</v>
      </c>
      <c r="AI39" s="317">
        <v>5.0</v>
      </c>
      <c r="AJ39" s="318">
        <v>4.9</v>
      </c>
      <c r="AK39" s="316">
        <v>10.0</v>
      </c>
      <c r="AL39" s="317">
        <v>8.7</v>
      </c>
      <c r="AM39" s="318">
        <v>9.2</v>
      </c>
      <c r="AN39" s="316">
        <v>7.6</v>
      </c>
      <c r="AO39" s="317">
        <v>7.1</v>
      </c>
      <c r="AP39" s="322">
        <v>7.2</v>
      </c>
    </row>
    <row r="40" ht="15.75" customHeight="1">
      <c r="A40" s="59" t="s">
        <v>12</v>
      </c>
      <c r="B40" s="274">
        <f t="shared" ref="B40:M40" si="50">IF(ISBLANK(B22),"",B22*100/B$22)</f>
        <v>100</v>
      </c>
      <c r="C40" s="275">
        <f t="shared" si="50"/>
        <v>100</v>
      </c>
      <c r="D40" s="276">
        <f t="shared" si="50"/>
        <v>100</v>
      </c>
      <c r="E40" s="277">
        <f t="shared" si="50"/>
        <v>100</v>
      </c>
      <c r="F40" s="275">
        <f t="shared" si="50"/>
        <v>100</v>
      </c>
      <c r="G40" s="277">
        <f t="shared" si="50"/>
        <v>100</v>
      </c>
      <c r="H40" s="274">
        <f t="shared" si="50"/>
        <v>100</v>
      </c>
      <c r="I40" s="275">
        <f t="shared" si="50"/>
        <v>100</v>
      </c>
      <c r="J40" s="276">
        <f t="shared" si="50"/>
        <v>100</v>
      </c>
      <c r="K40" s="277">
        <f t="shared" si="50"/>
        <v>100</v>
      </c>
      <c r="L40" s="275">
        <f t="shared" si="50"/>
        <v>100</v>
      </c>
      <c r="M40" s="276">
        <f t="shared" si="50"/>
        <v>100</v>
      </c>
      <c r="O40" s="59" t="s">
        <v>12</v>
      </c>
      <c r="P40" s="274">
        <f t="shared" ref="P40:AA40" si="51">P22*100/P$22</f>
        <v>100</v>
      </c>
      <c r="Q40" s="275">
        <f t="shared" si="51"/>
        <v>100</v>
      </c>
      <c r="R40" s="276">
        <f t="shared" si="51"/>
        <v>100</v>
      </c>
      <c r="S40" s="277">
        <f t="shared" si="51"/>
        <v>100</v>
      </c>
      <c r="T40" s="275">
        <f t="shared" si="51"/>
        <v>100</v>
      </c>
      <c r="U40" s="277">
        <f t="shared" si="51"/>
        <v>100</v>
      </c>
      <c r="V40" s="274">
        <f t="shared" si="51"/>
        <v>100</v>
      </c>
      <c r="W40" s="275">
        <f t="shared" si="51"/>
        <v>100</v>
      </c>
      <c r="X40" s="276">
        <f t="shared" si="51"/>
        <v>100</v>
      </c>
      <c r="Y40" s="277">
        <f t="shared" si="51"/>
        <v>100</v>
      </c>
      <c r="Z40" s="275">
        <f t="shared" si="51"/>
        <v>100</v>
      </c>
      <c r="AA40" s="276">
        <f t="shared" si="51"/>
        <v>100</v>
      </c>
      <c r="AC40" s="326" t="s">
        <v>215</v>
      </c>
      <c r="AD40" s="327"/>
      <c r="AE40" s="328"/>
      <c r="AF40" s="329"/>
      <c r="AG40" s="330"/>
      <c r="AH40" s="328"/>
      <c r="AI40" s="329"/>
      <c r="AJ40" s="330"/>
      <c r="AK40" s="328"/>
      <c r="AL40" s="329"/>
      <c r="AM40" s="330"/>
      <c r="AN40" s="331">
        <v>1.2</v>
      </c>
      <c r="AO40" s="333">
        <v>0.7</v>
      </c>
      <c r="AP40" s="335">
        <v>0.9</v>
      </c>
    </row>
    <row r="41" ht="15.75" customHeight="1">
      <c r="A41" s="363" t="s">
        <v>200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02"/>
      <c r="O41" s="363" t="s">
        <v>200</v>
      </c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02"/>
      <c r="AC41" s="336" t="s">
        <v>12</v>
      </c>
      <c r="AD41" s="82"/>
      <c r="AE41" s="337">
        <v>100.0</v>
      </c>
      <c r="AF41" s="338">
        <v>100.0</v>
      </c>
      <c r="AG41" s="339">
        <v>100.0</v>
      </c>
      <c r="AH41" s="337">
        <v>100.0</v>
      </c>
      <c r="AI41" s="338">
        <v>100.0</v>
      </c>
      <c r="AJ41" s="339">
        <v>100.0</v>
      </c>
      <c r="AK41" s="337">
        <v>100.0</v>
      </c>
      <c r="AL41" s="338">
        <v>100.0</v>
      </c>
      <c r="AM41" s="339">
        <v>100.0</v>
      </c>
      <c r="AN41" s="337">
        <v>100.0</v>
      </c>
      <c r="AO41" s="338">
        <v>100.0</v>
      </c>
      <c r="AP41" s="340">
        <v>100.0</v>
      </c>
    </row>
    <row r="42" ht="15.75" customHeight="1">
      <c r="A42" s="309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10"/>
      <c r="O42" s="309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10"/>
      <c r="AC42" s="371"/>
      <c r="AD42" s="372"/>
      <c r="AE42" s="373" t="s">
        <v>200</v>
      </c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2"/>
    </row>
    <row r="43" ht="15.75" customHeight="1">
      <c r="A43" s="248" t="s">
        <v>130</v>
      </c>
      <c r="B43" s="254">
        <f t="shared" ref="B43:B58" si="52">IF(ISBLANK(B7),"",B7*100/$K7)</f>
        <v>11.99740597</v>
      </c>
      <c r="C43" s="255">
        <f t="shared" ref="C43:C58" si="53">IF(ISBLANK(C7),"",C7*100/$L7)</f>
        <v>12.14711126</v>
      </c>
      <c r="D43" s="256">
        <f t="shared" ref="D43:D58" si="54">IF(ISBLANK(D7),"",D7*100/$M7)</f>
        <v>13.54376592</v>
      </c>
      <c r="E43" s="257">
        <f t="shared" ref="E43:E58" si="55">IF(ISBLANK(E7),"",E7*100/$K7)</f>
        <v>59.72762646</v>
      </c>
      <c r="F43" s="255">
        <f t="shared" ref="F43:F58" si="56">IF(ISBLANK(F7),"",F7*100/$L7)</f>
        <v>56.92040487</v>
      </c>
      <c r="G43" s="257">
        <f t="shared" ref="G43:G58" si="57">IF(ISBLANK(G7),"",G7*100/$M7)</f>
        <v>57.74430497</v>
      </c>
      <c r="H43" s="254">
        <f t="shared" ref="H43:H58" si="58">IF(ISBLANK(H7),"",H7*100/$K7)</f>
        <v>28.27496757</v>
      </c>
      <c r="I43" s="255">
        <f t="shared" ref="I43:I58" si="59">IF(ISBLANK(I7),"",I7*100/$L7)</f>
        <v>30.93248386</v>
      </c>
      <c r="J43" s="257">
        <f t="shared" ref="J43:J58" si="60">IF(ISBLANK(J7),"",J7*100/$M7)</f>
        <v>28.71192911</v>
      </c>
      <c r="K43" s="254">
        <f t="shared" ref="K43:K58" si="61">IF(ISBLANK(K7),"",K7*100/$K7)</f>
        <v>100</v>
      </c>
      <c r="L43" s="255">
        <f t="shared" ref="L43:L58" si="62">IF(ISBLANK(L7),"",L7*100/$L7)</f>
        <v>100</v>
      </c>
      <c r="M43" s="256">
        <f t="shared" ref="M43:M58" si="63">IF(ISBLANK(M7),"",M7*100/$M7)</f>
        <v>100</v>
      </c>
      <c r="O43" s="248" t="s">
        <v>130</v>
      </c>
      <c r="P43" s="254">
        <f t="shared" ref="P43:P58" si="64">P7*100/$Y7</f>
        <v>11.40873016</v>
      </c>
      <c r="Q43" s="255">
        <f t="shared" ref="Q43:Q58" si="65">Q7*100/$Z7</f>
        <v>13.05105822</v>
      </c>
      <c r="R43" s="256">
        <f t="shared" ref="R43:R58" si="66">R7*100/$AA7</f>
        <v>11.32453501</v>
      </c>
      <c r="S43" s="257">
        <f t="shared" ref="S43:S58" si="67">S7*100/$Y7</f>
        <v>62.99603175</v>
      </c>
      <c r="T43" s="255">
        <f t="shared" ref="T43:T58" si="68">T7*100/$Z7</f>
        <v>59.82799113</v>
      </c>
      <c r="U43" s="257">
        <f t="shared" ref="U43:U58" si="69">U7*100/$AA7</f>
        <v>62.93217316</v>
      </c>
      <c r="V43" s="254">
        <f t="shared" ref="V43:V58" si="70">V7*100/$Y7</f>
        <v>25.5952381</v>
      </c>
      <c r="W43" s="255">
        <f t="shared" ref="W43:W58" si="71">W7*100/$Z7</f>
        <v>27.12095066</v>
      </c>
      <c r="X43" s="257">
        <f t="shared" ref="X43:X58" si="72">X7*100/$AA7</f>
        <v>25.74329183</v>
      </c>
      <c r="Y43" s="254">
        <f t="shared" ref="Y43:Y58" si="73">Y7*100/$Y7</f>
        <v>100</v>
      </c>
      <c r="Z43" s="255">
        <f t="shared" ref="Z43:Z58" si="74">Z7*100/$Z7</f>
        <v>100</v>
      </c>
      <c r="AA43" s="256">
        <f t="shared" ref="AA43:AA58" si="75">AA7*100/$AA7</f>
        <v>100</v>
      </c>
      <c r="AC43" s="384" t="s">
        <v>130</v>
      </c>
      <c r="AD43" s="315"/>
      <c r="AE43" s="385">
        <v>12.4</v>
      </c>
      <c r="AF43" s="386">
        <v>11.9</v>
      </c>
      <c r="AG43" s="385">
        <v>11.4</v>
      </c>
      <c r="AH43" s="387">
        <v>61.0</v>
      </c>
      <c r="AI43" s="386">
        <v>57.5</v>
      </c>
      <c r="AJ43" s="385">
        <v>60.8</v>
      </c>
      <c r="AK43" s="387">
        <v>26.6</v>
      </c>
      <c r="AL43" s="386">
        <v>30.6</v>
      </c>
      <c r="AM43" s="385">
        <v>27.8</v>
      </c>
      <c r="AN43" s="387">
        <v>100.0</v>
      </c>
      <c r="AO43" s="386">
        <v>100.0</v>
      </c>
      <c r="AP43" s="386">
        <v>100.0</v>
      </c>
    </row>
    <row r="44" ht="15.75" customHeight="1">
      <c r="A44" s="249" t="s">
        <v>132</v>
      </c>
      <c r="B44" s="258">
        <f t="shared" si="52"/>
        <v>8.383233533</v>
      </c>
      <c r="C44" s="259">
        <f t="shared" si="53"/>
        <v>6.311092037</v>
      </c>
      <c r="D44" s="260">
        <f t="shared" si="54"/>
        <v>5.679061788</v>
      </c>
      <c r="E44" s="261">
        <f t="shared" si="55"/>
        <v>17.96407186</v>
      </c>
      <c r="F44" s="259">
        <f t="shared" si="56"/>
        <v>14.88417046</v>
      </c>
      <c r="G44" s="261">
        <f t="shared" si="57"/>
        <v>16.77510928</v>
      </c>
      <c r="H44" s="258">
        <f t="shared" si="58"/>
        <v>73.65269461</v>
      </c>
      <c r="I44" s="259">
        <f t="shared" si="59"/>
        <v>78.80473751</v>
      </c>
      <c r="J44" s="261">
        <f t="shared" si="60"/>
        <v>77.54582893</v>
      </c>
      <c r="K44" s="258">
        <f t="shared" si="61"/>
        <v>100</v>
      </c>
      <c r="L44" s="259">
        <f t="shared" si="62"/>
        <v>100</v>
      </c>
      <c r="M44" s="260">
        <f t="shared" si="63"/>
        <v>100</v>
      </c>
      <c r="O44" s="249" t="s">
        <v>132</v>
      </c>
      <c r="P44" s="258">
        <f t="shared" si="64"/>
        <v>27.5</v>
      </c>
      <c r="Q44" s="259">
        <f t="shared" si="65"/>
        <v>20.8012572</v>
      </c>
      <c r="R44" s="260">
        <f t="shared" si="66"/>
        <v>34.45697255</v>
      </c>
      <c r="S44" s="261">
        <f t="shared" si="67"/>
        <v>0</v>
      </c>
      <c r="T44" s="259">
        <f t="shared" si="68"/>
        <v>0</v>
      </c>
      <c r="U44" s="261">
        <f t="shared" si="69"/>
        <v>0</v>
      </c>
      <c r="V44" s="258">
        <f t="shared" si="70"/>
        <v>72.5</v>
      </c>
      <c r="W44" s="259">
        <f t="shared" si="71"/>
        <v>79.1987428</v>
      </c>
      <c r="X44" s="261">
        <f t="shared" si="72"/>
        <v>65.54302745</v>
      </c>
      <c r="Y44" s="258">
        <f t="shared" si="73"/>
        <v>100</v>
      </c>
      <c r="Z44" s="259">
        <f t="shared" si="74"/>
        <v>100</v>
      </c>
      <c r="AA44" s="260">
        <f t="shared" si="75"/>
        <v>100</v>
      </c>
      <c r="AC44" s="388" t="s">
        <v>132</v>
      </c>
      <c r="AD44" s="321"/>
      <c r="AE44" s="385">
        <v>9.4</v>
      </c>
      <c r="AF44" s="386">
        <v>8.8</v>
      </c>
      <c r="AG44" s="385">
        <v>5.1</v>
      </c>
      <c r="AH44" s="387">
        <v>22.3</v>
      </c>
      <c r="AI44" s="386">
        <v>20.2</v>
      </c>
      <c r="AJ44" s="385">
        <v>25.0</v>
      </c>
      <c r="AK44" s="387">
        <v>68.3</v>
      </c>
      <c r="AL44" s="386">
        <v>71.0</v>
      </c>
      <c r="AM44" s="385">
        <v>69.9</v>
      </c>
      <c r="AN44" s="387">
        <v>100.0</v>
      </c>
      <c r="AO44" s="386">
        <v>100.0</v>
      </c>
      <c r="AP44" s="386">
        <v>100.0</v>
      </c>
    </row>
    <row r="45" ht="15.75" customHeight="1">
      <c r="A45" s="249" t="s">
        <v>134</v>
      </c>
      <c r="B45" s="258">
        <f t="shared" si="52"/>
        <v>15.45454545</v>
      </c>
      <c r="C45" s="259">
        <f t="shared" si="53"/>
        <v>12.45222402</v>
      </c>
      <c r="D45" s="260">
        <f t="shared" si="54"/>
        <v>12.79854237</v>
      </c>
      <c r="E45" s="261">
        <f t="shared" si="55"/>
        <v>16.36363636</v>
      </c>
      <c r="F45" s="259">
        <f t="shared" si="56"/>
        <v>7.611702311</v>
      </c>
      <c r="G45" s="261">
        <f t="shared" si="57"/>
        <v>12.44280063</v>
      </c>
      <c r="H45" s="258">
        <f t="shared" si="58"/>
        <v>68.18181818</v>
      </c>
      <c r="I45" s="259">
        <f t="shared" si="59"/>
        <v>79.93607367</v>
      </c>
      <c r="J45" s="261">
        <f t="shared" si="60"/>
        <v>74.758657</v>
      </c>
      <c r="K45" s="258">
        <f t="shared" si="61"/>
        <v>100</v>
      </c>
      <c r="L45" s="259">
        <f t="shared" si="62"/>
        <v>100</v>
      </c>
      <c r="M45" s="260">
        <f t="shared" si="63"/>
        <v>100</v>
      </c>
      <c r="O45" s="249" t="s">
        <v>134</v>
      </c>
      <c r="P45" s="258">
        <f t="shared" si="64"/>
        <v>33.23442136</v>
      </c>
      <c r="Q45" s="259">
        <f t="shared" si="65"/>
        <v>29.82579095</v>
      </c>
      <c r="R45" s="260">
        <f t="shared" si="66"/>
        <v>32.20894918</v>
      </c>
      <c r="S45" s="261">
        <f t="shared" si="67"/>
        <v>8.605341246</v>
      </c>
      <c r="T45" s="259">
        <f t="shared" si="68"/>
        <v>3.202714481</v>
      </c>
      <c r="U45" s="261">
        <f t="shared" si="69"/>
        <v>6.948426394</v>
      </c>
      <c r="V45" s="258">
        <f t="shared" si="70"/>
        <v>58.16023739</v>
      </c>
      <c r="W45" s="259">
        <f t="shared" si="71"/>
        <v>66.97149457</v>
      </c>
      <c r="X45" s="261">
        <f t="shared" si="72"/>
        <v>60.84262442</v>
      </c>
      <c r="Y45" s="258">
        <f t="shared" si="73"/>
        <v>100</v>
      </c>
      <c r="Z45" s="259">
        <f t="shared" si="74"/>
        <v>100</v>
      </c>
      <c r="AA45" s="260">
        <f t="shared" si="75"/>
        <v>100</v>
      </c>
      <c r="AC45" s="388" t="s">
        <v>134</v>
      </c>
      <c r="AD45" s="321"/>
      <c r="AE45" s="385">
        <v>29.7</v>
      </c>
      <c r="AF45" s="386">
        <v>24.8</v>
      </c>
      <c r="AG45" s="385">
        <v>28.5</v>
      </c>
      <c r="AH45" s="387">
        <v>12.2</v>
      </c>
      <c r="AI45" s="386">
        <v>5.2</v>
      </c>
      <c r="AJ45" s="385">
        <v>9.7</v>
      </c>
      <c r="AK45" s="387">
        <v>58.1</v>
      </c>
      <c r="AL45" s="386">
        <v>70.0</v>
      </c>
      <c r="AM45" s="385">
        <v>61.8</v>
      </c>
      <c r="AN45" s="387">
        <v>100.0</v>
      </c>
      <c r="AO45" s="386">
        <v>100.0</v>
      </c>
      <c r="AP45" s="386">
        <v>100.0</v>
      </c>
    </row>
    <row r="46" ht="15.75" customHeight="1">
      <c r="A46" s="249" t="s">
        <v>136</v>
      </c>
      <c r="B46" s="258">
        <f t="shared" si="52"/>
        <v>14.81481481</v>
      </c>
      <c r="C46" s="259">
        <f t="shared" si="53"/>
        <v>11.9170305</v>
      </c>
      <c r="D46" s="260">
        <f t="shared" si="54"/>
        <v>12.31573469</v>
      </c>
      <c r="E46" s="261">
        <f t="shared" si="55"/>
        <v>16.4983165</v>
      </c>
      <c r="F46" s="259">
        <f t="shared" si="56"/>
        <v>11.26135888</v>
      </c>
      <c r="G46" s="261">
        <f t="shared" si="57"/>
        <v>17.98993272</v>
      </c>
      <c r="H46" s="258">
        <f t="shared" si="58"/>
        <v>68.68686869</v>
      </c>
      <c r="I46" s="259">
        <f t="shared" si="59"/>
        <v>76.82161062</v>
      </c>
      <c r="J46" s="261">
        <f t="shared" si="60"/>
        <v>69.69433259</v>
      </c>
      <c r="K46" s="258">
        <f t="shared" si="61"/>
        <v>100</v>
      </c>
      <c r="L46" s="259">
        <f t="shared" si="62"/>
        <v>100</v>
      </c>
      <c r="M46" s="260">
        <f t="shared" si="63"/>
        <v>100</v>
      </c>
      <c r="O46" s="249" t="s">
        <v>136</v>
      </c>
      <c r="P46" s="258">
        <f t="shared" si="64"/>
        <v>7.692307692</v>
      </c>
      <c r="Q46" s="259">
        <f t="shared" si="65"/>
        <v>4.514706882</v>
      </c>
      <c r="R46" s="260">
        <f t="shared" si="66"/>
        <v>8.056423211</v>
      </c>
      <c r="S46" s="261">
        <f t="shared" si="67"/>
        <v>16.86390533</v>
      </c>
      <c r="T46" s="259">
        <f t="shared" si="68"/>
        <v>16.61194295</v>
      </c>
      <c r="U46" s="261">
        <f t="shared" si="69"/>
        <v>16.31202128</v>
      </c>
      <c r="V46" s="258">
        <f t="shared" si="70"/>
        <v>75.44378698</v>
      </c>
      <c r="W46" s="259">
        <f t="shared" si="71"/>
        <v>78.87335017</v>
      </c>
      <c r="X46" s="261">
        <f t="shared" si="72"/>
        <v>75.63155551</v>
      </c>
      <c r="Y46" s="258">
        <f t="shared" si="73"/>
        <v>100</v>
      </c>
      <c r="Z46" s="259">
        <f t="shared" si="74"/>
        <v>100</v>
      </c>
      <c r="AA46" s="260">
        <f t="shared" si="75"/>
        <v>100</v>
      </c>
      <c r="AC46" s="388" t="s">
        <v>136</v>
      </c>
      <c r="AD46" s="321"/>
      <c r="AE46" s="385">
        <v>12.0</v>
      </c>
      <c r="AF46" s="386">
        <v>9.6</v>
      </c>
      <c r="AG46" s="385">
        <v>12.1</v>
      </c>
      <c r="AH46" s="387">
        <v>16.0</v>
      </c>
      <c r="AI46" s="386">
        <v>13.8</v>
      </c>
      <c r="AJ46" s="385">
        <v>16.4</v>
      </c>
      <c r="AK46" s="387">
        <v>72.0</v>
      </c>
      <c r="AL46" s="386">
        <v>76.6</v>
      </c>
      <c r="AM46" s="385">
        <v>71.4</v>
      </c>
      <c r="AN46" s="387">
        <v>100.0</v>
      </c>
      <c r="AO46" s="386">
        <v>100.0</v>
      </c>
      <c r="AP46" s="386">
        <v>100.0</v>
      </c>
    </row>
    <row r="47" ht="15.75" customHeight="1">
      <c r="A47" s="249" t="s">
        <v>138</v>
      </c>
      <c r="B47" s="258">
        <f t="shared" si="52"/>
        <v>13.00813008</v>
      </c>
      <c r="C47" s="259">
        <f t="shared" si="53"/>
        <v>8.349619728</v>
      </c>
      <c r="D47" s="260">
        <f t="shared" si="54"/>
        <v>9.383401677</v>
      </c>
      <c r="E47" s="261">
        <f t="shared" si="55"/>
        <v>23.98373984</v>
      </c>
      <c r="F47" s="259">
        <f t="shared" si="56"/>
        <v>21.08951082</v>
      </c>
      <c r="G47" s="261">
        <f t="shared" si="57"/>
        <v>28.13825474</v>
      </c>
      <c r="H47" s="258">
        <f t="shared" si="58"/>
        <v>63.00813008</v>
      </c>
      <c r="I47" s="259">
        <f t="shared" si="59"/>
        <v>70.56086945</v>
      </c>
      <c r="J47" s="261">
        <f t="shared" si="60"/>
        <v>62.47834358</v>
      </c>
      <c r="K47" s="258">
        <f t="shared" si="61"/>
        <v>100</v>
      </c>
      <c r="L47" s="259">
        <f t="shared" si="62"/>
        <v>100</v>
      </c>
      <c r="M47" s="260">
        <f t="shared" si="63"/>
        <v>100</v>
      </c>
      <c r="O47" s="249" t="s">
        <v>138</v>
      </c>
      <c r="P47" s="258">
        <f t="shared" si="64"/>
        <v>21.14882507</v>
      </c>
      <c r="Q47" s="259">
        <f t="shared" si="65"/>
        <v>18.95920978</v>
      </c>
      <c r="R47" s="260">
        <f t="shared" si="66"/>
        <v>21.25399358</v>
      </c>
      <c r="S47" s="261">
        <f t="shared" si="67"/>
        <v>14.88250653</v>
      </c>
      <c r="T47" s="259">
        <f t="shared" si="68"/>
        <v>11.83538615</v>
      </c>
      <c r="U47" s="261">
        <f t="shared" si="69"/>
        <v>14.59848543</v>
      </c>
      <c r="V47" s="258">
        <f t="shared" si="70"/>
        <v>63.96866841</v>
      </c>
      <c r="W47" s="259">
        <f t="shared" si="71"/>
        <v>69.20540407</v>
      </c>
      <c r="X47" s="261">
        <f t="shared" si="72"/>
        <v>64.14752099</v>
      </c>
      <c r="Y47" s="258">
        <f t="shared" si="73"/>
        <v>100</v>
      </c>
      <c r="Z47" s="259">
        <f t="shared" si="74"/>
        <v>100</v>
      </c>
      <c r="AA47" s="260">
        <f t="shared" si="75"/>
        <v>100</v>
      </c>
      <c r="AC47" s="388" t="s">
        <v>138</v>
      </c>
      <c r="AD47" s="321"/>
      <c r="AE47" s="385">
        <v>25.3</v>
      </c>
      <c r="AF47" s="386">
        <v>28.4</v>
      </c>
      <c r="AG47" s="385">
        <v>26.8</v>
      </c>
      <c r="AH47" s="387">
        <v>11.6</v>
      </c>
      <c r="AI47" s="386">
        <v>8.9</v>
      </c>
      <c r="AJ47" s="385">
        <v>10.8</v>
      </c>
      <c r="AK47" s="387">
        <v>63.1</v>
      </c>
      <c r="AL47" s="386">
        <v>62.7</v>
      </c>
      <c r="AM47" s="385">
        <v>62.3</v>
      </c>
      <c r="AN47" s="387">
        <v>100.0</v>
      </c>
      <c r="AO47" s="386">
        <v>100.0</v>
      </c>
      <c r="AP47" s="386">
        <v>100.0</v>
      </c>
    </row>
    <row r="48" ht="15.75" customHeight="1">
      <c r="A48" s="249" t="s">
        <v>140</v>
      </c>
      <c r="B48" s="258">
        <f t="shared" si="52"/>
        <v>10.82802548</v>
      </c>
      <c r="C48" s="259">
        <f t="shared" si="53"/>
        <v>11.37156852</v>
      </c>
      <c r="D48" s="260">
        <f t="shared" si="54"/>
        <v>7.207289802</v>
      </c>
      <c r="E48" s="261">
        <f t="shared" si="55"/>
        <v>17.19745223</v>
      </c>
      <c r="F48" s="259">
        <f t="shared" si="56"/>
        <v>8.411057085</v>
      </c>
      <c r="G48" s="261">
        <f t="shared" si="57"/>
        <v>13.31127314</v>
      </c>
      <c r="H48" s="258">
        <f t="shared" si="58"/>
        <v>71.97452229</v>
      </c>
      <c r="I48" s="259">
        <f t="shared" si="59"/>
        <v>80.2173744</v>
      </c>
      <c r="J48" s="261">
        <f t="shared" si="60"/>
        <v>79.48143706</v>
      </c>
      <c r="K48" s="258">
        <f t="shared" si="61"/>
        <v>100</v>
      </c>
      <c r="L48" s="259">
        <f t="shared" si="62"/>
        <v>100</v>
      </c>
      <c r="M48" s="260">
        <f t="shared" si="63"/>
        <v>100</v>
      </c>
      <c r="O48" s="249" t="s">
        <v>140</v>
      </c>
      <c r="P48" s="258">
        <f t="shared" si="64"/>
        <v>17.6744186</v>
      </c>
      <c r="Q48" s="259">
        <f t="shared" si="65"/>
        <v>12.63766197</v>
      </c>
      <c r="R48" s="260">
        <f t="shared" si="66"/>
        <v>21.46831513</v>
      </c>
      <c r="S48" s="261">
        <f t="shared" si="67"/>
        <v>14.88372093</v>
      </c>
      <c r="T48" s="259">
        <f t="shared" si="68"/>
        <v>10.71254404</v>
      </c>
      <c r="U48" s="261">
        <f t="shared" si="69"/>
        <v>19.12604393</v>
      </c>
      <c r="V48" s="258">
        <f t="shared" si="70"/>
        <v>67.44186047</v>
      </c>
      <c r="W48" s="259">
        <f t="shared" si="71"/>
        <v>76.64979399</v>
      </c>
      <c r="X48" s="261">
        <f t="shared" si="72"/>
        <v>59.40564094</v>
      </c>
      <c r="Y48" s="258">
        <f t="shared" si="73"/>
        <v>100</v>
      </c>
      <c r="Z48" s="259">
        <f t="shared" si="74"/>
        <v>100</v>
      </c>
      <c r="AA48" s="260">
        <f t="shared" si="75"/>
        <v>100</v>
      </c>
      <c r="AC48" s="388" t="s">
        <v>140</v>
      </c>
      <c r="AD48" s="321"/>
      <c r="AE48" s="385">
        <v>10.3</v>
      </c>
      <c r="AF48" s="386">
        <v>7.0</v>
      </c>
      <c r="AG48" s="385">
        <v>6.8</v>
      </c>
      <c r="AH48" s="387">
        <v>18.2</v>
      </c>
      <c r="AI48" s="386">
        <v>12.9</v>
      </c>
      <c r="AJ48" s="385">
        <v>16.0</v>
      </c>
      <c r="AK48" s="387">
        <v>71.5</v>
      </c>
      <c r="AL48" s="386">
        <v>80.1</v>
      </c>
      <c r="AM48" s="385">
        <v>77.3</v>
      </c>
      <c r="AN48" s="387">
        <v>100.0</v>
      </c>
      <c r="AO48" s="386">
        <v>100.0</v>
      </c>
      <c r="AP48" s="386">
        <v>100.0</v>
      </c>
    </row>
    <row r="49" ht="15.75" customHeight="1">
      <c r="A49" s="249" t="s">
        <v>142</v>
      </c>
      <c r="B49" s="258">
        <f t="shared" si="52"/>
        <v>17.23356009</v>
      </c>
      <c r="C49" s="259">
        <f t="shared" si="53"/>
        <v>18.88159056</v>
      </c>
      <c r="D49" s="260">
        <f t="shared" si="54"/>
        <v>15.82011932</v>
      </c>
      <c r="E49" s="261">
        <f t="shared" si="55"/>
        <v>19.95464853</v>
      </c>
      <c r="F49" s="259">
        <f t="shared" si="56"/>
        <v>14.36197343</v>
      </c>
      <c r="G49" s="261">
        <f t="shared" si="57"/>
        <v>20.39097229</v>
      </c>
      <c r="H49" s="258">
        <f t="shared" si="58"/>
        <v>62.81179138</v>
      </c>
      <c r="I49" s="259">
        <f t="shared" si="59"/>
        <v>66.75643601</v>
      </c>
      <c r="J49" s="261">
        <f t="shared" si="60"/>
        <v>63.7889084</v>
      </c>
      <c r="K49" s="258">
        <f t="shared" si="61"/>
        <v>100</v>
      </c>
      <c r="L49" s="259">
        <f t="shared" si="62"/>
        <v>100</v>
      </c>
      <c r="M49" s="260">
        <f t="shared" si="63"/>
        <v>100</v>
      </c>
      <c r="O49" s="249" t="s">
        <v>142</v>
      </c>
      <c r="P49" s="258">
        <f t="shared" si="64"/>
        <v>22.41653418</v>
      </c>
      <c r="Q49" s="259">
        <f t="shared" si="65"/>
        <v>20.65644142</v>
      </c>
      <c r="R49" s="260">
        <f t="shared" si="66"/>
        <v>21.92288965</v>
      </c>
      <c r="S49" s="261">
        <f t="shared" si="67"/>
        <v>20.0317965</v>
      </c>
      <c r="T49" s="259">
        <f t="shared" si="68"/>
        <v>13.84110076</v>
      </c>
      <c r="U49" s="261">
        <f t="shared" si="69"/>
        <v>19.3418257</v>
      </c>
      <c r="V49" s="258">
        <f t="shared" si="70"/>
        <v>57.55166932</v>
      </c>
      <c r="W49" s="259">
        <f t="shared" si="71"/>
        <v>65.50245781</v>
      </c>
      <c r="X49" s="261">
        <f t="shared" si="72"/>
        <v>58.73528465</v>
      </c>
      <c r="Y49" s="258">
        <f t="shared" si="73"/>
        <v>100</v>
      </c>
      <c r="Z49" s="259">
        <f t="shared" si="74"/>
        <v>100</v>
      </c>
      <c r="AA49" s="260">
        <f t="shared" si="75"/>
        <v>100</v>
      </c>
      <c r="AC49" s="388" t="s">
        <v>142</v>
      </c>
      <c r="AD49" s="321"/>
      <c r="AE49" s="385">
        <v>23.1</v>
      </c>
      <c r="AF49" s="386">
        <v>25.9</v>
      </c>
      <c r="AG49" s="385">
        <v>23.6</v>
      </c>
      <c r="AH49" s="387">
        <v>17.0</v>
      </c>
      <c r="AI49" s="386">
        <v>12.9</v>
      </c>
      <c r="AJ49" s="385">
        <v>14.6</v>
      </c>
      <c r="AK49" s="387">
        <v>59.9</v>
      </c>
      <c r="AL49" s="386">
        <v>61.2</v>
      </c>
      <c r="AM49" s="385">
        <v>61.8</v>
      </c>
      <c r="AN49" s="387">
        <v>100.0</v>
      </c>
      <c r="AO49" s="386">
        <v>100.0</v>
      </c>
      <c r="AP49" s="386">
        <v>100.0</v>
      </c>
    </row>
    <row r="50" ht="15.75" customHeight="1">
      <c r="A50" s="249" t="s">
        <v>144</v>
      </c>
      <c r="B50" s="258">
        <f t="shared" si="52"/>
        <v>4.927536232</v>
      </c>
      <c r="C50" s="259">
        <f t="shared" si="53"/>
        <v>3.271206256</v>
      </c>
      <c r="D50" s="260">
        <f t="shared" si="54"/>
        <v>2.979676409</v>
      </c>
      <c r="E50" s="261">
        <f t="shared" si="55"/>
        <v>17.39130435</v>
      </c>
      <c r="F50" s="259">
        <f t="shared" si="56"/>
        <v>20.37016496</v>
      </c>
      <c r="G50" s="261">
        <f t="shared" si="57"/>
        <v>21.36194926</v>
      </c>
      <c r="H50" s="258">
        <f t="shared" si="58"/>
        <v>77.68115942</v>
      </c>
      <c r="I50" s="259">
        <f t="shared" si="59"/>
        <v>76.35862878</v>
      </c>
      <c r="J50" s="261">
        <f t="shared" si="60"/>
        <v>75.65837434</v>
      </c>
      <c r="K50" s="258">
        <f t="shared" si="61"/>
        <v>100</v>
      </c>
      <c r="L50" s="259">
        <f t="shared" si="62"/>
        <v>100</v>
      </c>
      <c r="M50" s="260">
        <f t="shared" si="63"/>
        <v>100</v>
      </c>
      <c r="O50" s="249" t="s">
        <v>144</v>
      </c>
      <c r="P50" s="258">
        <f t="shared" si="64"/>
        <v>24.24778761</v>
      </c>
      <c r="Q50" s="259">
        <f t="shared" si="65"/>
        <v>26.47498148</v>
      </c>
      <c r="R50" s="260">
        <f t="shared" si="66"/>
        <v>25.10157029</v>
      </c>
      <c r="S50" s="261">
        <f t="shared" si="67"/>
        <v>0</v>
      </c>
      <c r="T50" s="259">
        <f t="shared" si="68"/>
        <v>0</v>
      </c>
      <c r="U50" s="261">
        <f t="shared" si="69"/>
        <v>0</v>
      </c>
      <c r="V50" s="258">
        <f t="shared" si="70"/>
        <v>75.75221239</v>
      </c>
      <c r="W50" s="259">
        <f t="shared" si="71"/>
        <v>73.52501852</v>
      </c>
      <c r="X50" s="261">
        <f t="shared" si="72"/>
        <v>74.89842971</v>
      </c>
      <c r="Y50" s="258">
        <f t="shared" si="73"/>
        <v>100</v>
      </c>
      <c r="Z50" s="259">
        <f t="shared" si="74"/>
        <v>100</v>
      </c>
      <c r="AA50" s="260">
        <f t="shared" si="75"/>
        <v>100</v>
      </c>
      <c r="AC50" s="388" t="s">
        <v>144</v>
      </c>
      <c r="AD50" s="321"/>
      <c r="AE50" s="385">
        <v>13.1</v>
      </c>
      <c r="AF50" s="386">
        <v>22.7</v>
      </c>
      <c r="AG50" s="385">
        <v>22.9</v>
      </c>
      <c r="AH50" s="387">
        <v>15.3</v>
      </c>
      <c r="AI50" s="386">
        <v>14.4</v>
      </c>
      <c r="AJ50" s="385">
        <v>16.2</v>
      </c>
      <c r="AK50" s="387">
        <v>71.5</v>
      </c>
      <c r="AL50" s="386">
        <v>62.9</v>
      </c>
      <c r="AM50" s="385">
        <v>60.8</v>
      </c>
      <c r="AN50" s="387">
        <v>100.0</v>
      </c>
      <c r="AO50" s="386">
        <v>100.0</v>
      </c>
      <c r="AP50" s="386">
        <v>100.0</v>
      </c>
    </row>
    <row r="51" ht="15.75" customHeight="1">
      <c r="A51" s="249" t="s">
        <v>146</v>
      </c>
      <c r="B51" s="258">
        <f t="shared" si="52"/>
        <v>10.15736767</v>
      </c>
      <c r="C51" s="259">
        <f t="shared" si="53"/>
        <v>8.15986553</v>
      </c>
      <c r="D51" s="260">
        <f t="shared" si="54"/>
        <v>9.286933165</v>
      </c>
      <c r="E51" s="261">
        <f t="shared" si="55"/>
        <v>27.32474964</v>
      </c>
      <c r="F51" s="259">
        <f t="shared" si="56"/>
        <v>24.80185957</v>
      </c>
      <c r="G51" s="261">
        <f t="shared" si="57"/>
        <v>27.91838484</v>
      </c>
      <c r="H51" s="258">
        <f t="shared" si="58"/>
        <v>62.51788269</v>
      </c>
      <c r="I51" s="259">
        <f t="shared" si="59"/>
        <v>67.0382749</v>
      </c>
      <c r="J51" s="261">
        <f t="shared" si="60"/>
        <v>62.794682</v>
      </c>
      <c r="K51" s="258">
        <f t="shared" si="61"/>
        <v>100</v>
      </c>
      <c r="L51" s="259">
        <f t="shared" si="62"/>
        <v>100</v>
      </c>
      <c r="M51" s="260">
        <f t="shared" si="63"/>
        <v>100</v>
      </c>
      <c r="O51" s="249" t="s">
        <v>146</v>
      </c>
      <c r="P51" s="258">
        <f t="shared" si="64"/>
        <v>13.46153846</v>
      </c>
      <c r="Q51" s="259">
        <f t="shared" si="65"/>
        <v>11.21630213</v>
      </c>
      <c r="R51" s="260">
        <f t="shared" si="66"/>
        <v>12.32580339</v>
      </c>
      <c r="S51" s="261">
        <f t="shared" si="67"/>
        <v>27.52403846</v>
      </c>
      <c r="T51" s="259">
        <f t="shared" si="68"/>
        <v>24.62334583</v>
      </c>
      <c r="U51" s="261">
        <f t="shared" si="69"/>
        <v>30.12405194</v>
      </c>
      <c r="V51" s="258">
        <f t="shared" si="70"/>
        <v>59.01442308</v>
      </c>
      <c r="W51" s="259">
        <f t="shared" si="71"/>
        <v>64.16035204</v>
      </c>
      <c r="X51" s="261">
        <f t="shared" si="72"/>
        <v>57.55014467</v>
      </c>
      <c r="Y51" s="258">
        <f t="shared" si="73"/>
        <v>100</v>
      </c>
      <c r="Z51" s="259">
        <f t="shared" si="74"/>
        <v>100</v>
      </c>
      <c r="AA51" s="260">
        <f t="shared" si="75"/>
        <v>100</v>
      </c>
      <c r="AC51" s="388" t="s">
        <v>146</v>
      </c>
      <c r="AD51" s="321"/>
      <c r="AE51" s="385">
        <v>13.7</v>
      </c>
      <c r="AF51" s="386">
        <v>13.7</v>
      </c>
      <c r="AG51" s="385">
        <v>15.2</v>
      </c>
      <c r="AH51" s="387">
        <v>25.0</v>
      </c>
      <c r="AI51" s="386">
        <v>23.8</v>
      </c>
      <c r="AJ51" s="385">
        <v>24.3</v>
      </c>
      <c r="AK51" s="387">
        <v>61.3</v>
      </c>
      <c r="AL51" s="386">
        <v>62.4</v>
      </c>
      <c r="AM51" s="385">
        <v>60.5</v>
      </c>
      <c r="AN51" s="387">
        <v>100.0</v>
      </c>
      <c r="AO51" s="386">
        <v>100.0</v>
      </c>
      <c r="AP51" s="386">
        <v>100.0</v>
      </c>
    </row>
    <row r="52" ht="15.75" customHeight="1">
      <c r="A52" s="249" t="s">
        <v>151</v>
      </c>
      <c r="B52" s="258">
        <f t="shared" si="52"/>
        <v>18.65443425</v>
      </c>
      <c r="C52" s="259">
        <f t="shared" si="53"/>
        <v>15.27855162</v>
      </c>
      <c r="D52" s="260">
        <f t="shared" si="54"/>
        <v>16.38545218</v>
      </c>
      <c r="E52" s="261">
        <f t="shared" si="55"/>
        <v>5.504587156</v>
      </c>
      <c r="F52" s="259">
        <f t="shared" si="56"/>
        <v>2.207498144</v>
      </c>
      <c r="G52" s="261">
        <f t="shared" si="57"/>
        <v>4.482016828</v>
      </c>
      <c r="H52" s="258">
        <f t="shared" si="58"/>
        <v>75.84097859</v>
      </c>
      <c r="I52" s="259">
        <f t="shared" si="59"/>
        <v>82.51395024</v>
      </c>
      <c r="J52" s="261">
        <f t="shared" si="60"/>
        <v>79.13253099</v>
      </c>
      <c r="K52" s="258">
        <f t="shared" si="61"/>
        <v>100</v>
      </c>
      <c r="L52" s="259">
        <f t="shared" si="62"/>
        <v>100</v>
      </c>
      <c r="M52" s="260">
        <f t="shared" si="63"/>
        <v>100</v>
      </c>
      <c r="O52" s="249" t="s">
        <v>151</v>
      </c>
      <c r="P52" s="258">
        <f t="shared" si="64"/>
        <v>28.24427481</v>
      </c>
      <c r="Q52" s="259">
        <f t="shared" si="65"/>
        <v>28.69478017</v>
      </c>
      <c r="R52" s="260">
        <f t="shared" si="66"/>
        <v>24.3583797</v>
      </c>
      <c r="S52" s="261">
        <f t="shared" si="67"/>
        <v>0</v>
      </c>
      <c r="T52" s="259">
        <f t="shared" si="68"/>
        <v>0</v>
      </c>
      <c r="U52" s="261">
        <f t="shared" si="69"/>
        <v>0</v>
      </c>
      <c r="V52" s="258">
        <f t="shared" si="70"/>
        <v>71.75572519</v>
      </c>
      <c r="W52" s="259">
        <f t="shared" si="71"/>
        <v>71.30521983</v>
      </c>
      <c r="X52" s="261">
        <f t="shared" si="72"/>
        <v>75.6416203</v>
      </c>
      <c r="Y52" s="258">
        <f t="shared" si="73"/>
        <v>100</v>
      </c>
      <c r="Z52" s="259">
        <f t="shared" si="74"/>
        <v>100</v>
      </c>
      <c r="AA52" s="260">
        <f t="shared" si="75"/>
        <v>100</v>
      </c>
      <c r="AC52" s="388" t="s">
        <v>151</v>
      </c>
      <c r="AD52" s="321"/>
      <c r="AE52" s="385">
        <v>30.6</v>
      </c>
      <c r="AF52" s="386">
        <v>22.3</v>
      </c>
      <c r="AG52" s="385">
        <v>23.7</v>
      </c>
      <c r="AH52" s="387">
        <v>0.0</v>
      </c>
      <c r="AI52" s="386">
        <v>0.0</v>
      </c>
      <c r="AJ52" s="385">
        <v>0.0</v>
      </c>
      <c r="AK52" s="387">
        <v>69.4</v>
      </c>
      <c r="AL52" s="386">
        <v>77.7</v>
      </c>
      <c r="AM52" s="385">
        <v>76.3</v>
      </c>
      <c r="AN52" s="387">
        <v>100.0</v>
      </c>
      <c r="AO52" s="386">
        <v>100.0</v>
      </c>
      <c r="AP52" s="386">
        <v>100.0</v>
      </c>
    </row>
    <row r="53" ht="15.75" customHeight="1">
      <c r="A53" s="249" t="s">
        <v>153</v>
      </c>
      <c r="B53" s="258">
        <f t="shared" si="52"/>
        <v>8.223684211</v>
      </c>
      <c r="C53" s="259">
        <f t="shared" si="53"/>
        <v>6.570300329</v>
      </c>
      <c r="D53" s="260">
        <f t="shared" si="54"/>
        <v>9.413363556</v>
      </c>
      <c r="E53" s="261">
        <f t="shared" si="55"/>
        <v>24.67105263</v>
      </c>
      <c r="F53" s="259">
        <f t="shared" si="56"/>
        <v>19.57938729</v>
      </c>
      <c r="G53" s="261">
        <f t="shared" si="57"/>
        <v>20.82027394</v>
      </c>
      <c r="H53" s="258">
        <f t="shared" si="58"/>
        <v>67.10526316</v>
      </c>
      <c r="I53" s="259">
        <f t="shared" si="59"/>
        <v>73.85031239</v>
      </c>
      <c r="J53" s="261">
        <f t="shared" si="60"/>
        <v>69.76636251</v>
      </c>
      <c r="K53" s="258">
        <f t="shared" si="61"/>
        <v>100</v>
      </c>
      <c r="L53" s="259">
        <f t="shared" si="62"/>
        <v>100</v>
      </c>
      <c r="M53" s="260">
        <f t="shared" si="63"/>
        <v>100</v>
      </c>
      <c r="O53" s="249" t="s">
        <v>153</v>
      </c>
      <c r="P53" s="258">
        <f t="shared" si="64"/>
        <v>9.79020979</v>
      </c>
      <c r="Q53" s="259">
        <f t="shared" si="65"/>
        <v>8.158884833</v>
      </c>
      <c r="R53" s="260">
        <f t="shared" si="66"/>
        <v>10.97889167</v>
      </c>
      <c r="S53" s="261">
        <f t="shared" si="67"/>
        <v>28.20512821</v>
      </c>
      <c r="T53" s="259">
        <f t="shared" si="68"/>
        <v>23.03607954</v>
      </c>
      <c r="U53" s="261">
        <f t="shared" si="69"/>
        <v>27.03619038</v>
      </c>
      <c r="V53" s="258">
        <f t="shared" si="70"/>
        <v>62.004662</v>
      </c>
      <c r="W53" s="259">
        <f t="shared" si="71"/>
        <v>68.80503563</v>
      </c>
      <c r="X53" s="261">
        <f t="shared" si="72"/>
        <v>61.98491794</v>
      </c>
      <c r="Y53" s="258">
        <f t="shared" si="73"/>
        <v>100</v>
      </c>
      <c r="Z53" s="259">
        <f t="shared" si="74"/>
        <v>100</v>
      </c>
      <c r="AA53" s="260">
        <f t="shared" si="75"/>
        <v>100</v>
      </c>
      <c r="AC53" s="388" t="s">
        <v>153</v>
      </c>
      <c r="AD53" s="321"/>
      <c r="AE53" s="385">
        <v>9.0</v>
      </c>
      <c r="AF53" s="386">
        <v>7.2</v>
      </c>
      <c r="AG53" s="385">
        <v>7.3</v>
      </c>
      <c r="AH53" s="387">
        <v>26.4</v>
      </c>
      <c r="AI53" s="386">
        <v>22.7</v>
      </c>
      <c r="AJ53" s="385">
        <v>32.3</v>
      </c>
      <c r="AK53" s="387">
        <v>64.6</v>
      </c>
      <c r="AL53" s="386">
        <v>70.1</v>
      </c>
      <c r="AM53" s="385">
        <v>60.4</v>
      </c>
      <c r="AN53" s="387">
        <v>100.0</v>
      </c>
      <c r="AO53" s="386">
        <v>100.0</v>
      </c>
      <c r="AP53" s="386">
        <v>100.0</v>
      </c>
    </row>
    <row r="54" ht="15.75" customHeight="1">
      <c r="A54" s="249" t="s">
        <v>155</v>
      </c>
      <c r="B54" s="258">
        <f t="shared" si="52"/>
        <v>9.777777778</v>
      </c>
      <c r="C54" s="259">
        <f t="shared" si="53"/>
        <v>9.246956685</v>
      </c>
      <c r="D54" s="260">
        <f t="shared" si="54"/>
        <v>8.5117912</v>
      </c>
      <c r="E54" s="261">
        <f t="shared" si="55"/>
        <v>48.66666667</v>
      </c>
      <c r="F54" s="259">
        <f t="shared" si="56"/>
        <v>54.62655946</v>
      </c>
      <c r="G54" s="261">
        <f t="shared" si="57"/>
        <v>51.88372532</v>
      </c>
      <c r="H54" s="258">
        <f t="shared" si="58"/>
        <v>41.55555556</v>
      </c>
      <c r="I54" s="259">
        <f t="shared" si="59"/>
        <v>36.12648385</v>
      </c>
      <c r="J54" s="261">
        <f t="shared" si="60"/>
        <v>39.60448348</v>
      </c>
      <c r="K54" s="258">
        <f t="shared" si="61"/>
        <v>100</v>
      </c>
      <c r="L54" s="259">
        <f t="shared" si="62"/>
        <v>100</v>
      </c>
      <c r="M54" s="260">
        <f t="shared" si="63"/>
        <v>100</v>
      </c>
      <c r="O54" s="249" t="s">
        <v>155</v>
      </c>
      <c r="P54" s="258">
        <f t="shared" si="64"/>
        <v>9.297725025</v>
      </c>
      <c r="Q54" s="259">
        <f t="shared" si="65"/>
        <v>8.238093096</v>
      </c>
      <c r="R54" s="260">
        <f t="shared" si="66"/>
        <v>8.053369493</v>
      </c>
      <c r="S54" s="261">
        <f t="shared" si="67"/>
        <v>56.47873393</v>
      </c>
      <c r="T54" s="259">
        <f t="shared" si="68"/>
        <v>63.99200618</v>
      </c>
      <c r="U54" s="261">
        <f t="shared" si="69"/>
        <v>61.92147485</v>
      </c>
      <c r="V54" s="258">
        <f t="shared" si="70"/>
        <v>34.22354105</v>
      </c>
      <c r="W54" s="259">
        <f t="shared" si="71"/>
        <v>27.76990072</v>
      </c>
      <c r="X54" s="261">
        <f t="shared" si="72"/>
        <v>30.02515566</v>
      </c>
      <c r="Y54" s="258">
        <f t="shared" si="73"/>
        <v>100</v>
      </c>
      <c r="Z54" s="259">
        <f t="shared" si="74"/>
        <v>100</v>
      </c>
      <c r="AA54" s="260">
        <f t="shared" si="75"/>
        <v>100</v>
      </c>
      <c r="AC54" s="388" t="s">
        <v>155</v>
      </c>
      <c r="AD54" s="321"/>
      <c r="AE54" s="385">
        <v>8.7</v>
      </c>
      <c r="AF54" s="386">
        <v>9.8</v>
      </c>
      <c r="AG54" s="385">
        <v>9.6</v>
      </c>
      <c r="AH54" s="387">
        <v>53.9</v>
      </c>
      <c r="AI54" s="386">
        <v>60.2</v>
      </c>
      <c r="AJ54" s="385">
        <v>61.4</v>
      </c>
      <c r="AK54" s="387">
        <v>37.4</v>
      </c>
      <c r="AL54" s="386">
        <v>30.0</v>
      </c>
      <c r="AM54" s="385">
        <v>29.0</v>
      </c>
      <c r="AN54" s="387">
        <v>100.0</v>
      </c>
      <c r="AO54" s="386">
        <v>100.0</v>
      </c>
      <c r="AP54" s="386">
        <v>100.0</v>
      </c>
    </row>
    <row r="55" ht="15.75" customHeight="1">
      <c r="A55" s="249" t="s">
        <v>157</v>
      </c>
      <c r="B55" s="258">
        <f t="shared" si="52"/>
        <v>3.344481605</v>
      </c>
      <c r="C55" s="259">
        <f t="shared" si="53"/>
        <v>2.928930049</v>
      </c>
      <c r="D55" s="260">
        <f t="shared" si="54"/>
        <v>4.818957442</v>
      </c>
      <c r="E55" s="261">
        <f t="shared" si="55"/>
        <v>18.06020067</v>
      </c>
      <c r="F55" s="259">
        <f t="shared" si="56"/>
        <v>16.98843893</v>
      </c>
      <c r="G55" s="261">
        <f t="shared" si="57"/>
        <v>17.36710896</v>
      </c>
      <c r="H55" s="258">
        <f t="shared" si="58"/>
        <v>78.59531773</v>
      </c>
      <c r="I55" s="259">
        <f t="shared" si="59"/>
        <v>80.08263102</v>
      </c>
      <c r="J55" s="261">
        <f t="shared" si="60"/>
        <v>77.81393359</v>
      </c>
      <c r="K55" s="258">
        <f t="shared" si="61"/>
        <v>100</v>
      </c>
      <c r="L55" s="259">
        <f t="shared" si="62"/>
        <v>100</v>
      </c>
      <c r="M55" s="260">
        <f t="shared" si="63"/>
        <v>100</v>
      </c>
      <c r="O55" s="249" t="s">
        <v>157</v>
      </c>
      <c r="P55" s="258">
        <f t="shared" si="64"/>
        <v>9.336609337</v>
      </c>
      <c r="Q55" s="259">
        <f t="shared" si="65"/>
        <v>6.889705721</v>
      </c>
      <c r="R55" s="260">
        <f t="shared" si="66"/>
        <v>9.406863962</v>
      </c>
      <c r="S55" s="261">
        <f t="shared" si="67"/>
        <v>17.93611794</v>
      </c>
      <c r="T55" s="259">
        <f t="shared" si="68"/>
        <v>15.14805094</v>
      </c>
      <c r="U55" s="261">
        <f t="shared" si="69"/>
        <v>19.50533548</v>
      </c>
      <c r="V55" s="258">
        <f t="shared" si="70"/>
        <v>72.72727273</v>
      </c>
      <c r="W55" s="259">
        <f t="shared" si="71"/>
        <v>77.96224334</v>
      </c>
      <c r="X55" s="261">
        <f t="shared" si="72"/>
        <v>71.08780055</v>
      </c>
      <c r="Y55" s="258">
        <f t="shared" si="73"/>
        <v>100</v>
      </c>
      <c r="Z55" s="259">
        <f t="shared" si="74"/>
        <v>100</v>
      </c>
      <c r="AA55" s="260">
        <f t="shared" si="75"/>
        <v>100</v>
      </c>
      <c r="AC55" s="388" t="s">
        <v>157</v>
      </c>
      <c r="AD55" s="321"/>
      <c r="AE55" s="385">
        <v>10.6</v>
      </c>
      <c r="AF55" s="386">
        <v>7.4</v>
      </c>
      <c r="AG55" s="385">
        <v>9.0</v>
      </c>
      <c r="AH55" s="387">
        <v>18.3</v>
      </c>
      <c r="AI55" s="386">
        <v>17.4</v>
      </c>
      <c r="AJ55" s="385">
        <v>19.1</v>
      </c>
      <c r="AK55" s="387">
        <v>71.1</v>
      </c>
      <c r="AL55" s="386">
        <v>75.1</v>
      </c>
      <c r="AM55" s="385">
        <v>71.9</v>
      </c>
      <c r="AN55" s="387">
        <v>100.0</v>
      </c>
      <c r="AO55" s="386">
        <v>100.0</v>
      </c>
      <c r="AP55" s="386">
        <v>100.0</v>
      </c>
    </row>
    <row r="56" ht="15.75" customHeight="1">
      <c r="A56" s="249" t="s">
        <v>159</v>
      </c>
      <c r="B56" s="258">
        <f t="shared" si="52"/>
        <v>3.4</v>
      </c>
      <c r="C56" s="259">
        <f t="shared" si="53"/>
        <v>1.614927431</v>
      </c>
      <c r="D56" s="260">
        <f t="shared" si="54"/>
        <v>2.783990424</v>
      </c>
      <c r="E56" s="261">
        <f t="shared" si="55"/>
        <v>23.6</v>
      </c>
      <c r="F56" s="259">
        <f t="shared" si="56"/>
        <v>20.77852349</v>
      </c>
      <c r="G56" s="261">
        <f t="shared" si="57"/>
        <v>24.93727397</v>
      </c>
      <c r="H56" s="258">
        <f t="shared" si="58"/>
        <v>73</v>
      </c>
      <c r="I56" s="259">
        <f t="shared" si="59"/>
        <v>77.60654908</v>
      </c>
      <c r="J56" s="261">
        <f t="shared" si="60"/>
        <v>72.27873561</v>
      </c>
      <c r="K56" s="258">
        <f t="shared" si="61"/>
        <v>100</v>
      </c>
      <c r="L56" s="259">
        <f t="shared" si="62"/>
        <v>100</v>
      </c>
      <c r="M56" s="260">
        <f t="shared" si="63"/>
        <v>100</v>
      </c>
      <c r="O56" s="249" t="s">
        <v>159</v>
      </c>
      <c r="P56" s="258">
        <f t="shared" si="64"/>
        <v>12.164297</v>
      </c>
      <c r="Q56" s="259">
        <f t="shared" si="65"/>
        <v>11.95871973</v>
      </c>
      <c r="R56" s="260">
        <f t="shared" si="66"/>
        <v>9.424215684</v>
      </c>
      <c r="S56" s="261">
        <f t="shared" si="67"/>
        <v>16.27172196</v>
      </c>
      <c r="T56" s="259">
        <f t="shared" si="68"/>
        <v>14.83284451</v>
      </c>
      <c r="U56" s="261">
        <f t="shared" si="69"/>
        <v>13.871422</v>
      </c>
      <c r="V56" s="258">
        <f t="shared" si="70"/>
        <v>71.56398104</v>
      </c>
      <c r="W56" s="259">
        <f t="shared" si="71"/>
        <v>73.20843576</v>
      </c>
      <c r="X56" s="261">
        <f t="shared" si="72"/>
        <v>76.70436231</v>
      </c>
      <c r="Y56" s="258">
        <f t="shared" si="73"/>
        <v>100</v>
      </c>
      <c r="Z56" s="259">
        <f t="shared" si="74"/>
        <v>100</v>
      </c>
      <c r="AA56" s="260">
        <f t="shared" si="75"/>
        <v>100</v>
      </c>
      <c r="AC56" s="388" t="s">
        <v>159</v>
      </c>
      <c r="AD56" s="321"/>
      <c r="AE56" s="385">
        <v>11.7</v>
      </c>
      <c r="AF56" s="386">
        <v>12.4</v>
      </c>
      <c r="AG56" s="385">
        <v>10.7</v>
      </c>
      <c r="AH56" s="387">
        <v>16.0</v>
      </c>
      <c r="AI56" s="386">
        <v>14.4</v>
      </c>
      <c r="AJ56" s="385">
        <v>16.7</v>
      </c>
      <c r="AK56" s="387">
        <v>72.3</v>
      </c>
      <c r="AL56" s="386">
        <v>73.2</v>
      </c>
      <c r="AM56" s="385">
        <v>72.6</v>
      </c>
      <c r="AN56" s="387">
        <v>100.0</v>
      </c>
      <c r="AO56" s="386">
        <v>100.0</v>
      </c>
      <c r="AP56" s="386">
        <v>100.0</v>
      </c>
    </row>
    <row r="57" ht="15.75" customHeight="1">
      <c r="A57" s="253" t="s">
        <v>161</v>
      </c>
      <c r="B57" s="264">
        <f t="shared" si="52"/>
        <v>5.988857939</v>
      </c>
      <c r="C57" s="265">
        <f t="shared" si="53"/>
        <v>7.163597826</v>
      </c>
      <c r="D57" s="266">
        <f t="shared" si="54"/>
        <v>5.045032412</v>
      </c>
      <c r="E57" s="267">
        <f t="shared" si="55"/>
        <v>15.1810585</v>
      </c>
      <c r="F57" s="265">
        <f t="shared" si="56"/>
        <v>11.57556667</v>
      </c>
      <c r="G57" s="267">
        <f t="shared" si="57"/>
        <v>15.17071075</v>
      </c>
      <c r="H57" s="264">
        <f t="shared" si="58"/>
        <v>78.83008357</v>
      </c>
      <c r="I57" s="265">
        <f t="shared" si="59"/>
        <v>81.2608355</v>
      </c>
      <c r="J57" s="267">
        <f t="shared" si="60"/>
        <v>79.78425684</v>
      </c>
      <c r="K57" s="264">
        <f t="shared" si="61"/>
        <v>100</v>
      </c>
      <c r="L57" s="265">
        <f t="shared" si="62"/>
        <v>100</v>
      </c>
      <c r="M57" s="266">
        <f t="shared" si="63"/>
        <v>100</v>
      </c>
      <c r="O57" s="253" t="s">
        <v>161</v>
      </c>
      <c r="P57" s="264">
        <f t="shared" si="64"/>
        <v>8.556149733</v>
      </c>
      <c r="Q57" s="265">
        <f t="shared" si="65"/>
        <v>8.186782952</v>
      </c>
      <c r="R57" s="266">
        <f t="shared" si="66"/>
        <v>6.436713027</v>
      </c>
      <c r="S57" s="267">
        <f t="shared" si="67"/>
        <v>16.84491979</v>
      </c>
      <c r="T57" s="265">
        <f t="shared" si="68"/>
        <v>14.84776102</v>
      </c>
      <c r="U57" s="267">
        <f t="shared" si="69"/>
        <v>19.26591331</v>
      </c>
      <c r="V57" s="264">
        <f t="shared" si="70"/>
        <v>74.59893048</v>
      </c>
      <c r="W57" s="265">
        <f t="shared" si="71"/>
        <v>76.96545603</v>
      </c>
      <c r="X57" s="267">
        <f t="shared" si="72"/>
        <v>74.29737367</v>
      </c>
      <c r="Y57" s="264">
        <f t="shared" si="73"/>
        <v>100</v>
      </c>
      <c r="Z57" s="265">
        <f t="shared" si="74"/>
        <v>100</v>
      </c>
      <c r="AA57" s="266">
        <f t="shared" si="75"/>
        <v>100</v>
      </c>
      <c r="AC57" s="388" t="s">
        <v>161</v>
      </c>
      <c r="AD57" s="321"/>
      <c r="AE57" s="385">
        <v>9.9</v>
      </c>
      <c r="AF57" s="386">
        <v>9.5</v>
      </c>
      <c r="AG57" s="385">
        <v>8.6</v>
      </c>
      <c r="AH57" s="387">
        <v>16.7</v>
      </c>
      <c r="AI57" s="386">
        <v>17.7</v>
      </c>
      <c r="AJ57" s="385">
        <v>20.0</v>
      </c>
      <c r="AK57" s="387">
        <v>73.4</v>
      </c>
      <c r="AL57" s="386">
        <v>72.7</v>
      </c>
      <c r="AM57" s="385">
        <v>71.4</v>
      </c>
      <c r="AN57" s="387">
        <v>100.0</v>
      </c>
      <c r="AO57" s="386">
        <v>100.0</v>
      </c>
      <c r="AP57" s="386">
        <v>100.0</v>
      </c>
    </row>
    <row r="58" ht="15.75" customHeight="1">
      <c r="A58" s="59" t="s">
        <v>12</v>
      </c>
      <c r="B58" s="390">
        <f t="shared" si="52"/>
        <v>10.24853393</v>
      </c>
      <c r="C58" s="391">
        <f t="shared" si="53"/>
        <v>9.345093132</v>
      </c>
      <c r="D58" s="392">
        <f t="shared" si="54"/>
        <v>9.604162554</v>
      </c>
      <c r="E58" s="393">
        <f t="shared" si="55"/>
        <v>31.73694499</v>
      </c>
      <c r="F58" s="391">
        <f t="shared" si="56"/>
        <v>27.23864478</v>
      </c>
      <c r="G58" s="393">
        <f t="shared" si="57"/>
        <v>31.83204561</v>
      </c>
      <c r="H58" s="390">
        <f t="shared" si="58"/>
        <v>58.01452108</v>
      </c>
      <c r="I58" s="391">
        <f t="shared" si="59"/>
        <v>63.41626209</v>
      </c>
      <c r="J58" s="393">
        <f t="shared" si="60"/>
        <v>58.56379184</v>
      </c>
      <c r="K58" s="390">
        <f t="shared" si="61"/>
        <v>100</v>
      </c>
      <c r="L58" s="391">
        <f t="shared" si="62"/>
        <v>100</v>
      </c>
      <c r="M58" s="392">
        <f t="shared" si="63"/>
        <v>100</v>
      </c>
      <c r="O58" s="59" t="s">
        <v>12</v>
      </c>
      <c r="P58" s="390">
        <f t="shared" si="64"/>
        <v>14.94503102</v>
      </c>
      <c r="Q58" s="391">
        <f t="shared" si="65"/>
        <v>14.6657988</v>
      </c>
      <c r="R58" s="392">
        <f t="shared" si="66"/>
        <v>14.17896574</v>
      </c>
      <c r="S58" s="393">
        <f t="shared" si="67"/>
        <v>30.41253946</v>
      </c>
      <c r="T58" s="391">
        <f t="shared" si="68"/>
        <v>25.92859106</v>
      </c>
      <c r="U58" s="393">
        <f t="shared" si="69"/>
        <v>31.28914088</v>
      </c>
      <c r="V58" s="390">
        <f t="shared" si="70"/>
        <v>54.64242952</v>
      </c>
      <c r="W58" s="391">
        <f t="shared" si="71"/>
        <v>59.40561014</v>
      </c>
      <c r="X58" s="393">
        <f t="shared" si="72"/>
        <v>54.53189338</v>
      </c>
      <c r="Y58" s="390">
        <f t="shared" si="73"/>
        <v>100</v>
      </c>
      <c r="Z58" s="391">
        <f t="shared" si="74"/>
        <v>100</v>
      </c>
      <c r="AA58" s="392">
        <f t="shared" si="75"/>
        <v>100</v>
      </c>
      <c r="AC58" s="394" t="s">
        <v>215</v>
      </c>
      <c r="AD58" s="327"/>
      <c r="AE58" s="395"/>
      <c r="AF58" s="396"/>
      <c r="AG58" s="397"/>
      <c r="AH58" s="395"/>
      <c r="AI58" s="396"/>
      <c r="AJ58" s="397"/>
      <c r="AK58" s="395"/>
      <c r="AL58" s="396"/>
      <c r="AM58" s="397"/>
      <c r="AN58" s="398">
        <v>100.0</v>
      </c>
      <c r="AO58" s="399">
        <v>100.0</v>
      </c>
      <c r="AP58" s="399">
        <v>100.0</v>
      </c>
    </row>
    <row r="59" ht="15.75" customHeight="1">
      <c r="A59" s="363" t="s">
        <v>226</v>
      </c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02"/>
      <c r="O59" s="363" t="s">
        <v>226</v>
      </c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02"/>
      <c r="AC59" s="400" t="s">
        <v>12</v>
      </c>
      <c r="AD59" s="82"/>
      <c r="AE59" s="401">
        <v>14.6</v>
      </c>
      <c r="AF59" s="402">
        <v>14.8</v>
      </c>
      <c r="AG59" s="403">
        <v>14.3</v>
      </c>
      <c r="AH59" s="401">
        <v>28.0</v>
      </c>
      <c r="AI59" s="402">
        <v>25.2</v>
      </c>
      <c r="AJ59" s="403">
        <v>29.2</v>
      </c>
      <c r="AK59" s="401">
        <v>56.1</v>
      </c>
      <c r="AL59" s="402">
        <v>59.2</v>
      </c>
      <c r="AM59" s="403">
        <v>55.6</v>
      </c>
      <c r="AN59" s="401">
        <v>100.0</v>
      </c>
      <c r="AO59" s="402">
        <v>100.0</v>
      </c>
      <c r="AP59" s="402">
        <v>100.0</v>
      </c>
    </row>
    <row r="60" ht="15.75" customHeight="1">
      <c r="A60" s="309"/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10"/>
      <c r="O60" s="309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10"/>
      <c r="AC60" s="404"/>
      <c r="AD60" s="82"/>
      <c r="AE60" s="405" t="s">
        <v>226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2"/>
    </row>
    <row r="61" ht="15.75" customHeight="1">
      <c r="A61" s="248" t="s">
        <v>130</v>
      </c>
      <c r="B61" s="254">
        <f t="shared" ref="B61:B76" si="76">IF(ISBLANK(B7),"",B7*100/$K$22)</f>
        <v>2.583077353</v>
      </c>
      <c r="C61" s="255">
        <f t="shared" ref="C61:C76" si="77">IF(ISBLANK(C7),"",C7*100/$L$22)</f>
        <v>2.137755016</v>
      </c>
      <c r="D61" s="256">
        <f t="shared" ref="D61:D76" si="78">IF(ISBLANK(D7),"",D7*100/$M$22)</f>
        <v>2.955049215</v>
      </c>
      <c r="E61" s="257">
        <f t="shared" ref="E61:E76" si="79">IF(ISBLANK(E7),"",E7*100/$K$22)</f>
        <v>12.85953644</v>
      </c>
      <c r="F61" s="255">
        <f t="shared" ref="F61:F76" si="80">IF(ISBLANK(F7),"",F7*100/$L$22)</f>
        <v>10.01735132</v>
      </c>
      <c r="G61" s="257">
        <f t="shared" ref="G61:G76" si="81">IF(ISBLANK(G7),"",G7*100/$M$22)</f>
        <v>12.59895247</v>
      </c>
      <c r="H61" s="254">
        <f t="shared" ref="H61:H76" si="82">IF(ISBLANK(H7),"",H7*100/$K$22)</f>
        <v>6.087685004</v>
      </c>
      <c r="I61" s="255">
        <f t="shared" ref="I61:I76" si="83">IF(ISBLANK(I7),"",I7*100/$L$22)</f>
        <v>5.443769396</v>
      </c>
      <c r="J61" s="257">
        <f t="shared" ref="J61:J76" si="84">IF(ISBLANK(J7),"",J7*100/$M$22)</f>
        <v>6.264517868</v>
      </c>
      <c r="K61" s="254">
        <f t="shared" ref="K61:K76" si="85">IF(ISBLANK(K7),"",K7*100/$K$22)</f>
        <v>21.5302988</v>
      </c>
      <c r="L61" s="255">
        <f t="shared" ref="L61:L76" si="86">IF(ISBLANK(L7),"",L7*100/$L$22)</f>
        <v>17.59887573</v>
      </c>
      <c r="M61" s="256">
        <f t="shared" ref="M61:M76" si="87">IF(ISBLANK(M7),"",M7*100/$M$22)</f>
        <v>21.81851955</v>
      </c>
      <c r="O61" s="248" t="s">
        <v>130</v>
      </c>
      <c r="P61" s="254">
        <f t="shared" ref="P61:P76" si="88">P7*100/$Y$22</f>
        <v>2.503537607</v>
      </c>
      <c r="Q61" s="255">
        <f t="shared" ref="Q61:Q76" si="89">Q7*100/$Z$22</f>
        <v>2.33240597</v>
      </c>
      <c r="R61" s="256">
        <f t="shared" ref="R61:R76" si="90">R7*100/$AA$22</f>
        <v>2.560008078</v>
      </c>
      <c r="S61" s="257">
        <f t="shared" ref="S61:S76" si="91">S7*100/$Y$22</f>
        <v>13.82388157</v>
      </c>
      <c r="T61" s="255">
        <f t="shared" ref="T61:T76" si="92">T7*100/$Z$22</f>
        <v>10.69209572</v>
      </c>
      <c r="U61" s="257">
        <f t="shared" ref="U61:U76" si="93">U7*100/$AA$22</f>
        <v>14.22635645</v>
      </c>
      <c r="V61" s="254">
        <f t="shared" ref="V61:V76" si="94">V7*100/$Y$22</f>
        <v>5.616632198</v>
      </c>
      <c r="W61" s="255">
        <f t="shared" ref="W61:W76" si="95">W7*100/$Z$22</f>
        <v>4.846891813</v>
      </c>
      <c r="X61" s="257">
        <f t="shared" ref="X61:X76" si="96">X7*100/$AA$22</f>
        <v>5.819491483</v>
      </c>
      <c r="Y61" s="254">
        <f t="shared" ref="Y61:Y76" si="97">Y7*100/$Y$22</f>
        <v>21.94405138</v>
      </c>
      <c r="Z61" s="255">
        <f t="shared" ref="Z61:Z76" si="98">Z7*100/$Z$22</f>
        <v>17.8713935</v>
      </c>
      <c r="AA61" s="256">
        <f t="shared" ref="AA61:AA76" si="99">AA7*100/$AA$22</f>
        <v>22.60585601</v>
      </c>
      <c r="AC61" s="384" t="s">
        <v>130</v>
      </c>
      <c r="AD61" s="315"/>
      <c r="AE61" s="385">
        <v>2.1</v>
      </c>
      <c r="AF61" s="386">
        <v>1.9</v>
      </c>
      <c r="AG61" s="385">
        <v>1.9</v>
      </c>
      <c r="AH61" s="387">
        <v>10.6</v>
      </c>
      <c r="AI61" s="386">
        <v>9.1</v>
      </c>
      <c r="AJ61" s="385">
        <v>10.2</v>
      </c>
      <c r="AK61" s="387">
        <v>4.6</v>
      </c>
      <c r="AL61" s="386">
        <v>4.9</v>
      </c>
      <c r="AM61" s="385">
        <v>4.7</v>
      </c>
      <c r="AN61" s="387">
        <v>17.3</v>
      </c>
      <c r="AO61" s="386">
        <v>15.9</v>
      </c>
      <c r="AP61" s="386">
        <v>16.8</v>
      </c>
    </row>
    <row r="62" ht="15.75" customHeight="1">
      <c r="A62" s="249" t="s">
        <v>132</v>
      </c>
      <c r="B62" s="258">
        <f t="shared" si="76"/>
        <v>0.195476124</v>
      </c>
      <c r="C62" s="259">
        <f t="shared" si="77"/>
        <v>0.1326258938</v>
      </c>
      <c r="D62" s="260">
        <f t="shared" si="78"/>
        <v>0.1250405765</v>
      </c>
      <c r="E62" s="261">
        <f t="shared" si="79"/>
        <v>0.4188774085</v>
      </c>
      <c r="F62" s="259">
        <f t="shared" si="80"/>
        <v>0.3127868204</v>
      </c>
      <c r="G62" s="261">
        <f t="shared" si="81"/>
        <v>0.3693513848</v>
      </c>
      <c r="H62" s="258">
        <f t="shared" si="82"/>
        <v>1.717397375</v>
      </c>
      <c r="I62" s="259">
        <f t="shared" si="83"/>
        <v>1.656060265</v>
      </c>
      <c r="J62" s="261">
        <f t="shared" si="84"/>
        <v>1.707390326</v>
      </c>
      <c r="K62" s="258">
        <f t="shared" si="85"/>
        <v>2.331750908</v>
      </c>
      <c r="L62" s="259">
        <f t="shared" si="86"/>
        <v>2.101472979</v>
      </c>
      <c r="M62" s="260">
        <f t="shared" si="87"/>
        <v>2.201782287</v>
      </c>
      <c r="O62" s="249" t="s">
        <v>132</v>
      </c>
      <c r="P62" s="258">
        <f t="shared" si="88"/>
        <v>0.3592032219</v>
      </c>
      <c r="Q62" s="259">
        <f t="shared" si="89"/>
        <v>0.2935934326</v>
      </c>
      <c r="R62" s="260">
        <f t="shared" si="90"/>
        <v>0.3364782781</v>
      </c>
      <c r="S62" s="261">
        <f t="shared" si="91"/>
        <v>0</v>
      </c>
      <c r="T62" s="259">
        <f t="shared" si="92"/>
        <v>0</v>
      </c>
      <c r="U62" s="261">
        <f t="shared" si="93"/>
        <v>0</v>
      </c>
      <c r="V62" s="258">
        <f t="shared" si="94"/>
        <v>0.9469903124</v>
      </c>
      <c r="W62" s="259">
        <f t="shared" si="95"/>
        <v>1.117828145</v>
      </c>
      <c r="X62" s="261">
        <f t="shared" si="96"/>
        <v>0.6400389642</v>
      </c>
      <c r="Y62" s="258">
        <f t="shared" si="97"/>
        <v>1.306193534</v>
      </c>
      <c r="Z62" s="259">
        <f t="shared" si="98"/>
        <v>1.411421578</v>
      </c>
      <c r="AA62" s="260">
        <f t="shared" si="99"/>
        <v>0.9765172424</v>
      </c>
      <c r="AC62" s="388" t="s">
        <v>132</v>
      </c>
      <c r="AD62" s="321"/>
      <c r="AE62" s="385">
        <v>0.2</v>
      </c>
      <c r="AF62" s="386">
        <v>0.2</v>
      </c>
      <c r="AG62" s="385">
        <v>0.1</v>
      </c>
      <c r="AH62" s="387">
        <v>0.4</v>
      </c>
      <c r="AI62" s="386">
        <v>0.4</v>
      </c>
      <c r="AJ62" s="385">
        <v>0.3</v>
      </c>
      <c r="AK62" s="387">
        <v>1.4</v>
      </c>
      <c r="AL62" s="386">
        <v>1.2</v>
      </c>
      <c r="AM62" s="385">
        <v>0.9</v>
      </c>
      <c r="AN62" s="387">
        <v>2.0</v>
      </c>
      <c r="AO62" s="386">
        <v>1.7</v>
      </c>
      <c r="AP62" s="386">
        <v>1.2</v>
      </c>
    </row>
    <row r="63" ht="15.75" customHeight="1">
      <c r="A63" s="249" t="s">
        <v>134</v>
      </c>
      <c r="B63" s="258">
        <f t="shared" si="76"/>
        <v>0.4747277297</v>
      </c>
      <c r="C63" s="259">
        <f t="shared" si="77"/>
        <v>0.427128702</v>
      </c>
      <c r="D63" s="260">
        <f t="shared" si="78"/>
        <v>0.3924948695</v>
      </c>
      <c r="E63" s="261">
        <f t="shared" si="79"/>
        <v>0.5026528903</v>
      </c>
      <c r="F63" s="259">
        <f t="shared" si="80"/>
        <v>0.2610920365</v>
      </c>
      <c r="G63" s="261">
        <f t="shared" si="81"/>
        <v>0.3815852829</v>
      </c>
      <c r="H63" s="258">
        <f t="shared" si="82"/>
        <v>2.094387043</v>
      </c>
      <c r="I63" s="259">
        <f t="shared" si="83"/>
        <v>2.741919141</v>
      </c>
      <c r="J63" s="261">
        <f t="shared" si="84"/>
        <v>2.292635246</v>
      </c>
      <c r="K63" s="258">
        <f t="shared" si="85"/>
        <v>3.071767663</v>
      </c>
      <c r="L63" s="259">
        <f t="shared" si="86"/>
        <v>3.43013988</v>
      </c>
      <c r="M63" s="260">
        <f t="shared" si="87"/>
        <v>3.066715398</v>
      </c>
      <c r="O63" s="249" t="s">
        <v>134</v>
      </c>
      <c r="P63" s="258">
        <f t="shared" si="88"/>
        <v>1.219113965</v>
      </c>
      <c r="Q63" s="259">
        <f t="shared" si="89"/>
        <v>1.313337441</v>
      </c>
      <c r="R63" s="260">
        <f t="shared" si="90"/>
        <v>1.102009389</v>
      </c>
      <c r="S63" s="261">
        <f t="shared" si="91"/>
        <v>0.3156634375</v>
      </c>
      <c r="T63" s="259">
        <f t="shared" si="92"/>
        <v>0.1410271012</v>
      </c>
      <c r="U63" s="261">
        <f t="shared" si="93"/>
        <v>0.237736136</v>
      </c>
      <c r="V63" s="258">
        <f t="shared" si="94"/>
        <v>2.133449439</v>
      </c>
      <c r="W63" s="259">
        <f t="shared" si="95"/>
        <v>2.948997109</v>
      </c>
      <c r="X63" s="261">
        <f t="shared" si="96"/>
        <v>2.081692979</v>
      </c>
      <c r="Y63" s="258">
        <f t="shared" si="97"/>
        <v>3.668226842</v>
      </c>
      <c r="Z63" s="259">
        <f t="shared" si="98"/>
        <v>4.403361651</v>
      </c>
      <c r="AA63" s="260">
        <f t="shared" si="99"/>
        <v>3.421438504</v>
      </c>
      <c r="AC63" s="388" t="s">
        <v>134</v>
      </c>
      <c r="AD63" s="321"/>
      <c r="AE63" s="385">
        <v>1.3</v>
      </c>
      <c r="AF63" s="386">
        <v>1.2</v>
      </c>
      <c r="AG63" s="385">
        <v>1.0</v>
      </c>
      <c r="AH63" s="387">
        <v>0.5</v>
      </c>
      <c r="AI63" s="386">
        <v>0.3</v>
      </c>
      <c r="AJ63" s="385">
        <v>0.3</v>
      </c>
      <c r="AK63" s="387">
        <v>2.6</v>
      </c>
      <c r="AL63" s="386">
        <v>3.4</v>
      </c>
      <c r="AM63" s="385">
        <v>2.2</v>
      </c>
      <c r="AN63" s="387">
        <v>4.5</v>
      </c>
      <c r="AO63" s="386">
        <v>4.9</v>
      </c>
      <c r="AP63" s="386">
        <v>3.6</v>
      </c>
    </row>
    <row r="64" ht="15.75" customHeight="1">
      <c r="A64" s="249" t="s">
        <v>136</v>
      </c>
      <c r="B64" s="258">
        <f t="shared" si="76"/>
        <v>0.6143535325</v>
      </c>
      <c r="C64" s="259">
        <f t="shared" si="77"/>
        <v>0.5752715628</v>
      </c>
      <c r="D64" s="260">
        <f t="shared" si="78"/>
        <v>0.508396747</v>
      </c>
      <c r="E64" s="261">
        <f t="shared" si="79"/>
        <v>0.684166434</v>
      </c>
      <c r="F64" s="259">
        <f t="shared" si="80"/>
        <v>0.5436202856</v>
      </c>
      <c r="G64" s="261">
        <f t="shared" si="81"/>
        <v>0.7426291248</v>
      </c>
      <c r="H64" s="258">
        <f t="shared" si="82"/>
        <v>2.848366378</v>
      </c>
      <c r="I64" s="259">
        <f t="shared" si="83"/>
        <v>3.708414441</v>
      </c>
      <c r="J64" s="261">
        <f t="shared" si="84"/>
        <v>2.877000266</v>
      </c>
      <c r="K64" s="258">
        <f t="shared" si="85"/>
        <v>4.146886345</v>
      </c>
      <c r="L64" s="259">
        <f t="shared" si="86"/>
        <v>4.82730629</v>
      </c>
      <c r="M64" s="260">
        <f t="shared" si="87"/>
        <v>4.128026138</v>
      </c>
      <c r="O64" s="249" t="s">
        <v>136</v>
      </c>
      <c r="P64" s="258">
        <f t="shared" si="88"/>
        <v>0.2830085991</v>
      </c>
      <c r="Q64" s="259">
        <f t="shared" si="89"/>
        <v>0.1830918326</v>
      </c>
      <c r="R64" s="260">
        <f t="shared" si="90"/>
        <v>0.2806215091</v>
      </c>
      <c r="S64" s="261">
        <f t="shared" si="91"/>
        <v>0.6204419288</v>
      </c>
      <c r="T64" s="259">
        <f t="shared" si="92"/>
        <v>0.6736896008</v>
      </c>
      <c r="U64" s="261">
        <f t="shared" si="93"/>
        <v>0.5681806812</v>
      </c>
      <c r="V64" s="258">
        <f t="shared" si="94"/>
        <v>2.77566126</v>
      </c>
      <c r="W64" s="259">
        <f t="shared" si="95"/>
        <v>3.19867194</v>
      </c>
      <c r="X64" s="261">
        <f t="shared" si="96"/>
        <v>2.634399992</v>
      </c>
      <c r="Y64" s="258">
        <f t="shared" si="97"/>
        <v>3.679111788</v>
      </c>
      <c r="Z64" s="259">
        <f t="shared" si="98"/>
        <v>4.055453374</v>
      </c>
      <c r="AA64" s="260">
        <f t="shared" si="99"/>
        <v>3.483202182</v>
      </c>
      <c r="AC64" s="388" t="s">
        <v>136</v>
      </c>
      <c r="AD64" s="321"/>
      <c r="AE64" s="385">
        <v>0.5</v>
      </c>
      <c r="AF64" s="386">
        <v>0.5</v>
      </c>
      <c r="AG64" s="385">
        <v>0.6</v>
      </c>
      <c r="AH64" s="387">
        <v>0.7</v>
      </c>
      <c r="AI64" s="386">
        <v>0.6</v>
      </c>
      <c r="AJ64" s="385">
        <v>0.8</v>
      </c>
      <c r="AK64" s="387">
        <v>3.0</v>
      </c>
      <c r="AL64" s="386">
        <v>3.6</v>
      </c>
      <c r="AM64" s="385">
        <v>3.4</v>
      </c>
      <c r="AN64" s="387">
        <v>4.1</v>
      </c>
      <c r="AO64" s="386">
        <v>4.7</v>
      </c>
      <c r="AP64" s="386">
        <v>4.7</v>
      </c>
    </row>
    <row r="65" ht="15.75" customHeight="1">
      <c r="A65" s="249" t="s">
        <v>138</v>
      </c>
      <c r="B65" s="258">
        <f t="shared" si="76"/>
        <v>0.4468025691</v>
      </c>
      <c r="C65" s="259">
        <f t="shared" si="77"/>
        <v>0.3516705891</v>
      </c>
      <c r="D65" s="260">
        <f t="shared" si="78"/>
        <v>0.3610082225</v>
      </c>
      <c r="E65" s="261">
        <f t="shared" si="79"/>
        <v>0.8237922368</v>
      </c>
      <c r="F65" s="259">
        <f t="shared" si="80"/>
        <v>0.8882513138</v>
      </c>
      <c r="G65" s="261">
        <f t="shared" si="81"/>
        <v>1.082564903</v>
      </c>
      <c r="H65" s="258">
        <f t="shared" si="82"/>
        <v>2.164199944</v>
      </c>
      <c r="I65" s="259">
        <f t="shared" si="83"/>
        <v>2.971893731</v>
      </c>
      <c r="J65" s="261">
        <f t="shared" si="84"/>
        <v>2.403733373</v>
      </c>
      <c r="K65" s="258">
        <f t="shared" si="85"/>
        <v>3.43479475</v>
      </c>
      <c r="L65" s="259">
        <f t="shared" si="86"/>
        <v>4.211815634</v>
      </c>
      <c r="M65" s="260">
        <f t="shared" si="87"/>
        <v>3.847306498</v>
      </c>
      <c r="O65" s="249" t="s">
        <v>138</v>
      </c>
      <c r="P65" s="258">
        <f t="shared" si="88"/>
        <v>0.8816806357</v>
      </c>
      <c r="Q65" s="259">
        <f t="shared" si="89"/>
        <v>0.9048181227</v>
      </c>
      <c r="R65" s="260">
        <f t="shared" si="90"/>
        <v>0.986894907</v>
      </c>
      <c r="S65" s="261">
        <f t="shared" si="91"/>
        <v>0.6204419288</v>
      </c>
      <c r="T65" s="259">
        <f t="shared" si="92"/>
        <v>0.5648374593</v>
      </c>
      <c r="U65" s="261">
        <f t="shared" si="93"/>
        <v>0.6778571219</v>
      </c>
      <c r="V65" s="258">
        <f t="shared" si="94"/>
        <v>2.666811799</v>
      </c>
      <c r="W65" s="259">
        <f t="shared" si="95"/>
        <v>3.302790809</v>
      </c>
      <c r="X65" s="261">
        <f t="shared" si="96"/>
        <v>2.97858666</v>
      </c>
      <c r="Y65" s="258">
        <f t="shared" si="97"/>
        <v>4.168934364</v>
      </c>
      <c r="Z65" s="259">
        <f t="shared" si="98"/>
        <v>4.772446391</v>
      </c>
      <c r="AA65" s="260">
        <f t="shared" si="99"/>
        <v>4.643338689</v>
      </c>
      <c r="AC65" s="388" t="s">
        <v>138</v>
      </c>
      <c r="AD65" s="321"/>
      <c r="AE65" s="385">
        <v>1.1</v>
      </c>
      <c r="AF65" s="386">
        <v>1.4</v>
      </c>
      <c r="AG65" s="385">
        <v>1.1</v>
      </c>
      <c r="AH65" s="387">
        <v>0.5</v>
      </c>
      <c r="AI65" s="386">
        <v>0.4</v>
      </c>
      <c r="AJ65" s="385">
        <v>0.4</v>
      </c>
      <c r="AK65" s="387">
        <v>2.6</v>
      </c>
      <c r="AL65" s="386">
        <v>3.0</v>
      </c>
      <c r="AM65" s="385">
        <v>2.5</v>
      </c>
      <c r="AN65" s="387">
        <v>4.2</v>
      </c>
      <c r="AO65" s="386">
        <v>4.9</v>
      </c>
      <c r="AP65" s="386">
        <v>4.1</v>
      </c>
    </row>
    <row r="66" ht="15.75" customHeight="1">
      <c r="A66" s="249" t="s">
        <v>140</v>
      </c>
      <c r="B66" s="258">
        <f t="shared" si="76"/>
        <v>0.2373638648</v>
      </c>
      <c r="C66" s="259">
        <f t="shared" si="77"/>
        <v>0.3230564366</v>
      </c>
      <c r="D66" s="260">
        <f t="shared" si="78"/>
        <v>0.1864557497</v>
      </c>
      <c r="E66" s="261">
        <f t="shared" si="79"/>
        <v>0.3769896677</v>
      </c>
      <c r="F66" s="259">
        <f t="shared" si="80"/>
        <v>0.2389508647</v>
      </c>
      <c r="G66" s="261">
        <f t="shared" si="81"/>
        <v>0.3443684771</v>
      </c>
      <c r="H66" s="258">
        <f t="shared" si="82"/>
        <v>1.577771572</v>
      </c>
      <c r="I66" s="259">
        <f t="shared" si="83"/>
        <v>2.2789063</v>
      </c>
      <c r="J66" s="261">
        <f t="shared" si="84"/>
        <v>2.056219653</v>
      </c>
      <c r="K66" s="258">
        <f t="shared" si="85"/>
        <v>2.192125105</v>
      </c>
      <c r="L66" s="259">
        <f t="shared" si="86"/>
        <v>2.840913601</v>
      </c>
      <c r="M66" s="260">
        <f t="shared" si="87"/>
        <v>2.587043879</v>
      </c>
      <c r="O66" s="249" t="s">
        <v>140</v>
      </c>
      <c r="P66" s="258">
        <f t="shared" si="88"/>
        <v>0.4136279525</v>
      </c>
      <c r="Q66" s="259">
        <f t="shared" si="89"/>
        <v>0.3652446519</v>
      </c>
      <c r="R66" s="260">
        <f t="shared" si="90"/>
        <v>0.5487666124</v>
      </c>
      <c r="S66" s="261">
        <f t="shared" si="91"/>
        <v>0.3483182758</v>
      </c>
      <c r="T66" s="259">
        <f t="shared" si="92"/>
        <v>0.3096062726</v>
      </c>
      <c r="U66" s="261">
        <f t="shared" si="93"/>
        <v>0.4888941806</v>
      </c>
      <c r="V66" s="258">
        <f t="shared" si="94"/>
        <v>1.578317187</v>
      </c>
      <c r="W66" s="259">
        <f t="shared" si="95"/>
        <v>2.215277429</v>
      </c>
      <c r="X66" s="261">
        <f t="shared" si="96"/>
        <v>1.518509121</v>
      </c>
      <c r="Y66" s="258">
        <f t="shared" si="97"/>
        <v>2.340263416</v>
      </c>
      <c r="Z66" s="259">
        <f t="shared" si="98"/>
        <v>2.890128354</v>
      </c>
      <c r="AA66" s="260">
        <f t="shared" si="99"/>
        <v>2.556169914</v>
      </c>
      <c r="AC66" s="388" t="s">
        <v>140</v>
      </c>
      <c r="AD66" s="321"/>
      <c r="AE66" s="385">
        <v>0.3</v>
      </c>
      <c r="AF66" s="386">
        <v>0.2</v>
      </c>
      <c r="AG66" s="385">
        <v>0.2</v>
      </c>
      <c r="AH66" s="387">
        <v>0.5</v>
      </c>
      <c r="AI66" s="386">
        <v>0.4</v>
      </c>
      <c r="AJ66" s="385">
        <v>0.4</v>
      </c>
      <c r="AK66" s="387">
        <v>2.1</v>
      </c>
      <c r="AL66" s="386">
        <v>2.4</v>
      </c>
      <c r="AM66" s="385">
        <v>1.9</v>
      </c>
      <c r="AN66" s="387">
        <v>2.9</v>
      </c>
      <c r="AO66" s="386">
        <v>3.1</v>
      </c>
      <c r="AP66" s="386">
        <v>2.5</v>
      </c>
    </row>
    <row r="67" ht="15.75" customHeight="1">
      <c r="A67" s="249" t="s">
        <v>142</v>
      </c>
      <c r="B67" s="258">
        <f t="shared" si="76"/>
        <v>1.061156102</v>
      </c>
      <c r="C67" s="259">
        <f t="shared" si="77"/>
        <v>1.382233233</v>
      </c>
      <c r="D67" s="260">
        <f t="shared" si="78"/>
        <v>0.903856071</v>
      </c>
      <c r="E67" s="261">
        <f t="shared" si="79"/>
        <v>1.228707065</v>
      </c>
      <c r="F67" s="259">
        <f t="shared" si="80"/>
        <v>1.05137313</v>
      </c>
      <c r="G67" s="261">
        <f t="shared" si="81"/>
        <v>1.165004115</v>
      </c>
      <c r="H67" s="258">
        <f t="shared" si="82"/>
        <v>3.867634739</v>
      </c>
      <c r="I67" s="259">
        <f t="shared" si="83"/>
        <v>4.88692751</v>
      </c>
      <c r="J67" s="261">
        <f t="shared" si="84"/>
        <v>3.644472647</v>
      </c>
      <c r="K67" s="258">
        <f t="shared" si="85"/>
        <v>6.157497906</v>
      </c>
      <c r="L67" s="259">
        <f t="shared" si="86"/>
        <v>7.320533873</v>
      </c>
      <c r="M67" s="260">
        <f t="shared" si="87"/>
        <v>5.713332833</v>
      </c>
      <c r="O67" s="249" t="s">
        <v>142</v>
      </c>
      <c r="P67" s="258">
        <f t="shared" si="88"/>
        <v>1.534777403</v>
      </c>
      <c r="Q67" s="259">
        <f t="shared" si="89"/>
        <v>1.373489686</v>
      </c>
      <c r="R67" s="260">
        <f t="shared" si="90"/>
        <v>1.375943586</v>
      </c>
      <c r="S67" s="261">
        <f t="shared" si="91"/>
        <v>1.371503211</v>
      </c>
      <c r="T67" s="259">
        <f t="shared" si="92"/>
        <v>0.9203235323</v>
      </c>
      <c r="U67" s="261">
        <f t="shared" si="93"/>
        <v>1.213948592</v>
      </c>
      <c r="V67" s="258">
        <f t="shared" si="94"/>
        <v>3.940350495</v>
      </c>
      <c r="W67" s="259">
        <f t="shared" si="95"/>
        <v>4.355394443</v>
      </c>
      <c r="X67" s="261">
        <f t="shared" si="96"/>
        <v>3.686395339</v>
      </c>
      <c r="Y67" s="258">
        <f t="shared" si="97"/>
        <v>6.846631109</v>
      </c>
      <c r="Z67" s="259">
        <f t="shared" si="98"/>
        <v>6.649207661</v>
      </c>
      <c r="AA67" s="260">
        <f t="shared" si="99"/>
        <v>6.276287517</v>
      </c>
      <c r="AC67" s="388" t="s">
        <v>142</v>
      </c>
      <c r="AD67" s="321"/>
      <c r="AE67" s="385">
        <v>2.2</v>
      </c>
      <c r="AF67" s="386">
        <v>2.2</v>
      </c>
      <c r="AG67" s="385">
        <v>2.3</v>
      </c>
      <c r="AH67" s="387">
        <v>1.6</v>
      </c>
      <c r="AI67" s="386">
        <v>1.1</v>
      </c>
      <c r="AJ67" s="385">
        <v>1.4</v>
      </c>
      <c r="AK67" s="387">
        <v>5.7</v>
      </c>
      <c r="AL67" s="386">
        <v>5.3</v>
      </c>
      <c r="AM67" s="385">
        <v>5.9</v>
      </c>
      <c r="AN67" s="387">
        <v>9.5</v>
      </c>
      <c r="AO67" s="386">
        <v>8.6</v>
      </c>
      <c r="AP67" s="386">
        <v>9.6</v>
      </c>
    </row>
    <row r="68" ht="15.75" customHeight="1">
      <c r="A68" s="249" t="s">
        <v>144</v>
      </c>
      <c r="B68" s="258">
        <f t="shared" si="76"/>
        <v>0.2373638648</v>
      </c>
      <c r="C68" s="259">
        <f t="shared" si="77"/>
        <v>0.1383719968</v>
      </c>
      <c r="D68" s="260">
        <f t="shared" si="78"/>
        <v>0.113011079</v>
      </c>
      <c r="E68" s="261">
        <f t="shared" si="79"/>
        <v>0.8377548171</v>
      </c>
      <c r="F68" s="259">
        <f t="shared" si="80"/>
        <v>0.8616578044</v>
      </c>
      <c r="G68" s="261">
        <f t="shared" si="81"/>
        <v>0.8102010435</v>
      </c>
      <c r="H68" s="258">
        <f t="shared" si="82"/>
        <v>3.741971516</v>
      </c>
      <c r="I68" s="259">
        <f t="shared" si="83"/>
        <v>3.229969347</v>
      </c>
      <c r="J68" s="261">
        <f t="shared" si="84"/>
        <v>2.86951781</v>
      </c>
      <c r="K68" s="258">
        <f t="shared" si="85"/>
        <v>4.817090198</v>
      </c>
      <c r="L68" s="259">
        <f t="shared" si="86"/>
        <v>4.229999148</v>
      </c>
      <c r="M68" s="260">
        <f t="shared" si="87"/>
        <v>3.792729932</v>
      </c>
      <c r="O68" s="249" t="s">
        <v>144</v>
      </c>
      <c r="P68" s="258">
        <f t="shared" si="88"/>
        <v>1.491237618</v>
      </c>
      <c r="Q68" s="259">
        <f t="shared" si="89"/>
        <v>1.525409051</v>
      </c>
      <c r="R68" s="260">
        <f t="shared" si="90"/>
        <v>1.193161104</v>
      </c>
      <c r="S68" s="261">
        <f t="shared" si="91"/>
        <v>0</v>
      </c>
      <c r="T68" s="259">
        <f t="shared" si="92"/>
        <v>0</v>
      </c>
      <c r="U68" s="261">
        <f t="shared" si="93"/>
        <v>0</v>
      </c>
      <c r="V68" s="258">
        <f t="shared" si="94"/>
        <v>4.658756939</v>
      </c>
      <c r="W68" s="259">
        <f t="shared" si="95"/>
        <v>4.236291111</v>
      </c>
      <c r="X68" s="261">
        <f t="shared" si="96"/>
        <v>3.560171418</v>
      </c>
      <c r="Y68" s="258">
        <f t="shared" si="97"/>
        <v>6.149994558</v>
      </c>
      <c r="Z68" s="259">
        <f t="shared" si="98"/>
        <v>5.761700162</v>
      </c>
      <c r="AA68" s="260">
        <f t="shared" si="99"/>
        <v>4.753332522</v>
      </c>
      <c r="AC68" s="388" t="s">
        <v>144</v>
      </c>
      <c r="AD68" s="321"/>
      <c r="AE68" s="385">
        <v>0.7</v>
      </c>
      <c r="AF68" s="386">
        <v>1.2</v>
      </c>
      <c r="AG68" s="385">
        <v>1.3</v>
      </c>
      <c r="AH68" s="387">
        <v>0.8</v>
      </c>
      <c r="AI68" s="386">
        <v>0.8</v>
      </c>
      <c r="AJ68" s="385">
        <v>0.9</v>
      </c>
      <c r="AK68" s="387">
        <v>3.8</v>
      </c>
      <c r="AL68" s="386">
        <v>3.3</v>
      </c>
      <c r="AM68" s="385">
        <v>3.3</v>
      </c>
      <c r="AN68" s="387">
        <v>5.4</v>
      </c>
      <c r="AO68" s="386">
        <v>5.2</v>
      </c>
      <c r="AP68" s="386">
        <v>5.5</v>
      </c>
    </row>
    <row r="69" ht="15.75" customHeight="1">
      <c r="A69" s="249" t="s">
        <v>146</v>
      </c>
      <c r="B69" s="258">
        <f t="shared" si="76"/>
        <v>0.9913432002</v>
      </c>
      <c r="C69" s="259">
        <f t="shared" si="77"/>
        <v>0.9069663284</v>
      </c>
      <c r="D69" s="260">
        <f t="shared" si="78"/>
        <v>0.945618675</v>
      </c>
      <c r="E69" s="261">
        <f t="shared" si="79"/>
        <v>2.666852834</v>
      </c>
      <c r="F69" s="259">
        <f t="shared" si="80"/>
        <v>2.756718408</v>
      </c>
      <c r="G69" s="261">
        <f t="shared" si="81"/>
        <v>2.842719508</v>
      </c>
      <c r="H69" s="258">
        <f t="shared" si="82"/>
        <v>6.101647584</v>
      </c>
      <c r="I69" s="259">
        <f t="shared" si="83"/>
        <v>7.451281865</v>
      </c>
      <c r="J69" s="261">
        <f t="shared" si="84"/>
        <v>6.393910986</v>
      </c>
      <c r="K69" s="258">
        <f t="shared" si="85"/>
        <v>9.759843619</v>
      </c>
      <c r="L69" s="259">
        <f t="shared" si="86"/>
        <v>11.1149666</v>
      </c>
      <c r="M69" s="260">
        <f t="shared" si="87"/>
        <v>10.18224917</v>
      </c>
      <c r="O69" s="249" t="s">
        <v>146</v>
      </c>
      <c r="P69" s="258">
        <f t="shared" si="88"/>
        <v>1.219113965</v>
      </c>
      <c r="Q69" s="259">
        <f t="shared" si="89"/>
        <v>1.189093825</v>
      </c>
      <c r="R69" s="260">
        <f t="shared" si="90"/>
        <v>1.228824564</v>
      </c>
      <c r="S69" s="261">
        <f t="shared" si="91"/>
        <v>2.492652661</v>
      </c>
      <c r="T69" s="259">
        <f t="shared" si="92"/>
        <v>2.610438641</v>
      </c>
      <c r="U69" s="261">
        <f t="shared" si="93"/>
        <v>3.003226143</v>
      </c>
      <c r="V69" s="258">
        <f t="shared" si="94"/>
        <v>5.344508545</v>
      </c>
      <c r="W69" s="259">
        <f t="shared" si="95"/>
        <v>6.801945736</v>
      </c>
      <c r="X69" s="261">
        <f t="shared" si="96"/>
        <v>5.737478457</v>
      </c>
      <c r="Y69" s="258">
        <f t="shared" si="97"/>
        <v>9.056275171</v>
      </c>
      <c r="Z69" s="259">
        <f t="shared" si="98"/>
        <v>10.6014782</v>
      </c>
      <c r="AA69" s="260">
        <f t="shared" si="99"/>
        <v>9.969529164</v>
      </c>
      <c r="AC69" s="388" t="s">
        <v>146</v>
      </c>
      <c r="AD69" s="321"/>
      <c r="AE69" s="385">
        <v>1.1</v>
      </c>
      <c r="AF69" s="386">
        <v>1.3</v>
      </c>
      <c r="AG69" s="385">
        <v>1.4</v>
      </c>
      <c r="AH69" s="387">
        <v>2.0</v>
      </c>
      <c r="AI69" s="386">
        <v>2.2</v>
      </c>
      <c r="AJ69" s="385">
        <v>2.2</v>
      </c>
      <c r="AK69" s="387">
        <v>5.0</v>
      </c>
      <c r="AL69" s="386">
        <v>5.9</v>
      </c>
      <c r="AM69" s="385">
        <v>5.4</v>
      </c>
      <c r="AN69" s="387">
        <v>8.1</v>
      </c>
      <c r="AO69" s="386">
        <v>9.4</v>
      </c>
      <c r="AP69" s="386">
        <v>9.0</v>
      </c>
    </row>
    <row r="70" ht="15.75" customHeight="1">
      <c r="A70" s="249" t="s">
        <v>151</v>
      </c>
      <c r="B70" s="258">
        <f t="shared" si="76"/>
        <v>0.8517173974</v>
      </c>
      <c r="C70" s="259">
        <f t="shared" si="77"/>
        <v>0.8392062453</v>
      </c>
      <c r="D70" s="260">
        <f t="shared" si="78"/>
        <v>0.8074040527</v>
      </c>
      <c r="E70" s="261">
        <f t="shared" si="79"/>
        <v>0.2513264451</v>
      </c>
      <c r="F70" s="259">
        <f t="shared" si="80"/>
        <v>0.1212514298</v>
      </c>
      <c r="G70" s="261">
        <f t="shared" si="81"/>
        <v>0.2208543598</v>
      </c>
      <c r="H70" s="258">
        <f t="shared" si="82"/>
        <v>3.462719911</v>
      </c>
      <c r="I70" s="259">
        <f t="shared" si="83"/>
        <v>4.532250445</v>
      </c>
      <c r="J70" s="261">
        <f t="shared" si="84"/>
        <v>3.899308089</v>
      </c>
      <c r="K70" s="258">
        <f t="shared" si="85"/>
        <v>4.565763753</v>
      </c>
      <c r="L70" s="259">
        <f t="shared" si="86"/>
        <v>5.49270812</v>
      </c>
      <c r="M70" s="260">
        <f t="shared" si="87"/>
        <v>4.927566501</v>
      </c>
      <c r="O70" s="249" t="s">
        <v>151</v>
      </c>
      <c r="P70" s="258">
        <f t="shared" si="88"/>
        <v>1.610972026</v>
      </c>
      <c r="Q70" s="259">
        <f t="shared" si="89"/>
        <v>2.045928386</v>
      </c>
      <c r="R70" s="260">
        <f t="shared" si="90"/>
        <v>1.495707964</v>
      </c>
      <c r="S70" s="261">
        <f t="shared" si="91"/>
        <v>0</v>
      </c>
      <c r="T70" s="259">
        <f t="shared" si="92"/>
        <v>0</v>
      </c>
      <c r="U70" s="261">
        <f t="shared" si="93"/>
        <v>0</v>
      </c>
      <c r="V70" s="258">
        <f t="shared" si="94"/>
        <v>4.092739741</v>
      </c>
      <c r="W70" s="259">
        <f t="shared" si="95"/>
        <v>5.084038717</v>
      </c>
      <c r="X70" s="261">
        <f t="shared" si="96"/>
        <v>4.644716738</v>
      </c>
      <c r="Y70" s="258">
        <f t="shared" si="97"/>
        <v>5.703711767</v>
      </c>
      <c r="Z70" s="259">
        <f t="shared" si="98"/>
        <v>7.129967103</v>
      </c>
      <c r="AA70" s="260">
        <f t="shared" si="99"/>
        <v>6.140424702</v>
      </c>
      <c r="AC70" s="388" t="s">
        <v>151</v>
      </c>
      <c r="AD70" s="321"/>
      <c r="AE70" s="385">
        <v>1.6</v>
      </c>
      <c r="AF70" s="386">
        <v>1.3</v>
      </c>
      <c r="AG70" s="385">
        <v>1.1</v>
      </c>
      <c r="AH70" s="387">
        <v>0.0</v>
      </c>
      <c r="AI70" s="386">
        <v>0.0</v>
      </c>
      <c r="AJ70" s="385">
        <v>0.0</v>
      </c>
      <c r="AK70" s="387">
        <v>3.6</v>
      </c>
      <c r="AL70" s="386">
        <v>4.5</v>
      </c>
      <c r="AM70" s="385">
        <v>3.5</v>
      </c>
      <c r="AN70" s="387">
        <v>5.1</v>
      </c>
      <c r="AO70" s="386">
        <v>5.8</v>
      </c>
      <c r="AP70" s="386">
        <v>4.6</v>
      </c>
    </row>
    <row r="71" ht="15.75" customHeight="1">
      <c r="A71" s="249" t="s">
        <v>153</v>
      </c>
      <c r="B71" s="258">
        <f t="shared" si="76"/>
        <v>0.3490645071</v>
      </c>
      <c r="C71" s="259">
        <f t="shared" si="77"/>
        <v>0.206920012</v>
      </c>
      <c r="D71" s="260">
        <f t="shared" si="78"/>
        <v>0.4140213989</v>
      </c>
      <c r="E71" s="261">
        <f t="shared" si="79"/>
        <v>1.047193521</v>
      </c>
      <c r="F71" s="259">
        <f t="shared" si="80"/>
        <v>0.6166182441</v>
      </c>
      <c r="G71" s="261">
        <f t="shared" si="81"/>
        <v>0.9157235763</v>
      </c>
      <c r="H71" s="258">
        <f t="shared" si="82"/>
        <v>2.848366378</v>
      </c>
      <c r="I71" s="259">
        <f t="shared" si="83"/>
        <v>2.32578524</v>
      </c>
      <c r="J71" s="261">
        <f t="shared" si="84"/>
        <v>3.068485226</v>
      </c>
      <c r="K71" s="258">
        <f t="shared" si="85"/>
        <v>4.244624407</v>
      </c>
      <c r="L71" s="259">
        <f t="shared" si="86"/>
        <v>3.149323496</v>
      </c>
      <c r="M71" s="260">
        <f t="shared" si="87"/>
        <v>4.398230202</v>
      </c>
      <c r="O71" s="249" t="s">
        <v>153</v>
      </c>
      <c r="P71" s="258">
        <f t="shared" si="88"/>
        <v>0.457167737</v>
      </c>
      <c r="Q71" s="259">
        <f t="shared" si="89"/>
        <v>0.3340908041</v>
      </c>
      <c r="R71" s="260">
        <f t="shared" si="90"/>
        <v>0.6816757733</v>
      </c>
      <c r="S71" s="261">
        <f t="shared" si="91"/>
        <v>1.31707848</v>
      </c>
      <c r="T71" s="259">
        <f t="shared" si="92"/>
        <v>0.9432836096</v>
      </c>
      <c r="U71" s="261">
        <f t="shared" si="93"/>
        <v>1.678668169</v>
      </c>
      <c r="V71" s="258">
        <f t="shared" si="94"/>
        <v>2.895395668</v>
      </c>
      <c r="W71" s="259">
        <f t="shared" si="95"/>
        <v>2.817435244</v>
      </c>
      <c r="X71" s="261">
        <f t="shared" si="96"/>
        <v>3.848623169</v>
      </c>
      <c r="Y71" s="258">
        <f t="shared" si="97"/>
        <v>4.669641885</v>
      </c>
      <c r="Z71" s="259">
        <f t="shared" si="98"/>
        <v>4.094809658</v>
      </c>
      <c r="AA71" s="260">
        <f t="shared" si="99"/>
        <v>6.208967111</v>
      </c>
      <c r="AC71" s="388" t="s">
        <v>153</v>
      </c>
      <c r="AD71" s="321"/>
      <c r="AE71" s="385">
        <v>0.4</v>
      </c>
      <c r="AF71" s="386">
        <v>0.3</v>
      </c>
      <c r="AG71" s="385">
        <v>0.3</v>
      </c>
      <c r="AH71" s="387">
        <v>1.1</v>
      </c>
      <c r="AI71" s="386">
        <v>0.8</v>
      </c>
      <c r="AJ71" s="385">
        <v>1.2</v>
      </c>
      <c r="AK71" s="387">
        <v>2.7</v>
      </c>
      <c r="AL71" s="386">
        <v>2.6</v>
      </c>
      <c r="AM71" s="385">
        <v>2.3</v>
      </c>
      <c r="AN71" s="387">
        <v>4.2</v>
      </c>
      <c r="AO71" s="386">
        <v>3.7</v>
      </c>
      <c r="AP71" s="386">
        <v>3.8</v>
      </c>
    </row>
    <row r="72" ht="15.75" customHeight="1">
      <c r="A72" s="249" t="s">
        <v>155</v>
      </c>
      <c r="B72" s="258">
        <f t="shared" si="76"/>
        <v>1.228707065</v>
      </c>
      <c r="C72" s="259">
        <f t="shared" si="77"/>
        <v>0.9798017179</v>
      </c>
      <c r="D72" s="260">
        <f t="shared" si="78"/>
        <v>1.013575031</v>
      </c>
      <c r="E72" s="261">
        <f t="shared" si="79"/>
        <v>6.115610165</v>
      </c>
      <c r="F72" s="259">
        <f t="shared" si="80"/>
        <v>5.788195903</v>
      </c>
      <c r="G72" s="261">
        <f t="shared" si="81"/>
        <v>6.178258757</v>
      </c>
      <c r="H72" s="258">
        <f t="shared" si="82"/>
        <v>5.222005027</v>
      </c>
      <c r="I72" s="259">
        <f t="shared" si="83"/>
        <v>3.827939521</v>
      </c>
      <c r="J72" s="261">
        <f t="shared" si="84"/>
        <v>4.716059716</v>
      </c>
      <c r="K72" s="258">
        <f t="shared" si="85"/>
        <v>12.56632226</v>
      </c>
      <c r="L72" s="259">
        <f t="shared" si="86"/>
        <v>10.59593714</v>
      </c>
      <c r="M72" s="260">
        <f t="shared" si="87"/>
        <v>11.9078935</v>
      </c>
      <c r="O72" s="249" t="s">
        <v>155</v>
      </c>
      <c r="P72" s="258">
        <f t="shared" si="88"/>
        <v>1.023184935</v>
      </c>
      <c r="Q72" s="259">
        <f t="shared" si="89"/>
        <v>0.7634864365</v>
      </c>
      <c r="R72" s="260">
        <f t="shared" si="90"/>
        <v>0.7621200008</v>
      </c>
      <c r="S72" s="261">
        <f t="shared" si="91"/>
        <v>6.215304234</v>
      </c>
      <c r="T72" s="259">
        <f t="shared" si="92"/>
        <v>5.930623531</v>
      </c>
      <c r="U72" s="261">
        <f t="shared" si="93"/>
        <v>5.859857107</v>
      </c>
      <c r="V72" s="258">
        <f t="shared" si="94"/>
        <v>3.766191357</v>
      </c>
      <c r="W72" s="259">
        <f t="shared" si="95"/>
        <v>2.573646874</v>
      </c>
      <c r="X72" s="261">
        <f t="shared" si="96"/>
        <v>2.841391007</v>
      </c>
      <c r="Y72" s="258">
        <f t="shared" si="97"/>
        <v>11.00468053</v>
      </c>
      <c r="Z72" s="259">
        <f t="shared" si="98"/>
        <v>9.267756842</v>
      </c>
      <c r="AA72" s="260">
        <f t="shared" si="99"/>
        <v>9.463368115</v>
      </c>
      <c r="AC72" s="388" t="s">
        <v>155</v>
      </c>
      <c r="AD72" s="321"/>
      <c r="AE72" s="385">
        <v>0.9</v>
      </c>
      <c r="AF72" s="386">
        <v>0.9</v>
      </c>
      <c r="AG72" s="385">
        <v>1.1</v>
      </c>
      <c r="AH72" s="387">
        <v>5.7</v>
      </c>
      <c r="AI72" s="386">
        <v>5.5</v>
      </c>
      <c r="AJ72" s="385">
        <v>6.8</v>
      </c>
      <c r="AK72" s="387">
        <v>4.0</v>
      </c>
      <c r="AL72" s="386">
        <v>2.7</v>
      </c>
      <c r="AM72" s="385">
        <v>3.2</v>
      </c>
      <c r="AN72" s="387">
        <v>10.6</v>
      </c>
      <c r="AO72" s="386">
        <v>9.1</v>
      </c>
      <c r="AP72" s="386">
        <v>11.1</v>
      </c>
    </row>
    <row r="73" ht="15.75" customHeight="1">
      <c r="A73" s="249" t="s">
        <v>157</v>
      </c>
      <c r="B73" s="258">
        <f t="shared" si="76"/>
        <v>0.1396258028</v>
      </c>
      <c r="C73" s="259">
        <f t="shared" si="77"/>
        <v>0.1248607806</v>
      </c>
      <c r="D73" s="260">
        <f t="shared" si="78"/>
        <v>0.2084021983</v>
      </c>
      <c r="E73" s="261">
        <f t="shared" si="79"/>
        <v>0.7539793354</v>
      </c>
      <c r="F73" s="259">
        <f t="shared" si="80"/>
        <v>0.7242200088</v>
      </c>
      <c r="G73" s="261">
        <f t="shared" si="81"/>
        <v>0.7510636334</v>
      </c>
      <c r="H73" s="258">
        <f t="shared" si="82"/>
        <v>3.281206367</v>
      </c>
      <c r="I73" s="259">
        <f t="shared" si="83"/>
        <v>3.41393603</v>
      </c>
      <c r="J73" s="261">
        <f t="shared" si="84"/>
        <v>3.365166639</v>
      </c>
      <c r="K73" s="258">
        <f t="shared" si="85"/>
        <v>4.174811505</v>
      </c>
      <c r="L73" s="259">
        <f t="shared" si="86"/>
        <v>4.263016819</v>
      </c>
      <c r="M73" s="260">
        <f t="shared" si="87"/>
        <v>4.32463247</v>
      </c>
      <c r="O73" s="249" t="s">
        <v>157</v>
      </c>
      <c r="P73" s="258">
        <f t="shared" si="88"/>
        <v>0.4136279525</v>
      </c>
      <c r="Q73" s="259">
        <f t="shared" si="89"/>
        <v>0.2891887317</v>
      </c>
      <c r="R73" s="260">
        <f t="shared" si="90"/>
        <v>0.4165026538</v>
      </c>
      <c r="S73" s="261">
        <f t="shared" si="91"/>
        <v>0.7946010667</v>
      </c>
      <c r="T73" s="259">
        <f t="shared" si="92"/>
        <v>0.6358247822</v>
      </c>
      <c r="U73" s="261">
        <f t="shared" si="93"/>
        <v>0.8636272432</v>
      </c>
      <c r="V73" s="258">
        <f t="shared" si="94"/>
        <v>3.221944051</v>
      </c>
      <c r="W73" s="259">
        <f t="shared" si="95"/>
        <v>3.272389734</v>
      </c>
      <c r="X73" s="261">
        <f t="shared" si="96"/>
        <v>3.147516292</v>
      </c>
      <c r="Y73" s="258">
        <f t="shared" si="97"/>
        <v>4.430173071</v>
      </c>
      <c r="Z73" s="259">
        <f t="shared" si="98"/>
        <v>4.197403248</v>
      </c>
      <c r="AA73" s="260">
        <f t="shared" si="99"/>
        <v>4.427646189</v>
      </c>
      <c r="AC73" s="388" t="s">
        <v>157</v>
      </c>
      <c r="AD73" s="321"/>
      <c r="AE73" s="385">
        <v>0.5</v>
      </c>
      <c r="AF73" s="386">
        <v>0.3</v>
      </c>
      <c r="AG73" s="385">
        <v>0.5</v>
      </c>
      <c r="AH73" s="387">
        <v>0.8</v>
      </c>
      <c r="AI73" s="386">
        <v>0.8</v>
      </c>
      <c r="AJ73" s="385">
        <v>1.0</v>
      </c>
      <c r="AK73" s="387">
        <v>3.2</v>
      </c>
      <c r="AL73" s="386">
        <v>3.4</v>
      </c>
      <c r="AM73" s="385">
        <v>3.7</v>
      </c>
      <c r="AN73" s="387">
        <v>4.5</v>
      </c>
      <c r="AO73" s="386">
        <v>4.5</v>
      </c>
      <c r="AP73" s="386">
        <v>5.1</v>
      </c>
    </row>
    <row r="74" ht="15.75" customHeight="1">
      <c r="A74" s="249" t="s">
        <v>159</v>
      </c>
      <c r="B74" s="258">
        <f t="shared" si="76"/>
        <v>0.2373638648</v>
      </c>
      <c r="C74" s="259">
        <f t="shared" si="77"/>
        <v>0.1540162223</v>
      </c>
      <c r="D74" s="260">
        <f t="shared" si="78"/>
        <v>0.2377272449</v>
      </c>
      <c r="E74" s="261">
        <f t="shared" si="79"/>
        <v>1.647584474</v>
      </c>
      <c r="F74" s="259">
        <f t="shared" si="80"/>
        <v>1.981655419</v>
      </c>
      <c r="G74" s="261">
        <f t="shared" si="81"/>
        <v>2.129414449</v>
      </c>
      <c r="H74" s="258">
        <f t="shared" si="82"/>
        <v>5.096341804</v>
      </c>
      <c r="I74" s="259">
        <f t="shared" si="83"/>
        <v>7.401365096</v>
      </c>
      <c r="J74" s="261">
        <f t="shared" si="84"/>
        <v>6.171941015</v>
      </c>
      <c r="K74" s="258">
        <f t="shared" si="85"/>
        <v>6.981290142</v>
      </c>
      <c r="L74" s="259">
        <f t="shared" si="86"/>
        <v>9.537036737</v>
      </c>
      <c r="M74" s="260">
        <f t="shared" si="87"/>
        <v>8.539082709</v>
      </c>
      <c r="O74" s="249" t="s">
        <v>159</v>
      </c>
      <c r="P74" s="258">
        <f t="shared" si="88"/>
        <v>0.8381408512</v>
      </c>
      <c r="Q74" s="259">
        <f t="shared" si="89"/>
        <v>1.17176024</v>
      </c>
      <c r="R74" s="260">
        <f t="shared" si="90"/>
        <v>0.7570476352</v>
      </c>
      <c r="S74" s="261">
        <f t="shared" si="91"/>
        <v>1.12114945</v>
      </c>
      <c r="T74" s="259">
        <f t="shared" si="92"/>
        <v>1.453377773</v>
      </c>
      <c r="U74" s="261">
        <f t="shared" si="93"/>
        <v>1.114291902</v>
      </c>
      <c r="V74" s="258">
        <f t="shared" si="94"/>
        <v>4.930880592</v>
      </c>
      <c r="W74" s="259">
        <f t="shared" si="95"/>
        <v>7.17323729</v>
      </c>
      <c r="X74" s="261">
        <f t="shared" si="96"/>
        <v>6.161664594</v>
      </c>
      <c r="Y74" s="258">
        <f t="shared" si="97"/>
        <v>6.890170894</v>
      </c>
      <c r="Z74" s="259">
        <f t="shared" si="98"/>
        <v>9.798375303</v>
      </c>
      <c r="AA74" s="260">
        <f t="shared" si="99"/>
        <v>8.033004131</v>
      </c>
      <c r="AC74" s="388" t="s">
        <v>159</v>
      </c>
      <c r="AD74" s="321"/>
      <c r="AE74" s="385">
        <v>1.0</v>
      </c>
      <c r="AF74" s="386">
        <v>1.3</v>
      </c>
      <c r="AG74" s="385">
        <v>1.1</v>
      </c>
      <c r="AH74" s="387">
        <v>1.4</v>
      </c>
      <c r="AI74" s="386">
        <v>1.5</v>
      </c>
      <c r="AJ74" s="385">
        <v>1.7</v>
      </c>
      <c r="AK74" s="387">
        <v>6.3</v>
      </c>
      <c r="AL74" s="386">
        <v>7.8</v>
      </c>
      <c r="AM74" s="385">
        <v>7.5</v>
      </c>
      <c r="AN74" s="387">
        <v>8.7</v>
      </c>
      <c r="AO74" s="386">
        <v>10.6</v>
      </c>
      <c r="AP74" s="386">
        <v>10.3</v>
      </c>
    </row>
    <row r="75" ht="15.75" customHeight="1">
      <c r="A75" s="253" t="s">
        <v>161</v>
      </c>
      <c r="B75" s="264">
        <f t="shared" si="76"/>
        <v>0.6003909522</v>
      </c>
      <c r="C75" s="265">
        <f t="shared" si="77"/>
        <v>0.6652083951</v>
      </c>
      <c r="D75" s="266">
        <f t="shared" si="78"/>
        <v>0.4321014223</v>
      </c>
      <c r="E75" s="267">
        <f t="shared" si="79"/>
        <v>1.521921251</v>
      </c>
      <c r="F75" s="265">
        <f t="shared" si="80"/>
        <v>1.074901791</v>
      </c>
      <c r="G75" s="267">
        <f t="shared" si="81"/>
        <v>1.299354525</v>
      </c>
      <c r="H75" s="264">
        <f t="shared" si="82"/>
        <v>7.902820441</v>
      </c>
      <c r="I75" s="265">
        <f t="shared" si="83"/>
        <v>7.545843762</v>
      </c>
      <c r="J75" s="267">
        <f t="shared" si="84"/>
        <v>6.833432977</v>
      </c>
      <c r="K75" s="264">
        <f t="shared" si="85"/>
        <v>10.02513264</v>
      </c>
      <c r="L75" s="265">
        <f t="shared" si="86"/>
        <v>9.285953947</v>
      </c>
      <c r="M75" s="266">
        <f t="shared" si="87"/>
        <v>8.564888924</v>
      </c>
      <c r="O75" s="253" t="s">
        <v>161</v>
      </c>
      <c r="P75" s="264">
        <f t="shared" si="88"/>
        <v>0.6966365516</v>
      </c>
      <c r="Q75" s="265">
        <f t="shared" si="89"/>
        <v>0.5808601896</v>
      </c>
      <c r="R75" s="266">
        <f t="shared" si="90"/>
        <v>0.4532036869</v>
      </c>
      <c r="S75" s="267">
        <f t="shared" si="91"/>
        <v>1.371503211</v>
      </c>
      <c r="T75" s="265">
        <f t="shared" si="92"/>
        <v>1.053463043</v>
      </c>
      <c r="U75" s="267">
        <f t="shared" si="93"/>
        <v>1.35649716</v>
      </c>
      <c r="V75" s="264">
        <f t="shared" si="94"/>
        <v>6.073799935</v>
      </c>
      <c r="W75" s="265">
        <f t="shared" si="95"/>
        <v>5.460773743</v>
      </c>
      <c r="X75" s="267">
        <f t="shared" si="96"/>
        <v>5.231217164</v>
      </c>
      <c r="Y75" s="264">
        <f t="shared" si="97"/>
        <v>8.141939697</v>
      </c>
      <c r="Z75" s="265">
        <f t="shared" si="98"/>
        <v>7.095096976</v>
      </c>
      <c r="AA75" s="266">
        <f t="shared" si="99"/>
        <v>7.040918011</v>
      </c>
      <c r="AC75" s="388" t="s">
        <v>161</v>
      </c>
      <c r="AD75" s="321"/>
      <c r="AE75" s="385">
        <v>0.8</v>
      </c>
      <c r="AF75" s="386">
        <v>0.7</v>
      </c>
      <c r="AG75" s="385">
        <v>0.6</v>
      </c>
      <c r="AH75" s="387">
        <v>1.3</v>
      </c>
      <c r="AI75" s="386">
        <v>1.3</v>
      </c>
      <c r="AJ75" s="385">
        <v>1.4</v>
      </c>
      <c r="AK75" s="387">
        <v>5.6</v>
      </c>
      <c r="AL75" s="386">
        <v>5.2</v>
      </c>
      <c r="AM75" s="385">
        <v>5.1</v>
      </c>
      <c r="AN75" s="387">
        <v>7.6</v>
      </c>
      <c r="AO75" s="386">
        <v>7.1</v>
      </c>
      <c r="AP75" s="386">
        <v>7.2</v>
      </c>
    </row>
    <row r="76" ht="15.75" customHeight="1">
      <c r="A76" s="59" t="s">
        <v>12</v>
      </c>
      <c r="B76" s="390">
        <f t="shared" si="76"/>
        <v>10.24853393</v>
      </c>
      <c r="C76" s="391">
        <f t="shared" si="77"/>
        <v>9.345093132</v>
      </c>
      <c r="D76" s="392">
        <f t="shared" si="78"/>
        <v>9.604162554</v>
      </c>
      <c r="E76" s="393">
        <f t="shared" si="79"/>
        <v>31.73694499</v>
      </c>
      <c r="F76" s="391">
        <f t="shared" si="80"/>
        <v>27.23864478</v>
      </c>
      <c r="G76" s="393">
        <f t="shared" si="81"/>
        <v>31.83204561</v>
      </c>
      <c r="H76" s="390">
        <f t="shared" si="82"/>
        <v>58.01452108</v>
      </c>
      <c r="I76" s="391">
        <f t="shared" si="83"/>
        <v>63.41626209</v>
      </c>
      <c r="J76" s="393">
        <f t="shared" si="84"/>
        <v>58.56379184</v>
      </c>
      <c r="K76" s="390">
        <f t="shared" si="85"/>
        <v>100</v>
      </c>
      <c r="L76" s="391">
        <f t="shared" si="86"/>
        <v>100</v>
      </c>
      <c r="M76" s="392">
        <f t="shared" si="87"/>
        <v>100</v>
      </c>
      <c r="O76" s="59" t="s">
        <v>12</v>
      </c>
      <c r="P76" s="390">
        <f t="shared" si="88"/>
        <v>14.94503102</v>
      </c>
      <c r="Q76" s="391">
        <f t="shared" si="89"/>
        <v>14.6657988</v>
      </c>
      <c r="R76" s="392">
        <f t="shared" si="90"/>
        <v>14.17896574</v>
      </c>
      <c r="S76" s="393">
        <f t="shared" si="91"/>
        <v>30.41253946</v>
      </c>
      <c r="T76" s="391">
        <f t="shared" si="92"/>
        <v>25.92859106</v>
      </c>
      <c r="U76" s="393">
        <f t="shared" si="93"/>
        <v>31.28914088</v>
      </c>
      <c r="V76" s="390">
        <f t="shared" si="94"/>
        <v>54.64242952</v>
      </c>
      <c r="W76" s="391">
        <f t="shared" si="95"/>
        <v>59.40561014</v>
      </c>
      <c r="X76" s="393">
        <f t="shared" si="96"/>
        <v>54.53189338</v>
      </c>
      <c r="Y76" s="390">
        <f t="shared" si="97"/>
        <v>100</v>
      </c>
      <c r="Z76" s="391">
        <f t="shared" si="98"/>
        <v>100</v>
      </c>
      <c r="AA76" s="392">
        <f t="shared" si="99"/>
        <v>100</v>
      </c>
      <c r="AC76" s="394" t="s">
        <v>215</v>
      </c>
      <c r="AD76" s="327"/>
      <c r="AE76" s="395"/>
      <c r="AF76" s="396"/>
      <c r="AG76" s="397"/>
      <c r="AH76" s="395"/>
      <c r="AI76" s="396"/>
      <c r="AJ76" s="397"/>
      <c r="AK76" s="395"/>
      <c r="AL76" s="396"/>
      <c r="AM76" s="397"/>
      <c r="AN76" s="398">
        <v>1.2</v>
      </c>
      <c r="AO76" s="399">
        <v>0.7</v>
      </c>
      <c r="AP76" s="399">
        <v>0.9</v>
      </c>
    </row>
    <row r="77" ht="15.75" customHeight="1">
      <c r="A77" s="363" t="s">
        <v>227</v>
      </c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02"/>
      <c r="O77" s="363" t="s">
        <v>227</v>
      </c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02"/>
      <c r="AC77" s="400" t="s">
        <v>12</v>
      </c>
      <c r="AD77" s="82"/>
      <c r="AE77" s="406">
        <v>14.6</v>
      </c>
      <c r="AF77" s="407">
        <v>14.8</v>
      </c>
      <c r="AG77" s="408">
        <v>14.3</v>
      </c>
      <c r="AH77" s="406">
        <v>28.0</v>
      </c>
      <c r="AI77" s="407">
        <v>25.2</v>
      </c>
      <c r="AJ77" s="408">
        <v>29.2</v>
      </c>
      <c r="AK77" s="406">
        <v>56.1</v>
      </c>
      <c r="AL77" s="407">
        <v>59.2</v>
      </c>
      <c r="AM77" s="408">
        <v>55.6</v>
      </c>
      <c r="AN77" s="406">
        <v>100.0</v>
      </c>
      <c r="AO77" s="407">
        <v>100.0</v>
      </c>
      <c r="AP77" s="407">
        <v>100.0</v>
      </c>
    </row>
    <row r="78" ht="15.75" customHeight="1">
      <c r="A78" s="309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10"/>
      <c r="O78" s="309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10"/>
      <c r="AC78" s="404"/>
      <c r="AD78" s="82"/>
      <c r="AE78" s="405" t="s">
        <v>226</v>
      </c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2"/>
    </row>
    <row r="79" ht="15.75" customHeight="1">
      <c r="A79" s="248" t="s">
        <v>130</v>
      </c>
      <c r="B79" s="138"/>
      <c r="C79" s="135">
        <f t="shared" ref="C79:C94" si="100">IF(ISBLANK(C7),"",C7*100/C7)</f>
        <v>100</v>
      </c>
      <c r="D79" s="164">
        <f t="shared" ref="D79:D94" si="101">IF(ISBLANK(D7),"",D7*100/C7)</f>
        <v>29.5494957</v>
      </c>
      <c r="E79" s="163"/>
      <c r="F79" s="135">
        <f t="shared" ref="F79:F94" si="102">IF(ISBLANK(F7),"",F7*100/F7)</f>
        <v>100</v>
      </c>
      <c r="G79" s="163">
        <f t="shared" ref="G79:G94" si="103">IF(ISBLANK(G7),"",G7*100/F7)</f>
        <v>26.88591503</v>
      </c>
      <c r="H79" s="184"/>
      <c r="I79" s="135">
        <f t="shared" ref="I79:I94" si="104">IF(ISBLANK(I7),"",I7*100/I7)</f>
        <v>100</v>
      </c>
      <c r="J79" s="163">
        <f t="shared" ref="J79:J94" si="105">IF(ISBLANK(J7),"",J7*100/I7)</f>
        <v>24.59977994</v>
      </c>
      <c r="K79" s="138"/>
      <c r="L79" s="135">
        <f t="shared" ref="L79:L94" si="106">IF(ISBLANK(L7),"",L7*100/L7)</f>
        <v>100</v>
      </c>
      <c r="M79" s="164">
        <f t="shared" ref="M79:M94" si="107">IF(ISBLANK(M7),"",M7*100/L7)</f>
        <v>26.50230477</v>
      </c>
      <c r="O79" s="248" t="s">
        <v>130</v>
      </c>
      <c r="P79" s="138"/>
      <c r="Q79" s="135">
        <f t="shared" ref="Q79:Q94" si="108">Q7*100/Q7</f>
        <v>100</v>
      </c>
      <c r="R79" s="164">
        <f t="shared" ref="R79:R94" si="109">R7*100/Q7</f>
        <v>24.41397515</v>
      </c>
      <c r="S79" s="163"/>
      <c r="T79" s="135">
        <f>T7*100/T7</f>
        <v>100</v>
      </c>
      <c r="U79" s="163">
        <f>U7*100/T7</f>
        <v>29.59594113</v>
      </c>
      <c r="V79" s="184"/>
      <c r="W79" s="135">
        <f t="shared" ref="W79:W94" si="110">W7*100/W7</f>
        <v>100</v>
      </c>
      <c r="X79" s="163">
        <f t="shared" ref="X79:X94" si="111">X7*100/W7</f>
        <v>26.70687156</v>
      </c>
      <c r="Y79" s="138"/>
      <c r="Z79" s="135">
        <f t="shared" ref="Z79:Z94" si="112">Z7*100/Z7</f>
        <v>100</v>
      </c>
      <c r="AA79" s="164">
        <f t="shared" ref="AA79:AA94" si="113">AA7*100/Z7</f>
        <v>28.1360966</v>
      </c>
      <c r="AC79" s="384" t="s">
        <v>130</v>
      </c>
      <c r="AD79" s="315"/>
      <c r="AE79" s="385"/>
      <c r="AF79" s="386">
        <f t="shared" ref="AF79:AF93" si="114">AF7*100/AF7</f>
        <v>100</v>
      </c>
      <c r="AG79" s="409">
        <f t="shared" ref="AG79:AG93" si="115">AG7*100/AF7</f>
        <v>25.20938023</v>
      </c>
      <c r="AH79" s="387"/>
      <c r="AI79" s="386">
        <f t="shared" ref="AI79:AI87" si="116">AI7*100/AI7</f>
        <v>100</v>
      </c>
      <c r="AJ79" s="409">
        <f t="shared" ref="AJ79:AJ87" si="117">AJ7*100/AI7</f>
        <v>27.61262818</v>
      </c>
      <c r="AK79" s="387"/>
      <c r="AL79" s="386">
        <f t="shared" ref="AL79:AL93" si="118">AL7*100/AL7</f>
        <v>100</v>
      </c>
      <c r="AM79" s="409">
        <f t="shared" ref="AM79:AM93" si="119">AM7*100/AL7</f>
        <v>23.71267849</v>
      </c>
      <c r="AN79" s="387"/>
      <c r="AO79" s="386">
        <f t="shared" ref="AO79:AO95" si="120">AO7*100/AO7</f>
        <v>100</v>
      </c>
      <c r="AP79" s="410">
        <f t="shared" ref="AP79:AP95" si="121">AP7*100/AO7</f>
        <v>26.13305062</v>
      </c>
    </row>
    <row r="80" ht="15.75" customHeight="1">
      <c r="A80" s="249" t="s">
        <v>132</v>
      </c>
      <c r="B80" s="147"/>
      <c r="C80" s="144">
        <f t="shared" si="100"/>
        <v>100</v>
      </c>
      <c r="D80" s="169">
        <f t="shared" si="101"/>
        <v>20.15421712</v>
      </c>
      <c r="E80" s="168"/>
      <c r="F80" s="144">
        <f t="shared" si="102"/>
        <v>100</v>
      </c>
      <c r="G80" s="168">
        <f t="shared" si="103"/>
        <v>25.2426285</v>
      </c>
      <c r="H80" s="187"/>
      <c r="I80" s="144">
        <f t="shared" si="104"/>
        <v>100</v>
      </c>
      <c r="J80" s="168">
        <f t="shared" si="105"/>
        <v>22.03941023</v>
      </c>
      <c r="K80" s="147"/>
      <c r="L80" s="144">
        <f t="shared" si="106"/>
        <v>100</v>
      </c>
      <c r="M80" s="169">
        <f t="shared" si="107"/>
        <v>22.39720643</v>
      </c>
      <c r="O80" s="249" t="s">
        <v>132</v>
      </c>
      <c r="P80" s="147"/>
      <c r="Q80" s="144">
        <f t="shared" si="108"/>
        <v>100</v>
      </c>
      <c r="R80" s="169">
        <f t="shared" si="109"/>
        <v>25.49247506</v>
      </c>
      <c r="S80" s="168"/>
      <c r="T80" s="144"/>
      <c r="U80" s="168"/>
      <c r="V80" s="187"/>
      <c r="W80" s="144">
        <f t="shared" si="110"/>
        <v>100</v>
      </c>
      <c r="X80" s="168">
        <f t="shared" si="111"/>
        <v>12.73598914</v>
      </c>
      <c r="Y80" s="147"/>
      <c r="Z80" s="144">
        <f t="shared" si="112"/>
        <v>100</v>
      </c>
      <c r="AA80" s="169">
        <f t="shared" si="113"/>
        <v>15.38949859</v>
      </c>
      <c r="AC80" s="388" t="s">
        <v>132</v>
      </c>
      <c r="AD80" s="321"/>
      <c r="AE80" s="385"/>
      <c r="AF80" s="386">
        <f t="shared" si="114"/>
        <v>100</v>
      </c>
      <c r="AG80" s="409">
        <f t="shared" si="115"/>
        <v>9.965635739</v>
      </c>
      <c r="AH80" s="387"/>
      <c r="AI80" s="386">
        <f t="shared" si="116"/>
        <v>100</v>
      </c>
      <c r="AJ80" s="409">
        <f t="shared" si="117"/>
        <v>21.55688623</v>
      </c>
      <c r="AK80" s="387"/>
      <c r="AL80" s="386">
        <f t="shared" si="118"/>
        <v>100</v>
      </c>
      <c r="AM80" s="409">
        <f t="shared" si="119"/>
        <v>17.13435374</v>
      </c>
      <c r="AN80" s="387"/>
      <c r="AO80" s="386">
        <f t="shared" si="120"/>
        <v>100</v>
      </c>
      <c r="AP80" s="410">
        <f t="shared" si="121"/>
        <v>17.42675929</v>
      </c>
    </row>
    <row r="81" ht="15.75" customHeight="1">
      <c r="A81" s="249" t="s">
        <v>134</v>
      </c>
      <c r="B81" s="147"/>
      <c r="C81" s="144">
        <f t="shared" si="100"/>
        <v>100</v>
      </c>
      <c r="D81" s="169">
        <f t="shared" si="101"/>
        <v>19.64348402</v>
      </c>
      <c r="E81" s="168"/>
      <c r="F81" s="144">
        <f t="shared" si="102"/>
        <v>100</v>
      </c>
      <c r="G81" s="168">
        <f t="shared" si="103"/>
        <v>31.24217639</v>
      </c>
      <c r="H81" s="187"/>
      <c r="I81" s="144">
        <f t="shared" si="104"/>
        <v>100</v>
      </c>
      <c r="J81" s="168">
        <f t="shared" si="105"/>
        <v>17.87407643</v>
      </c>
      <c r="K81" s="147"/>
      <c r="L81" s="144">
        <f t="shared" si="106"/>
        <v>100</v>
      </c>
      <c r="M81" s="169">
        <f t="shared" si="107"/>
        <v>19.111947</v>
      </c>
      <c r="O81" s="249" t="s">
        <v>134</v>
      </c>
      <c r="P81" s="147"/>
      <c r="Q81" s="144">
        <f t="shared" si="108"/>
        <v>100</v>
      </c>
      <c r="R81" s="169">
        <f t="shared" si="109"/>
        <v>18.66423853</v>
      </c>
      <c r="S81" s="168"/>
      <c r="T81" s="144">
        <f t="shared" ref="T81:T85" si="122">T9*100/T9</f>
        <v>100</v>
      </c>
      <c r="U81" s="168">
        <f t="shared" ref="U81:U85" si="123">U9*100/T9</f>
        <v>37.49677591</v>
      </c>
      <c r="V81" s="187"/>
      <c r="W81" s="144">
        <f t="shared" si="110"/>
        <v>100</v>
      </c>
      <c r="X81" s="168">
        <f t="shared" si="111"/>
        <v>15.70159017</v>
      </c>
      <c r="Y81" s="147"/>
      <c r="Z81" s="144">
        <f t="shared" si="112"/>
        <v>100</v>
      </c>
      <c r="AA81" s="169">
        <f t="shared" si="113"/>
        <v>17.28326104</v>
      </c>
      <c r="AC81" s="388" t="s">
        <v>134</v>
      </c>
      <c r="AD81" s="321"/>
      <c r="AE81" s="385"/>
      <c r="AF81" s="386">
        <f t="shared" si="114"/>
        <v>100</v>
      </c>
      <c r="AG81" s="409">
        <f t="shared" si="115"/>
        <v>21.09612875</v>
      </c>
      <c r="AH81" s="387"/>
      <c r="AI81" s="386">
        <f t="shared" si="116"/>
        <v>100</v>
      </c>
      <c r="AJ81" s="409">
        <f t="shared" si="117"/>
        <v>34.09090909</v>
      </c>
      <c r="AK81" s="387"/>
      <c r="AL81" s="386">
        <f t="shared" si="118"/>
        <v>100</v>
      </c>
      <c r="AM81" s="409">
        <f t="shared" si="119"/>
        <v>16.22455275</v>
      </c>
      <c r="AN81" s="387"/>
      <c r="AO81" s="386">
        <f t="shared" si="120"/>
        <v>100</v>
      </c>
      <c r="AP81" s="410">
        <f t="shared" si="121"/>
        <v>18.36624582</v>
      </c>
    </row>
    <row r="82" ht="15.75" customHeight="1">
      <c r="A82" s="249" t="s">
        <v>136</v>
      </c>
      <c r="B82" s="147"/>
      <c r="C82" s="144">
        <f t="shared" si="100"/>
        <v>100</v>
      </c>
      <c r="D82" s="169">
        <f t="shared" si="101"/>
        <v>18.8917916</v>
      </c>
      <c r="E82" s="168"/>
      <c r="F82" s="144">
        <f t="shared" si="102"/>
        <v>100</v>
      </c>
      <c r="G82" s="168">
        <f t="shared" si="103"/>
        <v>29.20247176</v>
      </c>
      <c r="H82" s="187"/>
      <c r="I82" s="144">
        <f t="shared" si="104"/>
        <v>100</v>
      </c>
      <c r="J82" s="168">
        <f t="shared" si="105"/>
        <v>16.58421532</v>
      </c>
      <c r="K82" s="147"/>
      <c r="L82" s="144">
        <f t="shared" si="106"/>
        <v>100</v>
      </c>
      <c r="M82" s="169">
        <f t="shared" si="107"/>
        <v>18.28019704</v>
      </c>
      <c r="O82" s="249" t="s">
        <v>136</v>
      </c>
      <c r="P82" s="147"/>
      <c r="Q82" s="144">
        <f t="shared" si="108"/>
        <v>100</v>
      </c>
      <c r="R82" s="169">
        <f t="shared" si="109"/>
        <v>34.09206369</v>
      </c>
      <c r="S82" s="168"/>
      <c r="T82" s="144">
        <f t="shared" si="122"/>
        <v>100</v>
      </c>
      <c r="U82" s="168">
        <f t="shared" si="123"/>
        <v>18.75978801</v>
      </c>
      <c r="V82" s="187"/>
      <c r="W82" s="144">
        <f t="shared" si="110"/>
        <v>100</v>
      </c>
      <c r="X82" s="168">
        <f t="shared" si="111"/>
        <v>18.31948762</v>
      </c>
      <c r="Y82" s="147"/>
      <c r="Z82" s="144">
        <f t="shared" si="112"/>
        <v>100</v>
      </c>
      <c r="AA82" s="169">
        <f t="shared" si="113"/>
        <v>19.10471564</v>
      </c>
      <c r="AC82" s="388" t="s">
        <v>136</v>
      </c>
      <c r="AD82" s="321"/>
      <c r="AE82" s="385"/>
      <c r="AF82" s="386">
        <f t="shared" si="114"/>
        <v>100</v>
      </c>
      <c r="AG82" s="409">
        <f t="shared" si="115"/>
        <v>31.40208575</v>
      </c>
      <c r="AH82" s="387"/>
      <c r="AI82" s="386">
        <f t="shared" si="116"/>
        <v>100</v>
      </c>
      <c r="AJ82" s="409">
        <f t="shared" si="117"/>
        <v>29.78896104</v>
      </c>
      <c r="AK82" s="387"/>
      <c r="AL82" s="386">
        <f t="shared" si="118"/>
        <v>100</v>
      </c>
      <c r="AM82" s="409">
        <f t="shared" si="119"/>
        <v>23.27787507</v>
      </c>
      <c r="AN82" s="387"/>
      <c r="AO82" s="386">
        <f t="shared" si="120"/>
        <v>100</v>
      </c>
      <c r="AP82" s="410">
        <f t="shared" si="121"/>
        <v>24.95808651</v>
      </c>
    </row>
    <row r="83" ht="15.75" customHeight="1">
      <c r="A83" s="249" t="s">
        <v>138</v>
      </c>
      <c r="B83" s="147"/>
      <c r="C83" s="144">
        <f t="shared" si="100"/>
        <v>100</v>
      </c>
      <c r="D83" s="169">
        <f t="shared" si="101"/>
        <v>21.94443149</v>
      </c>
      <c r="E83" s="168"/>
      <c r="F83" s="144">
        <f t="shared" si="102"/>
        <v>100</v>
      </c>
      <c r="G83" s="168">
        <f t="shared" si="103"/>
        <v>26.05321803</v>
      </c>
      <c r="H83" s="187"/>
      <c r="I83" s="144">
        <f t="shared" si="104"/>
        <v>100</v>
      </c>
      <c r="J83" s="168">
        <f t="shared" si="105"/>
        <v>17.29005229</v>
      </c>
      <c r="K83" s="147"/>
      <c r="L83" s="144">
        <f t="shared" si="106"/>
        <v>100</v>
      </c>
      <c r="M83" s="169">
        <f t="shared" si="107"/>
        <v>19.52678404</v>
      </c>
      <c r="O83" s="249" t="s">
        <v>138</v>
      </c>
      <c r="P83" s="147"/>
      <c r="Q83" s="144">
        <f t="shared" si="108"/>
        <v>100</v>
      </c>
      <c r="R83" s="169">
        <f t="shared" si="109"/>
        <v>24.26112436</v>
      </c>
      <c r="S83" s="168"/>
      <c r="T83" s="144">
        <f t="shared" si="122"/>
        <v>100</v>
      </c>
      <c r="U83" s="168">
        <f t="shared" si="123"/>
        <v>26.69414279</v>
      </c>
      <c r="V83" s="187"/>
      <c r="W83" s="144">
        <f t="shared" si="110"/>
        <v>100</v>
      </c>
      <c r="X83" s="168">
        <f t="shared" si="111"/>
        <v>20.05997926</v>
      </c>
      <c r="Y83" s="147"/>
      <c r="Z83" s="144">
        <f t="shared" si="112"/>
        <v>100</v>
      </c>
      <c r="AA83" s="169">
        <f t="shared" si="113"/>
        <v>21.64166204</v>
      </c>
      <c r="AC83" s="388" t="s">
        <v>138</v>
      </c>
      <c r="AD83" s="321"/>
      <c r="AE83" s="385"/>
      <c r="AF83" s="386">
        <f t="shared" si="114"/>
        <v>100</v>
      </c>
      <c r="AG83" s="409">
        <f t="shared" si="115"/>
        <v>19.71777269</v>
      </c>
      <c r="AH83" s="387"/>
      <c r="AI83" s="386">
        <f t="shared" si="116"/>
        <v>100</v>
      </c>
      <c r="AJ83" s="409">
        <f t="shared" si="117"/>
        <v>25.30266344</v>
      </c>
      <c r="AK83" s="387"/>
      <c r="AL83" s="386">
        <f t="shared" si="118"/>
        <v>100</v>
      </c>
      <c r="AM83" s="409">
        <f t="shared" si="119"/>
        <v>20.67597862</v>
      </c>
      <c r="AN83" s="387"/>
      <c r="AO83" s="386">
        <f t="shared" si="120"/>
        <v>100</v>
      </c>
      <c r="AP83" s="410">
        <f t="shared" si="121"/>
        <v>20.81531142</v>
      </c>
    </row>
    <row r="84" ht="15.75" customHeight="1">
      <c r="A84" s="249" t="s">
        <v>140</v>
      </c>
      <c r="B84" s="147"/>
      <c r="C84" s="144">
        <f t="shared" si="100"/>
        <v>100</v>
      </c>
      <c r="D84" s="169">
        <f t="shared" si="101"/>
        <v>12.33788367</v>
      </c>
      <c r="E84" s="168"/>
      <c r="F84" s="144">
        <f t="shared" si="102"/>
        <v>100</v>
      </c>
      <c r="G84" s="168">
        <f t="shared" si="103"/>
        <v>30.80761462</v>
      </c>
      <c r="H84" s="187"/>
      <c r="I84" s="144">
        <f t="shared" si="104"/>
        <v>100</v>
      </c>
      <c r="J84" s="168">
        <f t="shared" si="105"/>
        <v>19.28796131</v>
      </c>
      <c r="K84" s="147"/>
      <c r="L84" s="144">
        <f t="shared" si="106"/>
        <v>100</v>
      </c>
      <c r="M84" s="169">
        <f t="shared" si="107"/>
        <v>19.46655308</v>
      </c>
      <c r="O84" s="249" t="s">
        <v>140</v>
      </c>
      <c r="P84" s="147"/>
      <c r="Q84" s="144">
        <f t="shared" si="108"/>
        <v>100</v>
      </c>
      <c r="R84" s="169">
        <f t="shared" si="109"/>
        <v>33.41989814</v>
      </c>
      <c r="S84" s="168"/>
      <c r="T84" s="144">
        <f t="shared" si="122"/>
        <v>100</v>
      </c>
      <c r="U84" s="168">
        <f t="shared" si="123"/>
        <v>35.12419857</v>
      </c>
      <c r="V84" s="187"/>
      <c r="W84" s="144">
        <f t="shared" si="110"/>
        <v>100</v>
      </c>
      <c r="X84" s="168">
        <f t="shared" si="111"/>
        <v>15.24721727</v>
      </c>
      <c r="Y84" s="147"/>
      <c r="Z84" s="144">
        <f t="shared" si="112"/>
        <v>100</v>
      </c>
      <c r="AA84" s="169">
        <f t="shared" si="113"/>
        <v>19.67314962</v>
      </c>
      <c r="AC84" s="388" t="s">
        <v>140</v>
      </c>
      <c r="AD84" s="321"/>
      <c r="AE84" s="385"/>
      <c r="AF84" s="386">
        <f t="shared" si="114"/>
        <v>100</v>
      </c>
      <c r="AG84" s="409">
        <f t="shared" si="115"/>
        <v>19.07090465</v>
      </c>
      <c r="AH84" s="387"/>
      <c r="AI84" s="386">
        <f t="shared" si="116"/>
        <v>100</v>
      </c>
      <c r="AJ84" s="409">
        <f t="shared" si="117"/>
        <v>24.76572959</v>
      </c>
      <c r="AK84" s="387"/>
      <c r="AL84" s="386">
        <f t="shared" si="118"/>
        <v>100</v>
      </c>
      <c r="AM84" s="409">
        <f t="shared" si="119"/>
        <v>19.2134107</v>
      </c>
      <c r="AN84" s="387"/>
      <c r="AO84" s="386">
        <f t="shared" si="120"/>
        <v>100</v>
      </c>
      <c r="AP84" s="410">
        <f t="shared" si="121"/>
        <v>19.9173696</v>
      </c>
    </row>
    <row r="85" ht="15.75" customHeight="1">
      <c r="A85" s="249" t="s">
        <v>142</v>
      </c>
      <c r="B85" s="147"/>
      <c r="C85" s="144">
        <f t="shared" si="100"/>
        <v>100</v>
      </c>
      <c r="D85" s="169">
        <f t="shared" si="101"/>
        <v>13.97852149</v>
      </c>
      <c r="E85" s="168"/>
      <c r="F85" s="144">
        <f t="shared" si="102"/>
        <v>100</v>
      </c>
      <c r="G85" s="168">
        <f t="shared" si="103"/>
        <v>23.68720808</v>
      </c>
      <c r="H85" s="187"/>
      <c r="I85" s="144">
        <f t="shared" si="104"/>
        <v>100</v>
      </c>
      <c r="J85" s="168">
        <f t="shared" si="105"/>
        <v>15.94197367</v>
      </c>
      <c r="K85" s="147"/>
      <c r="L85" s="144">
        <f t="shared" si="106"/>
        <v>100</v>
      </c>
      <c r="M85" s="169">
        <f t="shared" si="107"/>
        <v>16.68361118</v>
      </c>
      <c r="O85" s="249" t="s">
        <v>142</v>
      </c>
      <c r="P85" s="147"/>
      <c r="Q85" s="144">
        <f t="shared" si="108"/>
        <v>100</v>
      </c>
      <c r="R85" s="169">
        <f t="shared" si="109"/>
        <v>22.28314738</v>
      </c>
      <c r="S85" s="168"/>
      <c r="T85" s="144">
        <f t="shared" si="122"/>
        <v>100</v>
      </c>
      <c r="U85" s="168">
        <f t="shared" si="123"/>
        <v>29.34006528</v>
      </c>
      <c r="V85" s="187"/>
      <c r="W85" s="144">
        <f t="shared" si="110"/>
        <v>100</v>
      </c>
      <c r="X85" s="168">
        <f t="shared" si="111"/>
        <v>18.8267659</v>
      </c>
      <c r="Y85" s="147"/>
      <c r="Z85" s="144">
        <f t="shared" si="112"/>
        <v>100</v>
      </c>
      <c r="AA85" s="169">
        <f t="shared" si="113"/>
        <v>20.99588768</v>
      </c>
      <c r="AC85" s="388" t="s">
        <v>142</v>
      </c>
      <c r="AD85" s="321"/>
      <c r="AE85" s="385"/>
      <c r="AF85" s="386">
        <f t="shared" si="114"/>
        <v>100</v>
      </c>
      <c r="AG85" s="409">
        <f t="shared" si="115"/>
        <v>24.87107361</v>
      </c>
      <c r="AH85" s="387"/>
      <c r="AI85" s="386">
        <f t="shared" si="116"/>
        <v>100</v>
      </c>
      <c r="AJ85" s="409">
        <f t="shared" si="117"/>
        <v>31.09640832</v>
      </c>
      <c r="AK85" s="387"/>
      <c r="AL85" s="386">
        <f t="shared" si="118"/>
        <v>100</v>
      </c>
      <c r="AM85" s="409">
        <f t="shared" si="119"/>
        <v>27.62935743</v>
      </c>
      <c r="AN85" s="387"/>
      <c r="AO85" s="386">
        <f t="shared" si="120"/>
        <v>100</v>
      </c>
      <c r="AP85" s="410">
        <f t="shared" si="121"/>
        <v>27.3600389</v>
      </c>
    </row>
    <row r="86" ht="15.75" customHeight="1">
      <c r="A86" s="249" t="s">
        <v>144</v>
      </c>
      <c r="B86" s="147"/>
      <c r="C86" s="144">
        <f t="shared" si="100"/>
        <v>100</v>
      </c>
      <c r="D86" s="169">
        <f t="shared" si="101"/>
        <v>17.45886887</v>
      </c>
      <c r="E86" s="168"/>
      <c r="F86" s="144">
        <f t="shared" si="102"/>
        <v>100</v>
      </c>
      <c r="G86" s="168">
        <f t="shared" si="103"/>
        <v>20.10024086</v>
      </c>
      <c r="H86" s="187"/>
      <c r="I86" s="144">
        <f t="shared" si="104"/>
        <v>100</v>
      </c>
      <c r="J86" s="168">
        <f t="shared" si="105"/>
        <v>18.99126147</v>
      </c>
      <c r="K86" s="147"/>
      <c r="L86" s="144">
        <f t="shared" si="106"/>
        <v>100</v>
      </c>
      <c r="M86" s="169">
        <f t="shared" si="107"/>
        <v>19.16703468</v>
      </c>
      <c r="O86" s="249" t="s">
        <v>144</v>
      </c>
      <c r="P86" s="147"/>
      <c r="Q86" s="144">
        <f t="shared" si="108"/>
        <v>100</v>
      </c>
      <c r="R86" s="169">
        <f t="shared" si="109"/>
        <v>17.39859085</v>
      </c>
      <c r="S86" s="168"/>
      <c r="T86" s="144"/>
      <c r="U86" s="168"/>
      <c r="V86" s="187"/>
      <c r="W86" s="144">
        <f t="shared" si="110"/>
        <v>100</v>
      </c>
      <c r="X86" s="168">
        <f t="shared" si="111"/>
        <v>18.6933191</v>
      </c>
      <c r="Y86" s="147"/>
      <c r="Z86" s="144">
        <f t="shared" si="112"/>
        <v>100</v>
      </c>
      <c r="AA86" s="169">
        <f t="shared" si="113"/>
        <v>18.35054004</v>
      </c>
      <c r="AC86" s="388" t="s">
        <v>144</v>
      </c>
      <c r="AD86" s="321"/>
      <c r="AE86" s="385"/>
      <c r="AF86" s="386">
        <f t="shared" si="114"/>
        <v>100</v>
      </c>
      <c r="AG86" s="409">
        <f t="shared" si="115"/>
        <v>26.06007067</v>
      </c>
      <c r="AH86" s="387"/>
      <c r="AI86" s="386">
        <f t="shared" si="116"/>
        <v>100</v>
      </c>
      <c r="AJ86" s="409">
        <f t="shared" si="117"/>
        <v>29.12891986</v>
      </c>
      <c r="AK86" s="387"/>
      <c r="AL86" s="386">
        <f t="shared" si="118"/>
        <v>100</v>
      </c>
      <c r="AM86" s="409">
        <f t="shared" si="119"/>
        <v>25.00798467</v>
      </c>
      <c r="AN86" s="387"/>
      <c r="AO86" s="386">
        <f t="shared" si="120"/>
        <v>100</v>
      </c>
      <c r="AP86" s="410">
        <f t="shared" si="121"/>
        <v>25.84077904</v>
      </c>
    </row>
    <row r="87" ht="15.75" customHeight="1">
      <c r="A87" s="249" t="s">
        <v>146</v>
      </c>
      <c r="B87" s="147"/>
      <c r="C87" s="144">
        <f t="shared" si="100"/>
        <v>100</v>
      </c>
      <c r="D87" s="169">
        <f t="shared" si="101"/>
        <v>22.28784947</v>
      </c>
      <c r="E87" s="168"/>
      <c r="F87" s="144">
        <f t="shared" si="102"/>
        <v>100</v>
      </c>
      <c r="G87" s="168">
        <f t="shared" si="103"/>
        <v>22.04372036</v>
      </c>
      <c r="H87" s="187"/>
      <c r="I87" s="144">
        <f t="shared" si="104"/>
        <v>100</v>
      </c>
      <c r="J87" s="168">
        <f t="shared" si="105"/>
        <v>18.34335974</v>
      </c>
      <c r="K87" s="147"/>
      <c r="L87" s="144">
        <f t="shared" si="106"/>
        <v>100</v>
      </c>
      <c r="M87" s="169">
        <f t="shared" si="107"/>
        <v>19.58298304</v>
      </c>
      <c r="O87" s="249" t="s">
        <v>146</v>
      </c>
      <c r="P87" s="147"/>
      <c r="Q87" s="144">
        <f t="shared" si="108"/>
        <v>100</v>
      </c>
      <c r="R87" s="169">
        <f t="shared" si="109"/>
        <v>22.98661739</v>
      </c>
      <c r="S87" s="168"/>
      <c r="T87" s="144">
        <f>T15*100/T15</f>
        <v>100</v>
      </c>
      <c r="U87" s="168">
        <f>U15*100/T15</f>
        <v>25.59032805</v>
      </c>
      <c r="V87" s="187"/>
      <c r="W87" s="144">
        <f t="shared" si="110"/>
        <v>100</v>
      </c>
      <c r="X87" s="168">
        <f t="shared" si="111"/>
        <v>18.76243548</v>
      </c>
      <c r="Y87" s="147"/>
      <c r="Z87" s="144">
        <f t="shared" si="112"/>
        <v>100</v>
      </c>
      <c r="AA87" s="169">
        <f t="shared" si="113"/>
        <v>20.91748808</v>
      </c>
      <c r="AC87" s="388" t="s">
        <v>146</v>
      </c>
      <c r="AD87" s="321"/>
      <c r="AE87" s="385"/>
      <c r="AF87" s="386">
        <f t="shared" si="114"/>
        <v>100</v>
      </c>
      <c r="AG87" s="409">
        <f t="shared" si="115"/>
        <v>26.11516626</v>
      </c>
      <c r="AH87" s="387"/>
      <c r="AI87" s="386">
        <f t="shared" si="116"/>
        <v>100</v>
      </c>
      <c r="AJ87" s="409">
        <f t="shared" si="117"/>
        <v>24.05418029</v>
      </c>
      <c r="AK87" s="387"/>
      <c r="AL87" s="386">
        <f t="shared" si="118"/>
        <v>100</v>
      </c>
      <c r="AM87" s="409">
        <f t="shared" si="119"/>
        <v>22.87371709</v>
      </c>
      <c r="AN87" s="387"/>
      <c r="AO87" s="386">
        <f t="shared" si="120"/>
        <v>100</v>
      </c>
      <c r="AP87" s="410">
        <f t="shared" si="121"/>
        <v>23.60051245</v>
      </c>
    </row>
    <row r="88" ht="15.75" customHeight="1">
      <c r="A88" s="249" t="s">
        <v>151</v>
      </c>
      <c r="B88" s="147"/>
      <c r="C88" s="144">
        <f t="shared" si="100"/>
        <v>100</v>
      </c>
      <c r="D88" s="169">
        <f t="shared" si="101"/>
        <v>20.56674234</v>
      </c>
      <c r="E88" s="168"/>
      <c r="F88" s="144">
        <f t="shared" si="102"/>
        <v>100</v>
      </c>
      <c r="G88" s="168">
        <f t="shared" si="103"/>
        <v>38.93699198</v>
      </c>
      <c r="H88" s="187"/>
      <c r="I88" s="144">
        <f t="shared" si="104"/>
        <v>100</v>
      </c>
      <c r="J88" s="168">
        <f t="shared" si="105"/>
        <v>18.39149103</v>
      </c>
      <c r="K88" s="147"/>
      <c r="L88" s="144">
        <f t="shared" si="106"/>
        <v>100</v>
      </c>
      <c r="M88" s="169">
        <f t="shared" si="107"/>
        <v>19.17737948</v>
      </c>
      <c r="O88" s="249" t="s">
        <v>151</v>
      </c>
      <c r="P88" s="147"/>
      <c r="Q88" s="144">
        <f t="shared" si="108"/>
        <v>100</v>
      </c>
      <c r="R88" s="169">
        <f t="shared" si="109"/>
        <v>16.26139072</v>
      </c>
      <c r="S88" s="168"/>
      <c r="T88" s="144"/>
      <c r="U88" s="168"/>
      <c r="V88" s="187"/>
      <c r="W88" s="144">
        <f t="shared" si="110"/>
        <v>100</v>
      </c>
      <c r="X88" s="168">
        <f t="shared" si="111"/>
        <v>20.32130953</v>
      </c>
      <c r="Y88" s="147"/>
      <c r="Z88" s="144">
        <f t="shared" si="112"/>
        <v>100</v>
      </c>
      <c r="AA88" s="169">
        <f t="shared" si="113"/>
        <v>19.15632475</v>
      </c>
      <c r="AC88" s="388" t="s">
        <v>151</v>
      </c>
      <c r="AD88" s="321"/>
      <c r="AE88" s="385"/>
      <c r="AF88" s="386">
        <f t="shared" si="114"/>
        <v>100</v>
      </c>
      <c r="AG88" s="409">
        <f t="shared" si="115"/>
        <v>20.72874494</v>
      </c>
      <c r="AH88" s="387"/>
      <c r="AI88" s="386"/>
      <c r="AJ88" s="409"/>
      <c r="AK88" s="387"/>
      <c r="AL88" s="386">
        <f t="shared" si="118"/>
        <v>100</v>
      </c>
      <c r="AM88" s="409">
        <f t="shared" si="119"/>
        <v>19.15735568</v>
      </c>
      <c r="AN88" s="387"/>
      <c r="AO88" s="386">
        <f t="shared" si="120"/>
        <v>100</v>
      </c>
      <c r="AP88" s="410">
        <f t="shared" si="121"/>
        <v>19.50822636</v>
      </c>
    </row>
    <row r="89" ht="15.75" customHeight="1">
      <c r="A89" s="249" t="s">
        <v>153</v>
      </c>
      <c r="B89" s="147"/>
      <c r="C89" s="144">
        <f t="shared" si="100"/>
        <v>100</v>
      </c>
      <c r="D89" s="169">
        <f t="shared" si="101"/>
        <v>42.77239639</v>
      </c>
      <c r="E89" s="168"/>
      <c r="F89" s="144">
        <f t="shared" si="102"/>
        <v>100</v>
      </c>
      <c r="G89" s="168">
        <f t="shared" si="103"/>
        <v>31.74616835</v>
      </c>
      <c r="H89" s="187"/>
      <c r="I89" s="144">
        <f t="shared" si="104"/>
        <v>100</v>
      </c>
      <c r="J89" s="168">
        <f t="shared" si="105"/>
        <v>28.20315642</v>
      </c>
      <c r="K89" s="147"/>
      <c r="L89" s="144">
        <f t="shared" si="106"/>
        <v>100</v>
      </c>
      <c r="M89" s="169">
        <f t="shared" si="107"/>
        <v>29.85409927</v>
      </c>
      <c r="O89" s="249" t="s">
        <v>153</v>
      </c>
      <c r="P89" s="147"/>
      <c r="Q89" s="144">
        <f t="shared" si="108"/>
        <v>100</v>
      </c>
      <c r="R89" s="169">
        <f t="shared" si="109"/>
        <v>45.38524085</v>
      </c>
      <c r="S89" s="168"/>
      <c r="T89" s="144">
        <f t="shared" ref="T89:T94" si="124">T17*100/T17</f>
        <v>100</v>
      </c>
      <c r="U89" s="168">
        <f t="shared" ref="U89:U94" si="125">U17*100/T17</f>
        <v>39.58438245</v>
      </c>
      <c r="V89" s="187"/>
      <c r="W89" s="144">
        <f t="shared" si="110"/>
        <v>100</v>
      </c>
      <c r="X89" s="168">
        <f t="shared" si="111"/>
        <v>30.38454616</v>
      </c>
      <c r="Y89" s="147"/>
      <c r="Z89" s="144">
        <f t="shared" si="112"/>
        <v>100</v>
      </c>
      <c r="AA89" s="169">
        <f t="shared" si="113"/>
        <v>33.72771717</v>
      </c>
      <c r="AC89" s="388" t="s">
        <v>153</v>
      </c>
      <c r="AD89" s="321"/>
      <c r="AE89" s="385"/>
      <c r="AF89" s="386">
        <f t="shared" si="114"/>
        <v>100</v>
      </c>
      <c r="AG89" s="409">
        <f t="shared" si="115"/>
        <v>25.63600783</v>
      </c>
      <c r="AH89" s="387"/>
      <c r="AI89" s="386">
        <f t="shared" ref="AI89:AI93" si="126">AI17*100/AI17</f>
        <v>100</v>
      </c>
      <c r="AJ89" s="409">
        <f t="shared" ref="AJ89:AJ93" si="127">AJ17*100/AI17</f>
        <v>36.05442177</v>
      </c>
      <c r="AK89" s="387"/>
      <c r="AL89" s="386">
        <f t="shared" si="118"/>
        <v>100</v>
      </c>
      <c r="AM89" s="409">
        <f t="shared" si="119"/>
        <v>21.8349359</v>
      </c>
      <c r="AN89" s="387"/>
      <c r="AO89" s="386">
        <f t="shared" si="120"/>
        <v>100</v>
      </c>
      <c r="AP89" s="410">
        <f t="shared" si="121"/>
        <v>25.33707865</v>
      </c>
    </row>
    <row r="90" ht="15.75" customHeight="1">
      <c r="A90" s="249" t="s">
        <v>155</v>
      </c>
      <c r="B90" s="147"/>
      <c r="C90" s="144">
        <f t="shared" si="100"/>
        <v>100</v>
      </c>
      <c r="D90" s="169">
        <f t="shared" si="101"/>
        <v>22.11367876</v>
      </c>
      <c r="E90" s="168"/>
      <c r="F90" s="144">
        <f t="shared" si="102"/>
        <v>100</v>
      </c>
      <c r="G90" s="168">
        <f t="shared" si="103"/>
        <v>22.81740029</v>
      </c>
      <c r="H90" s="187"/>
      <c r="I90" s="144">
        <f t="shared" si="104"/>
        <v>100</v>
      </c>
      <c r="J90" s="168">
        <f t="shared" si="105"/>
        <v>26.33646718</v>
      </c>
      <c r="K90" s="147"/>
      <c r="L90" s="144">
        <f t="shared" si="106"/>
        <v>100</v>
      </c>
      <c r="M90" s="169">
        <f t="shared" si="107"/>
        <v>24.02364259</v>
      </c>
      <c r="O90" s="249" t="s">
        <v>155</v>
      </c>
      <c r="P90" s="147"/>
      <c r="Q90" s="144">
        <f t="shared" si="108"/>
        <v>100</v>
      </c>
      <c r="R90" s="169">
        <f t="shared" si="109"/>
        <v>22.20359719</v>
      </c>
      <c r="S90" s="168"/>
      <c r="T90" s="144">
        <f t="shared" si="124"/>
        <v>100</v>
      </c>
      <c r="U90" s="168">
        <f t="shared" si="125"/>
        <v>21.97799024</v>
      </c>
      <c r="V90" s="187"/>
      <c r="W90" s="144">
        <f t="shared" si="110"/>
        <v>100</v>
      </c>
      <c r="X90" s="168">
        <f t="shared" si="111"/>
        <v>24.55745464</v>
      </c>
      <c r="Y90" s="147"/>
      <c r="Z90" s="144">
        <f t="shared" si="112"/>
        <v>100</v>
      </c>
      <c r="AA90" s="169">
        <f t="shared" si="113"/>
        <v>22.71289066</v>
      </c>
      <c r="AC90" s="388" t="s">
        <v>155</v>
      </c>
      <c r="AD90" s="321"/>
      <c r="AE90" s="385"/>
      <c r="AF90" s="386">
        <f t="shared" si="114"/>
        <v>100</v>
      </c>
      <c r="AG90" s="409">
        <f t="shared" si="115"/>
        <v>29.57746479</v>
      </c>
      <c r="AH90" s="387"/>
      <c r="AI90" s="386">
        <f t="shared" si="126"/>
        <v>100</v>
      </c>
      <c r="AJ90" s="409">
        <f t="shared" si="127"/>
        <v>30.82814744</v>
      </c>
      <c r="AK90" s="387"/>
      <c r="AL90" s="386">
        <f t="shared" si="118"/>
        <v>100</v>
      </c>
      <c r="AM90" s="409">
        <f t="shared" si="119"/>
        <v>29.16586769</v>
      </c>
      <c r="AN90" s="387"/>
      <c r="AO90" s="386">
        <f t="shared" si="120"/>
        <v>100</v>
      </c>
      <c r="AP90" s="410">
        <f t="shared" si="121"/>
        <v>30.20617369</v>
      </c>
    </row>
    <row r="91" ht="15.75" customHeight="1">
      <c r="A91" s="249" t="s">
        <v>157</v>
      </c>
      <c r="B91" s="147"/>
      <c r="C91" s="144">
        <f t="shared" si="100"/>
        <v>100</v>
      </c>
      <c r="D91" s="169">
        <f t="shared" si="101"/>
        <v>35.67956405</v>
      </c>
      <c r="E91" s="168"/>
      <c r="F91" s="144">
        <f t="shared" si="102"/>
        <v>100</v>
      </c>
      <c r="G91" s="168">
        <f t="shared" si="103"/>
        <v>22.16917359</v>
      </c>
      <c r="H91" s="187"/>
      <c r="I91" s="144">
        <f t="shared" si="104"/>
        <v>100</v>
      </c>
      <c r="J91" s="168">
        <f t="shared" si="105"/>
        <v>21.07145307</v>
      </c>
      <c r="K91" s="147"/>
      <c r="L91" s="144">
        <f t="shared" si="106"/>
        <v>100</v>
      </c>
      <c r="M91" s="169">
        <f t="shared" si="107"/>
        <v>21.6858</v>
      </c>
      <c r="O91" s="249" t="s">
        <v>157</v>
      </c>
      <c r="P91" s="147"/>
      <c r="Q91" s="144">
        <f t="shared" si="108"/>
        <v>100</v>
      </c>
      <c r="R91" s="169">
        <f t="shared" si="109"/>
        <v>32.03595782</v>
      </c>
      <c r="S91" s="168"/>
      <c r="T91" s="144">
        <f t="shared" si="124"/>
        <v>100</v>
      </c>
      <c r="U91" s="168">
        <f t="shared" si="125"/>
        <v>30.21274529</v>
      </c>
      <c r="V91" s="187"/>
      <c r="W91" s="144">
        <f t="shared" si="110"/>
        <v>100</v>
      </c>
      <c r="X91" s="168">
        <f t="shared" si="111"/>
        <v>21.39460497</v>
      </c>
      <c r="Y91" s="147"/>
      <c r="Z91" s="144">
        <f t="shared" si="112"/>
        <v>100</v>
      </c>
      <c r="AA91" s="169">
        <f t="shared" si="113"/>
        <v>23.46353926</v>
      </c>
      <c r="AC91" s="388" t="s">
        <v>157</v>
      </c>
      <c r="AD91" s="321"/>
      <c r="AE91" s="385"/>
      <c r="AF91" s="386">
        <f t="shared" si="114"/>
        <v>100</v>
      </c>
      <c r="AG91" s="409">
        <f t="shared" si="115"/>
        <v>34.23137876</v>
      </c>
      <c r="AH91" s="387"/>
      <c r="AI91" s="386">
        <f t="shared" si="126"/>
        <v>100</v>
      </c>
      <c r="AJ91" s="409">
        <f t="shared" si="127"/>
        <v>30.92505064</v>
      </c>
      <c r="AK91" s="387"/>
      <c r="AL91" s="386">
        <f t="shared" si="118"/>
        <v>100</v>
      </c>
      <c r="AM91" s="409">
        <f t="shared" si="119"/>
        <v>27.02364177</v>
      </c>
      <c r="AN91" s="387"/>
      <c r="AO91" s="386">
        <f t="shared" si="120"/>
        <v>100</v>
      </c>
      <c r="AP91" s="410">
        <f t="shared" si="121"/>
        <v>28.23861631</v>
      </c>
    </row>
    <row r="92" ht="15.75" customHeight="1">
      <c r="A92" s="249" t="s">
        <v>159</v>
      </c>
      <c r="B92" s="147"/>
      <c r="C92" s="144">
        <f t="shared" si="100"/>
        <v>100</v>
      </c>
      <c r="D92" s="169">
        <f t="shared" si="101"/>
        <v>32.99558098</v>
      </c>
      <c r="E92" s="168"/>
      <c r="F92" s="144">
        <f t="shared" si="102"/>
        <v>100</v>
      </c>
      <c r="G92" s="168">
        <f t="shared" si="103"/>
        <v>22.97075908</v>
      </c>
      <c r="H92" s="187"/>
      <c r="I92" s="144">
        <f t="shared" si="104"/>
        <v>100</v>
      </c>
      <c r="J92" s="168">
        <f t="shared" si="105"/>
        <v>17.82597235</v>
      </c>
      <c r="K92" s="147"/>
      <c r="L92" s="144">
        <f t="shared" si="106"/>
        <v>100</v>
      </c>
      <c r="M92" s="169">
        <f t="shared" si="107"/>
        <v>19.13996124</v>
      </c>
      <c r="O92" s="249" t="s">
        <v>159</v>
      </c>
      <c r="P92" s="147"/>
      <c r="Q92" s="144">
        <f t="shared" si="108"/>
        <v>100</v>
      </c>
      <c r="R92" s="169">
        <f t="shared" si="109"/>
        <v>14.3709592</v>
      </c>
      <c r="S92" s="168"/>
      <c r="T92" s="144">
        <f t="shared" si="124"/>
        <v>100</v>
      </c>
      <c r="U92" s="168">
        <f t="shared" si="125"/>
        <v>17.05382363</v>
      </c>
      <c r="V92" s="187"/>
      <c r="W92" s="144">
        <f t="shared" si="110"/>
        <v>100</v>
      </c>
      <c r="X92" s="168">
        <f t="shared" si="111"/>
        <v>19.10663307</v>
      </c>
      <c r="Y92" s="147"/>
      <c r="Z92" s="144">
        <f t="shared" si="112"/>
        <v>100</v>
      </c>
      <c r="AA92" s="169">
        <f t="shared" si="113"/>
        <v>18.23581707</v>
      </c>
      <c r="AC92" s="388" t="s">
        <v>159</v>
      </c>
      <c r="AD92" s="321"/>
      <c r="AE92" s="385"/>
      <c r="AF92" s="386">
        <f t="shared" si="114"/>
        <v>100</v>
      </c>
      <c r="AG92" s="409">
        <f t="shared" si="115"/>
        <v>20.66214599</v>
      </c>
      <c r="AH92" s="387"/>
      <c r="AI92" s="386">
        <f t="shared" si="126"/>
        <v>100</v>
      </c>
      <c r="AJ92" s="409">
        <f t="shared" si="127"/>
        <v>27.70177839</v>
      </c>
      <c r="AK92" s="387"/>
      <c r="AL92" s="386">
        <f t="shared" si="118"/>
        <v>100</v>
      </c>
      <c r="AM92" s="409">
        <f t="shared" si="119"/>
        <v>23.68616339</v>
      </c>
      <c r="AN92" s="387"/>
      <c r="AO92" s="386">
        <f t="shared" si="120"/>
        <v>100</v>
      </c>
      <c r="AP92" s="410">
        <f t="shared" si="121"/>
        <v>23.89275663</v>
      </c>
    </row>
    <row r="93" ht="15.75" customHeight="1">
      <c r="A93" s="253" t="s">
        <v>161</v>
      </c>
      <c r="B93" s="157"/>
      <c r="C93" s="154">
        <f t="shared" si="100"/>
        <v>100</v>
      </c>
      <c r="D93" s="180">
        <f t="shared" si="101"/>
        <v>13.88581145</v>
      </c>
      <c r="E93" s="179"/>
      <c r="F93" s="154">
        <f t="shared" si="102"/>
        <v>100</v>
      </c>
      <c r="G93" s="179">
        <f t="shared" si="103"/>
        <v>25.84057458</v>
      </c>
      <c r="H93" s="198"/>
      <c r="I93" s="177">
        <f t="shared" si="104"/>
        <v>100</v>
      </c>
      <c r="J93" s="179">
        <f t="shared" si="105"/>
        <v>19.35862111</v>
      </c>
      <c r="K93" s="157"/>
      <c r="L93" s="154">
        <f t="shared" si="106"/>
        <v>100</v>
      </c>
      <c r="M93" s="180">
        <f t="shared" si="107"/>
        <v>19.71689388</v>
      </c>
      <c r="O93" s="253" t="s">
        <v>161</v>
      </c>
      <c r="P93" s="157"/>
      <c r="Q93" s="154">
        <f t="shared" si="108"/>
        <v>100</v>
      </c>
      <c r="R93" s="180">
        <f t="shared" si="109"/>
        <v>17.35494049</v>
      </c>
      <c r="S93" s="179"/>
      <c r="T93" s="154">
        <f t="shared" si="124"/>
        <v>100</v>
      </c>
      <c r="U93" s="179">
        <f t="shared" si="125"/>
        <v>28.64183847</v>
      </c>
      <c r="V93" s="198"/>
      <c r="W93" s="177">
        <f t="shared" si="110"/>
        <v>100</v>
      </c>
      <c r="X93" s="179">
        <f t="shared" si="111"/>
        <v>21.30835254</v>
      </c>
      <c r="Y93" s="157"/>
      <c r="Z93" s="154">
        <f t="shared" si="112"/>
        <v>100</v>
      </c>
      <c r="AA93" s="180">
        <f t="shared" si="113"/>
        <v>22.07355374</v>
      </c>
      <c r="AC93" s="388" t="s">
        <v>161</v>
      </c>
      <c r="AD93" s="321"/>
      <c r="AE93" s="385"/>
      <c r="AF93" s="386">
        <f t="shared" si="114"/>
        <v>100</v>
      </c>
      <c r="AG93" s="409">
        <f t="shared" si="115"/>
        <v>22.55054432</v>
      </c>
      <c r="AH93" s="387"/>
      <c r="AI93" s="386">
        <f t="shared" si="126"/>
        <v>100</v>
      </c>
      <c r="AJ93" s="409">
        <f t="shared" si="127"/>
        <v>28.23086575</v>
      </c>
      <c r="AK93" s="387"/>
      <c r="AL93" s="386">
        <f t="shared" si="118"/>
        <v>100</v>
      </c>
      <c r="AM93" s="409">
        <f t="shared" si="119"/>
        <v>24.54888368</v>
      </c>
      <c r="AN93" s="387"/>
      <c r="AO93" s="386">
        <f t="shared" si="120"/>
        <v>100</v>
      </c>
      <c r="AP93" s="410">
        <f t="shared" si="121"/>
        <v>25.01112265</v>
      </c>
    </row>
    <row r="94" ht="15.75" customHeight="1">
      <c r="A94" s="59" t="s">
        <v>12</v>
      </c>
      <c r="B94" s="66"/>
      <c r="C94" s="63">
        <f t="shared" si="100"/>
        <v>100</v>
      </c>
      <c r="D94" s="86">
        <f t="shared" si="101"/>
        <v>21.96944864</v>
      </c>
      <c r="E94" s="85"/>
      <c r="F94" s="63">
        <f t="shared" si="102"/>
        <v>100</v>
      </c>
      <c r="G94" s="85">
        <f t="shared" si="103"/>
        <v>24.98172031</v>
      </c>
      <c r="H94" s="201"/>
      <c r="I94" s="63">
        <f t="shared" si="104"/>
        <v>100</v>
      </c>
      <c r="J94" s="85">
        <f t="shared" si="105"/>
        <v>19.74112224</v>
      </c>
      <c r="K94" s="66"/>
      <c r="L94" s="63">
        <f t="shared" si="106"/>
        <v>100</v>
      </c>
      <c r="M94" s="86">
        <f t="shared" si="107"/>
        <v>21.37682931</v>
      </c>
      <c r="O94" s="59" t="s">
        <v>12</v>
      </c>
      <c r="P94" s="66"/>
      <c r="Q94" s="63">
        <f t="shared" si="108"/>
        <v>100</v>
      </c>
      <c r="R94" s="86">
        <f t="shared" si="109"/>
        <v>21.50503419</v>
      </c>
      <c r="S94" s="85"/>
      <c r="T94" s="63">
        <f t="shared" si="124"/>
        <v>100</v>
      </c>
      <c r="U94" s="85">
        <f t="shared" si="125"/>
        <v>26.8420714</v>
      </c>
      <c r="V94" s="201"/>
      <c r="W94" s="63">
        <f t="shared" si="110"/>
        <v>100</v>
      </c>
      <c r="X94" s="85">
        <f t="shared" si="111"/>
        <v>20.41852767</v>
      </c>
      <c r="Y94" s="66"/>
      <c r="Z94" s="63">
        <f t="shared" si="112"/>
        <v>100</v>
      </c>
      <c r="AA94" s="86">
        <f t="shared" si="113"/>
        <v>22.24340692</v>
      </c>
      <c r="AC94" s="394" t="s">
        <v>215</v>
      </c>
      <c r="AD94" s="327"/>
      <c r="AE94" s="395"/>
      <c r="AF94" s="396"/>
      <c r="AG94" s="414"/>
      <c r="AH94" s="395"/>
      <c r="AI94" s="396"/>
      <c r="AJ94" s="414"/>
      <c r="AK94" s="395"/>
      <c r="AL94" s="396"/>
      <c r="AM94" s="414"/>
      <c r="AN94" s="398"/>
      <c r="AO94" s="399">
        <f t="shared" si="120"/>
        <v>100</v>
      </c>
      <c r="AP94" s="415">
        <f t="shared" si="121"/>
        <v>31.37681159</v>
      </c>
    </row>
    <row r="95" ht="15.75" customHeight="1">
      <c r="AC95" s="400" t="s">
        <v>12</v>
      </c>
      <c r="AD95" s="82"/>
      <c r="AE95" s="406"/>
      <c r="AF95" s="407">
        <f>AF23*100/AF23</f>
        <v>100</v>
      </c>
      <c r="AG95" s="416">
        <f>AG23*100/AF23</f>
        <v>23.95811147</v>
      </c>
      <c r="AH95" s="406"/>
      <c r="AI95" s="407">
        <f>AI23*100/AI23</f>
        <v>100</v>
      </c>
      <c r="AJ95" s="416">
        <f>AJ23*100/AI23</f>
        <v>28.56785751</v>
      </c>
      <c r="AK95" s="406"/>
      <c r="AL95" s="407">
        <f>AL23*100/AL23</f>
        <v>100</v>
      </c>
      <c r="AM95" s="416">
        <f>AM23*100/AL23</f>
        <v>23.1951676</v>
      </c>
      <c r="AN95" s="406"/>
      <c r="AO95" s="407">
        <f t="shared" si="120"/>
        <v>100</v>
      </c>
      <c r="AP95" s="417">
        <f t="shared" si="121"/>
        <v>24.72214194</v>
      </c>
    </row>
    <row r="96" ht="15.75" customHeight="1">
      <c r="AC96" s="412" t="s">
        <v>224</v>
      </c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  <c r="AN96" s="364"/>
      <c r="AO96" s="364"/>
      <c r="AP96" s="300"/>
    </row>
    <row r="97" ht="15.75" customHeight="1"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</row>
    <row r="98" ht="15.75" customHeight="1"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</row>
    <row r="99" ht="15.75" customHeight="1"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</row>
    <row r="100" ht="15.75" customHeight="1"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</row>
    <row r="101" ht="15.75" customHeight="1"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</row>
    <row r="102" ht="15.75" customHeight="1"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</row>
    <row r="103" ht="15.75" customHeight="1"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</row>
    <row r="104" ht="15.75" customHeight="1"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</row>
    <row r="105" ht="15.75" customHeight="1"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</row>
    <row r="106" ht="15.75" customHeight="1"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</row>
    <row r="107" ht="15.75" customHeight="1"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</row>
    <row r="108" ht="15.75" customHeight="1"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</row>
    <row r="109" ht="15.75" customHeight="1"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</row>
    <row r="110" ht="15.75" customHeight="1"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</row>
    <row r="111" ht="15.75" customHeight="1"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</row>
    <row r="112" ht="15.75" customHeight="1"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</row>
    <row r="113" ht="15.75" customHeight="1"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</row>
    <row r="114" ht="15.75" customHeight="1"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</row>
    <row r="115" ht="15.75" customHeight="1"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</row>
    <row r="116" ht="15.75" customHeight="1"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</row>
    <row r="117" ht="15.75" customHeight="1"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</row>
    <row r="118" ht="15.75" customHeight="1"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</row>
    <row r="119" ht="15.75" customHeight="1"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</row>
    <row r="120" ht="15.75" customHeight="1"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</row>
    <row r="121" ht="15.75" customHeight="1"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</row>
    <row r="122" ht="15.75" customHeight="1"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</row>
    <row r="123" ht="15.75" customHeight="1"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</row>
    <row r="124" ht="15.75" customHeight="1"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</row>
    <row r="125" ht="15.75" customHeight="1"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</row>
    <row r="126" ht="15.75" customHeight="1"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</row>
    <row r="127" ht="15.75" customHeight="1"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</row>
    <row r="128" ht="15.75" customHeight="1"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</row>
    <row r="129" ht="15.75" customHeight="1"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</row>
    <row r="130" ht="15.75" customHeight="1"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</row>
    <row r="131" ht="15.75" customHeight="1"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</row>
    <row r="132" ht="15.75" customHeight="1"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</row>
    <row r="133" ht="15.75" customHeight="1"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</row>
    <row r="134" ht="15.75" customHeight="1"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</row>
    <row r="135" ht="15.75" customHeight="1"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</row>
    <row r="136" ht="15.75" customHeight="1"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</row>
    <row r="137" ht="15.75" customHeight="1"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</row>
    <row r="138" ht="15.75" customHeight="1"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</row>
    <row r="139" ht="15.75" customHeight="1"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</row>
    <row r="140" ht="15.75" customHeight="1"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</row>
    <row r="141" ht="15.75" customHeight="1"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</row>
    <row r="142" ht="15.75" customHeight="1"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</row>
    <row r="143" ht="15.75" customHeight="1"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</row>
    <row r="144" ht="15.75" customHeight="1"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</row>
    <row r="145" ht="15.75" customHeight="1"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</row>
    <row r="146" ht="15.75" customHeight="1"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</row>
    <row r="147" ht="15.75" customHeight="1"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</row>
    <row r="148" ht="15.75" customHeight="1"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</row>
    <row r="149" ht="15.75" customHeight="1"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</row>
    <row r="150" ht="15.75" customHeight="1"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</row>
    <row r="151" ht="15.75" customHeight="1"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</row>
    <row r="152" ht="15.75" customHeight="1"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</row>
    <row r="153" ht="15.75" customHeight="1"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</row>
    <row r="154" ht="15.75" customHeight="1"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</row>
    <row r="155" ht="15.75" customHeight="1">
      <c r="AC155" s="300"/>
      <c r="AD155" s="300"/>
      <c r="AE155" s="300"/>
      <c r="AF155" s="300"/>
      <c r="AG155" s="300"/>
      <c r="AH155" s="300"/>
      <c r="AI155" s="300"/>
      <c r="AJ155" s="300"/>
      <c r="AK155" s="300"/>
      <c r="AL155" s="300"/>
      <c r="AM155" s="300"/>
      <c r="AN155" s="300"/>
      <c r="AO155" s="300"/>
      <c r="AP155" s="300"/>
    </row>
    <row r="156" ht="15.75" customHeight="1">
      <c r="AC156" s="300"/>
      <c r="AD156" s="300"/>
      <c r="AE156" s="300"/>
      <c r="AF156" s="300"/>
      <c r="AG156" s="300"/>
      <c r="AH156" s="300"/>
      <c r="AI156" s="300"/>
      <c r="AJ156" s="300"/>
      <c r="AK156" s="300"/>
      <c r="AL156" s="300"/>
      <c r="AM156" s="300"/>
      <c r="AN156" s="300"/>
      <c r="AO156" s="300"/>
      <c r="AP156" s="300"/>
    </row>
    <row r="157" ht="15.75" customHeight="1">
      <c r="AC157" s="300"/>
      <c r="AD157" s="300"/>
      <c r="AE157" s="300"/>
      <c r="AF157" s="300"/>
      <c r="AG157" s="300"/>
      <c r="AH157" s="300"/>
      <c r="AI157" s="300"/>
      <c r="AJ157" s="300"/>
      <c r="AK157" s="300"/>
      <c r="AL157" s="300"/>
      <c r="AM157" s="300"/>
      <c r="AN157" s="300"/>
      <c r="AO157" s="300"/>
      <c r="AP157" s="300"/>
    </row>
    <row r="158" ht="15.75" customHeight="1">
      <c r="AC158" s="300"/>
      <c r="AD158" s="300"/>
      <c r="AE158" s="300"/>
      <c r="AF158" s="300"/>
      <c r="AG158" s="300"/>
      <c r="AH158" s="300"/>
      <c r="AI158" s="300"/>
      <c r="AJ158" s="300"/>
      <c r="AK158" s="300"/>
      <c r="AL158" s="300"/>
      <c r="AM158" s="300"/>
      <c r="AN158" s="300"/>
      <c r="AO158" s="300"/>
      <c r="AP158" s="300"/>
    </row>
    <row r="159" ht="15.75" customHeight="1">
      <c r="AC159" s="300"/>
      <c r="AD159" s="300"/>
      <c r="AE159" s="300"/>
      <c r="AF159" s="300"/>
      <c r="AG159" s="300"/>
      <c r="AH159" s="300"/>
      <c r="AI159" s="300"/>
      <c r="AJ159" s="300"/>
      <c r="AK159" s="300"/>
      <c r="AL159" s="300"/>
      <c r="AM159" s="300"/>
      <c r="AN159" s="300"/>
      <c r="AO159" s="300"/>
      <c r="AP159" s="300"/>
    </row>
    <row r="160" ht="15.75" customHeight="1">
      <c r="AC160" s="300"/>
      <c r="AD160" s="300"/>
      <c r="AE160" s="300"/>
      <c r="AF160" s="300"/>
      <c r="AG160" s="300"/>
      <c r="AH160" s="300"/>
      <c r="AI160" s="300"/>
      <c r="AJ160" s="300"/>
      <c r="AK160" s="300"/>
      <c r="AL160" s="300"/>
      <c r="AM160" s="300"/>
      <c r="AN160" s="300"/>
      <c r="AO160" s="300"/>
      <c r="AP160" s="300"/>
    </row>
    <row r="161" ht="15.75" customHeight="1">
      <c r="AC161" s="300"/>
      <c r="AD161" s="300"/>
      <c r="AE161" s="300"/>
      <c r="AF161" s="300"/>
      <c r="AG161" s="300"/>
      <c r="AH161" s="300"/>
      <c r="AI161" s="300"/>
      <c r="AJ161" s="300"/>
      <c r="AK161" s="300"/>
      <c r="AL161" s="300"/>
      <c r="AM161" s="300"/>
      <c r="AN161" s="300"/>
      <c r="AO161" s="300"/>
      <c r="AP161" s="300"/>
    </row>
    <row r="162" ht="15.75" customHeight="1">
      <c r="AC162" s="300"/>
      <c r="AD162" s="300"/>
      <c r="AE162" s="300"/>
      <c r="AF162" s="300"/>
      <c r="AG162" s="300"/>
      <c r="AH162" s="300"/>
      <c r="AI162" s="300"/>
      <c r="AJ162" s="300"/>
      <c r="AK162" s="300"/>
      <c r="AL162" s="300"/>
      <c r="AM162" s="300"/>
      <c r="AN162" s="300"/>
      <c r="AO162" s="300"/>
      <c r="AP162" s="300"/>
    </row>
    <row r="163" ht="15.75" customHeight="1"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  <c r="AO163" s="300"/>
      <c r="AP163" s="300"/>
    </row>
    <row r="164" ht="15.75" customHeight="1">
      <c r="AC164" s="300"/>
      <c r="AD164" s="300"/>
      <c r="AE164" s="300"/>
      <c r="AF164" s="300"/>
      <c r="AG164" s="300"/>
      <c r="AH164" s="300"/>
      <c r="AI164" s="300"/>
      <c r="AJ164" s="300"/>
      <c r="AK164" s="300"/>
      <c r="AL164" s="300"/>
      <c r="AM164" s="300"/>
      <c r="AN164" s="300"/>
      <c r="AO164" s="300"/>
      <c r="AP164" s="300"/>
    </row>
    <row r="165" ht="15.75" customHeight="1"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</row>
    <row r="166" ht="15.75" customHeight="1">
      <c r="AC166" s="300"/>
      <c r="AD166" s="300"/>
      <c r="AE166" s="300"/>
      <c r="AF166" s="300"/>
      <c r="AG166" s="300"/>
      <c r="AH166" s="300"/>
      <c r="AI166" s="300"/>
      <c r="AJ166" s="300"/>
      <c r="AK166" s="300"/>
      <c r="AL166" s="300"/>
      <c r="AM166" s="300"/>
      <c r="AN166" s="300"/>
      <c r="AO166" s="300"/>
      <c r="AP166" s="300"/>
    </row>
    <row r="167" ht="15.75" customHeight="1"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</row>
    <row r="168" ht="15.75" customHeight="1">
      <c r="AC168" s="300"/>
      <c r="AD168" s="300"/>
      <c r="AE168" s="300"/>
      <c r="AF168" s="300"/>
      <c r="AG168" s="300"/>
      <c r="AH168" s="300"/>
      <c r="AI168" s="300"/>
      <c r="AJ168" s="300"/>
      <c r="AK168" s="300"/>
      <c r="AL168" s="300"/>
      <c r="AM168" s="300"/>
      <c r="AN168" s="300"/>
      <c r="AO168" s="300"/>
      <c r="AP168" s="300"/>
    </row>
    <row r="169" ht="15.75" customHeight="1"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</row>
    <row r="170" ht="15.75" customHeight="1">
      <c r="AC170" s="300"/>
      <c r="AD170" s="300"/>
      <c r="AE170" s="300"/>
      <c r="AF170" s="300"/>
      <c r="AG170" s="300"/>
      <c r="AH170" s="300"/>
      <c r="AI170" s="300"/>
      <c r="AJ170" s="300"/>
      <c r="AK170" s="300"/>
      <c r="AL170" s="300"/>
      <c r="AM170" s="300"/>
      <c r="AN170" s="300"/>
      <c r="AO170" s="300"/>
      <c r="AP170" s="300"/>
    </row>
    <row r="171" ht="15.75" customHeight="1"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</row>
    <row r="172" ht="15.75" customHeight="1"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</row>
    <row r="173" ht="15.75" customHeight="1"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</row>
    <row r="174" ht="15.75" customHeight="1"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</row>
    <row r="175" ht="15.75" customHeight="1"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</row>
    <row r="176" ht="15.75" customHeight="1"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</row>
    <row r="177" ht="15.75" customHeight="1"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</row>
    <row r="178" ht="15.75" customHeight="1"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</row>
    <row r="179" ht="15.75" customHeight="1"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</row>
    <row r="180" ht="15.75" customHeight="1"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</row>
    <row r="181" ht="15.75" customHeight="1">
      <c r="AC181" s="300"/>
      <c r="AD181" s="300"/>
      <c r="AE181" s="300"/>
      <c r="AF181" s="300"/>
      <c r="AG181" s="300"/>
      <c r="AH181" s="300"/>
      <c r="AI181" s="300"/>
      <c r="AJ181" s="300"/>
      <c r="AK181" s="300"/>
      <c r="AL181" s="300"/>
      <c r="AM181" s="300"/>
      <c r="AN181" s="300"/>
      <c r="AO181" s="300"/>
      <c r="AP181" s="300"/>
    </row>
    <row r="182" ht="15.75" customHeight="1"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</row>
    <row r="183" ht="15.75" customHeight="1"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</row>
    <row r="184" ht="15.75" customHeight="1"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</row>
    <row r="185" ht="15.75" customHeight="1"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</row>
    <row r="186" ht="15.75" customHeight="1"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</row>
    <row r="187" ht="15.75" customHeight="1"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</row>
    <row r="188" ht="15.75" customHeight="1">
      <c r="AC188" s="300"/>
      <c r="AD188" s="300"/>
      <c r="AE188" s="300"/>
      <c r="AF188" s="300"/>
      <c r="AG188" s="300"/>
      <c r="AH188" s="300"/>
      <c r="AI188" s="300"/>
      <c r="AJ188" s="300"/>
      <c r="AK188" s="300"/>
      <c r="AL188" s="300"/>
      <c r="AM188" s="300"/>
      <c r="AN188" s="300"/>
      <c r="AO188" s="300"/>
      <c r="AP188" s="300"/>
    </row>
    <row r="189" ht="15.75" customHeight="1">
      <c r="AC189" s="300"/>
      <c r="AD189" s="300"/>
      <c r="AE189" s="300"/>
      <c r="AF189" s="300"/>
      <c r="AG189" s="300"/>
      <c r="AH189" s="300"/>
      <c r="AI189" s="300"/>
      <c r="AJ189" s="300"/>
      <c r="AK189" s="300"/>
      <c r="AL189" s="300"/>
      <c r="AM189" s="300"/>
      <c r="AN189" s="300"/>
      <c r="AO189" s="300"/>
      <c r="AP189" s="300"/>
    </row>
    <row r="190" ht="15.75" customHeight="1">
      <c r="AC190" s="300"/>
      <c r="AD190" s="300"/>
      <c r="AE190" s="300"/>
      <c r="AF190" s="300"/>
      <c r="AG190" s="300"/>
      <c r="AH190" s="300"/>
      <c r="AI190" s="300"/>
      <c r="AJ190" s="300"/>
      <c r="AK190" s="300"/>
      <c r="AL190" s="300"/>
      <c r="AM190" s="300"/>
      <c r="AN190" s="300"/>
      <c r="AO190" s="300"/>
      <c r="AP190" s="300"/>
    </row>
    <row r="191" ht="15.75" customHeight="1">
      <c r="AC191" s="300"/>
      <c r="AD191" s="300"/>
      <c r="AE191" s="300"/>
      <c r="AF191" s="300"/>
      <c r="AG191" s="300"/>
      <c r="AH191" s="300"/>
      <c r="AI191" s="300"/>
      <c r="AJ191" s="300"/>
      <c r="AK191" s="300"/>
      <c r="AL191" s="300"/>
      <c r="AM191" s="300"/>
      <c r="AN191" s="300"/>
      <c r="AO191" s="300"/>
      <c r="AP191" s="300"/>
    </row>
    <row r="192" ht="15.75" customHeight="1">
      <c r="AC192" s="300"/>
      <c r="AD192" s="300"/>
      <c r="AE192" s="300"/>
      <c r="AF192" s="300"/>
      <c r="AG192" s="300"/>
      <c r="AH192" s="300"/>
      <c r="AI192" s="300"/>
      <c r="AJ192" s="300"/>
      <c r="AK192" s="300"/>
      <c r="AL192" s="300"/>
      <c r="AM192" s="300"/>
      <c r="AN192" s="300"/>
      <c r="AO192" s="300"/>
      <c r="AP192" s="300"/>
    </row>
    <row r="193" ht="15.75" customHeight="1">
      <c r="AC193" s="300"/>
      <c r="AD193" s="300"/>
      <c r="AE193" s="300"/>
      <c r="AF193" s="300"/>
      <c r="AG193" s="300"/>
      <c r="AH193" s="300"/>
      <c r="AI193" s="300"/>
      <c r="AJ193" s="300"/>
      <c r="AK193" s="300"/>
      <c r="AL193" s="300"/>
      <c r="AM193" s="300"/>
      <c r="AN193" s="300"/>
      <c r="AO193" s="300"/>
      <c r="AP193" s="300"/>
    </row>
    <row r="194" ht="15.75" customHeight="1">
      <c r="AC194" s="300"/>
      <c r="AD194" s="300"/>
      <c r="AE194" s="300"/>
      <c r="AF194" s="300"/>
      <c r="AG194" s="300"/>
      <c r="AH194" s="300"/>
      <c r="AI194" s="300"/>
      <c r="AJ194" s="300"/>
      <c r="AK194" s="300"/>
      <c r="AL194" s="300"/>
      <c r="AM194" s="300"/>
      <c r="AN194" s="300"/>
      <c r="AO194" s="300"/>
      <c r="AP194" s="300"/>
    </row>
    <row r="195" ht="15.75" customHeight="1">
      <c r="AC195" s="300"/>
      <c r="AD195" s="300"/>
      <c r="AE195" s="300"/>
      <c r="AF195" s="300"/>
      <c r="AG195" s="300"/>
      <c r="AH195" s="300"/>
      <c r="AI195" s="300"/>
      <c r="AJ195" s="300"/>
      <c r="AK195" s="300"/>
      <c r="AL195" s="300"/>
      <c r="AM195" s="300"/>
      <c r="AN195" s="300"/>
      <c r="AO195" s="300"/>
      <c r="AP195" s="300"/>
    </row>
    <row r="196" ht="15.75" customHeight="1">
      <c r="AC196" s="300"/>
      <c r="AD196" s="300"/>
      <c r="AE196" s="300"/>
      <c r="AF196" s="300"/>
      <c r="AG196" s="300"/>
      <c r="AH196" s="300"/>
      <c r="AI196" s="300"/>
      <c r="AJ196" s="300"/>
      <c r="AK196" s="300"/>
      <c r="AL196" s="300"/>
      <c r="AM196" s="300"/>
      <c r="AN196" s="300"/>
      <c r="AO196" s="300"/>
      <c r="AP196" s="300"/>
    </row>
    <row r="197" ht="15.75" customHeight="1">
      <c r="AC197" s="300"/>
      <c r="AD197" s="300"/>
      <c r="AE197" s="300"/>
      <c r="AF197" s="300"/>
      <c r="AG197" s="300"/>
      <c r="AH197" s="300"/>
      <c r="AI197" s="300"/>
      <c r="AJ197" s="300"/>
      <c r="AK197" s="300"/>
      <c r="AL197" s="300"/>
      <c r="AM197" s="300"/>
      <c r="AN197" s="300"/>
      <c r="AO197" s="300"/>
      <c r="AP197" s="300"/>
    </row>
    <row r="198" ht="15.75" customHeight="1">
      <c r="AC198" s="300"/>
      <c r="AD198" s="300"/>
      <c r="AE198" s="300"/>
      <c r="AF198" s="300"/>
      <c r="AG198" s="300"/>
      <c r="AH198" s="300"/>
      <c r="AI198" s="300"/>
      <c r="AJ198" s="300"/>
      <c r="AK198" s="300"/>
      <c r="AL198" s="300"/>
      <c r="AM198" s="300"/>
      <c r="AN198" s="300"/>
      <c r="AO198" s="300"/>
      <c r="AP198" s="300"/>
    </row>
    <row r="199" ht="15.75" customHeight="1"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</row>
    <row r="200" ht="15.75" customHeight="1">
      <c r="AC200" s="300"/>
      <c r="AD200" s="300"/>
      <c r="AE200" s="300"/>
      <c r="AF200" s="300"/>
      <c r="AG200" s="300"/>
      <c r="AH200" s="300"/>
      <c r="AI200" s="300"/>
      <c r="AJ200" s="300"/>
      <c r="AK200" s="300"/>
      <c r="AL200" s="300"/>
      <c r="AM200" s="300"/>
      <c r="AN200" s="300"/>
      <c r="AO200" s="300"/>
      <c r="AP200" s="300"/>
    </row>
    <row r="201" ht="15.75" customHeight="1"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</row>
    <row r="202" ht="15.75" customHeight="1">
      <c r="AC202" s="300"/>
      <c r="AD202" s="300"/>
      <c r="AE202" s="300"/>
      <c r="AF202" s="300"/>
      <c r="AG202" s="300"/>
      <c r="AH202" s="300"/>
      <c r="AI202" s="300"/>
      <c r="AJ202" s="300"/>
      <c r="AK202" s="300"/>
      <c r="AL202" s="300"/>
      <c r="AM202" s="300"/>
      <c r="AN202" s="300"/>
      <c r="AO202" s="300"/>
      <c r="AP202" s="300"/>
    </row>
    <row r="203" ht="15.75" customHeight="1">
      <c r="AC203" s="300"/>
      <c r="AD203" s="300"/>
      <c r="AE203" s="300"/>
      <c r="AF203" s="300"/>
      <c r="AG203" s="300"/>
      <c r="AH203" s="300"/>
      <c r="AI203" s="300"/>
      <c r="AJ203" s="300"/>
      <c r="AK203" s="300"/>
      <c r="AL203" s="300"/>
      <c r="AM203" s="300"/>
      <c r="AN203" s="300"/>
      <c r="AO203" s="300"/>
      <c r="AP203" s="300"/>
    </row>
    <row r="204" ht="15.75" customHeight="1">
      <c r="AC204" s="300"/>
      <c r="AD204" s="300"/>
      <c r="AE204" s="300"/>
      <c r="AF204" s="300"/>
      <c r="AG204" s="300"/>
      <c r="AH204" s="300"/>
      <c r="AI204" s="300"/>
      <c r="AJ204" s="300"/>
      <c r="AK204" s="300"/>
      <c r="AL204" s="300"/>
      <c r="AM204" s="300"/>
      <c r="AN204" s="300"/>
      <c r="AO204" s="300"/>
      <c r="AP204" s="300"/>
    </row>
    <row r="205" ht="15.75" customHeight="1">
      <c r="AC205" s="300"/>
      <c r="AD205" s="300"/>
      <c r="AE205" s="300"/>
      <c r="AF205" s="300"/>
      <c r="AG205" s="300"/>
      <c r="AH205" s="300"/>
      <c r="AI205" s="300"/>
      <c r="AJ205" s="300"/>
      <c r="AK205" s="300"/>
      <c r="AL205" s="300"/>
      <c r="AM205" s="300"/>
      <c r="AN205" s="300"/>
      <c r="AO205" s="300"/>
      <c r="AP205" s="300"/>
    </row>
    <row r="206" ht="15.75" customHeight="1">
      <c r="AC206" s="300"/>
      <c r="AD206" s="300"/>
      <c r="AE206" s="300"/>
      <c r="AF206" s="300"/>
      <c r="AG206" s="300"/>
      <c r="AH206" s="300"/>
      <c r="AI206" s="300"/>
      <c r="AJ206" s="300"/>
      <c r="AK206" s="300"/>
      <c r="AL206" s="300"/>
      <c r="AM206" s="300"/>
      <c r="AN206" s="300"/>
      <c r="AO206" s="300"/>
      <c r="AP206" s="300"/>
    </row>
    <row r="207" ht="15.75" customHeight="1">
      <c r="AC207" s="300"/>
      <c r="AD207" s="300"/>
      <c r="AE207" s="300"/>
      <c r="AF207" s="300"/>
      <c r="AG207" s="300"/>
      <c r="AH207" s="300"/>
      <c r="AI207" s="300"/>
      <c r="AJ207" s="300"/>
      <c r="AK207" s="300"/>
      <c r="AL207" s="300"/>
      <c r="AM207" s="300"/>
      <c r="AN207" s="300"/>
      <c r="AO207" s="300"/>
      <c r="AP207" s="300"/>
    </row>
    <row r="208" ht="15.75" customHeight="1">
      <c r="AC208" s="300"/>
      <c r="AD208" s="300"/>
      <c r="AE208" s="300"/>
      <c r="AF208" s="300"/>
      <c r="AG208" s="300"/>
      <c r="AH208" s="300"/>
      <c r="AI208" s="300"/>
      <c r="AJ208" s="300"/>
      <c r="AK208" s="300"/>
      <c r="AL208" s="300"/>
      <c r="AM208" s="300"/>
      <c r="AN208" s="300"/>
      <c r="AO208" s="300"/>
      <c r="AP208" s="300"/>
    </row>
    <row r="209" ht="15.75" customHeight="1">
      <c r="AC209" s="300"/>
      <c r="AD209" s="300"/>
      <c r="AE209" s="300"/>
      <c r="AF209" s="300"/>
      <c r="AG209" s="300"/>
      <c r="AH209" s="300"/>
      <c r="AI209" s="300"/>
      <c r="AJ209" s="300"/>
      <c r="AK209" s="300"/>
      <c r="AL209" s="300"/>
      <c r="AM209" s="300"/>
      <c r="AN209" s="300"/>
      <c r="AO209" s="300"/>
      <c r="AP209" s="300"/>
    </row>
    <row r="210" ht="15.75" customHeight="1">
      <c r="AC210" s="300"/>
      <c r="AD210" s="300"/>
      <c r="AE210" s="300"/>
      <c r="AF210" s="300"/>
      <c r="AG210" s="300"/>
      <c r="AH210" s="300"/>
      <c r="AI210" s="300"/>
      <c r="AJ210" s="300"/>
      <c r="AK210" s="300"/>
      <c r="AL210" s="300"/>
      <c r="AM210" s="300"/>
      <c r="AN210" s="300"/>
      <c r="AO210" s="300"/>
      <c r="AP210" s="300"/>
    </row>
    <row r="211" ht="15.75" customHeight="1"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</row>
    <row r="212" ht="15.75" customHeight="1"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</row>
    <row r="213" ht="15.75" customHeight="1"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</row>
    <row r="214" ht="15.75" customHeight="1"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0"/>
      <c r="AP214" s="300"/>
    </row>
    <row r="215" ht="15.75" customHeight="1">
      <c r="AC215" s="300"/>
      <c r="AD215" s="300"/>
      <c r="AE215" s="300"/>
      <c r="AF215" s="300"/>
      <c r="AG215" s="300"/>
      <c r="AH215" s="300"/>
      <c r="AI215" s="300"/>
      <c r="AJ215" s="300"/>
      <c r="AK215" s="300"/>
      <c r="AL215" s="300"/>
      <c r="AM215" s="300"/>
      <c r="AN215" s="300"/>
      <c r="AO215" s="300"/>
      <c r="AP215" s="300"/>
    </row>
    <row r="216" ht="15.75" customHeight="1"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0"/>
      <c r="AM216" s="300"/>
      <c r="AN216" s="300"/>
      <c r="AO216" s="300"/>
      <c r="AP216" s="300"/>
    </row>
    <row r="217" ht="15.75" customHeight="1"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300"/>
      <c r="AO217" s="300"/>
      <c r="AP217" s="300"/>
    </row>
    <row r="218" ht="15.75" customHeight="1"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0"/>
      <c r="AM218" s="300"/>
      <c r="AN218" s="300"/>
      <c r="AO218" s="300"/>
      <c r="AP218" s="300"/>
    </row>
    <row r="219" ht="15.75" customHeight="1">
      <c r="AC219" s="300"/>
      <c r="AD219" s="300"/>
      <c r="AE219" s="300"/>
      <c r="AF219" s="300"/>
      <c r="AG219" s="300"/>
      <c r="AH219" s="300"/>
      <c r="AI219" s="300"/>
      <c r="AJ219" s="300"/>
      <c r="AK219" s="300"/>
      <c r="AL219" s="300"/>
      <c r="AM219" s="300"/>
      <c r="AN219" s="300"/>
      <c r="AO219" s="300"/>
      <c r="AP219" s="300"/>
    </row>
    <row r="220" ht="15.75" customHeight="1">
      <c r="AC220" s="300"/>
      <c r="AD220" s="300"/>
      <c r="AE220" s="300"/>
      <c r="AF220" s="300"/>
      <c r="AG220" s="300"/>
      <c r="AH220" s="300"/>
      <c r="AI220" s="300"/>
      <c r="AJ220" s="300"/>
      <c r="AK220" s="300"/>
      <c r="AL220" s="300"/>
      <c r="AM220" s="300"/>
      <c r="AN220" s="300"/>
      <c r="AO220" s="300"/>
      <c r="AP220" s="300"/>
    </row>
    <row r="221" ht="15.75" customHeight="1">
      <c r="AC221" s="300"/>
      <c r="AD221" s="300"/>
      <c r="AE221" s="300"/>
      <c r="AF221" s="300"/>
      <c r="AG221" s="300"/>
      <c r="AH221" s="300"/>
      <c r="AI221" s="300"/>
      <c r="AJ221" s="300"/>
      <c r="AK221" s="300"/>
      <c r="AL221" s="300"/>
      <c r="AM221" s="300"/>
      <c r="AN221" s="300"/>
      <c r="AO221" s="300"/>
      <c r="AP221" s="300"/>
    </row>
    <row r="222" ht="15.75" customHeight="1">
      <c r="AC222" s="300"/>
      <c r="AD222" s="300"/>
      <c r="AE222" s="300"/>
      <c r="AF222" s="300"/>
      <c r="AG222" s="300"/>
      <c r="AH222" s="300"/>
      <c r="AI222" s="300"/>
      <c r="AJ222" s="300"/>
      <c r="AK222" s="300"/>
      <c r="AL222" s="300"/>
      <c r="AM222" s="300"/>
      <c r="AN222" s="300"/>
      <c r="AO222" s="300"/>
      <c r="AP222" s="300"/>
    </row>
    <row r="223" ht="15.75" customHeight="1">
      <c r="AC223" s="300"/>
      <c r="AD223" s="300"/>
      <c r="AE223" s="300"/>
      <c r="AF223" s="300"/>
      <c r="AG223" s="300"/>
      <c r="AH223" s="300"/>
      <c r="AI223" s="300"/>
      <c r="AJ223" s="300"/>
      <c r="AK223" s="300"/>
      <c r="AL223" s="300"/>
      <c r="AM223" s="300"/>
      <c r="AN223" s="300"/>
      <c r="AO223" s="300"/>
      <c r="AP223" s="300"/>
    </row>
    <row r="224" ht="15.75" customHeight="1">
      <c r="AC224" s="300"/>
      <c r="AD224" s="300"/>
      <c r="AE224" s="300"/>
      <c r="AF224" s="300"/>
      <c r="AG224" s="300"/>
      <c r="AH224" s="300"/>
      <c r="AI224" s="300"/>
      <c r="AJ224" s="300"/>
      <c r="AK224" s="300"/>
      <c r="AL224" s="300"/>
      <c r="AM224" s="300"/>
      <c r="AN224" s="300"/>
      <c r="AO224" s="300"/>
      <c r="AP224" s="300"/>
    </row>
    <row r="225" ht="15.75" customHeight="1">
      <c r="AC225" s="300"/>
      <c r="AD225" s="300"/>
      <c r="AE225" s="300"/>
      <c r="AF225" s="300"/>
      <c r="AG225" s="300"/>
      <c r="AH225" s="300"/>
      <c r="AI225" s="300"/>
      <c r="AJ225" s="300"/>
      <c r="AK225" s="300"/>
      <c r="AL225" s="300"/>
      <c r="AM225" s="300"/>
      <c r="AN225" s="300"/>
      <c r="AO225" s="300"/>
      <c r="AP225" s="300"/>
    </row>
    <row r="226" ht="15.75" customHeight="1">
      <c r="AC226" s="300"/>
      <c r="AD226" s="300"/>
      <c r="AE226" s="300"/>
      <c r="AF226" s="300"/>
      <c r="AG226" s="300"/>
      <c r="AH226" s="300"/>
      <c r="AI226" s="300"/>
      <c r="AJ226" s="300"/>
      <c r="AK226" s="300"/>
      <c r="AL226" s="300"/>
      <c r="AM226" s="300"/>
      <c r="AN226" s="300"/>
      <c r="AO226" s="300"/>
      <c r="AP226" s="300"/>
    </row>
    <row r="227" ht="15.75" customHeight="1">
      <c r="AC227" s="300"/>
      <c r="AD227" s="300"/>
      <c r="AE227" s="300"/>
      <c r="AF227" s="300"/>
      <c r="AG227" s="300"/>
      <c r="AH227" s="300"/>
      <c r="AI227" s="300"/>
      <c r="AJ227" s="300"/>
      <c r="AK227" s="300"/>
      <c r="AL227" s="300"/>
      <c r="AM227" s="300"/>
      <c r="AN227" s="300"/>
      <c r="AO227" s="300"/>
      <c r="AP227" s="300"/>
    </row>
    <row r="228" ht="15.75" customHeight="1">
      <c r="AC228" s="300"/>
      <c r="AD228" s="300"/>
      <c r="AE228" s="300"/>
      <c r="AF228" s="300"/>
      <c r="AG228" s="300"/>
      <c r="AH228" s="300"/>
      <c r="AI228" s="300"/>
      <c r="AJ228" s="300"/>
      <c r="AK228" s="300"/>
      <c r="AL228" s="300"/>
      <c r="AM228" s="300"/>
      <c r="AN228" s="300"/>
      <c r="AO228" s="300"/>
      <c r="AP228" s="300"/>
    </row>
    <row r="229" ht="15.75" customHeight="1">
      <c r="AC229" s="300"/>
      <c r="AD229" s="300"/>
      <c r="AE229" s="300"/>
      <c r="AF229" s="300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</row>
    <row r="230" ht="15.75" customHeight="1">
      <c r="AC230" s="300"/>
      <c r="AD230" s="300"/>
      <c r="AE230" s="300"/>
      <c r="AF230" s="300"/>
      <c r="AG230" s="300"/>
      <c r="AH230" s="300"/>
      <c r="AI230" s="300"/>
      <c r="AJ230" s="300"/>
      <c r="AK230" s="300"/>
      <c r="AL230" s="300"/>
      <c r="AM230" s="300"/>
      <c r="AN230" s="300"/>
      <c r="AO230" s="300"/>
      <c r="AP230" s="300"/>
    </row>
    <row r="231" ht="15.75" customHeight="1">
      <c r="AC231" s="300"/>
      <c r="AD231" s="300"/>
      <c r="AE231" s="300"/>
      <c r="AF231" s="300"/>
      <c r="AG231" s="300"/>
      <c r="AH231" s="300"/>
      <c r="AI231" s="300"/>
      <c r="AJ231" s="300"/>
      <c r="AK231" s="300"/>
      <c r="AL231" s="300"/>
      <c r="AM231" s="300"/>
      <c r="AN231" s="300"/>
      <c r="AO231" s="300"/>
      <c r="AP231" s="300"/>
    </row>
    <row r="232" ht="15.75" customHeight="1">
      <c r="AC232" s="300"/>
      <c r="AD232" s="300"/>
      <c r="AE232" s="300"/>
      <c r="AF232" s="300"/>
      <c r="AG232" s="300"/>
      <c r="AH232" s="300"/>
      <c r="AI232" s="300"/>
      <c r="AJ232" s="300"/>
      <c r="AK232" s="300"/>
      <c r="AL232" s="300"/>
      <c r="AM232" s="300"/>
      <c r="AN232" s="300"/>
      <c r="AO232" s="300"/>
      <c r="AP232" s="300"/>
    </row>
    <row r="233" ht="15.75" customHeight="1">
      <c r="AC233" s="300"/>
      <c r="AD233" s="300"/>
      <c r="AE233" s="300"/>
      <c r="AF233" s="300"/>
      <c r="AG233" s="300"/>
      <c r="AH233" s="300"/>
      <c r="AI233" s="300"/>
      <c r="AJ233" s="300"/>
      <c r="AK233" s="300"/>
      <c r="AL233" s="300"/>
      <c r="AM233" s="300"/>
      <c r="AN233" s="300"/>
      <c r="AO233" s="300"/>
      <c r="AP233" s="300"/>
    </row>
    <row r="234" ht="15.75" customHeight="1">
      <c r="AC234" s="300"/>
      <c r="AD234" s="300"/>
      <c r="AE234" s="300"/>
      <c r="AF234" s="300"/>
      <c r="AG234" s="300"/>
      <c r="AH234" s="300"/>
      <c r="AI234" s="300"/>
      <c r="AJ234" s="300"/>
      <c r="AK234" s="300"/>
      <c r="AL234" s="300"/>
      <c r="AM234" s="300"/>
      <c r="AN234" s="300"/>
      <c r="AO234" s="300"/>
      <c r="AP234" s="300"/>
    </row>
    <row r="235" ht="15.75" customHeight="1"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</row>
    <row r="236" ht="15.75" customHeight="1">
      <c r="AC236" s="300"/>
      <c r="AD236" s="300"/>
      <c r="AE236" s="300"/>
      <c r="AF236" s="300"/>
      <c r="AG236" s="300"/>
      <c r="AH236" s="300"/>
      <c r="AI236" s="300"/>
      <c r="AJ236" s="300"/>
      <c r="AK236" s="300"/>
      <c r="AL236" s="300"/>
      <c r="AM236" s="300"/>
      <c r="AN236" s="300"/>
      <c r="AO236" s="300"/>
      <c r="AP236" s="300"/>
    </row>
    <row r="237" ht="15.75" customHeight="1">
      <c r="AC237" s="300"/>
      <c r="AD237" s="300"/>
      <c r="AE237" s="300"/>
      <c r="AF237" s="300"/>
      <c r="AG237" s="300"/>
      <c r="AH237" s="300"/>
      <c r="AI237" s="300"/>
      <c r="AJ237" s="300"/>
      <c r="AK237" s="300"/>
      <c r="AL237" s="300"/>
      <c r="AM237" s="300"/>
      <c r="AN237" s="300"/>
      <c r="AO237" s="300"/>
      <c r="AP237" s="300"/>
    </row>
    <row r="238" ht="15.75" customHeight="1">
      <c r="AC238" s="300"/>
      <c r="AD238" s="300"/>
      <c r="AE238" s="300"/>
      <c r="AF238" s="300"/>
      <c r="AG238" s="300"/>
      <c r="AH238" s="300"/>
      <c r="AI238" s="300"/>
      <c r="AJ238" s="300"/>
      <c r="AK238" s="300"/>
      <c r="AL238" s="300"/>
      <c r="AM238" s="300"/>
      <c r="AN238" s="300"/>
      <c r="AO238" s="300"/>
      <c r="AP238" s="300"/>
    </row>
    <row r="239" ht="15.75" customHeight="1">
      <c r="AC239" s="300"/>
      <c r="AD239" s="300"/>
      <c r="AE239" s="300"/>
      <c r="AF239" s="300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</row>
    <row r="240" ht="15.75" customHeight="1">
      <c r="AC240" s="300"/>
      <c r="AD240" s="300"/>
      <c r="AE240" s="300"/>
      <c r="AF240" s="300"/>
      <c r="AG240" s="300"/>
      <c r="AH240" s="300"/>
      <c r="AI240" s="300"/>
      <c r="AJ240" s="300"/>
      <c r="AK240" s="300"/>
      <c r="AL240" s="300"/>
      <c r="AM240" s="300"/>
      <c r="AN240" s="300"/>
      <c r="AO240" s="300"/>
      <c r="AP240" s="300"/>
    </row>
    <row r="241" ht="15.75" customHeight="1">
      <c r="AC241" s="300"/>
      <c r="AD241" s="300"/>
      <c r="AE241" s="300"/>
      <c r="AF241" s="300"/>
      <c r="AG241" s="300"/>
      <c r="AH241" s="300"/>
      <c r="AI241" s="300"/>
      <c r="AJ241" s="300"/>
      <c r="AK241" s="300"/>
      <c r="AL241" s="300"/>
      <c r="AM241" s="300"/>
      <c r="AN241" s="300"/>
      <c r="AO241" s="300"/>
      <c r="AP241" s="300"/>
    </row>
    <row r="242" ht="15.75" customHeight="1">
      <c r="AC242" s="300"/>
      <c r="AD242" s="300"/>
      <c r="AE242" s="300"/>
      <c r="AF242" s="300"/>
      <c r="AG242" s="300"/>
      <c r="AH242" s="300"/>
      <c r="AI242" s="300"/>
      <c r="AJ242" s="300"/>
      <c r="AK242" s="300"/>
      <c r="AL242" s="300"/>
      <c r="AM242" s="300"/>
      <c r="AN242" s="300"/>
      <c r="AO242" s="300"/>
      <c r="AP242" s="300"/>
    </row>
    <row r="243" ht="15.75" customHeight="1">
      <c r="AC243" s="300"/>
      <c r="AD243" s="300"/>
      <c r="AE243" s="300"/>
      <c r="AF243" s="300"/>
      <c r="AG243" s="300"/>
      <c r="AH243" s="300"/>
      <c r="AI243" s="300"/>
      <c r="AJ243" s="300"/>
      <c r="AK243" s="300"/>
      <c r="AL243" s="300"/>
      <c r="AM243" s="300"/>
      <c r="AN243" s="300"/>
      <c r="AO243" s="300"/>
      <c r="AP243" s="300"/>
    </row>
    <row r="244" ht="15.75" customHeight="1">
      <c r="AC244" s="300"/>
      <c r="AD244" s="300"/>
      <c r="AE244" s="300"/>
      <c r="AF244" s="300"/>
      <c r="AG244" s="300"/>
      <c r="AH244" s="300"/>
      <c r="AI244" s="300"/>
      <c r="AJ244" s="300"/>
      <c r="AK244" s="300"/>
      <c r="AL244" s="300"/>
      <c r="AM244" s="300"/>
      <c r="AN244" s="300"/>
      <c r="AO244" s="300"/>
      <c r="AP244" s="300"/>
    </row>
    <row r="245" ht="15.75" customHeight="1">
      <c r="AC245" s="300"/>
      <c r="AD245" s="300"/>
      <c r="AE245" s="300"/>
      <c r="AF245" s="300"/>
      <c r="AG245" s="300"/>
      <c r="AH245" s="300"/>
      <c r="AI245" s="300"/>
      <c r="AJ245" s="300"/>
      <c r="AK245" s="300"/>
      <c r="AL245" s="300"/>
      <c r="AM245" s="300"/>
      <c r="AN245" s="300"/>
      <c r="AO245" s="300"/>
      <c r="AP245" s="300"/>
    </row>
    <row r="246" ht="15.75" customHeight="1">
      <c r="AC246" s="300"/>
      <c r="AD246" s="300"/>
      <c r="AE246" s="300"/>
      <c r="AF246" s="300"/>
      <c r="AG246" s="300"/>
      <c r="AH246" s="300"/>
      <c r="AI246" s="300"/>
      <c r="AJ246" s="300"/>
      <c r="AK246" s="300"/>
      <c r="AL246" s="300"/>
      <c r="AM246" s="300"/>
      <c r="AN246" s="300"/>
      <c r="AO246" s="300"/>
      <c r="AP246" s="300"/>
    </row>
    <row r="247" ht="15.75" customHeight="1">
      <c r="AC247" s="300"/>
      <c r="AD247" s="300"/>
      <c r="AE247" s="300"/>
      <c r="AF247" s="300"/>
      <c r="AG247" s="300"/>
      <c r="AH247" s="300"/>
      <c r="AI247" s="300"/>
      <c r="AJ247" s="300"/>
      <c r="AK247" s="300"/>
      <c r="AL247" s="300"/>
      <c r="AM247" s="300"/>
      <c r="AN247" s="300"/>
      <c r="AO247" s="300"/>
      <c r="AP247" s="300"/>
    </row>
    <row r="248" ht="15.75" customHeight="1">
      <c r="AC248" s="300"/>
      <c r="AD248" s="300"/>
      <c r="AE248" s="300"/>
      <c r="AF248" s="300"/>
      <c r="AG248" s="300"/>
      <c r="AH248" s="300"/>
      <c r="AI248" s="300"/>
      <c r="AJ248" s="300"/>
      <c r="AK248" s="300"/>
      <c r="AL248" s="300"/>
      <c r="AM248" s="300"/>
      <c r="AN248" s="300"/>
      <c r="AO248" s="300"/>
      <c r="AP248" s="300"/>
    </row>
    <row r="249" ht="15.75" customHeight="1">
      <c r="AC249" s="300"/>
      <c r="AD249" s="300"/>
      <c r="AE249" s="300"/>
      <c r="AF249" s="300"/>
      <c r="AG249" s="300"/>
      <c r="AH249" s="300"/>
      <c r="AI249" s="300"/>
      <c r="AJ249" s="300"/>
      <c r="AK249" s="300"/>
      <c r="AL249" s="300"/>
      <c r="AM249" s="300"/>
      <c r="AN249" s="300"/>
      <c r="AO249" s="300"/>
      <c r="AP249" s="300"/>
    </row>
    <row r="250" ht="15.75" customHeight="1">
      <c r="AC250" s="300"/>
      <c r="AD250" s="300"/>
      <c r="AE250" s="300"/>
      <c r="AF250" s="300"/>
      <c r="AG250" s="300"/>
      <c r="AH250" s="300"/>
      <c r="AI250" s="300"/>
      <c r="AJ250" s="300"/>
      <c r="AK250" s="300"/>
      <c r="AL250" s="300"/>
      <c r="AM250" s="300"/>
      <c r="AN250" s="300"/>
      <c r="AO250" s="300"/>
      <c r="AP250" s="300"/>
    </row>
    <row r="251" ht="15.75" customHeight="1">
      <c r="AC251" s="300"/>
      <c r="AD251" s="300"/>
      <c r="AE251" s="300"/>
      <c r="AF251" s="300"/>
      <c r="AG251" s="300"/>
      <c r="AH251" s="300"/>
      <c r="AI251" s="300"/>
      <c r="AJ251" s="300"/>
      <c r="AK251" s="300"/>
      <c r="AL251" s="300"/>
      <c r="AM251" s="300"/>
      <c r="AN251" s="300"/>
      <c r="AO251" s="300"/>
      <c r="AP251" s="300"/>
    </row>
    <row r="252" ht="15.75" customHeight="1">
      <c r="AC252" s="300"/>
      <c r="AD252" s="300"/>
      <c r="AE252" s="300"/>
      <c r="AF252" s="300"/>
      <c r="AG252" s="300"/>
      <c r="AH252" s="300"/>
      <c r="AI252" s="300"/>
      <c r="AJ252" s="300"/>
      <c r="AK252" s="300"/>
      <c r="AL252" s="300"/>
      <c r="AM252" s="300"/>
      <c r="AN252" s="300"/>
      <c r="AO252" s="300"/>
      <c r="AP252" s="300"/>
    </row>
    <row r="253" ht="15.75" customHeight="1">
      <c r="AC253" s="300"/>
      <c r="AD253" s="300"/>
      <c r="AE253" s="300"/>
      <c r="AF253" s="300"/>
      <c r="AG253" s="300"/>
      <c r="AH253" s="300"/>
      <c r="AI253" s="300"/>
      <c r="AJ253" s="300"/>
      <c r="AK253" s="300"/>
      <c r="AL253" s="300"/>
      <c r="AM253" s="300"/>
      <c r="AN253" s="300"/>
      <c r="AO253" s="300"/>
      <c r="AP253" s="300"/>
    </row>
    <row r="254" ht="15.75" customHeight="1">
      <c r="AC254" s="300"/>
      <c r="AD254" s="300"/>
      <c r="AE254" s="300"/>
      <c r="AF254" s="300"/>
      <c r="AG254" s="300"/>
      <c r="AH254" s="300"/>
      <c r="AI254" s="300"/>
      <c r="AJ254" s="300"/>
      <c r="AK254" s="300"/>
      <c r="AL254" s="300"/>
      <c r="AM254" s="300"/>
      <c r="AN254" s="300"/>
      <c r="AO254" s="300"/>
      <c r="AP254" s="300"/>
    </row>
    <row r="255" ht="15.75" customHeight="1">
      <c r="AC255" s="300"/>
      <c r="AD255" s="300"/>
      <c r="AE255" s="300"/>
      <c r="AF255" s="300"/>
      <c r="AG255" s="300"/>
      <c r="AH255" s="300"/>
      <c r="AI255" s="300"/>
      <c r="AJ255" s="300"/>
      <c r="AK255" s="300"/>
      <c r="AL255" s="300"/>
      <c r="AM255" s="300"/>
      <c r="AN255" s="300"/>
      <c r="AO255" s="300"/>
      <c r="AP255" s="300"/>
    </row>
    <row r="256" ht="15.75" customHeight="1">
      <c r="AC256" s="300"/>
      <c r="AD256" s="300"/>
      <c r="AE256" s="300"/>
      <c r="AF256" s="300"/>
      <c r="AG256" s="300"/>
      <c r="AH256" s="300"/>
      <c r="AI256" s="300"/>
      <c r="AJ256" s="300"/>
      <c r="AK256" s="300"/>
      <c r="AL256" s="300"/>
      <c r="AM256" s="300"/>
      <c r="AN256" s="300"/>
      <c r="AO256" s="300"/>
      <c r="AP256" s="300"/>
    </row>
    <row r="257" ht="15.75" customHeight="1">
      <c r="AC257" s="300"/>
      <c r="AD257" s="300"/>
      <c r="AE257" s="300"/>
      <c r="AF257" s="300"/>
      <c r="AG257" s="300"/>
      <c r="AH257" s="300"/>
      <c r="AI257" s="300"/>
      <c r="AJ257" s="300"/>
      <c r="AK257" s="300"/>
      <c r="AL257" s="300"/>
      <c r="AM257" s="300"/>
      <c r="AN257" s="300"/>
      <c r="AO257" s="300"/>
      <c r="AP257" s="300"/>
    </row>
    <row r="258" ht="15.75" customHeight="1">
      <c r="AC258" s="300"/>
      <c r="AD258" s="300"/>
      <c r="AE258" s="300"/>
      <c r="AF258" s="300"/>
      <c r="AG258" s="300"/>
      <c r="AH258" s="300"/>
      <c r="AI258" s="300"/>
      <c r="AJ258" s="300"/>
      <c r="AK258" s="300"/>
      <c r="AL258" s="300"/>
      <c r="AM258" s="300"/>
      <c r="AN258" s="300"/>
      <c r="AO258" s="300"/>
      <c r="AP258" s="300"/>
    </row>
    <row r="259" ht="15.75" customHeight="1">
      <c r="AC259" s="300"/>
      <c r="AD259" s="300"/>
      <c r="AE259" s="300"/>
      <c r="AF259" s="300"/>
      <c r="AG259" s="300"/>
      <c r="AH259" s="300"/>
      <c r="AI259" s="300"/>
      <c r="AJ259" s="300"/>
      <c r="AK259" s="300"/>
      <c r="AL259" s="300"/>
      <c r="AM259" s="300"/>
      <c r="AN259" s="300"/>
      <c r="AO259" s="300"/>
      <c r="AP259" s="300"/>
    </row>
    <row r="260" ht="15.75" customHeight="1">
      <c r="AC260" s="300"/>
      <c r="AD260" s="300"/>
      <c r="AE260" s="300"/>
      <c r="AF260" s="300"/>
      <c r="AG260" s="300"/>
      <c r="AH260" s="300"/>
      <c r="AI260" s="300"/>
      <c r="AJ260" s="300"/>
      <c r="AK260" s="300"/>
      <c r="AL260" s="300"/>
      <c r="AM260" s="300"/>
      <c r="AN260" s="300"/>
      <c r="AO260" s="300"/>
      <c r="AP260" s="300"/>
    </row>
    <row r="261" ht="15.75" customHeight="1">
      <c r="AC261" s="300"/>
      <c r="AD261" s="300"/>
      <c r="AE261" s="300"/>
      <c r="AF261" s="300"/>
      <c r="AG261" s="300"/>
      <c r="AH261" s="300"/>
      <c r="AI261" s="300"/>
      <c r="AJ261" s="300"/>
      <c r="AK261" s="300"/>
      <c r="AL261" s="300"/>
      <c r="AM261" s="300"/>
      <c r="AN261" s="300"/>
      <c r="AO261" s="300"/>
      <c r="AP261" s="300"/>
    </row>
    <row r="262" ht="15.75" customHeight="1">
      <c r="AC262" s="300"/>
      <c r="AD262" s="300"/>
      <c r="AE262" s="300"/>
      <c r="AF262" s="300"/>
      <c r="AG262" s="300"/>
      <c r="AH262" s="300"/>
      <c r="AI262" s="300"/>
      <c r="AJ262" s="300"/>
      <c r="AK262" s="300"/>
      <c r="AL262" s="300"/>
      <c r="AM262" s="300"/>
      <c r="AN262" s="300"/>
      <c r="AO262" s="300"/>
      <c r="AP262" s="300"/>
    </row>
    <row r="263" ht="15.75" customHeight="1">
      <c r="AC263" s="300"/>
      <c r="AD263" s="300"/>
      <c r="AE263" s="300"/>
      <c r="AF263" s="300"/>
      <c r="AG263" s="300"/>
      <c r="AH263" s="300"/>
      <c r="AI263" s="300"/>
      <c r="AJ263" s="300"/>
      <c r="AK263" s="300"/>
      <c r="AL263" s="300"/>
      <c r="AM263" s="300"/>
      <c r="AN263" s="300"/>
      <c r="AO263" s="300"/>
      <c r="AP263" s="300"/>
    </row>
    <row r="264" ht="15.75" customHeight="1">
      <c r="AC264" s="300"/>
      <c r="AD264" s="300"/>
      <c r="AE264" s="300"/>
      <c r="AF264" s="300"/>
      <c r="AG264" s="300"/>
      <c r="AH264" s="300"/>
      <c r="AI264" s="300"/>
      <c r="AJ264" s="300"/>
      <c r="AK264" s="300"/>
      <c r="AL264" s="300"/>
      <c r="AM264" s="300"/>
      <c r="AN264" s="300"/>
      <c r="AO264" s="300"/>
      <c r="AP264" s="300"/>
    </row>
    <row r="265" ht="15.75" customHeight="1">
      <c r="AC265" s="300"/>
      <c r="AD265" s="300"/>
      <c r="AE265" s="300"/>
      <c r="AF265" s="300"/>
      <c r="AG265" s="300"/>
      <c r="AH265" s="300"/>
      <c r="AI265" s="300"/>
      <c r="AJ265" s="300"/>
      <c r="AK265" s="300"/>
      <c r="AL265" s="300"/>
      <c r="AM265" s="300"/>
      <c r="AN265" s="300"/>
      <c r="AO265" s="300"/>
      <c r="AP265" s="300"/>
    </row>
    <row r="266" ht="15.75" customHeight="1">
      <c r="AC266" s="300"/>
      <c r="AD266" s="300"/>
      <c r="AE266" s="300"/>
      <c r="AF266" s="300"/>
      <c r="AG266" s="300"/>
      <c r="AH266" s="300"/>
      <c r="AI266" s="300"/>
      <c r="AJ266" s="300"/>
      <c r="AK266" s="300"/>
      <c r="AL266" s="300"/>
      <c r="AM266" s="300"/>
      <c r="AN266" s="300"/>
      <c r="AO266" s="300"/>
      <c r="AP266" s="300"/>
    </row>
    <row r="267" ht="15.75" customHeight="1">
      <c r="AC267" s="300"/>
      <c r="AD267" s="300"/>
      <c r="AE267" s="300"/>
      <c r="AF267" s="300"/>
      <c r="AG267" s="300"/>
      <c r="AH267" s="300"/>
      <c r="AI267" s="300"/>
      <c r="AJ267" s="300"/>
      <c r="AK267" s="300"/>
      <c r="AL267" s="300"/>
      <c r="AM267" s="300"/>
      <c r="AN267" s="300"/>
      <c r="AO267" s="300"/>
      <c r="AP267" s="300"/>
    </row>
    <row r="268" ht="15.75" customHeight="1">
      <c r="AC268" s="300"/>
      <c r="AD268" s="300"/>
      <c r="AE268" s="300"/>
      <c r="AF268" s="300"/>
      <c r="AG268" s="300"/>
      <c r="AH268" s="300"/>
      <c r="AI268" s="300"/>
      <c r="AJ268" s="300"/>
      <c r="AK268" s="300"/>
      <c r="AL268" s="300"/>
      <c r="AM268" s="300"/>
      <c r="AN268" s="300"/>
      <c r="AO268" s="300"/>
      <c r="AP268" s="300"/>
    </row>
    <row r="269" ht="15.75" customHeight="1">
      <c r="AC269" s="300"/>
      <c r="AD269" s="300"/>
      <c r="AE269" s="300"/>
      <c r="AF269" s="300"/>
      <c r="AG269" s="300"/>
      <c r="AH269" s="300"/>
      <c r="AI269" s="300"/>
      <c r="AJ269" s="300"/>
      <c r="AK269" s="300"/>
      <c r="AL269" s="300"/>
      <c r="AM269" s="300"/>
      <c r="AN269" s="300"/>
      <c r="AO269" s="300"/>
      <c r="AP269" s="300"/>
    </row>
    <row r="270" ht="15.75" customHeight="1">
      <c r="AC270" s="300"/>
      <c r="AD270" s="300"/>
      <c r="AE270" s="300"/>
      <c r="AF270" s="300"/>
      <c r="AG270" s="300"/>
      <c r="AH270" s="300"/>
      <c r="AI270" s="300"/>
      <c r="AJ270" s="300"/>
      <c r="AK270" s="300"/>
      <c r="AL270" s="300"/>
      <c r="AM270" s="300"/>
      <c r="AN270" s="300"/>
      <c r="AO270" s="300"/>
      <c r="AP270" s="300"/>
    </row>
    <row r="271" ht="15.75" customHeight="1">
      <c r="AC271" s="300"/>
      <c r="AD271" s="300"/>
      <c r="AE271" s="300"/>
      <c r="AF271" s="300"/>
      <c r="AG271" s="300"/>
      <c r="AH271" s="300"/>
      <c r="AI271" s="300"/>
      <c r="AJ271" s="300"/>
      <c r="AK271" s="300"/>
      <c r="AL271" s="300"/>
      <c r="AM271" s="300"/>
      <c r="AN271" s="300"/>
      <c r="AO271" s="300"/>
      <c r="AP271" s="300"/>
    </row>
    <row r="272" ht="15.75" customHeight="1">
      <c r="AC272" s="300"/>
      <c r="AD272" s="300"/>
      <c r="AE272" s="300"/>
      <c r="AF272" s="300"/>
      <c r="AG272" s="300"/>
      <c r="AH272" s="300"/>
      <c r="AI272" s="300"/>
      <c r="AJ272" s="300"/>
      <c r="AK272" s="300"/>
      <c r="AL272" s="300"/>
      <c r="AM272" s="300"/>
      <c r="AN272" s="300"/>
      <c r="AO272" s="300"/>
      <c r="AP272" s="300"/>
    </row>
    <row r="273" ht="15.75" customHeight="1">
      <c r="AC273" s="300"/>
      <c r="AD273" s="300"/>
      <c r="AE273" s="300"/>
      <c r="AF273" s="300"/>
      <c r="AG273" s="300"/>
      <c r="AH273" s="300"/>
      <c r="AI273" s="300"/>
      <c r="AJ273" s="300"/>
      <c r="AK273" s="300"/>
      <c r="AL273" s="300"/>
      <c r="AM273" s="300"/>
      <c r="AN273" s="300"/>
      <c r="AO273" s="300"/>
      <c r="AP273" s="300"/>
    </row>
    <row r="274" ht="15.75" customHeight="1">
      <c r="AC274" s="300"/>
      <c r="AD274" s="300"/>
      <c r="AE274" s="300"/>
      <c r="AF274" s="300"/>
      <c r="AG274" s="300"/>
      <c r="AH274" s="300"/>
      <c r="AI274" s="300"/>
      <c r="AJ274" s="300"/>
      <c r="AK274" s="300"/>
      <c r="AL274" s="300"/>
      <c r="AM274" s="300"/>
      <c r="AN274" s="300"/>
      <c r="AO274" s="300"/>
      <c r="AP274" s="300"/>
    </row>
    <row r="275" ht="15.75" customHeight="1">
      <c r="AC275" s="300"/>
      <c r="AD275" s="300"/>
      <c r="AE275" s="300"/>
      <c r="AF275" s="300"/>
      <c r="AG275" s="300"/>
      <c r="AH275" s="300"/>
      <c r="AI275" s="300"/>
      <c r="AJ275" s="300"/>
      <c r="AK275" s="300"/>
      <c r="AL275" s="300"/>
      <c r="AM275" s="300"/>
      <c r="AN275" s="300"/>
      <c r="AO275" s="300"/>
      <c r="AP275" s="300"/>
    </row>
    <row r="276" ht="15.75" customHeight="1">
      <c r="AC276" s="300"/>
      <c r="AD276" s="300"/>
      <c r="AE276" s="300"/>
      <c r="AF276" s="300"/>
      <c r="AG276" s="300"/>
      <c r="AH276" s="300"/>
      <c r="AI276" s="300"/>
      <c r="AJ276" s="300"/>
      <c r="AK276" s="300"/>
      <c r="AL276" s="300"/>
      <c r="AM276" s="300"/>
      <c r="AN276" s="300"/>
      <c r="AO276" s="300"/>
      <c r="AP276" s="300"/>
    </row>
    <row r="277" ht="15.75" customHeight="1">
      <c r="AC277" s="300"/>
      <c r="AD277" s="300"/>
      <c r="AE277" s="300"/>
      <c r="AF277" s="300"/>
      <c r="AG277" s="300"/>
      <c r="AH277" s="300"/>
      <c r="AI277" s="300"/>
      <c r="AJ277" s="300"/>
      <c r="AK277" s="300"/>
      <c r="AL277" s="300"/>
      <c r="AM277" s="300"/>
      <c r="AN277" s="300"/>
      <c r="AO277" s="300"/>
      <c r="AP277" s="300"/>
    </row>
    <row r="278" ht="15.75" customHeight="1">
      <c r="AC278" s="300"/>
      <c r="AD278" s="300"/>
      <c r="AE278" s="300"/>
      <c r="AF278" s="300"/>
      <c r="AG278" s="300"/>
      <c r="AH278" s="300"/>
      <c r="AI278" s="300"/>
      <c r="AJ278" s="300"/>
      <c r="AK278" s="300"/>
      <c r="AL278" s="300"/>
      <c r="AM278" s="300"/>
      <c r="AN278" s="300"/>
      <c r="AO278" s="300"/>
      <c r="AP278" s="300"/>
    </row>
    <row r="279" ht="15.75" customHeight="1">
      <c r="AC279" s="300"/>
      <c r="AD279" s="300"/>
      <c r="AE279" s="300"/>
      <c r="AF279" s="300"/>
      <c r="AG279" s="300"/>
      <c r="AH279" s="300"/>
      <c r="AI279" s="300"/>
      <c r="AJ279" s="300"/>
      <c r="AK279" s="300"/>
      <c r="AL279" s="300"/>
      <c r="AM279" s="300"/>
      <c r="AN279" s="300"/>
      <c r="AO279" s="300"/>
      <c r="AP279" s="300"/>
    </row>
    <row r="280" ht="15.75" customHeight="1">
      <c r="AC280" s="300"/>
      <c r="AD280" s="300"/>
      <c r="AE280" s="300"/>
      <c r="AF280" s="300"/>
      <c r="AG280" s="300"/>
      <c r="AH280" s="300"/>
      <c r="AI280" s="300"/>
      <c r="AJ280" s="300"/>
      <c r="AK280" s="300"/>
      <c r="AL280" s="300"/>
      <c r="AM280" s="300"/>
      <c r="AN280" s="300"/>
      <c r="AO280" s="300"/>
      <c r="AP280" s="300"/>
    </row>
    <row r="281" ht="15.75" customHeight="1">
      <c r="AC281" s="300"/>
      <c r="AD281" s="300"/>
      <c r="AE281" s="300"/>
      <c r="AF281" s="300"/>
      <c r="AG281" s="300"/>
      <c r="AH281" s="300"/>
      <c r="AI281" s="300"/>
      <c r="AJ281" s="300"/>
      <c r="AK281" s="300"/>
      <c r="AL281" s="300"/>
      <c r="AM281" s="300"/>
      <c r="AN281" s="300"/>
      <c r="AO281" s="300"/>
      <c r="AP281" s="300"/>
    </row>
    <row r="282" ht="15.75" customHeight="1">
      <c r="AC282" s="300"/>
      <c r="AD282" s="300"/>
      <c r="AE282" s="300"/>
      <c r="AF282" s="300"/>
      <c r="AG282" s="300"/>
      <c r="AH282" s="300"/>
      <c r="AI282" s="300"/>
      <c r="AJ282" s="300"/>
      <c r="AK282" s="300"/>
      <c r="AL282" s="300"/>
      <c r="AM282" s="300"/>
      <c r="AN282" s="300"/>
      <c r="AO282" s="300"/>
      <c r="AP282" s="300"/>
    </row>
    <row r="283" ht="15.75" customHeight="1">
      <c r="AC283" s="300"/>
      <c r="AD283" s="300"/>
      <c r="AE283" s="300"/>
      <c r="AF283" s="300"/>
      <c r="AG283" s="300"/>
      <c r="AH283" s="300"/>
      <c r="AI283" s="300"/>
      <c r="AJ283" s="300"/>
      <c r="AK283" s="300"/>
      <c r="AL283" s="300"/>
      <c r="AM283" s="300"/>
      <c r="AN283" s="300"/>
      <c r="AO283" s="300"/>
      <c r="AP283" s="300"/>
    </row>
    <row r="284" ht="15.75" customHeight="1">
      <c r="AC284" s="300"/>
      <c r="AD284" s="300"/>
      <c r="AE284" s="300"/>
      <c r="AF284" s="300"/>
      <c r="AG284" s="300"/>
      <c r="AH284" s="300"/>
      <c r="AI284" s="300"/>
      <c r="AJ284" s="300"/>
      <c r="AK284" s="300"/>
      <c r="AL284" s="300"/>
      <c r="AM284" s="300"/>
      <c r="AN284" s="300"/>
      <c r="AO284" s="300"/>
      <c r="AP284" s="300"/>
    </row>
    <row r="285" ht="15.75" customHeight="1">
      <c r="AC285" s="300"/>
      <c r="AD285" s="300"/>
      <c r="AE285" s="300"/>
      <c r="AF285" s="300"/>
      <c r="AG285" s="300"/>
      <c r="AH285" s="300"/>
      <c r="AI285" s="300"/>
      <c r="AJ285" s="300"/>
      <c r="AK285" s="300"/>
      <c r="AL285" s="300"/>
      <c r="AM285" s="300"/>
      <c r="AN285" s="300"/>
      <c r="AO285" s="300"/>
      <c r="AP285" s="300"/>
    </row>
    <row r="286" ht="15.75" customHeight="1">
      <c r="AC286" s="300"/>
      <c r="AD286" s="300"/>
      <c r="AE286" s="300"/>
      <c r="AF286" s="300"/>
      <c r="AG286" s="300"/>
      <c r="AH286" s="300"/>
      <c r="AI286" s="300"/>
      <c r="AJ286" s="300"/>
      <c r="AK286" s="300"/>
      <c r="AL286" s="300"/>
      <c r="AM286" s="300"/>
      <c r="AN286" s="300"/>
      <c r="AO286" s="300"/>
      <c r="AP286" s="300"/>
    </row>
    <row r="287" ht="15.75" customHeight="1">
      <c r="AC287" s="300"/>
      <c r="AD287" s="300"/>
      <c r="AE287" s="300"/>
      <c r="AF287" s="300"/>
      <c r="AG287" s="300"/>
      <c r="AH287" s="300"/>
      <c r="AI287" s="300"/>
      <c r="AJ287" s="300"/>
      <c r="AK287" s="300"/>
      <c r="AL287" s="300"/>
      <c r="AM287" s="300"/>
      <c r="AN287" s="300"/>
      <c r="AO287" s="300"/>
      <c r="AP287" s="300"/>
    </row>
    <row r="288" ht="15.75" customHeight="1">
      <c r="AC288" s="300"/>
      <c r="AD288" s="300"/>
      <c r="AE288" s="300"/>
      <c r="AF288" s="300"/>
      <c r="AG288" s="300"/>
      <c r="AH288" s="300"/>
      <c r="AI288" s="300"/>
      <c r="AJ288" s="300"/>
      <c r="AK288" s="300"/>
      <c r="AL288" s="300"/>
      <c r="AM288" s="300"/>
      <c r="AN288" s="300"/>
      <c r="AO288" s="300"/>
      <c r="AP288" s="300"/>
    </row>
    <row r="289" ht="15.75" customHeight="1">
      <c r="AC289" s="300"/>
      <c r="AD289" s="300"/>
      <c r="AE289" s="300"/>
      <c r="AF289" s="300"/>
      <c r="AG289" s="300"/>
      <c r="AH289" s="300"/>
      <c r="AI289" s="300"/>
      <c r="AJ289" s="300"/>
      <c r="AK289" s="300"/>
      <c r="AL289" s="300"/>
      <c r="AM289" s="300"/>
      <c r="AN289" s="300"/>
      <c r="AO289" s="300"/>
      <c r="AP289" s="300"/>
    </row>
    <row r="290" ht="15.75" customHeight="1">
      <c r="AC290" s="300"/>
      <c r="AD290" s="300"/>
      <c r="AE290" s="300"/>
      <c r="AF290" s="300"/>
      <c r="AG290" s="300"/>
      <c r="AH290" s="300"/>
      <c r="AI290" s="300"/>
      <c r="AJ290" s="300"/>
      <c r="AK290" s="300"/>
      <c r="AL290" s="300"/>
      <c r="AM290" s="300"/>
      <c r="AN290" s="300"/>
      <c r="AO290" s="300"/>
      <c r="AP290" s="300"/>
    </row>
    <row r="291" ht="15.75" customHeight="1">
      <c r="AC291" s="300"/>
      <c r="AD291" s="300"/>
      <c r="AE291" s="300"/>
      <c r="AF291" s="300"/>
      <c r="AG291" s="300"/>
      <c r="AH291" s="300"/>
      <c r="AI291" s="300"/>
      <c r="AJ291" s="300"/>
      <c r="AK291" s="300"/>
      <c r="AL291" s="300"/>
      <c r="AM291" s="300"/>
      <c r="AN291" s="300"/>
      <c r="AO291" s="300"/>
      <c r="AP291" s="300"/>
    </row>
    <row r="292" ht="15.75" customHeight="1">
      <c r="AC292" s="300"/>
      <c r="AD292" s="300"/>
      <c r="AE292" s="300"/>
      <c r="AF292" s="300"/>
      <c r="AG292" s="300"/>
      <c r="AH292" s="300"/>
      <c r="AI292" s="300"/>
      <c r="AJ292" s="300"/>
      <c r="AK292" s="300"/>
      <c r="AL292" s="300"/>
      <c r="AM292" s="300"/>
      <c r="AN292" s="300"/>
      <c r="AO292" s="300"/>
      <c r="AP292" s="300"/>
    </row>
    <row r="293" ht="15.75" customHeight="1">
      <c r="AC293" s="300"/>
      <c r="AD293" s="300"/>
      <c r="AE293" s="300"/>
      <c r="AF293" s="300"/>
      <c r="AG293" s="300"/>
      <c r="AH293" s="300"/>
      <c r="AI293" s="300"/>
      <c r="AJ293" s="300"/>
      <c r="AK293" s="300"/>
      <c r="AL293" s="300"/>
      <c r="AM293" s="300"/>
      <c r="AN293" s="300"/>
      <c r="AO293" s="300"/>
      <c r="AP293" s="300"/>
    </row>
    <row r="294" ht="15.75" customHeight="1">
      <c r="AC294" s="300"/>
      <c r="AD294" s="300"/>
      <c r="AE294" s="300"/>
      <c r="AF294" s="300"/>
      <c r="AG294" s="300"/>
      <c r="AH294" s="300"/>
      <c r="AI294" s="300"/>
      <c r="AJ294" s="300"/>
      <c r="AK294" s="300"/>
      <c r="AL294" s="300"/>
      <c r="AM294" s="300"/>
      <c r="AN294" s="300"/>
      <c r="AO294" s="300"/>
      <c r="AP294" s="300"/>
    </row>
    <row r="295" ht="15.75" customHeight="1">
      <c r="AC295" s="300"/>
      <c r="AD295" s="300"/>
      <c r="AE295" s="300"/>
      <c r="AF295" s="300"/>
      <c r="AG295" s="300"/>
      <c r="AH295" s="300"/>
      <c r="AI295" s="300"/>
      <c r="AJ295" s="300"/>
      <c r="AK295" s="300"/>
      <c r="AL295" s="300"/>
      <c r="AM295" s="300"/>
      <c r="AN295" s="300"/>
      <c r="AO295" s="300"/>
      <c r="AP295" s="300"/>
    </row>
    <row r="296" ht="15.75" customHeight="1">
      <c r="AC296" s="300"/>
      <c r="AD296" s="300"/>
      <c r="AE296" s="300"/>
      <c r="AF296" s="300"/>
      <c r="AG296" s="300"/>
      <c r="AH296" s="300"/>
      <c r="AI296" s="300"/>
      <c r="AJ296" s="300"/>
      <c r="AK296" s="300"/>
      <c r="AL296" s="300"/>
      <c r="AM296" s="300"/>
      <c r="AN296" s="300"/>
      <c r="AO296" s="300"/>
      <c r="AP296" s="300"/>
    </row>
    <row r="297" ht="15.75" customHeight="1">
      <c r="AC297" s="300"/>
      <c r="AD297" s="300"/>
      <c r="AE297" s="300"/>
      <c r="AF297" s="300"/>
      <c r="AG297" s="300"/>
      <c r="AH297" s="300"/>
      <c r="AI297" s="300"/>
      <c r="AJ297" s="300"/>
      <c r="AK297" s="300"/>
      <c r="AL297" s="300"/>
      <c r="AM297" s="300"/>
      <c r="AN297" s="300"/>
      <c r="AO297" s="300"/>
      <c r="AP297" s="300"/>
    </row>
    <row r="298" ht="15.75" customHeight="1">
      <c r="AC298" s="300"/>
      <c r="AD298" s="300"/>
      <c r="AE298" s="300"/>
      <c r="AF298" s="300"/>
      <c r="AG298" s="300"/>
      <c r="AH298" s="300"/>
      <c r="AI298" s="300"/>
      <c r="AJ298" s="300"/>
      <c r="AK298" s="300"/>
      <c r="AL298" s="300"/>
      <c r="AM298" s="300"/>
      <c r="AN298" s="300"/>
      <c r="AO298" s="300"/>
      <c r="AP298" s="300"/>
    </row>
    <row r="299" ht="15.75" customHeight="1">
      <c r="AC299" s="300"/>
      <c r="AD299" s="300"/>
      <c r="AE299" s="300"/>
      <c r="AF299" s="300"/>
      <c r="AG299" s="300"/>
      <c r="AH299" s="300"/>
      <c r="AI299" s="300"/>
      <c r="AJ299" s="300"/>
      <c r="AK299" s="300"/>
      <c r="AL299" s="300"/>
      <c r="AM299" s="300"/>
      <c r="AN299" s="300"/>
      <c r="AO299" s="300"/>
      <c r="AP299" s="300"/>
    </row>
    <row r="300" ht="15.75" customHeight="1">
      <c r="AC300" s="300"/>
      <c r="AD300" s="300"/>
      <c r="AE300" s="300"/>
      <c r="AF300" s="300"/>
      <c r="AG300" s="300"/>
      <c r="AH300" s="300"/>
      <c r="AI300" s="300"/>
      <c r="AJ300" s="300"/>
      <c r="AK300" s="300"/>
      <c r="AL300" s="300"/>
      <c r="AM300" s="300"/>
      <c r="AN300" s="300"/>
      <c r="AO300" s="300"/>
      <c r="AP300" s="300"/>
    </row>
    <row r="301" ht="15.75" customHeight="1">
      <c r="AC301" s="300"/>
      <c r="AD301" s="300"/>
      <c r="AE301" s="300"/>
      <c r="AF301" s="300"/>
      <c r="AG301" s="300"/>
      <c r="AH301" s="300"/>
      <c r="AI301" s="300"/>
      <c r="AJ301" s="300"/>
      <c r="AK301" s="300"/>
      <c r="AL301" s="300"/>
      <c r="AM301" s="300"/>
      <c r="AN301" s="300"/>
      <c r="AO301" s="300"/>
      <c r="AP301" s="300"/>
    </row>
    <row r="302" ht="15.75" customHeight="1">
      <c r="AC302" s="300"/>
      <c r="AD302" s="300"/>
      <c r="AE302" s="300"/>
      <c r="AF302" s="300"/>
      <c r="AG302" s="300"/>
      <c r="AH302" s="300"/>
      <c r="AI302" s="300"/>
      <c r="AJ302" s="300"/>
      <c r="AK302" s="300"/>
      <c r="AL302" s="300"/>
      <c r="AM302" s="300"/>
      <c r="AN302" s="300"/>
      <c r="AO302" s="300"/>
      <c r="AP302" s="300"/>
    </row>
    <row r="303" ht="15.75" customHeight="1">
      <c r="AC303" s="300"/>
      <c r="AD303" s="300"/>
      <c r="AE303" s="300"/>
      <c r="AF303" s="300"/>
      <c r="AG303" s="300"/>
      <c r="AH303" s="300"/>
      <c r="AI303" s="300"/>
      <c r="AJ303" s="300"/>
      <c r="AK303" s="300"/>
      <c r="AL303" s="300"/>
      <c r="AM303" s="300"/>
      <c r="AN303" s="300"/>
      <c r="AO303" s="300"/>
      <c r="AP303" s="300"/>
    </row>
    <row r="304" ht="15.75" customHeight="1">
      <c r="AC304" s="300"/>
      <c r="AD304" s="300"/>
      <c r="AE304" s="300"/>
      <c r="AF304" s="300"/>
      <c r="AG304" s="300"/>
      <c r="AH304" s="300"/>
      <c r="AI304" s="300"/>
      <c r="AJ304" s="300"/>
      <c r="AK304" s="300"/>
      <c r="AL304" s="300"/>
      <c r="AM304" s="300"/>
      <c r="AN304" s="300"/>
      <c r="AO304" s="300"/>
      <c r="AP304" s="300"/>
    </row>
    <row r="305" ht="15.75" customHeight="1">
      <c r="AC305" s="300"/>
      <c r="AD305" s="300"/>
      <c r="AE305" s="300"/>
      <c r="AF305" s="300"/>
      <c r="AG305" s="300"/>
      <c r="AH305" s="300"/>
      <c r="AI305" s="300"/>
      <c r="AJ305" s="300"/>
      <c r="AK305" s="300"/>
      <c r="AL305" s="300"/>
      <c r="AM305" s="300"/>
      <c r="AN305" s="300"/>
      <c r="AO305" s="300"/>
      <c r="AP305" s="300"/>
    </row>
    <row r="306" ht="15.75" customHeight="1">
      <c r="AC306" s="300"/>
      <c r="AD306" s="300"/>
      <c r="AE306" s="300"/>
      <c r="AF306" s="300"/>
      <c r="AG306" s="300"/>
      <c r="AH306" s="300"/>
      <c r="AI306" s="300"/>
      <c r="AJ306" s="300"/>
      <c r="AK306" s="300"/>
      <c r="AL306" s="300"/>
      <c r="AM306" s="300"/>
      <c r="AN306" s="300"/>
      <c r="AO306" s="300"/>
      <c r="AP306" s="300"/>
    </row>
    <row r="307" ht="15.75" customHeight="1">
      <c r="AC307" s="300"/>
      <c r="AD307" s="300"/>
      <c r="AE307" s="300"/>
      <c r="AF307" s="300"/>
      <c r="AG307" s="300"/>
      <c r="AH307" s="300"/>
      <c r="AI307" s="300"/>
      <c r="AJ307" s="300"/>
      <c r="AK307" s="300"/>
      <c r="AL307" s="300"/>
      <c r="AM307" s="300"/>
      <c r="AN307" s="300"/>
      <c r="AO307" s="300"/>
      <c r="AP307" s="300"/>
    </row>
    <row r="308" ht="15.75" customHeight="1">
      <c r="AC308" s="300"/>
      <c r="AD308" s="300"/>
      <c r="AE308" s="300"/>
      <c r="AF308" s="300"/>
      <c r="AG308" s="300"/>
      <c r="AH308" s="300"/>
      <c r="AI308" s="300"/>
      <c r="AJ308" s="300"/>
      <c r="AK308" s="300"/>
      <c r="AL308" s="300"/>
      <c r="AM308" s="300"/>
      <c r="AN308" s="300"/>
      <c r="AO308" s="300"/>
      <c r="AP308" s="300"/>
    </row>
    <row r="309" ht="15.75" customHeight="1">
      <c r="AC309" s="300"/>
      <c r="AD309" s="300"/>
      <c r="AE309" s="300"/>
      <c r="AF309" s="300"/>
      <c r="AG309" s="300"/>
      <c r="AH309" s="300"/>
      <c r="AI309" s="300"/>
      <c r="AJ309" s="300"/>
      <c r="AK309" s="300"/>
      <c r="AL309" s="300"/>
      <c r="AM309" s="300"/>
      <c r="AN309" s="300"/>
      <c r="AO309" s="300"/>
      <c r="AP309" s="300"/>
    </row>
    <row r="310" ht="15.75" customHeight="1">
      <c r="AC310" s="300"/>
      <c r="AD310" s="300"/>
      <c r="AE310" s="300"/>
      <c r="AF310" s="300"/>
      <c r="AG310" s="300"/>
      <c r="AH310" s="300"/>
      <c r="AI310" s="300"/>
      <c r="AJ310" s="300"/>
      <c r="AK310" s="300"/>
      <c r="AL310" s="300"/>
      <c r="AM310" s="300"/>
      <c r="AN310" s="300"/>
      <c r="AO310" s="300"/>
      <c r="AP310" s="300"/>
    </row>
    <row r="311" ht="15.75" customHeight="1">
      <c r="AC311" s="300"/>
      <c r="AD311" s="300"/>
      <c r="AE311" s="300"/>
      <c r="AF311" s="300"/>
      <c r="AG311" s="300"/>
      <c r="AH311" s="300"/>
      <c r="AI311" s="300"/>
      <c r="AJ311" s="300"/>
      <c r="AK311" s="300"/>
      <c r="AL311" s="300"/>
      <c r="AM311" s="300"/>
      <c r="AN311" s="300"/>
      <c r="AO311" s="300"/>
      <c r="AP311" s="300"/>
    </row>
    <row r="312" ht="15.75" customHeight="1">
      <c r="AC312" s="300"/>
      <c r="AD312" s="300"/>
      <c r="AE312" s="300"/>
      <c r="AF312" s="300"/>
      <c r="AG312" s="300"/>
      <c r="AH312" s="300"/>
      <c r="AI312" s="300"/>
      <c r="AJ312" s="300"/>
      <c r="AK312" s="300"/>
      <c r="AL312" s="300"/>
      <c r="AM312" s="300"/>
      <c r="AN312" s="300"/>
      <c r="AO312" s="300"/>
      <c r="AP312" s="300"/>
    </row>
    <row r="313" ht="15.75" customHeight="1">
      <c r="AC313" s="300"/>
      <c r="AD313" s="300"/>
      <c r="AE313" s="300"/>
      <c r="AF313" s="300"/>
      <c r="AG313" s="300"/>
      <c r="AH313" s="300"/>
      <c r="AI313" s="300"/>
      <c r="AJ313" s="300"/>
      <c r="AK313" s="300"/>
      <c r="AL313" s="300"/>
      <c r="AM313" s="300"/>
      <c r="AN313" s="300"/>
      <c r="AO313" s="300"/>
      <c r="AP313" s="300"/>
    </row>
    <row r="314" ht="15.75" customHeight="1">
      <c r="AC314" s="300"/>
      <c r="AD314" s="300"/>
      <c r="AE314" s="300"/>
      <c r="AF314" s="300"/>
      <c r="AG314" s="300"/>
      <c r="AH314" s="300"/>
      <c r="AI314" s="300"/>
      <c r="AJ314" s="300"/>
      <c r="AK314" s="300"/>
      <c r="AL314" s="300"/>
      <c r="AM314" s="300"/>
      <c r="AN314" s="300"/>
      <c r="AO314" s="300"/>
      <c r="AP314" s="300"/>
    </row>
    <row r="315" ht="15.75" customHeight="1">
      <c r="AC315" s="300"/>
      <c r="AD315" s="300"/>
      <c r="AE315" s="300"/>
      <c r="AF315" s="300"/>
      <c r="AG315" s="300"/>
      <c r="AH315" s="300"/>
      <c r="AI315" s="300"/>
      <c r="AJ315" s="300"/>
      <c r="AK315" s="300"/>
      <c r="AL315" s="300"/>
      <c r="AM315" s="300"/>
      <c r="AN315" s="300"/>
      <c r="AO315" s="300"/>
      <c r="AP315" s="300"/>
    </row>
    <row r="316" ht="15.75" customHeight="1">
      <c r="AC316" s="300"/>
      <c r="AD316" s="300"/>
      <c r="AE316" s="300"/>
      <c r="AF316" s="300"/>
      <c r="AG316" s="300"/>
      <c r="AH316" s="300"/>
      <c r="AI316" s="300"/>
      <c r="AJ316" s="300"/>
      <c r="AK316" s="300"/>
      <c r="AL316" s="300"/>
      <c r="AM316" s="300"/>
      <c r="AN316" s="300"/>
      <c r="AO316" s="300"/>
      <c r="AP316" s="300"/>
    </row>
    <row r="317" ht="15.75" customHeight="1">
      <c r="AC317" s="300"/>
      <c r="AD317" s="300"/>
      <c r="AE317" s="300"/>
      <c r="AF317" s="300"/>
      <c r="AG317" s="300"/>
      <c r="AH317" s="300"/>
      <c r="AI317" s="300"/>
      <c r="AJ317" s="300"/>
      <c r="AK317" s="300"/>
      <c r="AL317" s="300"/>
      <c r="AM317" s="300"/>
      <c r="AN317" s="300"/>
      <c r="AO317" s="300"/>
      <c r="AP317" s="300"/>
    </row>
    <row r="318" ht="15.75" customHeight="1">
      <c r="AC318" s="300"/>
      <c r="AD318" s="300"/>
      <c r="AE318" s="300"/>
      <c r="AF318" s="300"/>
      <c r="AG318" s="300"/>
      <c r="AH318" s="300"/>
      <c r="AI318" s="300"/>
      <c r="AJ318" s="300"/>
      <c r="AK318" s="300"/>
      <c r="AL318" s="300"/>
      <c r="AM318" s="300"/>
      <c r="AN318" s="300"/>
      <c r="AO318" s="300"/>
      <c r="AP318" s="300"/>
    </row>
    <row r="319" ht="15.75" customHeight="1">
      <c r="AC319" s="300"/>
      <c r="AD319" s="300"/>
      <c r="AE319" s="300"/>
      <c r="AF319" s="300"/>
      <c r="AG319" s="300"/>
      <c r="AH319" s="300"/>
      <c r="AI319" s="300"/>
      <c r="AJ319" s="300"/>
      <c r="AK319" s="300"/>
      <c r="AL319" s="300"/>
      <c r="AM319" s="300"/>
      <c r="AN319" s="300"/>
      <c r="AO319" s="300"/>
      <c r="AP319" s="300"/>
    </row>
    <row r="320" ht="15.75" customHeight="1">
      <c r="AC320" s="300"/>
      <c r="AD320" s="300"/>
      <c r="AE320" s="300"/>
      <c r="AF320" s="300"/>
      <c r="AG320" s="300"/>
      <c r="AH320" s="300"/>
      <c r="AI320" s="300"/>
      <c r="AJ320" s="300"/>
      <c r="AK320" s="300"/>
      <c r="AL320" s="300"/>
      <c r="AM320" s="300"/>
      <c r="AN320" s="300"/>
      <c r="AO320" s="300"/>
      <c r="AP320" s="300"/>
    </row>
    <row r="321" ht="15.75" customHeight="1">
      <c r="AC321" s="300"/>
      <c r="AD321" s="300"/>
      <c r="AE321" s="300"/>
      <c r="AF321" s="300"/>
      <c r="AG321" s="300"/>
      <c r="AH321" s="300"/>
      <c r="AI321" s="300"/>
      <c r="AJ321" s="300"/>
      <c r="AK321" s="300"/>
      <c r="AL321" s="300"/>
      <c r="AM321" s="300"/>
      <c r="AN321" s="300"/>
      <c r="AO321" s="300"/>
      <c r="AP321" s="300"/>
    </row>
    <row r="322" ht="15.75" customHeight="1">
      <c r="AC322" s="300"/>
      <c r="AD322" s="300"/>
      <c r="AE322" s="300"/>
      <c r="AF322" s="300"/>
      <c r="AG322" s="300"/>
      <c r="AH322" s="300"/>
      <c r="AI322" s="300"/>
      <c r="AJ322" s="300"/>
      <c r="AK322" s="300"/>
      <c r="AL322" s="300"/>
      <c r="AM322" s="300"/>
      <c r="AN322" s="300"/>
      <c r="AO322" s="300"/>
      <c r="AP322" s="300"/>
    </row>
    <row r="323" ht="15.75" customHeight="1">
      <c r="AC323" s="300"/>
      <c r="AD323" s="300"/>
      <c r="AE323" s="300"/>
      <c r="AF323" s="300"/>
      <c r="AG323" s="300"/>
      <c r="AH323" s="300"/>
      <c r="AI323" s="300"/>
      <c r="AJ323" s="300"/>
      <c r="AK323" s="300"/>
      <c r="AL323" s="300"/>
      <c r="AM323" s="300"/>
      <c r="AN323" s="300"/>
      <c r="AO323" s="300"/>
      <c r="AP323" s="300"/>
    </row>
    <row r="324" ht="15.75" customHeight="1">
      <c r="AC324" s="300"/>
      <c r="AD324" s="300"/>
      <c r="AE324" s="300"/>
      <c r="AF324" s="300"/>
      <c r="AG324" s="300"/>
      <c r="AH324" s="300"/>
      <c r="AI324" s="300"/>
      <c r="AJ324" s="300"/>
      <c r="AK324" s="300"/>
      <c r="AL324" s="300"/>
      <c r="AM324" s="300"/>
      <c r="AN324" s="300"/>
      <c r="AO324" s="300"/>
      <c r="AP324" s="300"/>
    </row>
    <row r="325" ht="15.75" customHeight="1">
      <c r="AC325" s="300"/>
      <c r="AD325" s="300"/>
      <c r="AE325" s="300"/>
      <c r="AF325" s="300"/>
      <c r="AG325" s="300"/>
      <c r="AH325" s="300"/>
      <c r="AI325" s="300"/>
      <c r="AJ325" s="300"/>
      <c r="AK325" s="300"/>
      <c r="AL325" s="300"/>
      <c r="AM325" s="300"/>
      <c r="AN325" s="300"/>
      <c r="AO325" s="300"/>
      <c r="AP325" s="300"/>
    </row>
    <row r="326" ht="15.75" customHeight="1">
      <c r="AC326" s="300"/>
      <c r="AD326" s="300"/>
      <c r="AE326" s="300"/>
      <c r="AF326" s="300"/>
      <c r="AG326" s="300"/>
      <c r="AH326" s="300"/>
      <c r="AI326" s="300"/>
      <c r="AJ326" s="300"/>
      <c r="AK326" s="300"/>
      <c r="AL326" s="300"/>
      <c r="AM326" s="300"/>
      <c r="AN326" s="300"/>
      <c r="AO326" s="300"/>
      <c r="AP326" s="300"/>
    </row>
    <row r="327" ht="15.75" customHeight="1">
      <c r="AC327" s="300"/>
      <c r="AD327" s="300"/>
      <c r="AE327" s="300"/>
      <c r="AF327" s="300"/>
      <c r="AG327" s="300"/>
      <c r="AH327" s="300"/>
      <c r="AI327" s="300"/>
      <c r="AJ327" s="300"/>
      <c r="AK327" s="300"/>
      <c r="AL327" s="300"/>
      <c r="AM327" s="300"/>
      <c r="AN327" s="300"/>
      <c r="AO327" s="300"/>
      <c r="AP327" s="300"/>
    </row>
    <row r="328" ht="15.75" customHeight="1">
      <c r="AC328" s="300"/>
      <c r="AD328" s="300"/>
      <c r="AE328" s="300"/>
      <c r="AF328" s="300"/>
      <c r="AG328" s="300"/>
      <c r="AH328" s="300"/>
      <c r="AI328" s="300"/>
      <c r="AJ328" s="300"/>
      <c r="AK328" s="300"/>
      <c r="AL328" s="300"/>
      <c r="AM328" s="300"/>
      <c r="AN328" s="300"/>
      <c r="AO328" s="300"/>
      <c r="AP328" s="300"/>
    </row>
    <row r="329" ht="15.75" customHeight="1">
      <c r="AC329" s="300"/>
      <c r="AD329" s="300"/>
      <c r="AE329" s="300"/>
      <c r="AF329" s="300"/>
      <c r="AG329" s="300"/>
      <c r="AH329" s="300"/>
      <c r="AI329" s="300"/>
      <c r="AJ329" s="300"/>
      <c r="AK329" s="300"/>
      <c r="AL329" s="300"/>
      <c r="AM329" s="300"/>
      <c r="AN329" s="300"/>
      <c r="AO329" s="300"/>
      <c r="AP329" s="300"/>
    </row>
    <row r="330" ht="15.75" customHeight="1">
      <c r="AC330" s="300"/>
      <c r="AD330" s="300"/>
      <c r="AE330" s="300"/>
      <c r="AF330" s="300"/>
      <c r="AG330" s="300"/>
      <c r="AH330" s="300"/>
      <c r="AI330" s="300"/>
      <c r="AJ330" s="300"/>
      <c r="AK330" s="300"/>
      <c r="AL330" s="300"/>
      <c r="AM330" s="300"/>
      <c r="AN330" s="300"/>
      <c r="AO330" s="300"/>
      <c r="AP330" s="300"/>
    </row>
    <row r="331" ht="15.75" customHeight="1">
      <c r="AC331" s="300"/>
      <c r="AD331" s="300"/>
      <c r="AE331" s="300"/>
      <c r="AF331" s="300"/>
      <c r="AG331" s="300"/>
      <c r="AH331" s="300"/>
      <c r="AI331" s="300"/>
      <c r="AJ331" s="300"/>
      <c r="AK331" s="300"/>
      <c r="AL331" s="300"/>
      <c r="AM331" s="300"/>
      <c r="AN331" s="300"/>
      <c r="AO331" s="300"/>
      <c r="AP331" s="300"/>
    </row>
    <row r="332" ht="15.75" customHeight="1">
      <c r="AC332" s="300"/>
      <c r="AD332" s="300"/>
      <c r="AE332" s="300"/>
      <c r="AF332" s="300"/>
      <c r="AG332" s="300"/>
      <c r="AH332" s="300"/>
      <c r="AI332" s="300"/>
      <c r="AJ332" s="300"/>
      <c r="AK332" s="300"/>
      <c r="AL332" s="300"/>
      <c r="AM332" s="300"/>
      <c r="AN332" s="300"/>
      <c r="AO332" s="300"/>
      <c r="AP332" s="300"/>
    </row>
    <row r="333" ht="15.75" customHeight="1">
      <c r="AC333" s="300"/>
      <c r="AD333" s="300"/>
      <c r="AE333" s="300"/>
      <c r="AF333" s="300"/>
      <c r="AG333" s="300"/>
      <c r="AH333" s="300"/>
      <c r="AI333" s="300"/>
      <c r="AJ333" s="300"/>
      <c r="AK333" s="300"/>
      <c r="AL333" s="300"/>
      <c r="AM333" s="300"/>
      <c r="AN333" s="300"/>
      <c r="AO333" s="300"/>
      <c r="AP333" s="300"/>
    </row>
    <row r="334" ht="15.75" customHeight="1">
      <c r="AC334" s="300"/>
      <c r="AD334" s="300"/>
      <c r="AE334" s="300"/>
      <c r="AF334" s="300"/>
      <c r="AG334" s="300"/>
      <c r="AH334" s="300"/>
      <c r="AI334" s="300"/>
      <c r="AJ334" s="300"/>
      <c r="AK334" s="300"/>
      <c r="AL334" s="300"/>
      <c r="AM334" s="300"/>
      <c r="AN334" s="300"/>
      <c r="AO334" s="300"/>
      <c r="AP334" s="300"/>
    </row>
    <row r="335" ht="15.75" customHeight="1">
      <c r="AC335" s="300"/>
      <c r="AD335" s="300"/>
      <c r="AE335" s="300"/>
      <c r="AF335" s="300"/>
      <c r="AG335" s="300"/>
      <c r="AH335" s="300"/>
      <c r="AI335" s="300"/>
      <c r="AJ335" s="300"/>
      <c r="AK335" s="300"/>
      <c r="AL335" s="300"/>
      <c r="AM335" s="300"/>
      <c r="AN335" s="300"/>
      <c r="AO335" s="300"/>
      <c r="AP335" s="300"/>
    </row>
    <row r="336" ht="15.75" customHeight="1">
      <c r="AC336" s="300"/>
      <c r="AD336" s="300"/>
      <c r="AE336" s="300"/>
      <c r="AF336" s="300"/>
      <c r="AG336" s="300"/>
      <c r="AH336" s="300"/>
      <c r="AI336" s="300"/>
      <c r="AJ336" s="300"/>
      <c r="AK336" s="300"/>
      <c r="AL336" s="300"/>
      <c r="AM336" s="300"/>
      <c r="AN336" s="300"/>
      <c r="AO336" s="300"/>
      <c r="AP336" s="300"/>
    </row>
    <row r="337" ht="15.75" customHeight="1">
      <c r="AC337" s="300"/>
      <c r="AD337" s="300"/>
      <c r="AE337" s="300"/>
      <c r="AF337" s="300"/>
      <c r="AG337" s="300"/>
      <c r="AH337" s="300"/>
      <c r="AI337" s="300"/>
      <c r="AJ337" s="300"/>
      <c r="AK337" s="300"/>
      <c r="AL337" s="300"/>
      <c r="AM337" s="300"/>
      <c r="AN337" s="300"/>
      <c r="AO337" s="300"/>
      <c r="AP337" s="300"/>
    </row>
    <row r="338" ht="15.75" customHeight="1">
      <c r="AC338" s="300"/>
      <c r="AD338" s="300"/>
      <c r="AE338" s="300"/>
      <c r="AF338" s="300"/>
      <c r="AG338" s="300"/>
      <c r="AH338" s="300"/>
      <c r="AI338" s="300"/>
      <c r="AJ338" s="300"/>
      <c r="AK338" s="300"/>
      <c r="AL338" s="300"/>
      <c r="AM338" s="300"/>
      <c r="AN338" s="300"/>
      <c r="AO338" s="300"/>
      <c r="AP338" s="300"/>
    </row>
    <row r="339" ht="15.75" customHeight="1">
      <c r="AC339" s="300"/>
      <c r="AD339" s="300"/>
      <c r="AE339" s="300"/>
      <c r="AF339" s="300"/>
      <c r="AG339" s="300"/>
      <c r="AH339" s="300"/>
      <c r="AI339" s="300"/>
      <c r="AJ339" s="300"/>
      <c r="AK339" s="300"/>
      <c r="AL339" s="300"/>
      <c r="AM339" s="300"/>
      <c r="AN339" s="300"/>
      <c r="AO339" s="300"/>
      <c r="AP339" s="300"/>
    </row>
    <row r="340" ht="15.75" customHeight="1">
      <c r="AC340" s="300"/>
      <c r="AD340" s="300"/>
      <c r="AE340" s="300"/>
      <c r="AF340" s="300"/>
      <c r="AG340" s="300"/>
      <c r="AH340" s="300"/>
      <c r="AI340" s="300"/>
      <c r="AJ340" s="300"/>
      <c r="AK340" s="300"/>
      <c r="AL340" s="300"/>
      <c r="AM340" s="300"/>
      <c r="AN340" s="300"/>
      <c r="AO340" s="300"/>
      <c r="AP340" s="300"/>
    </row>
    <row r="341" ht="15.75" customHeight="1">
      <c r="AC341" s="300"/>
      <c r="AD341" s="300"/>
      <c r="AE341" s="300"/>
      <c r="AF341" s="300"/>
      <c r="AG341" s="300"/>
      <c r="AH341" s="300"/>
      <c r="AI341" s="300"/>
      <c r="AJ341" s="300"/>
      <c r="AK341" s="300"/>
      <c r="AL341" s="300"/>
      <c r="AM341" s="300"/>
      <c r="AN341" s="300"/>
      <c r="AO341" s="300"/>
      <c r="AP341" s="300"/>
    </row>
    <row r="342" ht="15.75" customHeight="1">
      <c r="AC342" s="300"/>
      <c r="AD342" s="300"/>
      <c r="AE342" s="300"/>
      <c r="AF342" s="300"/>
      <c r="AG342" s="300"/>
      <c r="AH342" s="300"/>
      <c r="AI342" s="300"/>
      <c r="AJ342" s="300"/>
      <c r="AK342" s="300"/>
      <c r="AL342" s="300"/>
      <c r="AM342" s="300"/>
      <c r="AN342" s="300"/>
      <c r="AO342" s="300"/>
      <c r="AP342" s="300"/>
    </row>
    <row r="343" ht="15.75" customHeight="1">
      <c r="AC343" s="300"/>
      <c r="AD343" s="300"/>
      <c r="AE343" s="300"/>
      <c r="AF343" s="300"/>
      <c r="AG343" s="300"/>
      <c r="AH343" s="300"/>
      <c r="AI343" s="300"/>
      <c r="AJ343" s="300"/>
      <c r="AK343" s="300"/>
      <c r="AL343" s="300"/>
      <c r="AM343" s="300"/>
      <c r="AN343" s="300"/>
      <c r="AO343" s="300"/>
      <c r="AP343" s="300"/>
    </row>
    <row r="344" ht="15.75" customHeight="1">
      <c r="AC344" s="300"/>
      <c r="AD344" s="300"/>
      <c r="AE344" s="300"/>
      <c r="AF344" s="300"/>
      <c r="AG344" s="300"/>
      <c r="AH344" s="300"/>
      <c r="AI344" s="300"/>
      <c r="AJ344" s="300"/>
      <c r="AK344" s="300"/>
      <c r="AL344" s="300"/>
      <c r="AM344" s="300"/>
      <c r="AN344" s="300"/>
      <c r="AO344" s="300"/>
      <c r="AP344" s="300"/>
    </row>
    <row r="345" ht="15.75" customHeight="1">
      <c r="AC345" s="300"/>
      <c r="AD345" s="300"/>
      <c r="AE345" s="300"/>
      <c r="AF345" s="300"/>
      <c r="AG345" s="300"/>
      <c r="AH345" s="300"/>
      <c r="AI345" s="300"/>
      <c r="AJ345" s="300"/>
      <c r="AK345" s="300"/>
      <c r="AL345" s="300"/>
      <c r="AM345" s="300"/>
      <c r="AN345" s="300"/>
      <c r="AO345" s="300"/>
      <c r="AP345" s="300"/>
    </row>
    <row r="346" ht="15.75" customHeight="1">
      <c r="AC346" s="300"/>
      <c r="AD346" s="300"/>
      <c r="AE346" s="300"/>
      <c r="AF346" s="300"/>
      <c r="AG346" s="300"/>
      <c r="AH346" s="300"/>
      <c r="AI346" s="300"/>
      <c r="AJ346" s="300"/>
      <c r="AK346" s="300"/>
      <c r="AL346" s="300"/>
      <c r="AM346" s="300"/>
      <c r="AN346" s="300"/>
      <c r="AO346" s="300"/>
      <c r="AP346" s="300"/>
    </row>
    <row r="347" ht="15.75" customHeight="1">
      <c r="AC347" s="300"/>
      <c r="AD347" s="300"/>
      <c r="AE347" s="300"/>
      <c r="AF347" s="300"/>
      <c r="AG347" s="300"/>
      <c r="AH347" s="300"/>
      <c r="AI347" s="300"/>
      <c r="AJ347" s="300"/>
      <c r="AK347" s="300"/>
      <c r="AL347" s="300"/>
      <c r="AM347" s="300"/>
      <c r="AN347" s="300"/>
      <c r="AO347" s="300"/>
      <c r="AP347" s="300"/>
    </row>
    <row r="348" ht="15.75" customHeight="1">
      <c r="AC348" s="300"/>
      <c r="AD348" s="300"/>
      <c r="AE348" s="300"/>
      <c r="AF348" s="300"/>
      <c r="AG348" s="300"/>
      <c r="AH348" s="300"/>
      <c r="AI348" s="300"/>
      <c r="AJ348" s="300"/>
      <c r="AK348" s="300"/>
      <c r="AL348" s="300"/>
      <c r="AM348" s="300"/>
      <c r="AN348" s="300"/>
      <c r="AO348" s="300"/>
      <c r="AP348" s="300"/>
    </row>
    <row r="349" ht="15.75" customHeight="1">
      <c r="AC349" s="300"/>
      <c r="AD349" s="300"/>
      <c r="AE349" s="300"/>
      <c r="AF349" s="300"/>
      <c r="AG349" s="300"/>
      <c r="AH349" s="300"/>
      <c r="AI349" s="300"/>
      <c r="AJ349" s="300"/>
      <c r="AK349" s="300"/>
      <c r="AL349" s="300"/>
      <c r="AM349" s="300"/>
      <c r="AN349" s="300"/>
      <c r="AO349" s="300"/>
      <c r="AP349" s="300"/>
    </row>
    <row r="350" ht="15.75" customHeight="1">
      <c r="AC350" s="300"/>
      <c r="AD350" s="300"/>
      <c r="AE350" s="300"/>
      <c r="AF350" s="300"/>
      <c r="AG350" s="300"/>
      <c r="AH350" s="300"/>
      <c r="AI350" s="300"/>
      <c r="AJ350" s="300"/>
      <c r="AK350" s="300"/>
      <c r="AL350" s="300"/>
      <c r="AM350" s="300"/>
      <c r="AN350" s="300"/>
      <c r="AO350" s="300"/>
      <c r="AP350" s="300"/>
    </row>
    <row r="351" ht="15.75" customHeight="1">
      <c r="AC351" s="300"/>
      <c r="AD351" s="300"/>
      <c r="AE351" s="300"/>
      <c r="AF351" s="300"/>
      <c r="AG351" s="300"/>
      <c r="AH351" s="300"/>
      <c r="AI351" s="300"/>
      <c r="AJ351" s="300"/>
      <c r="AK351" s="300"/>
      <c r="AL351" s="300"/>
      <c r="AM351" s="300"/>
      <c r="AN351" s="300"/>
      <c r="AO351" s="300"/>
      <c r="AP351" s="300"/>
    </row>
    <row r="352" ht="15.75" customHeight="1"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</row>
    <row r="353" ht="15.75" customHeight="1"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</row>
    <row r="354" ht="15.75" customHeight="1">
      <c r="AC354" s="300"/>
      <c r="AD354" s="300"/>
      <c r="AE354" s="300"/>
      <c r="AF354" s="300"/>
      <c r="AG354" s="300"/>
      <c r="AH354" s="300"/>
      <c r="AI354" s="300"/>
      <c r="AJ354" s="300"/>
      <c r="AK354" s="300"/>
      <c r="AL354" s="300"/>
      <c r="AM354" s="300"/>
      <c r="AN354" s="300"/>
      <c r="AO354" s="300"/>
      <c r="AP354" s="300"/>
    </row>
    <row r="355" ht="15.75" customHeight="1">
      <c r="AC355" s="300"/>
      <c r="AD355" s="300"/>
      <c r="AE355" s="300"/>
      <c r="AF355" s="300"/>
      <c r="AG355" s="300"/>
      <c r="AH355" s="300"/>
      <c r="AI355" s="300"/>
      <c r="AJ355" s="300"/>
      <c r="AK355" s="300"/>
      <c r="AL355" s="300"/>
      <c r="AM355" s="300"/>
      <c r="AN355" s="300"/>
      <c r="AO355" s="300"/>
      <c r="AP355" s="300"/>
    </row>
    <row r="356" ht="15.75" customHeight="1">
      <c r="AC356" s="300"/>
      <c r="AD356" s="300"/>
      <c r="AE356" s="300"/>
      <c r="AF356" s="300"/>
      <c r="AG356" s="300"/>
      <c r="AH356" s="300"/>
      <c r="AI356" s="300"/>
      <c r="AJ356" s="300"/>
      <c r="AK356" s="300"/>
      <c r="AL356" s="300"/>
      <c r="AM356" s="300"/>
      <c r="AN356" s="300"/>
      <c r="AO356" s="300"/>
      <c r="AP356" s="300"/>
    </row>
    <row r="357" ht="15.75" customHeight="1">
      <c r="AC357" s="300"/>
      <c r="AD357" s="300"/>
      <c r="AE357" s="300"/>
      <c r="AF357" s="300"/>
      <c r="AG357" s="300"/>
      <c r="AH357" s="300"/>
      <c r="AI357" s="300"/>
      <c r="AJ357" s="300"/>
      <c r="AK357" s="300"/>
      <c r="AL357" s="300"/>
      <c r="AM357" s="300"/>
      <c r="AN357" s="300"/>
      <c r="AO357" s="300"/>
      <c r="AP357" s="300"/>
    </row>
    <row r="358" ht="15.75" customHeight="1">
      <c r="AC358" s="300"/>
      <c r="AD358" s="300"/>
      <c r="AE358" s="300"/>
      <c r="AF358" s="300"/>
      <c r="AG358" s="300"/>
      <c r="AH358" s="300"/>
      <c r="AI358" s="300"/>
      <c r="AJ358" s="300"/>
      <c r="AK358" s="300"/>
      <c r="AL358" s="300"/>
      <c r="AM358" s="300"/>
      <c r="AN358" s="300"/>
      <c r="AO358" s="300"/>
      <c r="AP358" s="300"/>
    </row>
    <row r="359" ht="15.75" customHeight="1">
      <c r="AC359" s="300"/>
      <c r="AD359" s="300"/>
      <c r="AE359" s="300"/>
      <c r="AF359" s="300"/>
      <c r="AG359" s="300"/>
      <c r="AH359" s="300"/>
      <c r="AI359" s="300"/>
      <c r="AJ359" s="300"/>
      <c r="AK359" s="300"/>
      <c r="AL359" s="300"/>
      <c r="AM359" s="300"/>
      <c r="AN359" s="300"/>
      <c r="AO359" s="300"/>
      <c r="AP359" s="300"/>
    </row>
    <row r="360" ht="15.75" customHeight="1">
      <c r="AC360" s="300"/>
      <c r="AD360" s="300"/>
      <c r="AE360" s="300"/>
      <c r="AF360" s="300"/>
      <c r="AG360" s="300"/>
      <c r="AH360" s="300"/>
      <c r="AI360" s="300"/>
      <c r="AJ360" s="300"/>
      <c r="AK360" s="300"/>
      <c r="AL360" s="300"/>
      <c r="AM360" s="300"/>
      <c r="AN360" s="300"/>
      <c r="AO360" s="300"/>
      <c r="AP360" s="300"/>
    </row>
    <row r="361" ht="15.75" customHeight="1">
      <c r="AC361" s="300"/>
      <c r="AD361" s="300"/>
      <c r="AE361" s="300"/>
      <c r="AF361" s="300"/>
      <c r="AG361" s="300"/>
      <c r="AH361" s="300"/>
      <c r="AI361" s="300"/>
      <c r="AJ361" s="300"/>
      <c r="AK361" s="300"/>
      <c r="AL361" s="300"/>
      <c r="AM361" s="300"/>
      <c r="AN361" s="300"/>
      <c r="AO361" s="300"/>
      <c r="AP361" s="300"/>
    </row>
    <row r="362" ht="15.75" customHeight="1">
      <c r="AC362" s="300"/>
      <c r="AD362" s="300"/>
      <c r="AE362" s="300"/>
      <c r="AF362" s="300"/>
      <c r="AG362" s="300"/>
      <c r="AH362" s="300"/>
      <c r="AI362" s="300"/>
      <c r="AJ362" s="300"/>
      <c r="AK362" s="300"/>
      <c r="AL362" s="300"/>
      <c r="AM362" s="300"/>
      <c r="AN362" s="300"/>
      <c r="AO362" s="300"/>
      <c r="AP362" s="300"/>
    </row>
    <row r="363" ht="15.75" customHeight="1">
      <c r="AC363" s="300"/>
      <c r="AD363" s="300"/>
      <c r="AE363" s="300"/>
      <c r="AF363" s="300"/>
      <c r="AG363" s="300"/>
      <c r="AH363" s="300"/>
      <c r="AI363" s="300"/>
      <c r="AJ363" s="300"/>
      <c r="AK363" s="300"/>
      <c r="AL363" s="300"/>
      <c r="AM363" s="300"/>
      <c r="AN363" s="300"/>
      <c r="AO363" s="300"/>
      <c r="AP363" s="300"/>
    </row>
    <row r="364" ht="15.75" customHeight="1">
      <c r="AC364" s="300"/>
      <c r="AD364" s="300"/>
      <c r="AE364" s="300"/>
      <c r="AF364" s="300"/>
      <c r="AG364" s="300"/>
      <c r="AH364" s="300"/>
      <c r="AI364" s="300"/>
      <c r="AJ364" s="300"/>
      <c r="AK364" s="300"/>
      <c r="AL364" s="300"/>
      <c r="AM364" s="300"/>
      <c r="AN364" s="300"/>
      <c r="AO364" s="300"/>
      <c r="AP364" s="300"/>
    </row>
    <row r="365" ht="15.75" customHeight="1">
      <c r="AC365" s="300"/>
      <c r="AD365" s="300"/>
      <c r="AE365" s="300"/>
      <c r="AF365" s="300"/>
      <c r="AG365" s="300"/>
      <c r="AH365" s="300"/>
      <c r="AI365" s="300"/>
      <c r="AJ365" s="300"/>
      <c r="AK365" s="300"/>
      <c r="AL365" s="300"/>
      <c r="AM365" s="300"/>
      <c r="AN365" s="300"/>
      <c r="AO365" s="300"/>
      <c r="AP365" s="300"/>
    </row>
    <row r="366" ht="15.75" customHeight="1">
      <c r="AC366" s="300"/>
      <c r="AD366" s="300"/>
      <c r="AE366" s="300"/>
      <c r="AF366" s="300"/>
      <c r="AG366" s="300"/>
      <c r="AH366" s="300"/>
      <c r="AI366" s="300"/>
      <c r="AJ366" s="300"/>
      <c r="AK366" s="300"/>
      <c r="AL366" s="300"/>
      <c r="AM366" s="300"/>
      <c r="AN366" s="300"/>
      <c r="AO366" s="300"/>
      <c r="AP366" s="300"/>
    </row>
    <row r="367" ht="15.75" customHeight="1">
      <c r="AC367" s="300"/>
      <c r="AD367" s="300"/>
      <c r="AE367" s="300"/>
      <c r="AF367" s="300"/>
      <c r="AG367" s="300"/>
      <c r="AH367" s="300"/>
      <c r="AI367" s="300"/>
      <c r="AJ367" s="300"/>
      <c r="AK367" s="300"/>
      <c r="AL367" s="300"/>
      <c r="AM367" s="300"/>
      <c r="AN367" s="300"/>
      <c r="AO367" s="300"/>
      <c r="AP367" s="300"/>
    </row>
    <row r="368" ht="15.75" customHeight="1">
      <c r="AC368" s="300"/>
      <c r="AD368" s="300"/>
      <c r="AE368" s="300"/>
      <c r="AF368" s="300"/>
      <c r="AG368" s="300"/>
      <c r="AH368" s="300"/>
      <c r="AI368" s="300"/>
      <c r="AJ368" s="300"/>
      <c r="AK368" s="300"/>
      <c r="AL368" s="300"/>
      <c r="AM368" s="300"/>
      <c r="AN368" s="300"/>
      <c r="AO368" s="300"/>
      <c r="AP368" s="300"/>
    </row>
    <row r="369" ht="15.75" customHeight="1">
      <c r="AC369" s="300"/>
      <c r="AD369" s="300"/>
      <c r="AE369" s="300"/>
      <c r="AF369" s="300"/>
      <c r="AG369" s="300"/>
      <c r="AH369" s="300"/>
      <c r="AI369" s="300"/>
      <c r="AJ369" s="300"/>
      <c r="AK369" s="300"/>
      <c r="AL369" s="300"/>
      <c r="AM369" s="300"/>
      <c r="AN369" s="300"/>
      <c r="AO369" s="300"/>
      <c r="AP369" s="300"/>
    </row>
    <row r="370" ht="15.75" customHeight="1">
      <c r="AC370" s="300"/>
      <c r="AD370" s="300"/>
      <c r="AE370" s="300"/>
      <c r="AF370" s="300"/>
      <c r="AG370" s="300"/>
      <c r="AH370" s="300"/>
      <c r="AI370" s="300"/>
      <c r="AJ370" s="300"/>
      <c r="AK370" s="300"/>
      <c r="AL370" s="300"/>
      <c r="AM370" s="300"/>
      <c r="AN370" s="300"/>
      <c r="AO370" s="300"/>
      <c r="AP370" s="300"/>
    </row>
    <row r="371" ht="15.75" customHeight="1">
      <c r="AC371" s="300"/>
      <c r="AD371" s="300"/>
      <c r="AE371" s="300"/>
      <c r="AF371" s="300"/>
      <c r="AG371" s="300"/>
      <c r="AH371" s="300"/>
      <c r="AI371" s="300"/>
      <c r="AJ371" s="300"/>
      <c r="AK371" s="300"/>
      <c r="AL371" s="300"/>
      <c r="AM371" s="300"/>
      <c r="AN371" s="300"/>
      <c r="AO371" s="300"/>
      <c r="AP371" s="300"/>
    </row>
    <row r="372" ht="15.75" customHeight="1">
      <c r="AC372" s="300"/>
      <c r="AD372" s="300"/>
      <c r="AE372" s="300"/>
      <c r="AF372" s="300"/>
      <c r="AG372" s="300"/>
      <c r="AH372" s="300"/>
      <c r="AI372" s="300"/>
      <c r="AJ372" s="300"/>
      <c r="AK372" s="300"/>
      <c r="AL372" s="300"/>
      <c r="AM372" s="300"/>
      <c r="AN372" s="300"/>
      <c r="AO372" s="300"/>
      <c r="AP372" s="300"/>
    </row>
    <row r="373" ht="15.75" customHeight="1">
      <c r="AC373" s="300"/>
      <c r="AD373" s="300"/>
      <c r="AE373" s="300"/>
      <c r="AF373" s="300"/>
      <c r="AG373" s="300"/>
      <c r="AH373" s="300"/>
      <c r="AI373" s="300"/>
      <c r="AJ373" s="300"/>
      <c r="AK373" s="300"/>
      <c r="AL373" s="300"/>
      <c r="AM373" s="300"/>
      <c r="AN373" s="300"/>
      <c r="AO373" s="300"/>
      <c r="AP373" s="300"/>
    </row>
    <row r="374" ht="15.75" customHeight="1">
      <c r="AC374" s="300"/>
      <c r="AD374" s="300"/>
      <c r="AE374" s="300"/>
      <c r="AF374" s="300"/>
      <c r="AG374" s="300"/>
      <c r="AH374" s="300"/>
      <c r="AI374" s="300"/>
      <c r="AJ374" s="300"/>
      <c r="AK374" s="300"/>
      <c r="AL374" s="300"/>
      <c r="AM374" s="300"/>
      <c r="AN374" s="300"/>
      <c r="AO374" s="300"/>
      <c r="AP374" s="300"/>
    </row>
    <row r="375" ht="15.75" customHeight="1">
      <c r="AC375" s="300"/>
      <c r="AD375" s="300"/>
      <c r="AE375" s="300"/>
      <c r="AF375" s="300"/>
      <c r="AG375" s="300"/>
      <c r="AH375" s="300"/>
      <c r="AI375" s="300"/>
      <c r="AJ375" s="300"/>
      <c r="AK375" s="300"/>
      <c r="AL375" s="300"/>
      <c r="AM375" s="300"/>
      <c r="AN375" s="300"/>
      <c r="AO375" s="300"/>
      <c r="AP375" s="300"/>
    </row>
    <row r="376" ht="15.75" customHeight="1">
      <c r="AC376" s="300"/>
      <c r="AD376" s="300"/>
      <c r="AE376" s="300"/>
      <c r="AF376" s="300"/>
      <c r="AG376" s="300"/>
      <c r="AH376" s="300"/>
      <c r="AI376" s="300"/>
      <c r="AJ376" s="300"/>
      <c r="AK376" s="300"/>
      <c r="AL376" s="300"/>
      <c r="AM376" s="300"/>
      <c r="AN376" s="300"/>
      <c r="AO376" s="300"/>
      <c r="AP376" s="300"/>
    </row>
    <row r="377" ht="15.75" customHeight="1">
      <c r="AC377" s="300"/>
      <c r="AD377" s="300"/>
      <c r="AE377" s="300"/>
      <c r="AF377" s="300"/>
      <c r="AG377" s="300"/>
      <c r="AH377" s="300"/>
      <c r="AI377" s="300"/>
      <c r="AJ377" s="300"/>
      <c r="AK377" s="300"/>
      <c r="AL377" s="300"/>
      <c r="AM377" s="300"/>
      <c r="AN377" s="300"/>
      <c r="AO377" s="300"/>
      <c r="AP377" s="300"/>
    </row>
    <row r="378" ht="15.75" customHeight="1">
      <c r="AC378" s="300"/>
      <c r="AD378" s="300"/>
      <c r="AE378" s="300"/>
      <c r="AF378" s="300"/>
      <c r="AG378" s="300"/>
      <c r="AH378" s="300"/>
      <c r="AI378" s="300"/>
      <c r="AJ378" s="300"/>
      <c r="AK378" s="300"/>
      <c r="AL378" s="300"/>
      <c r="AM378" s="300"/>
      <c r="AN378" s="300"/>
      <c r="AO378" s="300"/>
      <c r="AP378" s="300"/>
    </row>
    <row r="379" ht="15.75" customHeight="1">
      <c r="AC379" s="300"/>
      <c r="AD379" s="300"/>
      <c r="AE379" s="300"/>
      <c r="AF379" s="300"/>
      <c r="AG379" s="300"/>
      <c r="AH379" s="300"/>
      <c r="AI379" s="300"/>
      <c r="AJ379" s="300"/>
      <c r="AK379" s="300"/>
      <c r="AL379" s="300"/>
      <c r="AM379" s="300"/>
      <c r="AN379" s="300"/>
      <c r="AO379" s="300"/>
      <c r="AP379" s="300"/>
    </row>
    <row r="380" ht="15.75" customHeight="1">
      <c r="AC380" s="300"/>
      <c r="AD380" s="300"/>
      <c r="AE380" s="300"/>
      <c r="AF380" s="300"/>
      <c r="AG380" s="300"/>
      <c r="AH380" s="300"/>
      <c r="AI380" s="300"/>
      <c r="AJ380" s="300"/>
      <c r="AK380" s="300"/>
      <c r="AL380" s="300"/>
      <c r="AM380" s="300"/>
      <c r="AN380" s="300"/>
      <c r="AO380" s="300"/>
      <c r="AP380" s="300"/>
    </row>
    <row r="381" ht="15.75" customHeight="1">
      <c r="AC381" s="300"/>
      <c r="AD381" s="300"/>
      <c r="AE381" s="300"/>
      <c r="AF381" s="300"/>
      <c r="AG381" s="300"/>
      <c r="AH381" s="300"/>
      <c r="AI381" s="300"/>
      <c r="AJ381" s="300"/>
      <c r="AK381" s="300"/>
      <c r="AL381" s="300"/>
      <c r="AM381" s="300"/>
      <c r="AN381" s="300"/>
      <c r="AO381" s="300"/>
      <c r="AP381" s="300"/>
    </row>
    <row r="382" ht="15.75" customHeight="1">
      <c r="AC382" s="300"/>
      <c r="AD382" s="300"/>
      <c r="AE382" s="300"/>
      <c r="AF382" s="300"/>
      <c r="AG382" s="300"/>
      <c r="AH382" s="300"/>
      <c r="AI382" s="300"/>
      <c r="AJ382" s="300"/>
      <c r="AK382" s="300"/>
      <c r="AL382" s="300"/>
      <c r="AM382" s="300"/>
      <c r="AN382" s="300"/>
      <c r="AO382" s="300"/>
      <c r="AP382" s="300"/>
    </row>
    <row r="383" ht="15.75" customHeight="1">
      <c r="AC383" s="300"/>
      <c r="AD383" s="300"/>
      <c r="AE383" s="300"/>
      <c r="AF383" s="300"/>
      <c r="AG383" s="300"/>
      <c r="AH383" s="300"/>
      <c r="AI383" s="300"/>
      <c r="AJ383" s="300"/>
      <c r="AK383" s="300"/>
      <c r="AL383" s="300"/>
      <c r="AM383" s="300"/>
      <c r="AN383" s="300"/>
      <c r="AO383" s="300"/>
      <c r="AP383" s="300"/>
    </row>
    <row r="384" ht="15.75" customHeight="1">
      <c r="AC384" s="300"/>
      <c r="AD384" s="300"/>
      <c r="AE384" s="300"/>
      <c r="AF384" s="300"/>
      <c r="AG384" s="300"/>
      <c r="AH384" s="300"/>
      <c r="AI384" s="300"/>
      <c r="AJ384" s="300"/>
      <c r="AK384" s="300"/>
      <c r="AL384" s="300"/>
      <c r="AM384" s="300"/>
      <c r="AN384" s="300"/>
      <c r="AO384" s="300"/>
      <c r="AP384" s="300"/>
    </row>
    <row r="385" ht="15.75" customHeight="1">
      <c r="AC385" s="300"/>
      <c r="AD385" s="300"/>
      <c r="AE385" s="300"/>
      <c r="AF385" s="300"/>
      <c r="AG385" s="300"/>
      <c r="AH385" s="300"/>
      <c r="AI385" s="300"/>
      <c r="AJ385" s="300"/>
      <c r="AK385" s="300"/>
      <c r="AL385" s="300"/>
      <c r="AM385" s="300"/>
      <c r="AN385" s="300"/>
      <c r="AO385" s="300"/>
      <c r="AP385" s="300"/>
    </row>
    <row r="386" ht="15.75" customHeight="1">
      <c r="AC386" s="300"/>
      <c r="AD386" s="300"/>
      <c r="AE386" s="300"/>
      <c r="AF386" s="300"/>
      <c r="AG386" s="300"/>
      <c r="AH386" s="300"/>
      <c r="AI386" s="300"/>
      <c r="AJ386" s="300"/>
      <c r="AK386" s="300"/>
      <c r="AL386" s="300"/>
      <c r="AM386" s="300"/>
      <c r="AN386" s="300"/>
      <c r="AO386" s="300"/>
      <c r="AP386" s="300"/>
    </row>
    <row r="387" ht="15.75" customHeight="1">
      <c r="AC387" s="300"/>
      <c r="AD387" s="300"/>
      <c r="AE387" s="300"/>
      <c r="AF387" s="300"/>
      <c r="AG387" s="300"/>
      <c r="AH387" s="300"/>
      <c r="AI387" s="300"/>
      <c r="AJ387" s="300"/>
      <c r="AK387" s="300"/>
      <c r="AL387" s="300"/>
      <c r="AM387" s="300"/>
      <c r="AN387" s="300"/>
      <c r="AO387" s="300"/>
      <c r="AP387" s="300"/>
    </row>
    <row r="388" ht="15.75" customHeight="1">
      <c r="AC388" s="300"/>
      <c r="AD388" s="300"/>
      <c r="AE388" s="300"/>
      <c r="AF388" s="300"/>
      <c r="AG388" s="300"/>
      <c r="AH388" s="300"/>
      <c r="AI388" s="300"/>
      <c r="AJ388" s="300"/>
      <c r="AK388" s="300"/>
      <c r="AL388" s="300"/>
      <c r="AM388" s="300"/>
      <c r="AN388" s="300"/>
      <c r="AO388" s="300"/>
      <c r="AP388" s="300"/>
    </row>
    <row r="389" ht="15.75" customHeight="1">
      <c r="AC389" s="300"/>
      <c r="AD389" s="300"/>
      <c r="AE389" s="300"/>
      <c r="AF389" s="300"/>
      <c r="AG389" s="300"/>
      <c r="AH389" s="300"/>
      <c r="AI389" s="300"/>
      <c r="AJ389" s="300"/>
      <c r="AK389" s="300"/>
      <c r="AL389" s="300"/>
      <c r="AM389" s="300"/>
      <c r="AN389" s="300"/>
      <c r="AO389" s="300"/>
      <c r="AP389" s="300"/>
    </row>
    <row r="390" ht="15.75" customHeight="1">
      <c r="AC390" s="300"/>
      <c r="AD390" s="300"/>
      <c r="AE390" s="300"/>
      <c r="AF390" s="300"/>
      <c r="AG390" s="300"/>
      <c r="AH390" s="300"/>
      <c r="AI390" s="300"/>
      <c r="AJ390" s="300"/>
      <c r="AK390" s="300"/>
      <c r="AL390" s="300"/>
      <c r="AM390" s="300"/>
      <c r="AN390" s="300"/>
      <c r="AO390" s="300"/>
      <c r="AP390" s="300"/>
    </row>
    <row r="391" ht="15.75" customHeight="1">
      <c r="AC391" s="300"/>
      <c r="AD391" s="300"/>
      <c r="AE391" s="300"/>
      <c r="AF391" s="300"/>
      <c r="AG391" s="300"/>
      <c r="AH391" s="300"/>
      <c r="AI391" s="300"/>
      <c r="AJ391" s="300"/>
      <c r="AK391" s="300"/>
      <c r="AL391" s="300"/>
      <c r="AM391" s="300"/>
      <c r="AN391" s="300"/>
      <c r="AO391" s="300"/>
      <c r="AP391" s="300"/>
    </row>
    <row r="392" ht="15.75" customHeight="1">
      <c r="AC392" s="300"/>
      <c r="AD392" s="300"/>
      <c r="AE392" s="300"/>
      <c r="AF392" s="300"/>
      <c r="AG392" s="300"/>
      <c r="AH392" s="300"/>
      <c r="AI392" s="300"/>
      <c r="AJ392" s="300"/>
      <c r="AK392" s="300"/>
      <c r="AL392" s="300"/>
      <c r="AM392" s="300"/>
      <c r="AN392" s="300"/>
      <c r="AO392" s="300"/>
      <c r="AP392" s="300"/>
    </row>
    <row r="393" ht="15.75" customHeight="1">
      <c r="AC393" s="300"/>
      <c r="AD393" s="300"/>
      <c r="AE393" s="300"/>
      <c r="AF393" s="300"/>
      <c r="AG393" s="300"/>
      <c r="AH393" s="300"/>
      <c r="AI393" s="300"/>
      <c r="AJ393" s="300"/>
      <c r="AK393" s="300"/>
      <c r="AL393" s="300"/>
      <c r="AM393" s="300"/>
      <c r="AN393" s="300"/>
      <c r="AO393" s="300"/>
      <c r="AP393" s="300"/>
    </row>
    <row r="394" ht="15.75" customHeight="1">
      <c r="AC394" s="300"/>
      <c r="AD394" s="300"/>
      <c r="AE394" s="300"/>
      <c r="AF394" s="300"/>
      <c r="AG394" s="300"/>
      <c r="AH394" s="300"/>
      <c r="AI394" s="300"/>
      <c r="AJ394" s="300"/>
      <c r="AK394" s="300"/>
      <c r="AL394" s="300"/>
      <c r="AM394" s="300"/>
      <c r="AN394" s="300"/>
      <c r="AO394" s="300"/>
      <c r="AP394" s="300"/>
    </row>
    <row r="395" ht="15.75" customHeight="1">
      <c r="AC395" s="300"/>
      <c r="AD395" s="300"/>
      <c r="AE395" s="300"/>
      <c r="AF395" s="300"/>
      <c r="AG395" s="300"/>
      <c r="AH395" s="300"/>
      <c r="AI395" s="300"/>
      <c r="AJ395" s="300"/>
      <c r="AK395" s="300"/>
      <c r="AL395" s="300"/>
      <c r="AM395" s="300"/>
      <c r="AN395" s="300"/>
      <c r="AO395" s="300"/>
      <c r="AP395" s="300"/>
    </row>
    <row r="396" ht="15.75" customHeight="1">
      <c r="AC396" s="300"/>
      <c r="AD396" s="300"/>
      <c r="AE396" s="300"/>
      <c r="AF396" s="300"/>
      <c r="AG396" s="300"/>
      <c r="AH396" s="300"/>
      <c r="AI396" s="300"/>
      <c r="AJ396" s="300"/>
      <c r="AK396" s="300"/>
      <c r="AL396" s="300"/>
      <c r="AM396" s="300"/>
      <c r="AN396" s="300"/>
      <c r="AO396" s="300"/>
      <c r="AP396" s="300"/>
    </row>
    <row r="397" ht="15.75" customHeight="1">
      <c r="AC397" s="300"/>
      <c r="AD397" s="300"/>
      <c r="AE397" s="300"/>
      <c r="AF397" s="300"/>
      <c r="AG397" s="300"/>
      <c r="AH397" s="300"/>
      <c r="AI397" s="300"/>
      <c r="AJ397" s="300"/>
      <c r="AK397" s="300"/>
      <c r="AL397" s="300"/>
      <c r="AM397" s="300"/>
      <c r="AN397" s="300"/>
      <c r="AO397" s="300"/>
      <c r="AP397" s="300"/>
    </row>
    <row r="398" ht="15.75" customHeight="1">
      <c r="AC398" s="300"/>
      <c r="AD398" s="300"/>
      <c r="AE398" s="300"/>
      <c r="AF398" s="300"/>
      <c r="AG398" s="300"/>
      <c r="AH398" s="300"/>
      <c r="AI398" s="300"/>
      <c r="AJ398" s="300"/>
      <c r="AK398" s="300"/>
      <c r="AL398" s="300"/>
      <c r="AM398" s="300"/>
      <c r="AN398" s="300"/>
      <c r="AO398" s="300"/>
      <c r="AP398" s="300"/>
    </row>
    <row r="399" ht="15.75" customHeight="1">
      <c r="AC399" s="300"/>
      <c r="AD399" s="300"/>
      <c r="AE399" s="300"/>
      <c r="AF399" s="300"/>
      <c r="AG399" s="300"/>
      <c r="AH399" s="300"/>
      <c r="AI399" s="300"/>
      <c r="AJ399" s="300"/>
      <c r="AK399" s="300"/>
      <c r="AL399" s="300"/>
      <c r="AM399" s="300"/>
      <c r="AN399" s="300"/>
      <c r="AO399" s="300"/>
      <c r="AP399" s="300"/>
    </row>
    <row r="400" ht="15.75" customHeight="1">
      <c r="AC400" s="300"/>
      <c r="AD400" s="300"/>
      <c r="AE400" s="300"/>
      <c r="AF400" s="300"/>
      <c r="AG400" s="300"/>
      <c r="AH400" s="300"/>
      <c r="AI400" s="300"/>
      <c r="AJ400" s="300"/>
      <c r="AK400" s="300"/>
      <c r="AL400" s="300"/>
      <c r="AM400" s="300"/>
      <c r="AN400" s="300"/>
      <c r="AO400" s="300"/>
      <c r="AP400" s="300"/>
    </row>
    <row r="401" ht="15.75" customHeight="1">
      <c r="AC401" s="300"/>
      <c r="AD401" s="300"/>
      <c r="AE401" s="300"/>
      <c r="AF401" s="300"/>
      <c r="AG401" s="300"/>
      <c r="AH401" s="300"/>
      <c r="AI401" s="300"/>
      <c r="AJ401" s="300"/>
      <c r="AK401" s="300"/>
      <c r="AL401" s="300"/>
      <c r="AM401" s="300"/>
      <c r="AN401" s="300"/>
      <c r="AO401" s="300"/>
      <c r="AP401" s="300"/>
    </row>
    <row r="402" ht="15.75" customHeight="1">
      <c r="AC402" s="300"/>
      <c r="AD402" s="300"/>
      <c r="AE402" s="300"/>
      <c r="AF402" s="300"/>
      <c r="AG402" s="300"/>
      <c r="AH402" s="300"/>
      <c r="AI402" s="300"/>
      <c r="AJ402" s="300"/>
      <c r="AK402" s="300"/>
      <c r="AL402" s="300"/>
      <c r="AM402" s="300"/>
      <c r="AN402" s="300"/>
      <c r="AO402" s="300"/>
      <c r="AP402" s="300"/>
    </row>
    <row r="403" ht="15.75" customHeight="1">
      <c r="AC403" s="300"/>
      <c r="AD403" s="300"/>
      <c r="AE403" s="300"/>
      <c r="AF403" s="300"/>
      <c r="AG403" s="300"/>
      <c r="AH403" s="300"/>
      <c r="AI403" s="300"/>
      <c r="AJ403" s="300"/>
      <c r="AK403" s="300"/>
      <c r="AL403" s="300"/>
      <c r="AM403" s="300"/>
      <c r="AN403" s="300"/>
      <c r="AO403" s="300"/>
      <c r="AP403" s="300"/>
    </row>
    <row r="404" ht="15.75" customHeight="1">
      <c r="AC404" s="300"/>
      <c r="AD404" s="300"/>
      <c r="AE404" s="300"/>
      <c r="AF404" s="300"/>
      <c r="AG404" s="300"/>
      <c r="AH404" s="300"/>
      <c r="AI404" s="300"/>
      <c r="AJ404" s="300"/>
      <c r="AK404" s="300"/>
      <c r="AL404" s="300"/>
      <c r="AM404" s="300"/>
      <c r="AN404" s="300"/>
      <c r="AO404" s="300"/>
      <c r="AP404" s="300"/>
    </row>
    <row r="405" ht="15.75" customHeight="1">
      <c r="AC405" s="300"/>
      <c r="AD405" s="300"/>
      <c r="AE405" s="300"/>
      <c r="AF405" s="300"/>
      <c r="AG405" s="300"/>
      <c r="AH405" s="300"/>
      <c r="AI405" s="300"/>
      <c r="AJ405" s="300"/>
      <c r="AK405" s="300"/>
      <c r="AL405" s="300"/>
      <c r="AM405" s="300"/>
      <c r="AN405" s="300"/>
      <c r="AO405" s="300"/>
      <c r="AP405" s="300"/>
    </row>
    <row r="406" ht="15.75" customHeight="1">
      <c r="AC406" s="300"/>
      <c r="AD406" s="300"/>
      <c r="AE406" s="300"/>
      <c r="AF406" s="300"/>
      <c r="AG406" s="300"/>
      <c r="AH406" s="300"/>
      <c r="AI406" s="300"/>
      <c r="AJ406" s="300"/>
      <c r="AK406" s="300"/>
      <c r="AL406" s="300"/>
      <c r="AM406" s="300"/>
      <c r="AN406" s="300"/>
      <c r="AO406" s="300"/>
      <c r="AP406" s="300"/>
    </row>
    <row r="407" ht="15.75" customHeight="1">
      <c r="AC407" s="300"/>
      <c r="AD407" s="300"/>
      <c r="AE407" s="300"/>
      <c r="AF407" s="300"/>
      <c r="AG407" s="300"/>
      <c r="AH407" s="300"/>
      <c r="AI407" s="300"/>
      <c r="AJ407" s="300"/>
      <c r="AK407" s="300"/>
      <c r="AL407" s="300"/>
      <c r="AM407" s="300"/>
      <c r="AN407" s="300"/>
      <c r="AO407" s="300"/>
      <c r="AP407" s="300"/>
    </row>
    <row r="408" ht="15.75" customHeight="1">
      <c r="AC408" s="300"/>
      <c r="AD408" s="300"/>
      <c r="AE408" s="300"/>
      <c r="AF408" s="300"/>
      <c r="AG408" s="300"/>
      <c r="AH408" s="300"/>
      <c r="AI408" s="300"/>
      <c r="AJ408" s="300"/>
      <c r="AK408" s="300"/>
      <c r="AL408" s="300"/>
      <c r="AM408" s="300"/>
      <c r="AN408" s="300"/>
      <c r="AO408" s="300"/>
      <c r="AP408" s="300"/>
    </row>
    <row r="409" ht="15.75" customHeight="1">
      <c r="AC409" s="300"/>
      <c r="AD409" s="300"/>
      <c r="AE409" s="300"/>
      <c r="AF409" s="300"/>
      <c r="AG409" s="300"/>
      <c r="AH409" s="300"/>
      <c r="AI409" s="300"/>
      <c r="AJ409" s="300"/>
      <c r="AK409" s="300"/>
      <c r="AL409" s="300"/>
      <c r="AM409" s="300"/>
      <c r="AN409" s="300"/>
      <c r="AO409" s="300"/>
      <c r="AP409" s="300"/>
    </row>
    <row r="410" ht="15.75" customHeight="1">
      <c r="AC410" s="300"/>
      <c r="AD410" s="300"/>
      <c r="AE410" s="300"/>
      <c r="AF410" s="300"/>
      <c r="AG410" s="300"/>
      <c r="AH410" s="300"/>
      <c r="AI410" s="300"/>
      <c r="AJ410" s="300"/>
      <c r="AK410" s="300"/>
      <c r="AL410" s="300"/>
      <c r="AM410" s="300"/>
      <c r="AN410" s="300"/>
      <c r="AO410" s="300"/>
      <c r="AP410" s="300"/>
    </row>
    <row r="411" ht="15.75" customHeight="1">
      <c r="AC411" s="300"/>
      <c r="AD411" s="300"/>
      <c r="AE411" s="300"/>
      <c r="AF411" s="300"/>
      <c r="AG411" s="300"/>
      <c r="AH411" s="300"/>
      <c r="AI411" s="300"/>
      <c r="AJ411" s="300"/>
      <c r="AK411" s="300"/>
      <c r="AL411" s="300"/>
      <c r="AM411" s="300"/>
      <c r="AN411" s="300"/>
      <c r="AO411" s="300"/>
      <c r="AP411" s="300"/>
    </row>
    <row r="412" ht="15.75" customHeight="1">
      <c r="AC412" s="300"/>
      <c r="AD412" s="300"/>
      <c r="AE412" s="300"/>
      <c r="AF412" s="300"/>
      <c r="AG412" s="300"/>
      <c r="AH412" s="300"/>
      <c r="AI412" s="300"/>
      <c r="AJ412" s="300"/>
      <c r="AK412" s="300"/>
      <c r="AL412" s="300"/>
      <c r="AM412" s="300"/>
      <c r="AN412" s="300"/>
      <c r="AO412" s="300"/>
      <c r="AP412" s="300"/>
    </row>
    <row r="413" ht="15.75" customHeight="1">
      <c r="AC413" s="300"/>
      <c r="AD413" s="300"/>
      <c r="AE413" s="300"/>
      <c r="AF413" s="300"/>
      <c r="AG413" s="300"/>
      <c r="AH413" s="300"/>
      <c r="AI413" s="300"/>
      <c r="AJ413" s="300"/>
      <c r="AK413" s="300"/>
      <c r="AL413" s="300"/>
      <c r="AM413" s="300"/>
      <c r="AN413" s="300"/>
      <c r="AO413" s="300"/>
      <c r="AP413" s="300"/>
    </row>
    <row r="414" ht="15.75" customHeight="1">
      <c r="AC414" s="300"/>
      <c r="AD414" s="300"/>
      <c r="AE414" s="300"/>
      <c r="AF414" s="300"/>
      <c r="AG414" s="300"/>
      <c r="AH414" s="300"/>
      <c r="AI414" s="300"/>
      <c r="AJ414" s="300"/>
      <c r="AK414" s="300"/>
      <c r="AL414" s="300"/>
      <c r="AM414" s="300"/>
      <c r="AN414" s="300"/>
      <c r="AO414" s="300"/>
      <c r="AP414" s="300"/>
    </row>
    <row r="415" ht="15.75" customHeight="1">
      <c r="AC415" s="300"/>
      <c r="AD415" s="300"/>
      <c r="AE415" s="300"/>
      <c r="AF415" s="300"/>
      <c r="AG415" s="300"/>
      <c r="AH415" s="300"/>
      <c r="AI415" s="300"/>
      <c r="AJ415" s="300"/>
      <c r="AK415" s="300"/>
      <c r="AL415" s="300"/>
      <c r="AM415" s="300"/>
      <c r="AN415" s="300"/>
      <c r="AO415" s="300"/>
      <c r="AP415" s="300"/>
    </row>
    <row r="416" ht="15.75" customHeight="1">
      <c r="AC416" s="300"/>
      <c r="AD416" s="300"/>
      <c r="AE416" s="300"/>
      <c r="AF416" s="300"/>
      <c r="AG416" s="300"/>
      <c r="AH416" s="300"/>
      <c r="AI416" s="300"/>
      <c r="AJ416" s="300"/>
      <c r="AK416" s="300"/>
      <c r="AL416" s="300"/>
      <c r="AM416" s="300"/>
      <c r="AN416" s="300"/>
      <c r="AO416" s="300"/>
      <c r="AP416" s="300"/>
    </row>
    <row r="417" ht="15.75" customHeight="1">
      <c r="AC417" s="300"/>
      <c r="AD417" s="300"/>
      <c r="AE417" s="300"/>
      <c r="AF417" s="300"/>
      <c r="AG417" s="300"/>
      <c r="AH417" s="300"/>
      <c r="AI417" s="300"/>
      <c r="AJ417" s="300"/>
      <c r="AK417" s="300"/>
      <c r="AL417" s="300"/>
      <c r="AM417" s="300"/>
      <c r="AN417" s="300"/>
      <c r="AO417" s="300"/>
      <c r="AP417" s="300"/>
    </row>
    <row r="418" ht="15.75" customHeight="1">
      <c r="AC418" s="300"/>
      <c r="AD418" s="300"/>
      <c r="AE418" s="300"/>
      <c r="AF418" s="300"/>
      <c r="AG418" s="300"/>
      <c r="AH418" s="300"/>
      <c r="AI418" s="300"/>
      <c r="AJ418" s="300"/>
      <c r="AK418" s="300"/>
      <c r="AL418" s="300"/>
      <c r="AM418" s="300"/>
      <c r="AN418" s="300"/>
      <c r="AO418" s="300"/>
      <c r="AP418" s="300"/>
    </row>
    <row r="419" ht="15.75" customHeight="1">
      <c r="AC419" s="300"/>
      <c r="AD419" s="300"/>
      <c r="AE419" s="300"/>
      <c r="AF419" s="300"/>
      <c r="AG419" s="300"/>
      <c r="AH419" s="300"/>
      <c r="AI419" s="300"/>
      <c r="AJ419" s="300"/>
      <c r="AK419" s="300"/>
      <c r="AL419" s="300"/>
      <c r="AM419" s="300"/>
      <c r="AN419" s="300"/>
      <c r="AO419" s="300"/>
      <c r="AP419" s="300"/>
    </row>
    <row r="420" ht="15.75" customHeight="1">
      <c r="AC420" s="300"/>
      <c r="AD420" s="300"/>
      <c r="AE420" s="300"/>
      <c r="AF420" s="300"/>
      <c r="AG420" s="300"/>
      <c r="AH420" s="300"/>
      <c r="AI420" s="300"/>
      <c r="AJ420" s="300"/>
      <c r="AK420" s="300"/>
      <c r="AL420" s="300"/>
      <c r="AM420" s="300"/>
      <c r="AN420" s="300"/>
      <c r="AO420" s="300"/>
      <c r="AP420" s="300"/>
    </row>
    <row r="421" ht="15.75" customHeight="1">
      <c r="AC421" s="300"/>
      <c r="AD421" s="300"/>
      <c r="AE421" s="300"/>
      <c r="AF421" s="300"/>
      <c r="AG421" s="300"/>
      <c r="AH421" s="300"/>
      <c r="AI421" s="300"/>
      <c r="AJ421" s="300"/>
      <c r="AK421" s="300"/>
      <c r="AL421" s="300"/>
      <c r="AM421" s="300"/>
      <c r="AN421" s="300"/>
      <c r="AO421" s="300"/>
      <c r="AP421" s="300"/>
    </row>
    <row r="422" ht="15.75" customHeight="1">
      <c r="AC422" s="300"/>
      <c r="AD422" s="300"/>
      <c r="AE422" s="300"/>
      <c r="AF422" s="300"/>
      <c r="AG422" s="300"/>
      <c r="AH422" s="300"/>
      <c r="AI422" s="300"/>
      <c r="AJ422" s="300"/>
      <c r="AK422" s="300"/>
      <c r="AL422" s="300"/>
      <c r="AM422" s="300"/>
      <c r="AN422" s="300"/>
      <c r="AO422" s="300"/>
      <c r="AP422" s="300"/>
    </row>
    <row r="423" ht="15.75" customHeight="1">
      <c r="AC423" s="300"/>
      <c r="AD423" s="300"/>
      <c r="AE423" s="300"/>
      <c r="AF423" s="300"/>
      <c r="AG423" s="300"/>
      <c r="AH423" s="300"/>
      <c r="AI423" s="300"/>
      <c r="AJ423" s="300"/>
      <c r="AK423" s="300"/>
      <c r="AL423" s="300"/>
      <c r="AM423" s="300"/>
      <c r="AN423" s="300"/>
      <c r="AO423" s="300"/>
      <c r="AP423" s="300"/>
    </row>
    <row r="424" ht="15.75" customHeight="1">
      <c r="AC424" s="300"/>
      <c r="AD424" s="300"/>
      <c r="AE424" s="300"/>
      <c r="AF424" s="300"/>
      <c r="AG424" s="300"/>
      <c r="AH424" s="300"/>
      <c r="AI424" s="300"/>
      <c r="AJ424" s="300"/>
      <c r="AK424" s="300"/>
      <c r="AL424" s="300"/>
      <c r="AM424" s="300"/>
      <c r="AN424" s="300"/>
      <c r="AO424" s="300"/>
      <c r="AP424" s="300"/>
    </row>
    <row r="425" ht="15.75" customHeight="1">
      <c r="AC425" s="300"/>
      <c r="AD425" s="300"/>
      <c r="AE425" s="300"/>
      <c r="AF425" s="300"/>
      <c r="AG425" s="300"/>
      <c r="AH425" s="300"/>
      <c r="AI425" s="300"/>
      <c r="AJ425" s="300"/>
      <c r="AK425" s="300"/>
      <c r="AL425" s="300"/>
      <c r="AM425" s="300"/>
      <c r="AN425" s="300"/>
      <c r="AO425" s="300"/>
      <c r="AP425" s="300"/>
    </row>
    <row r="426" ht="15.75" customHeight="1">
      <c r="AC426" s="300"/>
      <c r="AD426" s="300"/>
      <c r="AE426" s="300"/>
      <c r="AF426" s="300"/>
      <c r="AG426" s="300"/>
      <c r="AH426" s="300"/>
      <c r="AI426" s="300"/>
      <c r="AJ426" s="300"/>
      <c r="AK426" s="300"/>
      <c r="AL426" s="300"/>
      <c r="AM426" s="300"/>
      <c r="AN426" s="300"/>
      <c r="AO426" s="300"/>
      <c r="AP426" s="300"/>
    </row>
    <row r="427" ht="15.75" customHeight="1">
      <c r="AC427" s="300"/>
      <c r="AD427" s="300"/>
      <c r="AE427" s="300"/>
      <c r="AF427" s="300"/>
      <c r="AG427" s="300"/>
      <c r="AH427" s="300"/>
      <c r="AI427" s="300"/>
      <c r="AJ427" s="300"/>
      <c r="AK427" s="300"/>
      <c r="AL427" s="300"/>
      <c r="AM427" s="300"/>
      <c r="AN427" s="300"/>
      <c r="AO427" s="300"/>
      <c r="AP427" s="300"/>
    </row>
    <row r="428" ht="15.75" customHeight="1">
      <c r="AC428" s="300"/>
      <c r="AD428" s="300"/>
      <c r="AE428" s="300"/>
      <c r="AF428" s="300"/>
      <c r="AG428" s="300"/>
      <c r="AH428" s="300"/>
      <c r="AI428" s="300"/>
      <c r="AJ428" s="300"/>
      <c r="AK428" s="300"/>
      <c r="AL428" s="300"/>
      <c r="AM428" s="300"/>
      <c r="AN428" s="300"/>
      <c r="AO428" s="300"/>
      <c r="AP428" s="300"/>
    </row>
    <row r="429" ht="15.75" customHeight="1">
      <c r="AC429" s="300"/>
      <c r="AD429" s="300"/>
      <c r="AE429" s="300"/>
      <c r="AF429" s="300"/>
      <c r="AG429" s="300"/>
      <c r="AH429" s="300"/>
      <c r="AI429" s="300"/>
      <c r="AJ429" s="300"/>
      <c r="AK429" s="300"/>
      <c r="AL429" s="300"/>
      <c r="AM429" s="300"/>
      <c r="AN429" s="300"/>
      <c r="AO429" s="300"/>
      <c r="AP429" s="300"/>
    </row>
    <row r="430" ht="15.75" customHeight="1">
      <c r="AC430" s="300"/>
      <c r="AD430" s="300"/>
      <c r="AE430" s="300"/>
      <c r="AF430" s="300"/>
      <c r="AG430" s="300"/>
      <c r="AH430" s="300"/>
      <c r="AI430" s="300"/>
      <c r="AJ430" s="300"/>
      <c r="AK430" s="300"/>
      <c r="AL430" s="300"/>
      <c r="AM430" s="300"/>
      <c r="AN430" s="300"/>
      <c r="AO430" s="300"/>
      <c r="AP430" s="300"/>
    </row>
    <row r="431" ht="15.75" customHeight="1">
      <c r="AC431" s="300"/>
      <c r="AD431" s="300"/>
      <c r="AE431" s="300"/>
      <c r="AF431" s="300"/>
      <c r="AG431" s="300"/>
      <c r="AH431" s="300"/>
      <c r="AI431" s="300"/>
      <c r="AJ431" s="300"/>
      <c r="AK431" s="300"/>
      <c r="AL431" s="300"/>
      <c r="AM431" s="300"/>
      <c r="AN431" s="300"/>
      <c r="AO431" s="300"/>
      <c r="AP431" s="300"/>
    </row>
    <row r="432" ht="15.75" customHeight="1">
      <c r="AC432" s="300"/>
      <c r="AD432" s="300"/>
      <c r="AE432" s="300"/>
      <c r="AF432" s="300"/>
      <c r="AG432" s="300"/>
      <c r="AH432" s="300"/>
      <c r="AI432" s="300"/>
      <c r="AJ432" s="300"/>
      <c r="AK432" s="300"/>
      <c r="AL432" s="300"/>
      <c r="AM432" s="300"/>
      <c r="AN432" s="300"/>
      <c r="AO432" s="300"/>
      <c r="AP432" s="300"/>
    </row>
    <row r="433" ht="15.75" customHeight="1">
      <c r="AC433" s="300"/>
      <c r="AD433" s="300"/>
      <c r="AE433" s="300"/>
      <c r="AF433" s="300"/>
      <c r="AG433" s="300"/>
      <c r="AH433" s="300"/>
      <c r="AI433" s="300"/>
      <c r="AJ433" s="300"/>
      <c r="AK433" s="300"/>
      <c r="AL433" s="300"/>
      <c r="AM433" s="300"/>
      <c r="AN433" s="300"/>
      <c r="AO433" s="300"/>
      <c r="AP433" s="300"/>
    </row>
    <row r="434" ht="15.75" customHeight="1">
      <c r="AC434" s="300"/>
      <c r="AD434" s="300"/>
      <c r="AE434" s="300"/>
      <c r="AF434" s="300"/>
      <c r="AG434" s="300"/>
      <c r="AH434" s="300"/>
      <c r="AI434" s="300"/>
      <c r="AJ434" s="300"/>
      <c r="AK434" s="300"/>
      <c r="AL434" s="300"/>
      <c r="AM434" s="300"/>
      <c r="AN434" s="300"/>
      <c r="AO434" s="300"/>
      <c r="AP434" s="300"/>
    </row>
    <row r="435" ht="15.75" customHeight="1">
      <c r="AC435" s="300"/>
      <c r="AD435" s="300"/>
      <c r="AE435" s="300"/>
      <c r="AF435" s="300"/>
      <c r="AG435" s="300"/>
      <c r="AH435" s="300"/>
      <c r="AI435" s="300"/>
      <c r="AJ435" s="300"/>
      <c r="AK435" s="300"/>
      <c r="AL435" s="300"/>
      <c r="AM435" s="300"/>
      <c r="AN435" s="300"/>
      <c r="AO435" s="300"/>
      <c r="AP435" s="300"/>
    </row>
    <row r="436" ht="15.75" customHeight="1">
      <c r="AC436" s="300"/>
      <c r="AD436" s="300"/>
      <c r="AE436" s="300"/>
      <c r="AF436" s="300"/>
      <c r="AG436" s="300"/>
      <c r="AH436" s="300"/>
      <c r="AI436" s="300"/>
      <c r="AJ436" s="300"/>
      <c r="AK436" s="300"/>
      <c r="AL436" s="300"/>
      <c r="AM436" s="300"/>
      <c r="AN436" s="300"/>
      <c r="AO436" s="300"/>
      <c r="AP436" s="300"/>
    </row>
    <row r="437" ht="15.75" customHeight="1">
      <c r="AC437" s="300"/>
      <c r="AD437" s="300"/>
      <c r="AE437" s="300"/>
      <c r="AF437" s="300"/>
      <c r="AG437" s="300"/>
      <c r="AH437" s="300"/>
      <c r="AI437" s="300"/>
      <c r="AJ437" s="300"/>
      <c r="AK437" s="300"/>
      <c r="AL437" s="300"/>
      <c r="AM437" s="300"/>
      <c r="AN437" s="300"/>
      <c r="AO437" s="300"/>
      <c r="AP437" s="300"/>
    </row>
    <row r="438" ht="15.75" customHeight="1">
      <c r="AC438" s="300"/>
      <c r="AD438" s="300"/>
      <c r="AE438" s="300"/>
      <c r="AF438" s="300"/>
      <c r="AG438" s="300"/>
      <c r="AH438" s="300"/>
      <c r="AI438" s="300"/>
      <c r="AJ438" s="300"/>
      <c r="AK438" s="300"/>
      <c r="AL438" s="300"/>
      <c r="AM438" s="300"/>
      <c r="AN438" s="300"/>
      <c r="AO438" s="300"/>
      <c r="AP438" s="300"/>
    </row>
    <row r="439" ht="15.75" customHeight="1">
      <c r="AC439" s="300"/>
      <c r="AD439" s="300"/>
      <c r="AE439" s="300"/>
      <c r="AF439" s="300"/>
      <c r="AG439" s="300"/>
      <c r="AH439" s="300"/>
      <c r="AI439" s="300"/>
      <c r="AJ439" s="300"/>
      <c r="AK439" s="300"/>
      <c r="AL439" s="300"/>
      <c r="AM439" s="300"/>
      <c r="AN439" s="300"/>
      <c r="AO439" s="300"/>
      <c r="AP439" s="300"/>
    </row>
    <row r="440" ht="15.75" customHeight="1">
      <c r="AC440" s="300"/>
      <c r="AD440" s="300"/>
      <c r="AE440" s="300"/>
      <c r="AF440" s="300"/>
      <c r="AG440" s="300"/>
      <c r="AH440" s="300"/>
      <c r="AI440" s="300"/>
      <c r="AJ440" s="300"/>
      <c r="AK440" s="300"/>
      <c r="AL440" s="300"/>
      <c r="AM440" s="300"/>
      <c r="AN440" s="300"/>
      <c r="AO440" s="300"/>
      <c r="AP440" s="300"/>
    </row>
    <row r="441" ht="15.75" customHeight="1">
      <c r="AC441" s="300"/>
      <c r="AD441" s="300"/>
      <c r="AE441" s="300"/>
      <c r="AF441" s="300"/>
      <c r="AG441" s="300"/>
      <c r="AH441" s="300"/>
      <c r="AI441" s="300"/>
      <c r="AJ441" s="300"/>
      <c r="AK441" s="300"/>
      <c r="AL441" s="300"/>
      <c r="AM441" s="300"/>
      <c r="AN441" s="300"/>
      <c r="AO441" s="300"/>
      <c r="AP441" s="300"/>
    </row>
    <row r="442" ht="15.75" customHeight="1">
      <c r="AC442" s="300"/>
      <c r="AD442" s="300"/>
      <c r="AE442" s="300"/>
      <c r="AF442" s="300"/>
      <c r="AG442" s="300"/>
      <c r="AH442" s="300"/>
      <c r="AI442" s="300"/>
      <c r="AJ442" s="300"/>
      <c r="AK442" s="300"/>
      <c r="AL442" s="300"/>
      <c r="AM442" s="300"/>
      <c r="AN442" s="300"/>
      <c r="AO442" s="300"/>
      <c r="AP442" s="300"/>
    </row>
    <row r="443" ht="15.75" customHeight="1">
      <c r="AC443" s="300"/>
      <c r="AD443" s="300"/>
      <c r="AE443" s="300"/>
      <c r="AF443" s="300"/>
      <c r="AG443" s="300"/>
      <c r="AH443" s="300"/>
      <c r="AI443" s="300"/>
      <c r="AJ443" s="300"/>
      <c r="AK443" s="300"/>
      <c r="AL443" s="300"/>
      <c r="AM443" s="300"/>
      <c r="AN443" s="300"/>
      <c r="AO443" s="300"/>
      <c r="AP443" s="300"/>
    </row>
    <row r="444" ht="15.75" customHeight="1">
      <c r="AC444" s="300"/>
      <c r="AD444" s="300"/>
      <c r="AE444" s="300"/>
      <c r="AF444" s="300"/>
      <c r="AG444" s="300"/>
      <c r="AH444" s="300"/>
      <c r="AI444" s="300"/>
      <c r="AJ444" s="300"/>
      <c r="AK444" s="300"/>
      <c r="AL444" s="300"/>
      <c r="AM444" s="300"/>
      <c r="AN444" s="300"/>
      <c r="AO444" s="300"/>
      <c r="AP444" s="300"/>
    </row>
    <row r="445" ht="15.75" customHeight="1">
      <c r="AC445" s="300"/>
      <c r="AD445" s="300"/>
      <c r="AE445" s="300"/>
      <c r="AF445" s="300"/>
      <c r="AG445" s="300"/>
      <c r="AH445" s="300"/>
      <c r="AI445" s="300"/>
      <c r="AJ445" s="300"/>
      <c r="AK445" s="300"/>
      <c r="AL445" s="300"/>
      <c r="AM445" s="300"/>
      <c r="AN445" s="300"/>
      <c r="AO445" s="300"/>
      <c r="AP445" s="300"/>
    </row>
    <row r="446" ht="15.75" customHeight="1">
      <c r="AC446" s="300"/>
      <c r="AD446" s="300"/>
      <c r="AE446" s="300"/>
      <c r="AF446" s="300"/>
      <c r="AG446" s="300"/>
      <c r="AH446" s="300"/>
      <c r="AI446" s="300"/>
      <c r="AJ446" s="300"/>
      <c r="AK446" s="300"/>
      <c r="AL446" s="300"/>
      <c r="AM446" s="300"/>
      <c r="AN446" s="300"/>
      <c r="AO446" s="300"/>
      <c r="AP446" s="300"/>
    </row>
    <row r="447" ht="15.75" customHeight="1">
      <c r="AC447" s="300"/>
      <c r="AD447" s="300"/>
      <c r="AE447" s="300"/>
      <c r="AF447" s="300"/>
      <c r="AG447" s="300"/>
      <c r="AH447" s="300"/>
      <c r="AI447" s="300"/>
      <c r="AJ447" s="300"/>
      <c r="AK447" s="300"/>
      <c r="AL447" s="300"/>
      <c r="AM447" s="300"/>
      <c r="AN447" s="300"/>
      <c r="AO447" s="300"/>
      <c r="AP447" s="300"/>
    </row>
    <row r="448" ht="15.75" customHeight="1">
      <c r="AC448" s="300"/>
      <c r="AD448" s="300"/>
      <c r="AE448" s="300"/>
      <c r="AF448" s="300"/>
      <c r="AG448" s="300"/>
      <c r="AH448" s="300"/>
      <c r="AI448" s="300"/>
      <c r="AJ448" s="300"/>
      <c r="AK448" s="300"/>
      <c r="AL448" s="300"/>
      <c r="AM448" s="300"/>
      <c r="AN448" s="300"/>
      <c r="AO448" s="300"/>
      <c r="AP448" s="300"/>
    </row>
    <row r="449" ht="15.75" customHeight="1">
      <c r="AC449" s="300"/>
      <c r="AD449" s="300"/>
      <c r="AE449" s="300"/>
      <c r="AF449" s="300"/>
      <c r="AG449" s="300"/>
      <c r="AH449" s="300"/>
      <c r="AI449" s="300"/>
      <c r="AJ449" s="300"/>
      <c r="AK449" s="300"/>
      <c r="AL449" s="300"/>
      <c r="AM449" s="300"/>
      <c r="AN449" s="300"/>
      <c r="AO449" s="300"/>
      <c r="AP449" s="300"/>
    </row>
    <row r="450" ht="15.75" customHeight="1">
      <c r="AC450" s="300"/>
      <c r="AD450" s="300"/>
      <c r="AE450" s="300"/>
      <c r="AF450" s="300"/>
      <c r="AG450" s="300"/>
      <c r="AH450" s="300"/>
      <c r="AI450" s="300"/>
      <c r="AJ450" s="300"/>
      <c r="AK450" s="300"/>
      <c r="AL450" s="300"/>
      <c r="AM450" s="300"/>
      <c r="AN450" s="300"/>
      <c r="AO450" s="300"/>
      <c r="AP450" s="300"/>
    </row>
    <row r="451" ht="15.75" customHeight="1">
      <c r="AC451" s="300"/>
      <c r="AD451" s="300"/>
      <c r="AE451" s="300"/>
      <c r="AF451" s="300"/>
      <c r="AG451" s="300"/>
      <c r="AH451" s="300"/>
      <c r="AI451" s="300"/>
      <c r="AJ451" s="300"/>
      <c r="AK451" s="300"/>
      <c r="AL451" s="300"/>
      <c r="AM451" s="300"/>
      <c r="AN451" s="300"/>
      <c r="AO451" s="300"/>
      <c r="AP451" s="300"/>
    </row>
    <row r="452" ht="15.75" customHeight="1">
      <c r="AC452" s="300"/>
      <c r="AD452" s="300"/>
      <c r="AE452" s="300"/>
      <c r="AF452" s="300"/>
      <c r="AG452" s="300"/>
      <c r="AH452" s="300"/>
      <c r="AI452" s="300"/>
      <c r="AJ452" s="300"/>
      <c r="AK452" s="300"/>
      <c r="AL452" s="300"/>
      <c r="AM452" s="300"/>
      <c r="AN452" s="300"/>
      <c r="AO452" s="300"/>
      <c r="AP452" s="300"/>
    </row>
    <row r="453" ht="15.75" customHeight="1">
      <c r="AC453" s="300"/>
      <c r="AD453" s="300"/>
      <c r="AE453" s="300"/>
      <c r="AF453" s="300"/>
      <c r="AG453" s="300"/>
      <c r="AH453" s="300"/>
      <c r="AI453" s="300"/>
      <c r="AJ453" s="300"/>
      <c r="AK453" s="300"/>
      <c r="AL453" s="300"/>
      <c r="AM453" s="300"/>
      <c r="AN453" s="300"/>
      <c r="AO453" s="300"/>
      <c r="AP453" s="300"/>
    </row>
    <row r="454" ht="15.75" customHeight="1">
      <c r="AC454" s="300"/>
      <c r="AD454" s="300"/>
      <c r="AE454" s="300"/>
      <c r="AF454" s="300"/>
      <c r="AG454" s="300"/>
      <c r="AH454" s="300"/>
      <c r="AI454" s="300"/>
      <c r="AJ454" s="300"/>
      <c r="AK454" s="300"/>
      <c r="AL454" s="300"/>
      <c r="AM454" s="300"/>
      <c r="AN454" s="300"/>
      <c r="AO454" s="300"/>
      <c r="AP454" s="300"/>
    </row>
    <row r="455" ht="15.75" customHeight="1">
      <c r="AC455" s="300"/>
      <c r="AD455" s="300"/>
      <c r="AE455" s="300"/>
      <c r="AF455" s="300"/>
      <c r="AG455" s="300"/>
      <c r="AH455" s="300"/>
      <c r="AI455" s="300"/>
      <c r="AJ455" s="300"/>
      <c r="AK455" s="300"/>
      <c r="AL455" s="300"/>
      <c r="AM455" s="300"/>
      <c r="AN455" s="300"/>
      <c r="AO455" s="300"/>
      <c r="AP455" s="300"/>
    </row>
    <row r="456" ht="15.75" customHeight="1">
      <c r="AC456" s="300"/>
      <c r="AD456" s="300"/>
      <c r="AE456" s="300"/>
      <c r="AF456" s="300"/>
      <c r="AG456" s="300"/>
      <c r="AH456" s="300"/>
      <c r="AI456" s="300"/>
      <c r="AJ456" s="300"/>
      <c r="AK456" s="300"/>
      <c r="AL456" s="300"/>
      <c r="AM456" s="300"/>
      <c r="AN456" s="300"/>
      <c r="AO456" s="300"/>
      <c r="AP456" s="300"/>
    </row>
    <row r="457" ht="15.75" customHeight="1">
      <c r="AC457" s="300"/>
      <c r="AD457" s="300"/>
      <c r="AE457" s="300"/>
      <c r="AF457" s="300"/>
      <c r="AG457" s="300"/>
      <c r="AH457" s="300"/>
      <c r="AI457" s="300"/>
      <c r="AJ457" s="300"/>
      <c r="AK457" s="300"/>
      <c r="AL457" s="300"/>
      <c r="AM457" s="300"/>
      <c r="AN457" s="300"/>
      <c r="AO457" s="300"/>
      <c r="AP457" s="300"/>
    </row>
    <row r="458" ht="15.75" customHeight="1">
      <c r="AC458" s="300"/>
      <c r="AD458" s="300"/>
      <c r="AE458" s="300"/>
      <c r="AF458" s="300"/>
      <c r="AG458" s="300"/>
      <c r="AH458" s="300"/>
      <c r="AI458" s="300"/>
      <c r="AJ458" s="300"/>
      <c r="AK458" s="300"/>
      <c r="AL458" s="300"/>
      <c r="AM458" s="300"/>
      <c r="AN458" s="300"/>
      <c r="AO458" s="300"/>
      <c r="AP458" s="300"/>
    </row>
    <row r="459" ht="15.75" customHeight="1">
      <c r="AC459" s="300"/>
      <c r="AD459" s="300"/>
      <c r="AE459" s="300"/>
      <c r="AF459" s="300"/>
      <c r="AG459" s="300"/>
      <c r="AH459" s="300"/>
      <c r="AI459" s="300"/>
      <c r="AJ459" s="300"/>
      <c r="AK459" s="300"/>
      <c r="AL459" s="300"/>
      <c r="AM459" s="300"/>
      <c r="AN459" s="300"/>
      <c r="AO459" s="300"/>
      <c r="AP459" s="300"/>
    </row>
    <row r="460" ht="15.75" customHeight="1">
      <c r="AC460" s="300"/>
      <c r="AD460" s="300"/>
      <c r="AE460" s="300"/>
      <c r="AF460" s="300"/>
      <c r="AG460" s="300"/>
      <c r="AH460" s="300"/>
      <c r="AI460" s="300"/>
      <c r="AJ460" s="300"/>
      <c r="AK460" s="300"/>
      <c r="AL460" s="300"/>
      <c r="AM460" s="300"/>
      <c r="AN460" s="300"/>
      <c r="AO460" s="300"/>
      <c r="AP460" s="300"/>
    </row>
    <row r="461" ht="15.75" customHeight="1">
      <c r="AC461" s="300"/>
      <c r="AD461" s="300"/>
      <c r="AE461" s="300"/>
      <c r="AF461" s="300"/>
      <c r="AG461" s="300"/>
      <c r="AH461" s="300"/>
      <c r="AI461" s="300"/>
      <c r="AJ461" s="300"/>
      <c r="AK461" s="300"/>
      <c r="AL461" s="300"/>
      <c r="AM461" s="300"/>
      <c r="AN461" s="300"/>
      <c r="AO461" s="300"/>
      <c r="AP461" s="300"/>
    </row>
    <row r="462" ht="15.75" customHeight="1">
      <c r="AC462" s="300"/>
      <c r="AD462" s="300"/>
      <c r="AE462" s="300"/>
      <c r="AF462" s="300"/>
      <c r="AG462" s="300"/>
      <c r="AH462" s="300"/>
      <c r="AI462" s="300"/>
      <c r="AJ462" s="300"/>
      <c r="AK462" s="300"/>
      <c r="AL462" s="300"/>
      <c r="AM462" s="300"/>
      <c r="AN462" s="300"/>
      <c r="AO462" s="300"/>
      <c r="AP462" s="300"/>
    </row>
    <row r="463" ht="15.75" customHeight="1">
      <c r="AC463" s="300"/>
      <c r="AD463" s="300"/>
      <c r="AE463" s="300"/>
      <c r="AF463" s="300"/>
      <c r="AG463" s="300"/>
      <c r="AH463" s="300"/>
      <c r="AI463" s="300"/>
      <c r="AJ463" s="300"/>
      <c r="AK463" s="300"/>
      <c r="AL463" s="300"/>
      <c r="AM463" s="300"/>
      <c r="AN463" s="300"/>
      <c r="AO463" s="300"/>
      <c r="AP463" s="300"/>
    </row>
    <row r="464" ht="15.75" customHeight="1">
      <c r="AC464" s="300"/>
      <c r="AD464" s="300"/>
      <c r="AE464" s="300"/>
      <c r="AF464" s="300"/>
      <c r="AG464" s="300"/>
      <c r="AH464" s="300"/>
      <c r="AI464" s="300"/>
      <c r="AJ464" s="300"/>
      <c r="AK464" s="300"/>
      <c r="AL464" s="300"/>
      <c r="AM464" s="300"/>
      <c r="AN464" s="300"/>
      <c r="AO464" s="300"/>
      <c r="AP464" s="300"/>
    </row>
    <row r="465" ht="15.75" customHeight="1">
      <c r="AC465" s="300"/>
      <c r="AD465" s="300"/>
      <c r="AE465" s="300"/>
      <c r="AF465" s="300"/>
      <c r="AG465" s="300"/>
      <c r="AH465" s="300"/>
      <c r="AI465" s="300"/>
      <c r="AJ465" s="300"/>
      <c r="AK465" s="300"/>
      <c r="AL465" s="300"/>
      <c r="AM465" s="300"/>
      <c r="AN465" s="300"/>
      <c r="AO465" s="300"/>
      <c r="AP465" s="300"/>
    </row>
    <row r="466" ht="15.75" customHeight="1">
      <c r="AC466" s="300"/>
      <c r="AD466" s="300"/>
      <c r="AE466" s="300"/>
      <c r="AF466" s="300"/>
      <c r="AG466" s="300"/>
      <c r="AH466" s="300"/>
      <c r="AI466" s="300"/>
      <c r="AJ466" s="300"/>
      <c r="AK466" s="300"/>
      <c r="AL466" s="300"/>
      <c r="AM466" s="300"/>
      <c r="AN466" s="300"/>
      <c r="AO466" s="300"/>
      <c r="AP466" s="300"/>
    </row>
    <row r="467" ht="15.75" customHeight="1">
      <c r="AC467" s="300"/>
      <c r="AD467" s="300"/>
      <c r="AE467" s="300"/>
      <c r="AF467" s="300"/>
      <c r="AG467" s="300"/>
      <c r="AH467" s="300"/>
      <c r="AI467" s="300"/>
      <c r="AJ467" s="300"/>
      <c r="AK467" s="300"/>
      <c r="AL467" s="300"/>
      <c r="AM467" s="300"/>
      <c r="AN467" s="300"/>
      <c r="AO467" s="300"/>
      <c r="AP467" s="300"/>
    </row>
    <row r="468" ht="15.75" customHeight="1">
      <c r="AC468" s="300"/>
      <c r="AD468" s="300"/>
      <c r="AE468" s="300"/>
      <c r="AF468" s="300"/>
      <c r="AG468" s="300"/>
      <c r="AH468" s="300"/>
      <c r="AI468" s="300"/>
      <c r="AJ468" s="300"/>
      <c r="AK468" s="300"/>
      <c r="AL468" s="300"/>
      <c r="AM468" s="300"/>
      <c r="AN468" s="300"/>
      <c r="AO468" s="300"/>
      <c r="AP468" s="300"/>
    </row>
    <row r="469" ht="15.75" customHeight="1">
      <c r="AC469" s="300"/>
      <c r="AD469" s="300"/>
      <c r="AE469" s="300"/>
      <c r="AF469" s="300"/>
      <c r="AG469" s="300"/>
      <c r="AH469" s="300"/>
      <c r="AI469" s="300"/>
      <c r="AJ469" s="300"/>
      <c r="AK469" s="300"/>
      <c r="AL469" s="300"/>
      <c r="AM469" s="300"/>
      <c r="AN469" s="300"/>
      <c r="AO469" s="300"/>
      <c r="AP469" s="300"/>
    </row>
    <row r="470" ht="15.75" customHeight="1">
      <c r="AC470" s="300"/>
      <c r="AD470" s="300"/>
      <c r="AE470" s="300"/>
      <c r="AF470" s="300"/>
      <c r="AG470" s="300"/>
      <c r="AH470" s="300"/>
      <c r="AI470" s="300"/>
      <c r="AJ470" s="300"/>
      <c r="AK470" s="300"/>
      <c r="AL470" s="300"/>
      <c r="AM470" s="300"/>
      <c r="AN470" s="300"/>
      <c r="AO470" s="300"/>
      <c r="AP470" s="300"/>
    </row>
    <row r="471" ht="15.75" customHeight="1">
      <c r="AC471" s="300"/>
      <c r="AD471" s="300"/>
      <c r="AE471" s="300"/>
      <c r="AF471" s="300"/>
      <c r="AG471" s="300"/>
      <c r="AH471" s="300"/>
      <c r="AI471" s="300"/>
      <c r="AJ471" s="300"/>
      <c r="AK471" s="300"/>
      <c r="AL471" s="300"/>
      <c r="AM471" s="300"/>
      <c r="AN471" s="300"/>
      <c r="AO471" s="300"/>
      <c r="AP471" s="300"/>
    </row>
    <row r="472" ht="15.75" customHeight="1">
      <c r="AC472" s="300"/>
      <c r="AD472" s="300"/>
      <c r="AE472" s="300"/>
      <c r="AF472" s="300"/>
      <c r="AG472" s="300"/>
      <c r="AH472" s="300"/>
      <c r="AI472" s="300"/>
      <c r="AJ472" s="300"/>
      <c r="AK472" s="300"/>
      <c r="AL472" s="300"/>
      <c r="AM472" s="300"/>
      <c r="AN472" s="300"/>
      <c r="AO472" s="300"/>
      <c r="AP472" s="300"/>
    </row>
    <row r="473" ht="15.75" customHeight="1">
      <c r="AC473" s="300"/>
      <c r="AD473" s="300"/>
      <c r="AE473" s="300"/>
      <c r="AF473" s="300"/>
      <c r="AG473" s="300"/>
      <c r="AH473" s="300"/>
      <c r="AI473" s="300"/>
      <c r="AJ473" s="300"/>
      <c r="AK473" s="300"/>
      <c r="AL473" s="300"/>
      <c r="AM473" s="300"/>
      <c r="AN473" s="300"/>
      <c r="AO473" s="300"/>
      <c r="AP473" s="300"/>
    </row>
    <row r="474" ht="15.75" customHeight="1">
      <c r="AC474" s="300"/>
      <c r="AD474" s="300"/>
      <c r="AE474" s="300"/>
      <c r="AF474" s="300"/>
      <c r="AG474" s="300"/>
      <c r="AH474" s="300"/>
      <c r="AI474" s="300"/>
      <c r="AJ474" s="300"/>
      <c r="AK474" s="300"/>
      <c r="AL474" s="300"/>
      <c r="AM474" s="300"/>
      <c r="AN474" s="300"/>
      <c r="AO474" s="300"/>
      <c r="AP474" s="300"/>
    </row>
    <row r="475" ht="15.75" customHeight="1">
      <c r="AC475" s="300"/>
      <c r="AD475" s="300"/>
      <c r="AE475" s="300"/>
      <c r="AF475" s="300"/>
      <c r="AG475" s="300"/>
      <c r="AH475" s="300"/>
      <c r="AI475" s="300"/>
      <c r="AJ475" s="300"/>
      <c r="AK475" s="300"/>
      <c r="AL475" s="300"/>
      <c r="AM475" s="300"/>
      <c r="AN475" s="300"/>
      <c r="AO475" s="300"/>
      <c r="AP475" s="300"/>
    </row>
    <row r="476" ht="15.75" customHeight="1">
      <c r="AC476" s="300"/>
      <c r="AD476" s="300"/>
      <c r="AE476" s="300"/>
      <c r="AF476" s="300"/>
      <c r="AG476" s="300"/>
      <c r="AH476" s="300"/>
      <c r="AI476" s="300"/>
      <c r="AJ476" s="300"/>
      <c r="AK476" s="300"/>
      <c r="AL476" s="300"/>
      <c r="AM476" s="300"/>
      <c r="AN476" s="300"/>
      <c r="AO476" s="300"/>
      <c r="AP476" s="300"/>
    </row>
    <row r="477" ht="15.75" customHeight="1">
      <c r="AC477" s="300"/>
      <c r="AD477" s="300"/>
      <c r="AE477" s="300"/>
      <c r="AF477" s="300"/>
      <c r="AG477" s="300"/>
      <c r="AH477" s="300"/>
      <c r="AI477" s="300"/>
      <c r="AJ477" s="300"/>
      <c r="AK477" s="300"/>
      <c r="AL477" s="300"/>
      <c r="AM477" s="300"/>
      <c r="AN477" s="300"/>
      <c r="AO477" s="300"/>
      <c r="AP477" s="300"/>
    </row>
    <row r="478" ht="15.75" customHeight="1">
      <c r="AC478" s="300"/>
      <c r="AD478" s="300"/>
      <c r="AE478" s="300"/>
      <c r="AF478" s="300"/>
      <c r="AG478" s="300"/>
      <c r="AH478" s="300"/>
      <c r="AI478" s="300"/>
      <c r="AJ478" s="300"/>
      <c r="AK478" s="300"/>
      <c r="AL478" s="300"/>
      <c r="AM478" s="300"/>
      <c r="AN478" s="300"/>
      <c r="AO478" s="300"/>
      <c r="AP478" s="300"/>
    </row>
    <row r="479" ht="15.75" customHeight="1">
      <c r="AC479" s="300"/>
      <c r="AD479" s="300"/>
      <c r="AE479" s="300"/>
      <c r="AF479" s="300"/>
      <c r="AG479" s="300"/>
      <c r="AH479" s="300"/>
      <c r="AI479" s="300"/>
      <c r="AJ479" s="300"/>
      <c r="AK479" s="300"/>
      <c r="AL479" s="300"/>
      <c r="AM479" s="300"/>
      <c r="AN479" s="300"/>
      <c r="AO479" s="300"/>
      <c r="AP479" s="300"/>
    </row>
    <row r="480" ht="15.75" customHeight="1">
      <c r="AC480" s="300"/>
      <c r="AD480" s="300"/>
      <c r="AE480" s="300"/>
      <c r="AF480" s="300"/>
      <c r="AG480" s="300"/>
      <c r="AH480" s="300"/>
      <c r="AI480" s="300"/>
      <c r="AJ480" s="300"/>
      <c r="AK480" s="300"/>
      <c r="AL480" s="300"/>
      <c r="AM480" s="300"/>
      <c r="AN480" s="300"/>
      <c r="AO480" s="300"/>
      <c r="AP480" s="300"/>
    </row>
    <row r="481" ht="15.75" customHeight="1">
      <c r="AC481" s="300"/>
      <c r="AD481" s="300"/>
      <c r="AE481" s="300"/>
      <c r="AF481" s="300"/>
      <c r="AG481" s="300"/>
      <c r="AH481" s="300"/>
      <c r="AI481" s="300"/>
      <c r="AJ481" s="300"/>
      <c r="AK481" s="300"/>
      <c r="AL481" s="300"/>
      <c r="AM481" s="300"/>
      <c r="AN481" s="300"/>
      <c r="AO481" s="300"/>
      <c r="AP481" s="300"/>
    </row>
    <row r="482" ht="15.75" customHeight="1">
      <c r="AC482" s="300"/>
      <c r="AD482" s="300"/>
      <c r="AE482" s="300"/>
      <c r="AF482" s="300"/>
      <c r="AG482" s="300"/>
      <c r="AH482" s="300"/>
      <c r="AI482" s="300"/>
      <c r="AJ482" s="300"/>
      <c r="AK482" s="300"/>
      <c r="AL482" s="300"/>
      <c r="AM482" s="300"/>
      <c r="AN482" s="300"/>
      <c r="AO482" s="300"/>
      <c r="AP482" s="300"/>
    </row>
    <row r="483" ht="15.75" customHeight="1">
      <c r="AC483" s="300"/>
      <c r="AD483" s="300"/>
      <c r="AE483" s="300"/>
      <c r="AF483" s="300"/>
      <c r="AG483" s="300"/>
      <c r="AH483" s="300"/>
      <c r="AI483" s="300"/>
      <c r="AJ483" s="300"/>
      <c r="AK483" s="300"/>
      <c r="AL483" s="300"/>
      <c r="AM483" s="300"/>
      <c r="AN483" s="300"/>
      <c r="AO483" s="300"/>
      <c r="AP483" s="300"/>
    </row>
    <row r="484" ht="15.75" customHeight="1">
      <c r="AC484" s="300"/>
      <c r="AD484" s="300"/>
      <c r="AE484" s="300"/>
      <c r="AF484" s="300"/>
      <c r="AG484" s="300"/>
      <c r="AH484" s="300"/>
      <c r="AI484" s="300"/>
      <c r="AJ484" s="300"/>
      <c r="AK484" s="300"/>
      <c r="AL484" s="300"/>
      <c r="AM484" s="300"/>
      <c r="AN484" s="300"/>
      <c r="AO484" s="300"/>
      <c r="AP484" s="300"/>
    </row>
    <row r="485" ht="15.75" customHeight="1">
      <c r="AC485" s="300"/>
      <c r="AD485" s="300"/>
      <c r="AE485" s="300"/>
      <c r="AF485" s="300"/>
      <c r="AG485" s="300"/>
      <c r="AH485" s="300"/>
      <c r="AI485" s="300"/>
      <c r="AJ485" s="300"/>
      <c r="AK485" s="300"/>
      <c r="AL485" s="300"/>
      <c r="AM485" s="300"/>
      <c r="AN485" s="300"/>
      <c r="AO485" s="300"/>
      <c r="AP485" s="300"/>
    </row>
    <row r="486" ht="15.75" customHeight="1">
      <c r="AC486" s="300"/>
      <c r="AD486" s="300"/>
      <c r="AE486" s="300"/>
      <c r="AF486" s="300"/>
      <c r="AG486" s="300"/>
      <c r="AH486" s="300"/>
      <c r="AI486" s="300"/>
      <c r="AJ486" s="300"/>
      <c r="AK486" s="300"/>
      <c r="AL486" s="300"/>
      <c r="AM486" s="300"/>
      <c r="AN486" s="300"/>
      <c r="AO486" s="300"/>
      <c r="AP486" s="300"/>
    </row>
    <row r="487" ht="15.75" customHeight="1">
      <c r="AC487" s="300"/>
      <c r="AD487" s="300"/>
      <c r="AE487" s="300"/>
      <c r="AF487" s="300"/>
      <c r="AG487" s="300"/>
      <c r="AH487" s="300"/>
      <c r="AI487" s="300"/>
      <c r="AJ487" s="300"/>
      <c r="AK487" s="300"/>
      <c r="AL487" s="300"/>
      <c r="AM487" s="300"/>
      <c r="AN487" s="300"/>
      <c r="AO487" s="300"/>
      <c r="AP487" s="300"/>
    </row>
    <row r="488" ht="15.75" customHeight="1">
      <c r="AC488" s="300"/>
      <c r="AD488" s="300"/>
      <c r="AE488" s="300"/>
      <c r="AF488" s="300"/>
      <c r="AG488" s="300"/>
      <c r="AH488" s="300"/>
      <c r="AI488" s="300"/>
      <c r="AJ488" s="300"/>
      <c r="AK488" s="300"/>
      <c r="AL488" s="300"/>
      <c r="AM488" s="300"/>
      <c r="AN488" s="300"/>
      <c r="AO488" s="300"/>
      <c r="AP488" s="300"/>
    </row>
    <row r="489" ht="15.75" customHeight="1">
      <c r="AC489" s="300"/>
      <c r="AD489" s="300"/>
      <c r="AE489" s="300"/>
      <c r="AF489" s="300"/>
      <c r="AG489" s="300"/>
      <c r="AH489" s="300"/>
      <c r="AI489" s="300"/>
      <c r="AJ489" s="300"/>
      <c r="AK489" s="300"/>
      <c r="AL489" s="300"/>
      <c r="AM489" s="300"/>
      <c r="AN489" s="300"/>
      <c r="AO489" s="300"/>
      <c r="AP489" s="300"/>
    </row>
    <row r="490" ht="15.75" customHeight="1">
      <c r="AC490" s="300"/>
      <c r="AD490" s="300"/>
      <c r="AE490" s="300"/>
      <c r="AF490" s="300"/>
      <c r="AG490" s="300"/>
      <c r="AH490" s="300"/>
      <c r="AI490" s="300"/>
      <c r="AJ490" s="300"/>
      <c r="AK490" s="300"/>
      <c r="AL490" s="300"/>
      <c r="AM490" s="300"/>
      <c r="AN490" s="300"/>
      <c r="AO490" s="300"/>
      <c r="AP490" s="300"/>
    </row>
    <row r="491" ht="15.75" customHeight="1">
      <c r="AC491" s="300"/>
      <c r="AD491" s="300"/>
      <c r="AE491" s="300"/>
      <c r="AF491" s="300"/>
      <c r="AG491" s="300"/>
      <c r="AH491" s="300"/>
      <c r="AI491" s="300"/>
      <c r="AJ491" s="300"/>
      <c r="AK491" s="300"/>
      <c r="AL491" s="300"/>
      <c r="AM491" s="300"/>
      <c r="AN491" s="300"/>
      <c r="AO491" s="300"/>
      <c r="AP491" s="300"/>
    </row>
    <row r="492" ht="15.75" customHeight="1">
      <c r="AC492" s="300"/>
      <c r="AD492" s="300"/>
      <c r="AE492" s="300"/>
      <c r="AF492" s="300"/>
      <c r="AG492" s="300"/>
      <c r="AH492" s="300"/>
      <c r="AI492" s="300"/>
      <c r="AJ492" s="300"/>
      <c r="AK492" s="300"/>
      <c r="AL492" s="300"/>
      <c r="AM492" s="300"/>
      <c r="AN492" s="300"/>
      <c r="AO492" s="300"/>
      <c r="AP492" s="300"/>
    </row>
    <row r="493" ht="15.75" customHeight="1">
      <c r="AC493" s="300"/>
      <c r="AD493" s="300"/>
      <c r="AE493" s="300"/>
      <c r="AF493" s="300"/>
      <c r="AG493" s="300"/>
      <c r="AH493" s="300"/>
      <c r="AI493" s="300"/>
      <c r="AJ493" s="300"/>
      <c r="AK493" s="300"/>
      <c r="AL493" s="300"/>
      <c r="AM493" s="300"/>
      <c r="AN493" s="300"/>
      <c r="AO493" s="300"/>
      <c r="AP493" s="300"/>
    </row>
    <row r="494" ht="15.75" customHeight="1">
      <c r="AC494" s="300"/>
      <c r="AD494" s="300"/>
      <c r="AE494" s="300"/>
      <c r="AF494" s="300"/>
      <c r="AG494" s="300"/>
      <c r="AH494" s="300"/>
      <c r="AI494" s="300"/>
      <c r="AJ494" s="300"/>
      <c r="AK494" s="300"/>
      <c r="AL494" s="300"/>
      <c r="AM494" s="300"/>
      <c r="AN494" s="300"/>
      <c r="AO494" s="300"/>
      <c r="AP494" s="300"/>
    </row>
    <row r="495" ht="15.75" customHeight="1">
      <c r="AC495" s="300"/>
      <c r="AD495" s="300"/>
      <c r="AE495" s="300"/>
      <c r="AF495" s="300"/>
      <c r="AG495" s="300"/>
      <c r="AH495" s="300"/>
      <c r="AI495" s="300"/>
      <c r="AJ495" s="300"/>
      <c r="AK495" s="300"/>
      <c r="AL495" s="300"/>
      <c r="AM495" s="300"/>
      <c r="AN495" s="300"/>
      <c r="AO495" s="300"/>
      <c r="AP495" s="300"/>
    </row>
    <row r="496" ht="15.75" customHeight="1">
      <c r="AC496" s="300"/>
      <c r="AD496" s="300"/>
      <c r="AE496" s="300"/>
      <c r="AF496" s="300"/>
      <c r="AG496" s="300"/>
      <c r="AH496" s="300"/>
      <c r="AI496" s="300"/>
      <c r="AJ496" s="300"/>
      <c r="AK496" s="300"/>
      <c r="AL496" s="300"/>
      <c r="AM496" s="300"/>
      <c r="AN496" s="300"/>
      <c r="AO496" s="300"/>
      <c r="AP496" s="300"/>
    </row>
    <row r="497" ht="15.75" customHeight="1">
      <c r="AC497" s="300"/>
      <c r="AD497" s="300"/>
      <c r="AE497" s="300"/>
      <c r="AF497" s="300"/>
      <c r="AG497" s="300"/>
      <c r="AH497" s="300"/>
      <c r="AI497" s="300"/>
      <c r="AJ497" s="300"/>
      <c r="AK497" s="300"/>
      <c r="AL497" s="300"/>
      <c r="AM497" s="300"/>
      <c r="AN497" s="300"/>
      <c r="AO497" s="300"/>
      <c r="AP497" s="300"/>
    </row>
    <row r="498" ht="15.75" customHeight="1">
      <c r="AC498" s="300"/>
      <c r="AD498" s="300"/>
      <c r="AE498" s="300"/>
      <c r="AF498" s="300"/>
      <c r="AG498" s="300"/>
      <c r="AH498" s="300"/>
      <c r="AI498" s="300"/>
      <c r="AJ498" s="300"/>
      <c r="AK498" s="300"/>
      <c r="AL498" s="300"/>
      <c r="AM498" s="300"/>
      <c r="AN498" s="300"/>
      <c r="AO498" s="300"/>
      <c r="AP498" s="300"/>
    </row>
    <row r="499" ht="15.75" customHeight="1">
      <c r="AC499" s="300"/>
      <c r="AD499" s="300"/>
      <c r="AE499" s="300"/>
      <c r="AF499" s="300"/>
      <c r="AG499" s="300"/>
      <c r="AH499" s="300"/>
      <c r="AI499" s="300"/>
      <c r="AJ499" s="300"/>
      <c r="AK499" s="300"/>
      <c r="AL499" s="300"/>
      <c r="AM499" s="300"/>
      <c r="AN499" s="300"/>
      <c r="AO499" s="300"/>
      <c r="AP499" s="300"/>
    </row>
    <row r="500" ht="15.75" customHeight="1">
      <c r="AC500" s="300"/>
      <c r="AD500" s="300"/>
      <c r="AE500" s="300"/>
      <c r="AF500" s="300"/>
      <c r="AG500" s="300"/>
      <c r="AH500" s="300"/>
      <c r="AI500" s="300"/>
      <c r="AJ500" s="300"/>
      <c r="AK500" s="300"/>
      <c r="AL500" s="300"/>
      <c r="AM500" s="300"/>
      <c r="AN500" s="300"/>
      <c r="AO500" s="300"/>
      <c r="AP500" s="300"/>
    </row>
    <row r="501" ht="15.75" customHeight="1">
      <c r="AC501" s="300"/>
      <c r="AD501" s="300"/>
      <c r="AE501" s="300"/>
      <c r="AF501" s="300"/>
      <c r="AG501" s="300"/>
      <c r="AH501" s="300"/>
      <c r="AI501" s="300"/>
      <c r="AJ501" s="300"/>
      <c r="AK501" s="300"/>
      <c r="AL501" s="300"/>
      <c r="AM501" s="300"/>
      <c r="AN501" s="300"/>
      <c r="AO501" s="300"/>
      <c r="AP501" s="300"/>
    </row>
    <row r="502" ht="15.75" customHeight="1">
      <c r="AC502" s="300"/>
      <c r="AD502" s="300"/>
      <c r="AE502" s="300"/>
      <c r="AF502" s="300"/>
      <c r="AG502" s="300"/>
      <c r="AH502" s="300"/>
      <c r="AI502" s="300"/>
      <c r="AJ502" s="300"/>
      <c r="AK502" s="300"/>
      <c r="AL502" s="300"/>
      <c r="AM502" s="300"/>
      <c r="AN502" s="300"/>
      <c r="AO502" s="300"/>
      <c r="AP502" s="300"/>
    </row>
    <row r="503" ht="15.75" customHeight="1">
      <c r="AC503" s="300"/>
      <c r="AD503" s="300"/>
      <c r="AE503" s="300"/>
      <c r="AF503" s="300"/>
      <c r="AG503" s="300"/>
      <c r="AH503" s="300"/>
      <c r="AI503" s="300"/>
      <c r="AJ503" s="300"/>
      <c r="AK503" s="300"/>
      <c r="AL503" s="300"/>
      <c r="AM503" s="300"/>
      <c r="AN503" s="300"/>
      <c r="AO503" s="300"/>
      <c r="AP503" s="300"/>
    </row>
    <row r="504" ht="15.75" customHeight="1">
      <c r="AC504" s="300"/>
      <c r="AD504" s="300"/>
      <c r="AE504" s="300"/>
      <c r="AF504" s="300"/>
      <c r="AG504" s="300"/>
      <c r="AH504" s="300"/>
      <c r="AI504" s="300"/>
      <c r="AJ504" s="300"/>
      <c r="AK504" s="300"/>
      <c r="AL504" s="300"/>
      <c r="AM504" s="300"/>
      <c r="AN504" s="300"/>
      <c r="AO504" s="300"/>
      <c r="AP504" s="300"/>
    </row>
    <row r="505" ht="15.75" customHeight="1">
      <c r="AC505" s="300"/>
      <c r="AD505" s="300"/>
      <c r="AE505" s="300"/>
      <c r="AF505" s="300"/>
      <c r="AG505" s="300"/>
      <c r="AH505" s="300"/>
      <c r="AI505" s="300"/>
      <c r="AJ505" s="300"/>
      <c r="AK505" s="300"/>
      <c r="AL505" s="300"/>
      <c r="AM505" s="300"/>
      <c r="AN505" s="300"/>
      <c r="AO505" s="300"/>
      <c r="AP505" s="300"/>
    </row>
    <row r="506" ht="15.75" customHeight="1">
      <c r="AC506" s="300"/>
      <c r="AD506" s="300"/>
      <c r="AE506" s="300"/>
      <c r="AF506" s="300"/>
      <c r="AG506" s="300"/>
      <c r="AH506" s="300"/>
      <c r="AI506" s="300"/>
      <c r="AJ506" s="300"/>
      <c r="AK506" s="300"/>
      <c r="AL506" s="300"/>
      <c r="AM506" s="300"/>
      <c r="AN506" s="300"/>
      <c r="AO506" s="300"/>
      <c r="AP506" s="300"/>
    </row>
    <row r="507" ht="15.75" customHeight="1">
      <c r="AC507" s="300"/>
      <c r="AD507" s="300"/>
      <c r="AE507" s="300"/>
      <c r="AF507" s="300"/>
      <c r="AG507" s="300"/>
      <c r="AH507" s="300"/>
      <c r="AI507" s="300"/>
      <c r="AJ507" s="300"/>
      <c r="AK507" s="300"/>
      <c r="AL507" s="300"/>
      <c r="AM507" s="300"/>
      <c r="AN507" s="300"/>
      <c r="AO507" s="300"/>
      <c r="AP507" s="300"/>
    </row>
    <row r="508" ht="15.75" customHeight="1">
      <c r="AC508" s="300"/>
      <c r="AD508" s="300"/>
      <c r="AE508" s="300"/>
      <c r="AF508" s="300"/>
      <c r="AG508" s="300"/>
      <c r="AH508" s="300"/>
      <c r="AI508" s="300"/>
      <c r="AJ508" s="300"/>
      <c r="AK508" s="300"/>
      <c r="AL508" s="300"/>
      <c r="AM508" s="300"/>
      <c r="AN508" s="300"/>
      <c r="AO508" s="300"/>
      <c r="AP508" s="300"/>
    </row>
    <row r="509" ht="15.75" customHeight="1">
      <c r="AC509" s="300"/>
      <c r="AD509" s="300"/>
      <c r="AE509" s="300"/>
      <c r="AF509" s="300"/>
      <c r="AG509" s="300"/>
      <c r="AH509" s="300"/>
      <c r="AI509" s="300"/>
      <c r="AJ509" s="300"/>
      <c r="AK509" s="300"/>
      <c r="AL509" s="300"/>
      <c r="AM509" s="300"/>
      <c r="AN509" s="300"/>
      <c r="AO509" s="300"/>
      <c r="AP509" s="300"/>
    </row>
    <row r="510" ht="15.75" customHeight="1">
      <c r="AC510" s="300"/>
      <c r="AD510" s="300"/>
      <c r="AE510" s="300"/>
      <c r="AF510" s="300"/>
      <c r="AG510" s="300"/>
      <c r="AH510" s="300"/>
      <c r="AI510" s="300"/>
      <c r="AJ510" s="300"/>
      <c r="AK510" s="300"/>
      <c r="AL510" s="300"/>
      <c r="AM510" s="300"/>
      <c r="AN510" s="300"/>
      <c r="AO510" s="300"/>
      <c r="AP510" s="300"/>
    </row>
    <row r="511" ht="15.75" customHeight="1">
      <c r="AC511" s="300"/>
      <c r="AD511" s="300"/>
      <c r="AE511" s="300"/>
      <c r="AF511" s="300"/>
      <c r="AG511" s="300"/>
      <c r="AH511" s="300"/>
      <c r="AI511" s="300"/>
      <c r="AJ511" s="300"/>
      <c r="AK511" s="300"/>
      <c r="AL511" s="300"/>
      <c r="AM511" s="300"/>
      <c r="AN511" s="300"/>
      <c r="AO511" s="300"/>
      <c r="AP511" s="300"/>
    </row>
    <row r="512" ht="15.75" customHeight="1">
      <c r="AC512" s="300"/>
      <c r="AD512" s="300"/>
      <c r="AE512" s="300"/>
      <c r="AF512" s="300"/>
      <c r="AG512" s="300"/>
      <c r="AH512" s="300"/>
      <c r="AI512" s="300"/>
      <c r="AJ512" s="300"/>
      <c r="AK512" s="300"/>
      <c r="AL512" s="300"/>
      <c r="AM512" s="300"/>
      <c r="AN512" s="300"/>
      <c r="AO512" s="300"/>
      <c r="AP512" s="300"/>
    </row>
    <row r="513" ht="15.75" customHeight="1">
      <c r="AC513" s="300"/>
      <c r="AD513" s="300"/>
      <c r="AE513" s="300"/>
      <c r="AF513" s="300"/>
      <c r="AG513" s="300"/>
      <c r="AH513" s="300"/>
      <c r="AI513" s="300"/>
      <c r="AJ513" s="300"/>
      <c r="AK513" s="300"/>
      <c r="AL513" s="300"/>
      <c r="AM513" s="300"/>
      <c r="AN513" s="300"/>
      <c r="AO513" s="300"/>
      <c r="AP513" s="300"/>
    </row>
    <row r="514" ht="15.75" customHeight="1">
      <c r="AC514" s="300"/>
      <c r="AD514" s="300"/>
      <c r="AE514" s="300"/>
      <c r="AF514" s="300"/>
      <c r="AG514" s="300"/>
      <c r="AH514" s="300"/>
      <c r="AI514" s="300"/>
      <c r="AJ514" s="300"/>
      <c r="AK514" s="300"/>
      <c r="AL514" s="300"/>
      <c r="AM514" s="300"/>
      <c r="AN514" s="300"/>
      <c r="AO514" s="300"/>
      <c r="AP514" s="300"/>
    </row>
    <row r="515" ht="15.75" customHeight="1">
      <c r="AC515" s="300"/>
      <c r="AD515" s="300"/>
      <c r="AE515" s="300"/>
      <c r="AF515" s="300"/>
      <c r="AG515" s="300"/>
      <c r="AH515" s="300"/>
      <c r="AI515" s="300"/>
      <c r="AJ515" s="300"/>
      <c r="AK515" s="300"/>
      <c r="AL515" s="300"/>
      <c r="AM515" s="300"/>
      <c r="AN515" s="300"/>
      <c r="AO515" s="300"/>
      <c r="AP515" s="300"/>
    </row>
    <row r="516" ht="15.75" customHeight="1">
      <c r="AC516" s="300"/>
      <c r="AD516" s="300"/>
      <c r="AE516" s="300"/>
      <c r="AF516" s="300"/>
      <c r="AG516" s="300"/>
      <c r="AH516" s="300"/>
      <c r="AI516" s="300"/>
      <c r="AJ516" s="300"/>
      <c r="AK516" s="300"/>
      <c r="AL516" s="300"/>
      <c r="AM516" s="300"/>
      <c r="AN516" s="300"/>
      <c r="AO516" s="300"/>
      <c r="AP516" s="300"/>
    </row>
    <row r="517" ht="15.75" customHeight="1">
      <c r="AC517" s="300"/>
      <c r="AD517" s="300"/>
      <c r="AE517" s="300"/>
      <c r="AF517" s="300"/>
      <c r="AG517" s="300"/>
      <c r="AH517" s="300"/>
      <c r="AI517" s="300"/>
      <c r="AJ517" s="300"/>
      <c r="AK517" s="300"/>
      <c r="AL517" s="300"/>
      <c r="AM517" s="300"/>
      <c r="AN517" s="300"/>
      <c r="AO517" s="300"/>
      <c r="AP517" s="300"/>
    </row>
    <row r="518" ht="15.75" customHeight="1">
      <c r="AC518" s="300"/>
      <c r="AD518" s="300"/>
      <c r="AE518" s="300"/>
      <c r="AF518" s="300"/>
      <c r="AG518" s="300"/>
      <c r="AH518" s="300"/>
      <c r="AI518" s="300"/>
      <c r="AJ518" s="300"/>
      <c r="AK518" s="300"/>
      <c r="AL518" s="300"/>
      <c r="AM518" s="300"/>
      <c r="AN518" s="300"/>
      <c r="AO518" s="300"/>
      <c r="AP518" s="300"/>
    </row>
    <row r="519" ht="15.75" customHeight="1">
      <c r="AC519" s="300"/>
      <c r="AD519" s="300"/>
      <c r="AE519" s="300"/>
      <c r="AF519" s="300"/>
      <c r="AG519" s="300"/>
      <c r="AH519" s="300"/>
      <c r="AI519" s="300"/>
      <c r="AJ519" s="300"/>
      <c r="AK519" s="300"/>
      <c r="AL519" s="300"/>
      <c r="AM519" s="300"/>
      <c r="AN519" s="300"/>
      <c r="AO519" s="300"/>
      <c r="AP519" s="300"/>
    </row>
    <row r="520" ht="15.75" customHeight="1">
      <c r="AC520" s="300"/>
      <c r="AD520" s="300"/>
      <c r="AE520" s="300"/>
      <c r="AF520" s="300"/>
      <c r="AG520" s="300"/>
      <c r="AH520" s="300"/>
      <c r="AI520" s="300"/>
      <c r="AJ520" s="300"/>
      <c r="AK520" s="300"/>
      <c r="AL520" s="300"/>
      <c r="AM520" s="300"/>
      <c r="AN520" s="300"/>
      <c r="AO520" s="300"/>
      <c r="AP520" s="300"/>
    </row>
    <row r="521" ht="15.75" customHeight="1">
      <c r="AC521" s="300"/>
      <c r="AD521" s="300"/>
      <c r="AE521" s="300"/>
      <c r="AF521" s="300"/>
      <c r="AG521" s="300"/>
      <c r="AH521" s="300"/>
      <c r="AI521" s="300"/>
      <c r="AJ521" s="300"/>
      <c r="AK521" s="300"/>
      <c r="AL521" s="300"/>
      <c r="AM521" s="300"/>
      <c r="AN521" s="300"/>
      <c r="AO521" s="300"/>
      <c r="AP521" s="300"/>
    </row>
    <row r="522" ht="15.75" customHeight="1">
      <c r="AC522" s="300"/>
      <c r="AD522" s="300"/>
      <c r="AE522" s="300"/>
      <c r="AF522" s="300"/>
      <c r="AG522" s="300"/>
      <c r="AH522" s="300"/>
      <c r="AI522" s="300"/>
      <c r="AJ522" s="300"/>
      <c r="AK522" s="300"/>
      <c r="AL522" s="300"/>
      <c r="AM522" s="300"/>
      <c r="AN522" s="300"/>
      <c r="AO522" s="300"/>
      <c r="AP522" s="300"/>
    </row>
    <row r="523" ht="15.75" customHeight="1">
      <c r="AC523" s="300"/>
      <c r="AD523" s="300"/>
      <c r="AE523" s="300"/>
      <c r="AF523" s="300"/>
      <c r="AG523" s="300"/>
      <c r="AH523" s="300"/>
      <c r="AI523" s="300"/>
      <c r="AJ523" s="300"/>
      <c r="AK523" s="300"/>
      <c r="AL523" s="300"/>
      <c r="AM523" s="300"/>
      <c r="AN523" s="300"/>
      <c r="AO523" s="300"/>
      <c r="AP523" s="300"/>
    </row>
    <row r="524" ht="15.75" customHeight="1">
      <c r="AC524" s="300"/>
      <c r="AD524" s="300"/>
      <c r="AE524" s="300"/>
      <c r="AF524" s="300"/>
      <c r="AG524" s="300"/>
      <c r="AH524" s="300"/>
      <c r="AI524" s="300"/>
      <c r="AJ524" s="300"/>
      <c r="AK524" s="300"/>
      <c r="AL524" s="300"/>
      <c r="AM524" s="300"/>
      <c r="AN524" s="300"/>
      <c r="AO524" s="300"/>
      <c r="AP524" s="300"/>
    </row>
    <row r="525" ht="15.75" customHeight="1">
      <c r="AC525" s="300"/>
      <c r="AD525" s="300"/>
      <c r="AE525" s="300"/>
      <c r="AF525" s="300"/>
      <c r="AG525" s="300"/>
      <c r="AH525" s="300"/>
      <c r="AI525" s="300"/>
      <c r="AJ525" s="300"/>
      <c r="AK525" s="300"/>
      <c r="AL525" s="300"/>
      <c r="AM525" s="300"/>
      <c r="AN525" s="300"/>
      <c r="AO525" s="300"/>
      <c r="AP525" s="300"/>
    </row>
    <row r="526" ht="15.75" customHeight="1">
      <c r="AC526" s="300"/>
      <c r="AD526" s="300"/>
      <c r="AE526" s="300"/>
      <c r="AF526" s="300"/>
      <c r="AG526" s="300"/>
      <c r="AH526" s="300"/>
      <c r="AI526" s="300"/>
      <c r="AJ526" s="300"/>
      <c r="AK526" s="300"/>
      <c r="AL526" s="300"/>
      <c r="AM526" s="300"/>
      <c r="AN526" s="300"/>
      <c r="AO526" s="300"/>
      <c r="AP526" s="300"/>
    </row>
    <row r="527" ht="15.75" customHeight="1">
      <c r="AC527" s="300"/>
      <c r="AD527" s="300"/>
      <c r="AE527" s="300"/>
      <c r="AF527" s="300"/>
      <c r="AG527" s="300"/>
      <c r="AH527" s="300"/>
      <c r="AI527" s="300"/>
      <c r="AJ527" s="300"/>
      <c r="AK527" s="300"/>
      <c r="AL527" s="300"/>
      <c r="AM527" s="300"/>
      <c r="AN527" s="300"/>
      <c r="AO527" s="300"/>
      <c r="AP527" s="300"/>
    </row>
    <row r="528" ht="15.75" customHeight="1">
      <c r="AC528" s="300"/>
      <c r="AD528" s="300"/>
      <c r="AE528" s="300"/>
      <c r="AF528" s="300"/>
      <c r="AG528" s="300"/>
      <c r="AH528" s="300"/>
      <c r="AI528" s="300"/>
      <c r="AJ528" s="300"/>
      <c r="AK528" s="300"/>
      <c r="AL528" s="300"/>
      <c r="AM528" s="300"/>
      <c r="AN528" s="300"/>
      <c r="AO528" s="300"/>
      <c r="AP528" s="300"/>
    </row>
    <row r="529" ht="15.75" customHeight="1">
      <c r="AC529" s="300"/>
      <c r="AD529" s="300"/>
      <c r="AE529" s="300"/>
      <c r="AF529" s="300"/>
      <c r="AG529" s="300"/>
      <c r="AH529" s="300"/>
      <c r="AI529" s="300"/>
      <c r="AJ529" s="300"/>
      <c r="AK529" s="300"/>
      <c r="AL529" s="300"/>
      <c r="AM529" s="300"/>
      <c r="AN529" s="300"/>
      <c r="AO529" s="300"/>
      <c r="AP529" s="300"/>
    </row>
    <row r="530" ht="15.75" customHeight="1">
      <c r="AC530" s="300"/>
      <c r="AD530" s="300"/>
      <c r="AE530" s="300"/>
      <c r="AF530" s="300"/>
      <c r="AG530" s="300"/>
      <c r="AH530" s="300"/>
      <c r="AI530" s="300"/>
      <c r="AJ530" s="300"/>
      <c r="AK530" s="300"/>
      <c r="AL530" s="300"/>
      <c r="AM530" s="300"/>
      <c r="AN530" s="300"/>
      <c r="AO530" s="300"/>
      <c r="AP530" s="300"/>
    </row>
    <row r="531" ht="15.75" customHeight="1">
      <c r="AC531" s="300"/>
      <c r="AD531" s="300"/>
      <c r="AE531" s="300"/>
      <c r="AF531" s="300"/>
      <c r="AG531" s="300"/>
      <c r="AH531" s="300"/>
      <c r="AI531" s="300"/>
      <c r="AJ531" s="300"/>
      <c r="AK531" s="300"/>
      <c r="AL531" s="300"/>
      <c r="AM531" s="300"/>
      <c r="AN531" s="300"/>
      <c r="AO531" s="300"/>
      <c r="AP531" s="300"/>
    </row>
    <row r="532" ht="15.75" customHeight="1">
      <c r="AC532" s="300"/>
      <c r="AD532" s="300"/>
      <c r="AE532" s="300"/>
      <c r="AF532" s="300"/>
      <c r="AG532" s="300"/>
      <c r="AH532" s="300"/>
      <c r="AI532" s="300"/>
      <c r="AJ532" s="300"/>
      <c r="AK532" s="300"/>
      <c r="AL532" s="300"/>
      <c r="AM532" s="300"/>
      <c r="AN532" s="300"/>
      <c r="AO532" s="300"/>
      <c r="AP532" s="300"/>
    </row>
    <row r="533" ht="15.75" customHeight="1">
      <c r="AC533" s="300"/>
      <c r="AD533" s="300"/>
      <c r="AE533" s="300"/>
      <c r="AF533" s="300"/>
      <c r="AG533" s="300"/>
      <c r="AH533" s="300"/>
      <c r="AI533" s="300"/>
      <c r="AJ533" s="300"/>
      <c r="AK533" s="300"/>
      <c r="AL533" s="300"/>
      <c r="AM533" s="300"/>
      <c r="AN533" s="300"/>
      <c r="AO533" s="300"/>
      <c r="AP533" s="300"/>
    </row>
    <row r="534" ht="15.75" customHeight="1">
      <c r="AC534" s="300"/>
      <c r="AD534" s="300"/>
      <c r="AE534" s="300"/>
      <c r="AF534" s="300"/>
      <c r="AG534" s="300"/>
      <c r="AH534" s="300"/>
      <c r="AI534" s="300"/>
      <c r="AJ534" s="300"/>
      <c r="AK534" s="300"/>
      <c r="AL534" s="300"/>
      <c r="AM534" s="300"/>
      <c r="AN534" s="300"/>
      <c r="AO534" s="300"/>
      <c r="AP534" s="300"/>
    </row>
    <row r="535" ht="15.75" customHeight="1">
      <c r="AC535" s="300"/>
      <c r="AD535" s="300"/>
      <c r="AE535" s="300"/>
      <c r="AF535" s="300"/>
      <c r="AG535" s="300"/>
      <c r="AH535" s="300"/>
      <c r="AI535" s="300"/>
      <c r="AJ535" s="300"/>
      <c r="AK535" s="300"/>
      <c r="AL535" s="300"/>
      <c r="AM535" s="300"/>
      <c r="AN535" s="300"/>
      <c r="AO535" s="300"/>
      <c r="AP535" s="300"/>
    </row>
    <row r="536" ht="15.75" customHeight="1">
      <c r="AC536" s="300"/>
      <c r="AD536" s="300"/>
      <c r="AE536" s="300"/>
      <c r="AF536" s="300"/>
      <c r="AG536" s="300"/>
      <c r="AH536" s="300"/>
      <c r="AI536" s="300"/>
      <c r="AJ536" s="300"/>
      <c r="AK536" s="300"/>
      <c r="AL536" s="300"/>
      <c r="AM536" s="300"/>
      <c r="AN536" s="300"/>
      <c r="AO536" s="300"/>
      <c r="AP536" s="300"/>
    </row>
    <row r="537" ht="15.75" customHeight="1">
      <c r="AC537" s="300"/>
      <c r="AD537" s="300"/>
      <c r="AE537" s="300"/>
      <c r="AF537" s="300"/>
      <c r="AG537" s="300"/>
      <c r="AH537" s="300"/>
      <c r="AI537" s="300"/>
      <c r="AJ537" s="300"/>
      <c r="AK537" s="300"/>
      <c r="AL537" s="300"/>
      <c r="AM537" s="300"/>
      <c r="AN537" s="300"/>
      <c r="AO537" s="300"/>
      <c r="AP537" s="300"/>
    </row>
    <row r="538" ht="15.75" customHeight="1">
      <c r="AC538" s="300"/>
      <c r="AD538" s="300"/>
      <c r="AE538" s="300"/>
      <c r="AF538" s="300"/>
      <c r="AG538" s="300"/>
      <c r="AH538" s="300"/>
      <c r="AI538" s="300"/>
      <c r="AJ538" s="300"/>
      <c r="AK538" s="300"/>
      <c r="AL538" s="300"/>
      <c r="AM538" s="300"/>
      <c r="AN538" s="300"/>
      <c r="AO538" s="300"/>
      <c r="AP538" s="300"/>
    </row>
    <row r="539" ht="15.75" customHeight="1">
      <c r="AC539" s="300"/>
      <c r="AD539" s="300"/>
      <c r="AE539" s="300"/>
      <c r="AF539" s="300"/>
      <c r="AG539" s="300"/>
      <c r="AH539" s="300"/>
      <c r="AI539" s="300"/>
      <c r="AJ539" s="300"/>
      <c r="AK539" s="300"/>
      <c r="AL539" s="300"/>
      <c r="AM539" s="300"/>
      <c r="AN539" s="300"/>
      <c r="AO539" s="300"/>
      <c r="AP539" s="300"/>
    </row>
    <row r="540" ht="15.75" customHeight="1">
      <c r="AC540" s="300"/>
      <c r="AD540" s="300"/>
      <c r="AE540" s="300"/>
      <c r="AF540" s="300"/>
      <c r="AG540" s="300"/>
      <c r="AH540" s="300"/>
      <c r="AI540" s="300"/>
      <c r="AJ540" s="300"/>
      <c r="AK540" s="300"/>
      <c r="AL540" s="300"/>
      <c r="AM540" s="300"/>
      <c r="AN540" s="300"/>
      <c r="AO540" s="300"/>
      <c r="AP540" s="300"/>
    </row>
    <row r="541" ht="15.75" customHeight="1">
      <c r="AC541" s="300"/>
      <c r="AD541" s="300"/>
      <c r="AE541" s="300"/>
      <c r="AF541" s="300"/>
      <c r="AG541" s="300"/>
      <c r="AH541" s="300"/>
      <c r="AI541" s="300"/>
      <c r="AJ541" s="300"/>
      <c r="AK541" s="300"/>
      <c r="AL541" s="300"/>
      <c r="AM541" s="300"/>
      <c r="AN541" s="300"/>
      <c r="AO541" s="300"/>
      <c r="AP541" s="300"/>
    </row>
    <row r="542" ht="15.75" customHeight="1">
      <c r="AC542" s="300"/>
      <c r="AD542" s="300"/>
      <c r="AE542" s="300"/>
      <c r="AF542" s="300"/>
      <c r="AG542" s="300"/>
      <c r="AH542" s="300"/>
      <c r="AI542" s="300"/>
      <c r="AJ542" s="300"/>
      <c r="AK542" s="300"/>
      <c r="AL542" s="300"/>
      <c r="AM542" s="300"/>
      <c r="AN542" s="300"/>
      <c r="AO542" s="300"/>
      <c r="AP542" s="300"/>
    </row>
    <row r="543" ht="15.75" customHeight="1">
      <c r="AC543" s="300"/>
      <c r="AD543" s="300"/>
      <c r="AE543" s="300"/>
      <c r="AF543" s="300"/>
      <c r="AG543" s="300"/>
      <c r="AH543" s="300"/>
      <c r="AI543" s="300"/>
      <c r="AJ543" s="300"/>
      <c r="AK543" s="300"/>
      <c r="AL543" s="300"/>
      <c r="AM543" s="300"/>
      <c r="AN543" s="300"/>
      <c r="AO543" s="300"/>
      <c r="AP543" s="300"/>
    </row>
    <row r="544" ht="15.75" customHeight="1">
      <c r="AC544" s="300"/>
      <c r="AD544" s="300"/>
      <c r="AE544" s="300"/>
      <c r="AF544" s="300"/>
      <c r="AG544" s="300"/>
      <c r="AH544" s="300"/>
      <c r="AI544" s="300"/>
      <c r="AJ544" s="300"/>
      <c r="AK544" s="300"/>
      <c r="AL544" s="300"/>
      <c r="AM544" s="300"/>
      <c r="AN544" s="300"/>
      <c r="AO544" s="300"/>
      <c r="AP544" s="300"/>
    </row>
    <row r="545" ht="15.75" customHeight="1">
      <c r="AC545" s="300"/>
      <c r="AD545" s="300"/>
      <c r="AE545" s="300"/>
      <c r="AF545" s="300"/>
      <c r="AG545" s="300"/>
      <c r="AH545" s="300"/>
      <c r="AI545" s="300"/>
      <c r="AJ545" s="300"/>
      <c r="AK545" s="300"/>
      <c r="AL545" s="300"/>
      <c r="AM545" s="300"/>
      <c r="AN545" s="300"/>
      <c r="AO545" s="300"/>
      <c r="AP545" s="300"/>
    </row>
    <row r="546" ht="15.75" customHeight="1">
      <c r="AC546" s="300"/>
      <c r="AD546" s="300"/>
      <c r="AE546" s="300"/>
      <c r="AF546" s="300"/>
      <c r="AG546" s="300"/>
      <c r="AH546" s="300"/>
      <c r="AI546" s="300"/>
      <c r="AJ546" s="300"/>
      <c r="AK546" s="300"/>
      <c r="AL546" s="300"/>
      <c r="AM546" s="300"/>
      <c r="AN546" s="300"/>
      <c r="AO546" s="300"/>
      <c r="AP546" s="300"/>
    </row>
    <row r="547" ht="15.75" customHeight="1">
      <c r="AC547" s="300"/>
      <c r="AD547" s="300"/>
      <c r="AE547" s="300"/>
      <c r="AF547" s="300"/>
      <c r="AG547" s="300"/>
      <c r="AH547" s="300"/>
      <c r="AI547" s="300"/>
      <c r="AJ547" s="300"/>
      <c r="AK547" s="300"/>
      <c r="AL547" s="300"/>
      <c r="AM547" s="300"/>
      <c r="AN547" s="300"/>
      <c r="AO547" s="300"/>
      <c r="AP547" s="300"/>
    </row>
    <row r="548" ht="15.75" customHeight="1">
      <c r="AC548" s="300"/>
      <c r="AD548" s="300"/>
      <c r="AE548" s="300"/>
      <c r="AF548" s="300"/>
      <c r="AG548" s="300"/>
      <c r="AH548" s="300"/>
      <c r="AI548" s="300"/>
      <c r="AJ548" s="300"/>
      <c r="AK548" s="300"/>
      <c r="AL548" s="300"/>
      <c r="AM548" s="300"/>
      <c r="AN548" s="300"/>
      <c r="AO548" s="300"/>
      <c r="AP548" s="300"/>
    </row>
    <row r="549" ht="15.75" customHeight="1">
      <c r="AC549" s="300"/>
      <c r="AD549" s="300"/>
      <c r="AE549" s="300"/>
      <c r="AF549" s="300"/>
      <c r="AG549" s="300"/>
      <c r="AH549" s="300"/>
      <c r="AI549" s="300"/>
      <c r="AJ549" s="300"/>
      <c r="AK549" s="300"/>
      <c r="AL549" s="300"/>
      <c r="AM549" s="300"/>
      <c r="AN549" s="300"/>
      <c r="AO549" s="300"/>
      <c r="AP549" s="300"/>
    </row>
    <row r="550" ht="15.75" customHeight="1">
      <c r="AC550" s="300"/>
      <c r="AD550" s="300"/>
      <c r="AE550" s="300"/>
      <c r="AF550" s="300"/>
      <c r="AG550" s="300"/>
      <c r="AH550" s="300"/>
      <c r="AI550" s="300"/>
      <c r="AJ550" s="300"/>
      <c r="AK550" s="300"/>
      <c r="AL550" s="300"/>
      <c r="AM550" s="300"/>
      <c r="AN550" s="300"/>
      <c r="AO550" s="300"/>
      <c r="AP550" s="300"/>
    </row>
    <row r="551" ht="15.75" customHeight="1">
      <c r="AC551" s="300"/>
      <c r="AD551" s="300"/>
      <c r="AE551" s="300"/>
      <c r="AF551" s="300"/>
      <c r="AG551" s="300"/>
      <c r="AH551" s="300"/>
      <c r="AI551" s="300"/>
      <c r="AJ551" s="300"/>
      <c r="AK551" s="300"/>
      <c r="AL551" s="300"/>
      <c r="AM551" s="300"/>
      <c r="AN551" s="300"/>
      <c r="AO551" s="300"/>
      <c r="AP551" s="300"/>
    </row>
    <row r="552" ht="15.75" customHeight="1">
      <c r="AC552" s="300"/>
      <c r="AD552" s="300"/>
      <c r="AE552" s="300"/>
      <c r="AF552" s="300"/>
      <c r="AG552" s="300"/>
      <c r="AH552" s="300"/>
      <c r="AI552" s="300"/>
      <c r="AJ552" s="300"/>
      <c r="AK552" s="300"/>
      <c r="AL552" s="300"/>
      <c r="AM552" s="300"/>
      <c r="AN552" s="300"/>
      <c r="AO552" s="300"/>
      <c r="AP552" s="300"/>
    </row>
    <row r="553" ht="15.75" customHeight="1">
      <c r="AC553" s="300"/>
      <c r="AD553" s="300"/>
      <c r="AE553" s="300"/>
      <c r="AF553" s="300"/>
      <c r="AG553" s="300"/>
      <c r="AH553" s="300"/>
      <c r="AI553" s="300"/>
      <c r="AJ553" s="300"/>
      <c r="AK553" s="300"/>
      <c r="AL553" s="300"/>
      <c r="AM553" s="300"/>
      <c r="AN553" s="300"/>
      <c r="AO553" s="300"/>
      <c r="AP553" s="300"/>
    </row>
    <row r="554" ht="15.75" customHeight="1">
      <c r="AC554" s="300"/>
      <c r="AD554" s="300"/>
      <c r="AE554" s="300"/>
      <c r="AF554" s="300"/>
      <c r="AG554" s="300"/>
      <c r="AH554" s="300"/>
      <c r="AI554" s="300"/>
      <c r="AJ554" s="300"/>
      <c r="AK554" s="300"/>
      <c r="AL554" s="300"/>
      <c r="AM554" s="300"/>
      <c r="AN554" s="300"/>
      <c r="AO554" s="300"/>
      <c r="AP554" s="300"/>
    </row>
    <row r="555" ht="15.75" customHeight="1">
      <c r="AC555" s="300"/>
      <c r="AD555" s="300"/>
      <c r="AE555" s="300"/>
      <c r="AF555" s="300"/>
      <c r="AG555" s="300"/>
      <c r="AH555" s="300"/>
      <c r="AI555" s="300"/>
      <c r="AJ555" s="300"/>
      <c r="AK555" s="300"/>
      <c r="AL555" s="300"/>
      <c r="AM555" s="300"/>
      <c r="AN555" s="300"/>
      <c r="AO555" s="300"/>
      <c r="AP555" s="300"/>
    </row>
    <row r="556" ht="15.75" customHeight="1">
      <c r="AC556" s="300"/>
      <c r="AD556" s="300"/>
      <c r="AE556" s="300"/>
      <c r="AF556" s="300"/>
      <c r="AG556" s="300"/>
      <c r="AH556" s="300"/>
      <c r="AI556" s="300"/>
      <c r="AJ556" s="300"/>
      <c r="AK556" s="300"/>
      <c r="AL556" s="300"/>
      <c r="AM556" s="300"/>
      <c r="AN556" s="300"/>
      <c r="AO556" s="300"/>
      <c r="AP556" s="300"/>
    </row>
    <row r="557" ht="15.75" customHeight="1">
      <c r="AC557" s="300"/>
      <c r="AD557" s="300"/>
      <c r="AE557" s="300"/>
      <c r="AF557" s="300"/>
      <c r="AG557" s="300"/>
      <c r="AH557" s="300"/>
      <c r="AI557" s="300"/>
      <c r="AJ557" s="300"/>
      <c r="AK557" s="300"/>
      <c r="AL557" s="300"/>
      <c r="AM557" s="300"/>
      <c r="AN557" s="300"/>
      <c r="AO557" s="300"/>
      <c r="AP557" s="300"/>
    </row>
    <row r="558" ht="15.75" customHeight="1">
      <c r="AC558" s="300"/>
      <c r="AD558" s="300"/>
      <c r="AE558" s="300"/>
      <c r="AF558" s="300"/>
      <c r="AG558" s="300"/>
      <c r="AH558" s="300"/>
      <c r="AI558" s="300"/>
      <c r="AJ558" s="300"/>
      <c r="AK558" s="300"/>
      <c r="AL558" s="300"/>
      <c r="AM558" s="300"/>
      <c r="AN558" s="300"/>
      <c r="AO558" s="300"/>
      <c r="AP558" s="300"/>
    </row>
    <row r="559" ht="15.75" customHeight="1">
      <c r="AC559" s="300"/>
      <c r="AD559" s="300"/>
      <c r="AE559" s="300"/>
      <c r="AF559" s="300"/>
      <c r="AG559" s="300"/>
      <c r="AH559" s="300"/>
      <c r="AI559" s="300"/>
      <c r="AJ559" s="300"/>
      <c r="AK559" s="300"/>
      <c r="AL559" s="300"/>
      <c r="AM559" s="300"/>
      <c r="AN559" s="300"/>
      <c r="AO559" s="300"/>
      <c r="AP559" s="300"/>
    </row>
    <row r="560" ht="15.75" customHeight="1">
      <c r="AC560" s="300"/>
      <c r="AD560" s="300"/>
      <c r="AE560" s="300"/>
      <c r="AF560" s="300"/>
      <c r="AG560" s="300"/>
      <c r="AH560" s="300"/>
      <c r="AI560" s="300"/>
      <c r="AJ560" s="300"/>
      <c r="AK560" s="300"/>
      <c r="AL560" s="300"/>
      <c r="AM560" s="300"/>
      <c r="AN560" s="300"/>
      <c r="AO560" s="300"/>
      <c r="AP560" s="300"/>
    </row>
    <row r="561" ht="15.75" customHeight="1">
      <c r="AC561" s="300"/>
      <c r="AD561" s="300"/>
      <c r="AE561" s="300"/>
      <c r="AF561" s="300"/>
      <c r="AG561" s="300"/>
      <c r="AH561" s="300"/>
      <c r="AI561" s="300"/>
      <c r="AJ561" s="300"/>
      <c r="AK561" s="300"/>
      <c r="AL561" s="300"/>
      <c r="AM561" s="300"/>
      <c r="AN561" s="300"/>
      <c r="AO561" s="300"/>
      <c r="AP561" s="300"/>
    </row>
    <row r="562" ht="15.75" customHeight="1">
      <c r="AC562" s="300"/>
      <c r="AD562" s="300"/>
      <c r="AE562" s="300"/>
      <c r="AF562" s="300"/>
      <c r="AG562" s="300"/>
      <c r="AH562" s="300"/>
      <c r="AI562" s="300"/>
      <c r="AJ562" s="300"/>
      <c r="AK562" s="300"/>
      <c r="AL562" s="300"/>
      <c r="AM562" s="300"/>
      <c r="AN562" s="300"/>
      <c r="AO562" s="300"/>
      <c r="AP562" s="300"/>
    </row>
    <row r="563" ht="15.75" customHeight="1">
      <c r="AC563" s="300"/>
      <c r="AD563" s="300"/>
      <c r="AE563" s="300"/>
      <c r="AF563" s="300"/>
      <c r="AG563" s="300"/>
      <c r="AH563" s="300"/>
      <c r="AI563" s="300"/>
      <c r="AJ563" s="300"/>
      <c r="AK563" s="300"/>
      <c r="AL563" s="300"/>
      <c r="AM563" s="300"/>
      <c r="AN563" s="300"/>
      <c r="AO563" s="300"/>
      <c r="AP563" s="300"/>
    </row>
    <row r="564" ht="15.75" customHeight="1">
      <c r="AC564" s="300"/>
      <c r="AD564" s="300"/>
      <c r="AE564" s="300"/>
      <c r="AF564" s="300"/>
      <c r="AG564" s="300"/>
      <c r="AH564" s="300"/>
      <c r="AI564" s="300"/>
      <c r="AJ564" s="300"/>
      <c r="AK564" s="300"/>
      <c r="AL564" s="300"/>
      <c r="AM564" s="300"/>
      <c r="AN564" s="300"/>
      <c r="AO564" s="300"/>
      <c r="AP564" s="300"/>
    </row>
    <row r="565" ht="15.75" customHeight="1">
      <c r="AC565" s="300"/>
      <c r="AD565" s="300"/>
      <c r="AE565" s="300"/>
      <c r="AF565" s="300"/>
      <c r="AG565" s="300"/>
      <c r="AH565" s="300"/>
      <c r="AI565" s="300"/>
      <c r="AJ565" s="300"/>
      <c r="AK565" s="300"/>
      <c r="AL565" s="300"/>
      <c r="AM565" s="300"/>
      <c r="AN565" s="300"/>
      <c r="AO565" s="300"/>
      <c r="AP565" s="300"/>
    </row>
    <row r="566" ht="15.75" customHeight="1">
      <c r="AC566" s="300"/>
      <c r="AD566" s="300"/>
      <c r="AE566" s="300"/>
      <c r="AF566" s="300"/>
      <c r="AG566" s="300"/>
      <c r="AH566" s="300"/>
      <c r="AI566" s="300"/>
      <c r="AJ566" s="300"/>
      <c r="AK566" s="300"/>
      <c r="AL566" s="300"/>
      <c r="AM566" s="300"/>
      <c r="AN566" s="300"/>
      <c r="AO566" s="300"/>
      <c r="AP566" s="300"/>
    </row>
    <row r="567" ht="15.75" customHeight="1">
      <c r="AC567" s="300"/>
      <c r="AD567" s="300"/>
      <c r="AE567" s="300"/>
      <c r="AF567" s="300"/>
      <c r="AG567" s="300"/>
      <c r="AH567" s="300"/>
      <c r="AI567" s="300"/>
      <c r="AJ567" s="300"/>
      <c r="AK567" s="300"/>
      <c r="AL567" s="300"/>
      <c r="AM567" s="300"/>
      <c r="AN567" s="300"/>
      <c r="AO567" s="300"/>
      <c r="AP567" s="300"/>
    </row>
    <row r="568" ht="15.75" customHeight="1">
      <c r="AC568" s="300"/>
      <c r="AD568" s="300"/>
      <c r="AE568" s="300"/>
      <c r="AF568" s="300"/>
      <c r="AG568" s="300"/>
      <c r="AH568" s="300"/>
      <c r="AI568" s="300"/>
      <c r="AJ568" s="300"/>
      <c r="AK568" s="300"/>
      <c r="AL568" s="300"/>
      <c r="AM568" s="300"/>
      <c r="AN568" s="300"/>
      <c r="AO568" s="300"/>
      <c r="AP568" s="300"/>
    </row>
    <row r="569" ht="15.75" customHeight="1">
      <c r="AC569" s="300"/>
      <c r="AD569" s="300"/>
      <c r="AE569" s="300"/>
      <c r="AF569" s="300"/>
      <c r="AG569" s="300"/>
      <c r="AH569" s="300"/>
      <c r="AI569" s="300"/>
      <c r="AJ569" s="300"/>
      <c r="AK569" s="300"/>
      <c r="AL569" s="300"/>
      <c r="AM569" s="300"/>
      <c r="AN569" s="300"/>
      <c r="AO569" s="300"/>
      <c r="AP569" s="300"/>
    </row>
    <row r="570" ht="15.75" customHeight="1">
      <c r="AC570" s="300"/>
      <c r="AD570" s="300"/>
      <c r="AE570" s="300"/>
      <c r="AF570" s="300"/>
      <c r="AG570" s="300"/>
      <c r="AH570" s="300"/>
      <c r="AI570" s="300"/>
      <c r="AJ570" s="300"/>
      <c r="AK570" s="300"/>
      <c r="AL570" s="300"/>
      <c r="AM570" s="300"/>
      <c r="AN570" s="300"/>
      <c r="AO570" s="300"/>
      <c r="AP570" s="300"/>
    </row>
    <row r="571" ht="15.75" customHeight="1">
      <c r="AC571" s="300"/>
      <c r="AD571" s="300"/>
      <c r="AE571" s="300"/>
      <c r="AF571" s="300"/>
      <c r="AG571" s="300"/>
      <c r="AH571" s="300"/>
      <c r="AI571" s="300"/>
      <c r="AJ571" s="300"/>
      <c r="AK571" s="300"/>
      <c r="AL571" s="300"/>
      <c r="AM571" s="300"/>
      <c r="AN571" s="300"/>
      <c r="AO571" s="300"/>
      <c r="AP571" s="300"/>
    </row>
    <row r="572" ht="15.75" customHeight="1">
      <c r="AC572" s="300"/>
      <c r="AD572" s="300"/>
      <c r="AE572" s="300"/>
      <c r="AF572" s="300"/>
      <c r="AG572" s="300"/>
      <c r="AH572" s="300"/>
      <c r="AI572" s="300"/>
      <c r="AJ572" s="300"/>
      <c r="AK572" s="300"/>
      <c r="AL572" s="300"/>
      <c r="AM572" s="300"/>
      <c r="AN572" s="300"/>
      <c r="AO572" s="300"/>
      <c r="AP572" s="300"/>
    </row>
    <row r="573" ht="15.75" customHeight="1">
      <c r="AC573" s="300"/>
      <c r="AD573" s="300"/>
      <c r="AE573" s="300"/>
      <c r="AF573" s="300"/>
      <c r="AG573" s="300"/>
      <c r="AH573" s="300"/>
      <c r="AI573" s="300"/>
      <c r="AJ573" s="300"/>
      <c r="AK573" s="300"/>
      <c r="AL573" s="300"/>
      <c r="AM573" s="300"/>
      <c r="AN573" s="300"/>
      <c r="AO573" s="300"/>
      <c r="AP573" s="300"/>
    </row>
    <row r="574" ht="15.75" customHeight="1">
      <c r="AC574" s="300"/>
      <c r="AD574" s="300"/>
      <c r="AE574" s="300"/>
      <c r="AF574" s="300"/>
      <c r="AG574" s="300"/>
      <c r="AH574" s="300"/>
      <c r="AI574" s="300"/>
      <c r="AJ574" s="300"/>
      <c r="AK574" s="300"/>
      <c r="AL574" s="300"/>
      <c r="AM574" s="300"/>
      <c r="AN574" s="300"/>
      <c r="AO574" s="300"/>
      <c r="AP574" s="300"/>
    </row>
    <row r="575" ht="15.75" customHeight="1">
      <c r="AC575" s="300"/>
      <c r="AD575" s="300"/>
      <c r="AE575" s="300"/>
      <c r="AF575" s="300"/>
      <c r="AG575" s="300"/>
      <c r="AH575" s="300"/>
      <c r="AI575" s="300"/>
      <c r="AJ575" s="300"/>
      <c r="AK575" s="300"/>
      <c r="AL575" s="300"/>
      <c r="AM575" s="300"/>
      <c r="AN575" s="300"/>
      <c r="AO575" s="300"/>
      <c r="AP575" s="300"/>
    </row>
    <row r="576" ht="15.75" customHeight="1">
      <c r="AC576" s="300"/>
      <c r="AD576" s="300"/>
      <c r="AE576" s="300"/>
      <c r="AF576" s="300"/>
      <c r="AG576" s="300"/>
      <c r="AH576" s="300"/>
      <c r="AI576" s="300"/>
      <c r="AJ576" s="300"/>
      <c r="AK576" s="300"/>
      <c r="AL576" s="300"/>
      <c r="AM576" s="300"/>
      <c r="AN576" s="300"/>
      <c r="AO576" s="300"/>
      <c r="AP576" s="300"/>
    </row>
    <row r="577" ht="15.75" customHeight="1">
      <c r="AC577" s="300"/>
      <c r="AD577" s="300"/>
      <c r="AE577" s="300"/>
      <c r="AF577" s="300"/>
      <c r="AG577" s="300"/>
      <c r="AH577" s="300"/>
      <c r="AI577" s="300"/>
      <c r="AJ577" s="300"/>
      <c r="AK577" s="300"/>
      <c r="AL577" s="300"/>
      <c r="AM577" s="300"/>
      <c r="AN577" s="300"/>
      <c r="AO577" s="300"/>
      <c r="AP577" s="300"/>
    </row>
    <row r="578" ht="15.75" customHeight="1">
      <c r="AC578" s="300"/>
      <c r="AD578" s="300"/>
      <c r="AE578" s="300"/>
      <c r="AF578" s="300"/>
      <c r="AG578" s="300"/>
      <c r="AH578" s="300"/>
      <c r="AI578" s="300"/>
      <c r="AJ578" s="300"/>
      <c r="AK578" s="300"/>
      <c r="AL578" s="300"/>
      <c r="AM578" s="300"/>
      <c r="AN578" s="300"/>
      <c r="AO578" s="300"/>
      <c r="AP578" s="300"/>
    </row>
    <row r="579" ht="15.75" customHeight="1">
      <c r="AC579" s="300"/>
      <c r="AD579" s="300"/>
      <c r="AE579" s="300"/>
      <c r="AF579" s="300"/>
      <c r="AG579" s="300"/>
      <c r="AH579" s="300"/>
      <c r="AI579" s="300"/>
      <c r="AJ579" s="300"/>
      <c r="AK579" s="300"/>
      <c r="AL579" s="300"/>
      <c r="AM579" s="300"/>
      <c r="AN579" s="300"/>
      <c r="AO579" s="300"/>
      <c r="AP579" s="300"/>
    </row>
    <row r="580" ht="15.75" customHeight="1">
      <c r="AC580" s="300"/>
      <c r="AD580" s="300"/>
      <c r="AE580" s="300"/>
      <c r="AF580" s="300"/>
      <c r="AG580" s="300"/>
      <c r="AH580" s="300"/>
      <c r="AI580" s="300"/>
      <c r="AJ580" s="300"/>
      <c r="AK580" s="300"/>
      <c r="AL580" s="300"/>
      <c r="AM580" s="300"/>
      <c r="AN580" s="300"/>
      <c r="AO580" s="300"/>
      <c r="AP580" s="300"/>
    </row>
    <row r="581" ht="15.75" customHeight="1">
      <c r="AC581" s="300"/>
      <c r="AD581" s="300"/>
      <c r="AE581" s="300"/>
      <c r="AF581" s="300"/>
      <c r="AG581" s="300"/>
      <c r="AH581" s="300"/>
      <c r="AI581" s="300"/>
      <c r="AJ581" s="300"/>
      <c r="AK581" s="300"/>
      <c r="AL581" s="300"/>
      <c r="AM581" s="300"/>
      <c r="AN581" s="300"/>
      <c r="AO581" s="300"/>
      <c r="AP581" s="300"/>
    </row>
    <row r="582" ht="15.75" customHeight="1">
      <c r="AC582" s="300"/>
      <c r="AD582" s="300"/>
      <c r="AE582" s="300"/>
      <c r="AF582" s="300"/>
      <c r="AG582" s="300"/>
      <c r="AH582" s="300"/>
      <c r="AI582" s="300"/>
      <c r="AJ582" s="300"/>
      <c r="AK582" s="300"/>
      <c r="AL582" s="300"/>
      <c r="AM582" s="300"/>
      <c r="AN582" s="300"/>
      <c r="AO582" s="300"/>
      <c r="AP582" s="300"/>
    </row>
    <row r="583" ht="15.75" customHeight="1">
      <c r="AC583" s="300"/>
      <c r="AD583" s="300"/>
      <c r="AE583" s="300"/>
      <c r="AF583" s="300"/>
      <c r="AG583" s="300"/>
      <c r="AH583" s="300"/>
      <c r="AI583" s="300"/>
      <c r="AJ583" s="300"/>
      <c r="AK583" s="300"/>
      <c r="AL583" s="300"/>
      <c r="AM583" s="300"/>
      <c r="AN583" s="300"/>
      <c r="AO583" s="300"/>
      <c r="AP583" s="300"/>
    </row>
    <row r="584" ht="15.75" customHeight="1">
      <c r="AC584" s="300"/>
      <c r="AD584" s="300"/>
      <c r="AE584" s="300"/>
      <c r="AF584" s="300"/>
      <c r="AG584" s="300"/>
      <c r="AH584" s="300"/>
      <c r="AI584" s="300"/>
      <c r="AJ584" s="300"/>
      <c r="AK584" s="300"/>
      <c r="AL584" s="300"/>
      <c r="AM584" s="300"/>
      <c r="AN584" s="300"/>
      <c r="AO584" s="300"/>
      <c r="AP584" s="300"/>
    </row>
    <row r="585" ht="15.75" customHeight="1">
      <c r="AC585" s="300"/>
      <c r="AD585" s="300"/>
      <c r="AE585" s="300"/>
      <c r="AF585" s="300"/>
      <c r="AG585" s="300"/>
      <c r="AH585" s="300"/>
      <c r="AI585" s="300"/>
      <c r="AJ585" s="300"/>
      <c r="AK585" s="300"/>
      <c r="AL585" s="300"/>
      <c r="AM585" s="300"/>
      <c r="AN585" s="300"/>
      <c r="AO585" s="300"/>
      <c r="AP585" s="300"/>
    </row>
    <row r="586" ht="15.75" customHeight="1">
      <c r="AC586" s="300"/>
      <c r="AD586" s="300"/>
      <c r="AE586" s="300"/>
      <c r="AF586" s="300"/>
      <c r="AG586" s="300"/>
      <c r="AH586" s="300"/>
      <c r="AI586" s="300"/>
      <c r="AJ586" s="300"/>
      <c r="AK586" s="300"/>
      <c r="AL586" s="300"/>
      <c r="AM586" s="300"/>
      <c r="AN586" s="300"/>
      <c r="AO586" s="300"/>
      <c r="AP586" s="300"/>
    </row>
    <row r="587" ht="15.75" customHeight="1">
      <c r="AC587" s="300"/>
      <c r="AD587" s="300"/>
      <c r="AE587" s="300"/>
      <c r="AF587" s="300"/>
      <c r="AG587" s="300"/>
      <c r="AH587" s="300"/>
      <c r="AI587" s="300"/>
      <c r="AJ587" s="300"/>
      <c r="AK587" s="300"/>
      <c r="AL587" s="300"/>
      <c r="AM587" s="300"/>
      <c r="AN587" s="300"/>
      <c r="AO587" s="300"/>
      <c r="AP587" s="300"/>
    </row>
    <row r="588" ht="15.75" customHeight="1">
      <c r="AC588" s="300"/>
      <c r="AD588" s="300"/>
      <c r="AE588" s="300"/>
      <c r="AF588" s="300"/>
      <c r="AG588" s="300"/>
      <c r="AH588" s="300"/>
      <c r="AI588" s="300"/>
      <c r="AJ588" s="300"/>
      <c r="AK588" s="300"/>
      <c r="AL588" s="300"/>
      <c r="AM588" s="300"/>
      <c r="AN588" s="300"/>
      <c r="AO588" s="300"/>
      <c r="AP588" s="300"/>
    </row>
    <row r="589" ht="15.75" customHeight="1">
      <c r="AC589" s="300"/>
      <c r="AD589" s="300"/>
      <c r="AE589" s="300"/>
      <c r="AF589" s="300"/>
      <c r="AG589" s="300"/>
      <c r="AH589" s="300"/>
      <c r="AI589" s="300"/>
      <c r="AJ589" s="300"/>
      <c r="AK589" s="300"/>
      <c r="AL589" s="300"/>
      <c r="AM589" s="300"/>
      <c r="AN589" s="300"/>
      <c r="AO589" s="300"/>
      <c r="AP589" s="300"/>
    </row>
    <row r="590" ht="15.75" customHeight="1">
      <c r="AC590" s="300"/>
      <c r="AD590" s="300"/>
      <c r="AE590" s="300"/>
      <c r="AF590" s="300"/>
      <c r="AG590" s="300"/>
      <c r="AH590" s="300"/>
      <c r="AI590" s="300"/>
      <c r="AJ590" s="300"/>
      <c r="AK590" s="300"/>
      <c r="AL590" s="300"/>
      <c r="AM590" s="300"/>
      <c r="AN590" s="300"/>
      <c r="AO590" s="300"/>
      <c r="AP590" s="300"/>
    </row>
    <row r="591" ht="15.75" customHeight="1">
      <c r="AC591" s="300"/>
      <c r="AD591" s="300"/>
      <c r="AE591" s="300"/>
      <c r="AF591" s="300"/>
      <c r="AG591" s="300"/>
      <c r="AH591" s="300"/>
      <c r="AI591" s="300"/>
      <c r="AJ591" s="300"/>
      <c r="AK591" s="300"/>
      <c r="AL591" s="300"/>
      <c r="AM591" s="300"/>
      <c r="AN591" s="300"/>
      <c r="AO591" s="300"/>
      <c r="AP591" s="300"/>
    </row>
    <row r="592" ht="15.75" customHeight="1">
      <c r="AC592" s="300"/>
      <c r="AD592" s="300"/>
      <c r="AE592" s="300"/>
      <c r="AF592" s="300"/>
      <c r="AG592" s="300"/>
      <c r="AH592" s="300"/>
      <c r="AI592" s="300"/>
      <c r="AJ592" s="300"/>
      <c r="AK592" s="300"/>
      <c r="AL592" s="300"/>
      <c r="AM592" s="300"/>
      <c r="AN592" s="300"/>
      <c r="AO592" s="300"/>
      <c r="AP592" s="300"/>
    </row>
    <row r="593" ht="15.75" customHeight="1">
      <c r="AC593" s="300"/>
      <c r="AD593" s="300"/>
      <c r="AE593" s="300"/>
      <c r="AF593" s="300"/>
      <c r="AG593" s="300"/>
      <c r="AH593" s="300"/>
      <c r="AI593" s="300"/>
      <c r="AJ593" s="300"/>
      <c r="AK593" s="300"/>
      <c r="AL593" s="300"/>
      <c r="AM593" s="300"/>
      <c r="AN593" s="300"/>
      <c r="AO593" s="300"/>
      <c r="AP593" s="300"/>
    </row>
    <row r="594" ht="15.75" customHeight="1">
      <c r="AC594" s="300"/>
      <c r="AD594" s="300"/>
      <c r="AE594" s="300"/>
      <c r="AF594" s="300"/>
      <c r="AG594" s="300"/>
      <c r="AH594" s="300"/>
      <c r="AI594" s="300"/>
      <c r="AJ594" s="300"/>
      <c r="AK594" s="300"/>
      <c r="AL594" s="300"/>
      <c r="AM594" s="300"/>
      <c r="AN594" s="300"/>
      <c r="AO594" s="300"/>
      <c r="AP594" s="300"/>
    </row>
    <row r="595" ht="15.75" customHeight="1">
      <c r="AC595" s="300"/>
      <c r="AD595" s="300"/>
      <c r="AE595" s="300"/>
      <c r="AF595" s="300"/>
      <c r="AG595" s="300"/>
      <c r="AH595" s="300"/>
      <c r="AI595" s="300"/>
      <c r="AJ595" s="300"/>
      <c r="AK595" s="300"/>
      <c r="AL595" s="300"/>
      <c r="AM595" s="300"/>
      <c r="AN595" s="300"/>
      <c r="AO595" s="300"/>
      <c r="AP595" s="300"/>
    </row>
    <row r="596" ht="15.75" customHeight="1">
      <c r="AC596" s="300"/>
      <c r="AD596" s="300"/>
      <c r="AE596" s="300"/>
      <c r="AF596" s="300"/>
      <c r="AG596" s="300"/>
      <c r="AH596" s="300"/>
      <c r="AI596" s="300"/>
      <c r="AJ596" s="300"/>
      <c r="AK596" s="300"/>
      <c r="AL596" s="300"/>
      <c r="AM596" s="300"/>
      <c r="AN596" s="300"/>
      <c r="AO596" s="300"/>
      <c r="AP596" s="300"/>
    </row>
    <row r="597" ht="15.75" customHeight="1">
      <c r="AC597" s="300"/>
      <c r="AD597" s="300"/>
      <c r="AE597" s="300"/>
      <c r="AF597" s="300"/>
      <c r="AG597" s="300"/>
      <c r="AH597" s="300"/>
      <c r="AI597" s="300"/>
      <c r="AJ597" s="300"/>
      <c r="AK597" s="300"/>
      <c r="AL597" s="300"/>
      <c r="AM597" s="300"/>
      <c r="AN597" s="300"/>
      <c r="AO597" s="300"/>
      <c r="AP597" s="300"/>
    </row>
    <row r="598" ht="15.75" customHeight="1">
      <c r="AC598" s="300"/>
      <c r="AD598" s="300"/>
      <c r="AE598" s="300"/>
      <c r="AF598" s="300"/>
      <c r="AG598" s="300"/>
      <c r="AH598" s="300"/>
      <c r="AI598" s="300"/>
      <c r="AJ598" s="300"/>
      <c r="AK598" s="300"/>
      <c r="AL598" s="300"/>
      <c r="AM598" s="300"/>
      <c r="AN598" s="300"/>
      <c r="AO598" s="300"/>
      <c r="AP598" s="300"/>
    </row>
    <row r="599" ht="15.75" customHeight="1">
      <c r="AC599" s="300"/>
      <c r="AD599" s="300"/>
      <c r="AE599" s="300"/>
      <c r="AF599" s="300"/>
      <c r="AG599" s="300"/>
      <c r="AH599" s="300"/>
      <c r="AI599" s="300"/>
      <c r="AJ599" s="300"/>
      <c r="AK599" s="300"/>
      <c r="AL599" s="300"/>
      <c r="AM599" s="300"/>
      <c r="AN599" s="300"/>
      <c r="AO599" s="300"/>
      <c r="AP599" s="300"/>
    </row>
    <row r="600" ht="15.75" customHeight="1">
      <c r="AC600" s="300"/>
      <c r="AD600" s="300"/>
      <c r="AE600" s="300"/>
      <c r="AF600" s="300"/>
      <c r="AG600" s="300"/>
      <c r="AH600" s="300"/>
      <c r="AI600" s="300"/>
      <c r="AJ600" s="300"/>
      <c r="AK600" s="300"/>
      <c r="AL600" s="300"/>
      <c r="AM600" s="300"/>
      <c r="AN600" s="300"/>
      <c r="AO600" s="300"/>
      <c r="AP600" s="300"/>
    </row>
    <row r="601" ht="15.75" customHeight="1">
      <c r="AC601" s="300"/>
      <c r="AD601" s="300"/>
      <c r="AE601" s="300"/>
      <c r="AF601" s="300"/>
      <c r="AG601" s="300"/>
      <c r="AH601" s="300"/>
      <c r="AI601" s="300"/>
      <c r="AJ601" s="300"/>
      <c r="AK601" s="300"/>
      <c r="AL601" s="300"/>
      <c r="AM601" s="300"/>
      <c r="AN601" s="300"/>
      <c r="AO601" s="300"/>
      <c r="AP601" s="300"/>
    </row>
    <row r="602" ht="15.75" customHeight="1">
      <c r="AC602" s="300"/>
      <c r="AD602" s="300"/>
      <c r="AE602" s="300"/>
      <c r="AF602" s="300"/>
      <c r="AG602" s="300"/>
      <c r="AH602" s="300"/>
      <c r="AI602" s="300"/>
      <c r="AJ602" s="300"/>
      <c r="AK602" s="300"/>
      <c r="AL602" s="300"/>
      <c r="AM602" s="300"/>
      <c r="AN602" s="300"/>
      <c r="AO602" s="300"/>
      <c r="AP602" s="300"/>
    </row>
    <row r="603" ht="15.75" customHeight="1">
      <c r="AC603" s="300"/>
      <c r="AD603" s="300"/>
      <c r="AE603" s="300"/>
      <c r="AF603" s="300"/>
      <c r="AG603" s="300"/>
      <c r="AH603" s="300"/>
      <c r="AI603" s="300"/>
      <c r="AJ603" s="300"/>
      <c r="AK603" s="300"/>
      <c r="AL603" s="300"/>
      <c r="AM603" s="300"/>
      <c r="AN603" s="300"/>
      <c r="AO603" s="300"/>
      <c r="AP603" s="300"/>
    </row>
    <row r="604" ht="15.75" customHeight="1">
      <c r="AC604" s="300"/>
      <c r="AD604" s="300"/>
      <c r="AE604" s="300"/>
      <c r="AF604" s="300"/>
      <c r="AG604" s="300"/>
      <c r="AH604" s="300"/>
      <c r="AI604" s="300"/>
      <c r="AJ604" s="300"/>
      <c r="AK604" s="300"/>
      <c r="AL604" s="300"/>
      <c r="AM604" s="300"/>
      <c r="AN604" s="300"/>
      <c r="AO604" s="300"/>
      <c r="AP604" s="300"/>
    </row>
    <row r="605" ht="15.75" customHeight="1">
      <c r="AC605" s="300"/>
      <c r="AD605" s="300"/>
      <c r="AE605" s="300"/>
      <c r="AF605" s="300"/>
      <c r="AG605" s="300"/>
      <c r="AH605" s="300"/>
      <c r="AI605" s="300"/>
      <c r="AJ605" s="300"/>
      <c r="AK605" s="300"/>
      <c r="AL605" s="300"/>
      <c r="AM605" s="300"/>
      <c r="AN605" s="300"/>
      <c r="AO605" s="300"/>
      <c r="AP605" s="300"/>
    </row>
    <row r="606" ht="15.75" customHeight="1">
      <c r="AC606" s="300"/>
      <c r="AD606" s="300"/>
      <c r="AE606" s="300"/>
      <c r="AF606" s="300"/>
      <c r="AG606" s="300"/>
      <c r="AH606" s="300"/>
      <c r="AI606" s="300"/>
      <c r="AJ606" s="300"/>
      <c r="AK606" s="300"/>
      <c r="AL606" s="300"/>
      <c r="AM606" s="300"/>
      <c r="AN606" s="300"/>
      <c r="AO606" s="300"/>
      <c r="AP606" s="300"/>
    </row>
    <row r="607" ht="15.75" customHeight="1">
      <c r="AC607" s="300"/>
      <c r="AD607" s="300"/>
      <c r="AE607" s="300"/>
      <c r="AF607" s="300"/>
      <c r="AG607" s="300"/>
      <c r="AH607" s="300"/>
      <c r="AI607" s="300"/>
      <c r="AJ607" s="300"/>
      <c r="AK607" s="300"/>
      <c r="AL607" s="300"/>
      <c r="AM607" s="300"/>
      <c r="AN607" s="300"/>
      <c r="AO607" s="300"/>
      <c r="AP607" s="300"/>
    </row>
    <row r="608" ht="15.75" customHeight="1">
      <c r="AC608" s="300"/>
      <c r="AD608" s="300"/>
      <c r="AE608" s="300"/>
      <c r="AF608" s="300"/>
      <c r="AG608" s="300"/>
      <c r="AH608" s="300"/>
      <c r="AI608" s="300"/>
      <c r="AJ608" s="300"/>
      <c r="AK608" s="300"/>
      <c r="AL608" s="300"/>
      <c r="AM608" s="300"/>
      <c r="AN608" s="300"/>
      <c r="AO608" s="300"/>
      <c r="AP608" s="300"/>
    </row>
    <row r="609" ht="15.75" customHeight="1">
      <c r="AC609" s="300"/>
      <c r="AD609" s="300"/>
      <c r="AE609" s="300"/>
      <c r="AF609" s="300"/>
      <c r="AG609" s="300"/>
      <c r="AH609" s="300"/>
      <c r="AI609" s="300"/>
      <c r="AJ609" s="300"/>
      <c r="AK609" s="300"/>
      <c r="AL609" s="300"/>
      <c r="AM609" s="300"/>
      <c r="AN609" s="300"/>
      <c r="AO609" s="300"/>
      <c r="AP609" s="300"/>
    </row>
    <row r="610" ht="15.75" customHeight="1">
      <c r="AC610" s="300"/>
      <c r="AD610" s="300"/>
      <c r="AE610" s="300"/>
      <c r="AF610" s="300"/>
      <c r="AG610" s="300"/>
      <c r="AH610" s="300"/>
      <c r="AI610" s="300"/>
      <c r="AJ610" s="300"/>
      <c r="AK610" s="300"/>
      <c r="AL610" s="300"/>
      <c r="AM610" s="300"/>
      <c r="AN610" s="300"/>
      <c r="AO610" s="300"/>
      <c r="AP610" s="300"/>
    </row>
    <row r="611" ht="15.75" customHeight="1">
      <c r="AC611" s="300"/>
      <c r="AD611" s="300"/>
      <c r="AE611" s="300"/>
      <c r="AF611" s="300"/>
      <c r="AG611" s="300"/>
      <c r="AH611" s="300"/>
      <c r="AI611" s="300"/>
      <c r="AJ611" s="300"/>
      <c r="AK611" s="300"/>
      <c r="AL611" s="300"/>
      <c r="AM611" s="300"/>
      <c r="AN611" s="300"/>
      <c r="AO611" s="300"/>
      <c r="AP611" s="300"/>
    </row>
    <row r="612" ht="15.75" customHeight="1">
      <c r="AC612" s="300"/>
      <c r="AD612" s="300"/>
      <c r="AE612" s="300"/>
      <c r="AF612" s="300"/>
      <c r="AG612" s="300"/>
      <c r="AH612" s="300"/>
      <c r="AI612" s="300"/>
      <c r="AJ612" s="300"/>
      <c r="AK612" s="300"/>
      <c r="AL612" s="300"/>
      <c r="AM612" s="300"/>
      <c r="AN612" s="300"/>
      <c r="AO612" s="300"/>
      <c r="AP612" s="300"/>
    </row>
    <row r="613" ht="15.75" customHeight="1">
      <c r="AC613" s="300"/>
      <c r="AD613" s="300"/>
      <c r="AE613" s="300"/>
      <c r="AF613" s="300"/>
      <c r="AG613" s="300"/>
      <c r="AH613" s="300"/>
      <c r="AI613" s="300"/>
      <c r="AJ613" s="300"/>
      <c r="AK613" s="300"/>
      <c r="AL613" s="300"/>
      <c r="AM613" s="300"/>
      <c r="AN613" s="300"/>
      <c r="AO613" s="300"/>
      <c r="AP613" s="300"/>
    </row>
    <row r="614" ht="15.75" customHeight="1">
      <c r="AC614" s="300"/>
      <c r="AD614" s="300"/>
      <c r="AE614" s="300"/>
      <c r="AF614" s="300"/>
      <c r="AG614" s="300"/>
      <c r="AH614" s="300"/>
      <c r="AI614" s="300"/>
      <c r="AJ614" s="300"/>
      <c r="AK614" s="300"/>
      <c r="AL614" s="300"/>
      <c r="AM614" s="300"/>
      <c r="AN614" s="300"/>
      <c r="AO614" s="300"/>
      <c r="AP614" s="300"/>
    </row>
    <row r="615" ht="15.75" customHeight="1">
      <c r="AC615" s="300"/>
      <c r="AD615" s="300"/>
      <c r="AE615" s="300"/>
      <c r="AF615" s="300"/>
      <c r="AG615" s="300"/>
      <c r="AH615" s="300"/>
      <c r="AI615" s="300"/>
      <c r="AJ615" s="300"/>
      <c r="AK615" s="300"/>
      <c r="AL615" s="300"/>
      <c r="AM615" s="300"/>
      <c r="AN615" s="300"/>
      <c r="AO615" s="300"/>
      <c r="AP615" s="300"/>
    </row>
    <row r="616" ht="15.75" customHeight="1">
      <c r="AC616" s="300"/>
      <c r="AD616" s="300"/>
      <c r="AE616" s="300"/>
      <c r="AF616" s="300"/>
      <c r="AG616" s="300"/>
      <c r="AH616" s="300"/>
      <c r="AI616" s="300"/>
      <c r="AJ616" s="300"/>
      <c r="AK616" s="300"/>
      <c r="AL616" s="300"/>
      <c r="AM616" s="300"/>
      <c r="AN616" s="300"/>
      <c r="AO616" s="300"/>
      <c r="AP616" s="300"/>
    </row>
    <row r="617" ht="15.75" customHeight="1">
      <c r="AC617" s="300"/>
      <c r="AD617" s="300"/>
      <c r="AE617" s="300"/>
      <c r="AF617" s="300"/>
      <c r="AG617" s="300"/>
      <c r="AH617" s="300"/>
      <c r="AI617" s="300"/>
      <c r="AJ617" s="300"/>
      <c r="AK617" s="300"/>
      <c r="AL617" s="300"/>
      <c r="AM617" s="300"/>
      <c r="AN617" s="300"/>
      <c r="AO617" s="300"/>
      <c r="AP617" s="300"/>
    </row>
    <row r="618" ht="15.75" customHeight="1">
      <c r="AC618" s="300"/>
      <c r="AD618" s="300"/>
      <c r="AE618" s="300"/>
      <c r="AF618" s="300"/>
      <c r="AG618" s="300"/>
      <c r="AH618" s="300"/>
      <c r="AI618" s="300"/>
      <c r="AJ618" s="300"/>
      <c r="AK618" s="300"/>
      <c r="AL618" s="300"/>
      <c r="AM618" s="300"/>
      <c r="AN618" s="300"/>
      <c r="AO618" s="300"/>
      <c r="AP618" s="300"/>
    </row>
    <row r="619" ht="15.75" customHeight="1">
      <c r="AC619" s="300"/>
      <c r="AD619" s="300"/>
      <c r="AE619" s="300"/>
      <c r="AF619" s="300"/>
      <c r="AG619" s="300"/>
      <c r="AH619" s="300"/>
      <c r="AI619" s="300"/>
      <c r="AJ619" s="300"/>
      <c r="AK619" s="300"/>
      <c r="AL619" s="300"/>
      <c r="AM619" s="300"/>
      <c r="AN619" s="300"/>
      <c r="AO619" s="300"/>
      <c r="AP619" s="300"/>
    </row>
    <row r="620" ht="15.75" customHeight="1">
      <c r="AC620" s="300"/>
      <c r="AD620" s="300"/>
      <c r="AE620" s="300"/>
      <c r="AF620" s="300"/>
      <c r="AG620" s="300"/>
      <c r="AH620" s="300"/>
      <c r="AI620" s="300"/>
      <c r="AJ620" s="300"/>
      <c r="AK620" s="300"/>
      <c r="AL620" s="300"/>
      <c r="AM620" s="300"/>
      <c r="AN620" s="300"/>
      <c r="AO620" s="300"/>
      <c r="AP620" s="300"/>
    </row>
    <row r="621" ht="15.75" customHeight="1">
      <c r="AC621" s="300"/>
      <c r="AD621" s="300"/>
      <c r="AE621" s="300"/>
      <c r="AF621" s="300"/>
      <c r="AG621" s="300"/>
      <c r="AH621" s="300"/>
      <c r="AI621" s="300"/>
      <c r="AJ621" s="300"/>
      <c r="AK621" s="300"/>
      <c r="AL621" s="300"/>
      <c r="AM621" s="300"/>
      <c r="AN621" s="300"/>
      <c r="AO621" s="300"/>
      <c r="AP621" s="300"/>
    </row>
    <row r="622" ht="15.75" customHeight="1">
      <c r="AC622" s="300"/>
      <c r="AD622" s="300"/>
      <c r="AE622" s="300"/>
      <c r="AF622" s="300"/>
      <c r="AG622" s="300"/>
      <c r="AH622" s="300"/>
      <c r="AI622" s="300"/>
      <c r="AJ622" s="300"/>
      <c r="AK622" s="300"/>
      <c r="AL622" s="300"/>
      <c r="AM622" s="300"/>
      <c r="AN622" s="300"/>
      <c r="AO622" s="300"/>
      <c r="AP622" s="300"/>
    </row>
    <row r="623" ht="15.75" customHeight="1">
      <c r="AC623" s="300"/>
      <c r="AD623" s="300"/>
      <c r="AE623" s="300"/>
      <c r="AF623" s="300"/>
      <c r="AG623" s="300"/>
      <c r="AH623" s="300"/>
      <c r="AI623" s="300"/>
      <c r="AJ623" s="300"/>
      <c r="AK623" s="300"/>
      <c r="AL623" s="300"/>
      <c r="AM623" s="300"/>
      <c r="AN623" s="300"/>
      <c r="AO623" s="300"/>
      <c r="AP623" s="300"/>
    </row>
    <row r="624" ht="15.75" customHeight="1">
      <c r="AC624" s="300"/>
      <c r="AD624" s="300"/>
      <c r="AE624" s="300"/>
      <c r="AF624" s="300"/>
      <c r="AG624" s="300"/>
      <c r="AH624" s="300"/>
      <c r="AI624" s="300"/>
      <c r="AJ624" s="300"/>
      <c r="AK624" s="300"/>
      <c r="AL624" s="300"/>
      <c r="AM624" s="300"/>
      <c r="AN624" s="300"/>
      <c r="AO624" s="300"/>
      <c r="AP624" s="300"/>
    </row>
    <row r="625" ht="15.75" customHeight="1">
      <c r="AC625" s="300"/>
      <c r="AD625" s="300"/>
      <c r="AE625" s="300"/>
      <c r="AF625" s="300"/>
      <c r="AG625" s="300"/>
      <c r="AH625" s="300"/>
      <c r="AI625" s="300"/>
      <c r="AJ625" s="300"/>
      <c r="AK625" s="300"/>
      <c r="AL625" s="300"/>
      <c r="AM625" s="300"/>
      <c r="AN625" s="300"/>
      <c r="AO625" s="300"/>
      <c r="AP625" s="300"/>
    </row>
    <row r="626" ht="15.75" customHeight="1">
      <c r="AC626" s="300"/>
      <c r="AD626" s="300"/>
      <c r="AE626" s="300"/>
      <c r="AF626" s="300"/>
      <c r="AG626" s="300"/>
      <c r="AH626" s="300"/>
      <c r="AI626" s="300"/>
      <c r="AJ626" s="300"/>
      <c r="AK626" s="300"/>
      <c r="AL626" s="300"/>
      <c r="AM626" s="300"/>
      <c r="AN626" s="300"/>
      <c r="AO626" s="300"/>
      <c r="AP626" s="300"/>
    </row>
    <row r="627" ht="15.75" customHeight="1">
      <c r="AC627" s="300"/>
      <c r="AD627" s="300"/>
      <c r="AE627" s="300"/>
      <c r="AF627" s="300"/>
      <c r="AG627" s="300"/>
      <c r="AH627" s="300"/>
      <c r="AI627" s="300"/>
      <c r="AJ627" s="300"/>
      <c r="AK627" s="300"/>
      <c r="AL627" s="300"/>
      <c r="AM627" s="300"/>
      <c r="AN627" s="300"/>
      <c r="AO627" s="300"/>
      <c r="AP627" s="300"/>
    </row>
    <row r="628" ht="15.75" customHeight="1">
      <c r="AC628" s="300"/>
      <c r="AD628" s="300"/>
      <c r="AE628" s="300"/>
      <c r="AF628" s="300"/>
      <c r="AG628" s="300"/>
      <c r="AH628" s="300"/>
      <c r="AI628" s="300"/>
      <c r="AJ628" s="300"/>
      <c r="AK628" s="300"/>
      <c r="AL628" s="300"/>
      <c r="AM628" s="300"/>
      <c r="AN628" s="300"/>
      <c r="AO628" s="300"/>
      <c r="AP628" s="300"/>
    </row>
    <row r="629" ht="15.75" customHeight="1">
      <c r="AC629" s="300"/>
      <c r="AD629" s="300"/>
      <c r="AE629" s="300"/>
      <c r="AF629" s="300"/>
      <c r="AG629" s="300"/>
      <c r="AH629" s="300"/>
      <c r="AI629" s="300"/>
      <c r="AJ629" s="300"/>
      <c r="AK629" s="300"/>
      <c r="AL629" s="300"/>
      <c r="AM629" s="300"/>
      <c r="AN629" s="300"/>
      <c r="AO629" s="300"/>
      <c r="AP629" s="300"/>
    </row>
    <row r="630" ht="15.75" customHeight="1">
      <c r="AC630" s="300"/>
      <c r="AD630" s="300"/>
      <c r="AE630" s="300"/>
      <c r="AF630" s="300"/>
      <c r="AG630" s="300"/>
      <c r="AH630" s="300"/>
      <c r="AI630" s="300"/>
      <c r="AJ630" s="300"/>
      <c r="AK630" s="300"/>
      <c r="AL630" s="300"/>
      <c r="AM630" s="300"/>
      <c r="AN630" s="300"/>
      <c r="AO630" s="300"/>
      <c r="AP630" s="300"/>
    </row>
    <row r="631" ht="15.75" customHeight="1">
      <c r="AC631" s="300"/>
      <c r="AD631" s="300"/>
      <c r="AE631" s="300"/>
      <c r="AF631" s="300"/>
      <c r="AG631" s="300"/>
      <c r="AH631" s="300"/>
      <c r="AI631" s="300"/>
      <c r="AJ631" s="300"/>
      <c r="AK631" s="300"/>
      <c r="AL631" s="300"/>
      <c r="AM631" s="300"/>
      <c r="AN631" s="300"/>
      <c r="AO631" s="300"/>
      <c r="AP631" s="300"/>
    </row>
    <row r="632" ht="15.75" customHeight="1">
      <c r="AC632" s="300"/>
      <c r="AD632" s="300"/>
      <c r="AE632" s="300"/>
      <c r="AF632" s="300"/>
      <c r="AG632" s="300"/>
      <c r="AH632" s="300"/>
      <c r="AI632" s="300"/>
      <c r="AJ632" s="300"/>
      <c r="AK632" s="300"/>
      <c r="AL632" s="300"/>
      <c r="AM632" s="300"/>
      <c r="AN632" s="300"/>
      <c r="AO632" s="300"/>
      <c r="AP632" s="300"/>
    </row>
    <row r="633" ht="15.75" customHeight="1">
      <c r="AC633" s="300"/>
      <c r="AD633" s="300"/>
      <c r="AE633" s="300"/>
      <c r="AF633" s="300"/>
      <c r="AG633" s="300"/>
      <c r="AH633" s="300"/>
      <c r="AI633" s="300"/>
      <c r="AJ633" s="300"/>
      <c r="AK633" s="300"/>
      <c r="AL633" s="300"/>
      <c r="AM633" s="300"/>
      <c r="AN633" s="300"/>
      <c r="AO633" s="300"/>
      <c r="AP633" s="300"/>
    </row>
    <row r="634" ht="15.75" customHeight="1">
      <c r="AC634" s="300"/>
      <c r="AD634" s="300"/>
      <c r="AE634" s="300"/>
      <c r="AF634" s="300"/>
      <c r="AG634" s="300"/>
      <c r="AH634" s="300"/>
      <c r="AI634" s="300"/>
      <c r="AJ634" s="300"/>
      <c r="AK634" s="300"/>
      <c r="AL634" s="300"/>
      <c r="AM634" s="300"/>
      <c r="AN634" s="300"/>
      <c r="AO634" s="300"/>
      <c r="AP634" s="300"/>
    </row>
    <row r="635" ht="15.75" customHeight="1">
      <c r="AC635" s="300"/>
      <c r="AD635" s="300"/>
      <c r="AE635" s="300"/>
      <c r="AF635" s="300"/>
      <c r="AG635" s="300"/>
      <c r="AH635" s="300"/>
      <c r="AI635" s="300"/>
      <c r="AJ635" s="300"/>
      <c r="AK635" s="300"/>
      <c r="AL635" s="300"/>
      <c r="AM635" s="300"/>
      <c r="AN635" s="300"/>
      <c r="AO635" s="300"/>
      <c r="AP635" s="300"/>
    </row>
    <row r="636" ht="15.75" customHeight="1">
      <c r="AC636" s="300"/>
      <c r="AD636" s="300"/>
      <c r="AE636" s="300"/>
      <c r="AF636" s="300"/>
      <c r="AG636" s="300"/>
      <c r="AH636" s="300"/>
      <c r="AI636" s="300"/>
      <c r="AJ636" s="300"/>
      <c r="AK636" s="300"/>
      <c r="AL636" s="300"/>
      <c r="AM636" s="300"/>
      <c r="AN636" s="300"/>
      <c r="AO636" s="300"/>
      <c r="AP636" s="300"/>
    </row>
    <row r="637" ht="15.75" customHeight="1">
      <c r="AC637" s="300"/>
      <c r="AD637" s="300"/>
      <c r="AE637" s="300"/>
      <c r="AF637" s="300"/>
      <c r="AG637" s="300"/>
      <c r="AH637" s="300"/>
      <c r="AI637" s="300"/>
      <c r="AJ637" s="300"/>
      <c r="AK637" s="300"/>
      <c r="AL637" s="300"/>
      <c r="AM637" s="300"/>
      <c r="AN637" s="300"/>
      <c r="AO637" s="300"/>
      <c r="AP637" s="300"/>
    </row>
    <row r="638" ht="15.75" customHeight="1">
      <c r="AC638" s="300"/>
      <c r="AD638" s="300"/>
      <c r="AE638" s="300"/>
      <c r="AF638" s="300"/>
      <c r="AG638" s="300"/>
      <c r="AH638" s="300"/>
      <c r="AI638" s="300"/>
      <c r="AJ638" s="300"/>
      <c r="AK638" s="300"/>
      <c r="AL638" s="300"/>
      <c r="AM638" s="300"/>
      <c r="AN638" s="300"/>
      <c r="AO638" s="300"/>
      <c r="AP638" s="300"/>
    </row>
    <row r="639" ht="15.75" customHeight="1">
      <c r="AC639" s="300"/>
      <c r="AD639" s="300"/>
      <c r="AE639" s="300"/>
      <c r="AF639" s="300"/>
      <c r="AG639" s="300"/>
      <c r="AH639" s="300"/>
      <c r="AI639" s="300"/>
      <c r="AJ639" s="300"/>
      <c r="AK639" s="300"/>
      <c r="AL639" s="300"/>
      <c r="AM639" s="300"/>
      <c r="AN639" s="300"/>
      <c r="AO639" s="300"/>
      <c r="AP639" s="300"/>
    </row>
    <row r="640" ht="15.75" customHeight="1">
      <c r="AC640" s="300"/>
      <c r="AD640" s="300"/>
      <c r="AE640" s="300"/>
      <c r="AF640" s="300"/>
      <c r="AG640" s="300"/>
      <c r="AH640" s="300"/>
      <c r="AI640" s="300"/>
      <c r="AJ640" s="300"/>
      <c r="AK640" s="300"/>
      <c r="AL640" s="300"/>
      <c r="AM640" s="300"/>
      <c r="AN640" s="300"/>
      <c r="AO640" s="300"/>
      <c r="AP640" s="300"/>
    </row>
    <row r="641" ht="15.75" customHeight="1">
      <c r="AC641" s="300"/>
      <c r="AD641" s="300"/>
      <c r="AE641" s="300"/>
      <c r="AF641" s="300"/>
      <c r="AG641" s="300"/>
      <c r="AH641" s="300"/>
      <c r="AI641" s="300"/>
      <c r="AJ641" s="300"/>
      <c r="AK641" s="300"/>
      <c r="AL641" s="300"/>
      <c r="AM641" s="300"/>
      <c r="AN641" s="300"/>
      <c r="AO641" s="300"/>
      <c r="AP641" s="300"/>
    </row>
    <row r="642" ht="15.75" customHeight="1">
      <c r="AC642" s="300"/>
      <c r="AD642" s="300"/>
      <c r="AE642" s="300"/>
      <c r="AF642" s="300"/>
      <c r="AG642" s="300"/>
      <c r="AH642" s="300"/>
      <c r="AI642" s="300"/>
      <c r="AJ642" s="300"/>
      <c r="AK642" s="300"/>
      <c r="AL642" s="300"/>
      <c r="AM642" s="300"/>
      <c r="AN642" s="300"/>
      <c r="AO642" s="300"/>
      <c r="AP642" s="300"/>
    </row>
    <row r="643" ht="15.75" customHeight="1">
      <c r="AC643" s="300"/>
      <c r="AD643" s="300"/>
      <c r="AE643" s="300"/>
      <c r="AF643" s="300"/>
      <c r="AG643" s="300"/>
      <c r="AH643" s="300"/>
      <c r="AI643" s="300"/>
      <c r="AJ643" s="300"/>
      <c r="AK643" s="300"/>
      <c r="AL643" s="300"/>
      <c r="AM643" s="300"/>
      <c r="AN643" s="300"/>
      <c r="AO643" s="300"/>
      <c r="AP643" s="300"/>
    </row>
    <row r="644" ht="15.75" customHeight="1">
      <c r="AC644" s="300"/>
      <c r="AD644" s="300"/>
      <c r="AE644" s="300"/>
      <c r="AF644" s="300"/>
      <c r="AG644" s="300"/>
      <c r="AH644" s="300"/>
      <c r="AI644" s="300"/>
      <c r="AJ644" s="300"/>
      <c r="AK644" s="300"/>
      <c r="AL644" s="300"/>
      <c r="AM644" s="300"/>
      <c r="AN644" s="300"/>
      <c r="AO644" s="300"/>
      <c r="AP644" s="300"/>
    </row>
    <row r="645" ht="15.75" customHeight="1">
      <c r="AC645" s="300"/>
      <c r="AD645" s="300"/>
      <c r="AE645" s="300"/>
      <c r="AF645" s="300"/>
      <c r="AG645" s="300"/>
      <c r="AH645" s="300"/>
      <c r="AI645" s="300"/>
      <c r="AJ645" s="300"/>
      <c r="AK645" s="300"/>
      <c r="AL645" s="300"/>
      <c r="AM645" s="300"/>
      <c r="AN645" s="300"/>
      <c r="AO645" s="300"/>
      <c r="AP645" s="300"/>
    </row>
    <row r="646" ht="15.75" customHeight="1">
      <c r="AC646" s="300"/>
      <c r="AD646" s="300"/>
      <c r="AE646" s="300"/>
      <c r="AF646" s="300"/>
      <c r="AG646" s="300"/>
      <c r="AH646" s="300"/>
      <c r="AI646" s="300"/>
      <c r="AJ646" s="300"/>
      <c r="AK646" s="300"/>
      <c r="AL646" s="300"/>
      <c r="AM646" s="300"/>
      <c r="AN646" s="300"/>
      <c r="AO646" s="300"/>
      <c r="AP646" s="300"/>
    </row>
    <row r="647" ht="15.75" customHeight="1">
      <c r="AC647" s="300"/>
      <c r="AD647" s="300"/>
      <c r="AE647" s="300"/>
      <c r="AF647" s="300"/>
      <c r="AG647" s="300"/>
      <c r="AH647" s="300"/>
      <c r="AI647" s="300"/>
      <c r="AJ647" s="300"/>
      <c r="AK647" s="300"/>
      <c r="AL647" s="300"/>
      <c r="AM647" s="300"/>
      <c r="AN647" s="300"/>
      <c r="AO647" s="300"/>
      <c r="AP647" s="300"/>
    </row>
    <row r="648" ht="15.75" customHeight="1">
      <c r="AC648" s="300"/>
      <c r="AD648" s="300"/>
      <c r="AE648" s="300"/>
      <c r="AF648" s="300"/>
      <c r="AG648" s="300"/>
      <c r="AH648" s="300"/>
      <c r="AI648" s="300"/>
      <c r="AJ648" s="300"/>
      <c r="AK648" s="300"/>
      <c r="AL648" s="300"/>
      <c r="AM648" s="300"/>
      <c r="AN648" s="300"/>
      <c r="AO648" s="300"/>
      <c r="AP648" s="300"/>
    </row>
    <row r="649" ht="15.75" customHeight="1">
      <c r="AC649" s="300"/>
      <c r="AD649" s="300"/>
      <c r="AE649" s="300"/>
      <c r="AF649" s="300"/>
      <c r="AG649" s="300"/>
      <c r="AH649" s="300"/>
      <c r="AI649" s="300"/>
      <c r="AJ649" s="300"/>
      <c r="AK649" s="300"/>
      <c r="AL649" s="300"/>
      <c r="AM649" s="300"/>
      <c r="AN649" s="300"/>
      <c r="AO649" s="300"/>
      <c r="AP649" s="300"/>
    </row>
    <row r="650" ht="15.75" customHeight="1">
      <c r="AC650" s="300"/>
      <c r="AD650" s="300"/>
      <c r="AE650" s="300"/>
      <c r="AF650" s="300"/>
      <c r="AG650" s="300"/>
      <c r="AH650" s="300"/>
      <c r="AI650" s="300"/>
      <c r="AJ650" s="300"/>
      <c r="AK650" s="300"/>
      <c r="AL650" s="300"/>
      <c r="AM650" s="300"/>
      <c r="AN650" s="300"/>
      <c r="AO650" s="300"/>
      <c r="AP650" s="300"/>
    </row>
    <row r="651" ht="15.75" customHeight="1">
      <c r="AC651" s="300"/>
      <c r="AD651" s="300"/>
      <c r="AE651" s="300"/>
      <c r="AF651" s="300"/>
      <c r="AG651" s="300"/>
      <c r="AH651" s="300"/>
      <c r="AI651" s="300"/>
      <c r="AJ651" s="300"/>
      <c r="AK651" s="300"/>
      <c r="AL651" s="300"/>
      <c r="AM651" s="300"/>
      <c r="AN651" s="300"/>
      <c r="AO651" s="300"/>
      <c r="AP651" s="300"/>
    </row>
    <row r="652" ht="15.75" customHeight="1">
      <c r="AC652" s="300"/>
      <c r="AD652" s="300"/>
      <c r="AE652" s="300"/>
      <c r="AF652" s="300"/>
      <c r="AG652" s="300"/>
      <c r="AH652" s="300"/>
      <c r="AI652" s="300"/>
      <c r="AJ652" s="300"/>
      <c r="AK652" s="300"/>
      <c r="AL652" s="300"/>
      <c r="AM652" s="300"/>
      <c r="AN652" s="300"/>
      <c r="AO652" s="300"/>
      <c r="AP652" s="300"/>
    </row>
    <row r="653" ht="15.75" customHeight="1">
      <c r="AC653" s="300"/>
      <c r="AD653" s="300"/>
      <c r="AE653" s="300"/>
      <c r="AF653" s="300"/>
      <c r="AG653" s="300"/>
      <c r="AH653" s="300"/>
      <c r="AI653" s="300"/>
      <c r="AJ653" s="300"/>
      <c r="AK653" s="300"/>
      <c r="AL653" s="300"/>
      <c r="AM653" s="300"/>
      <c r="AN653" s="300"/>
      <c r="AO653" s="300"/>
      <c r="AP653" s="300"/>
    </row>
    <row r="654" ht="15.75" customHeight="1">
      <c r="AC654" s="300"/>
      <c r="AD654" s="300"/>
      <c r="AE654" s="300"/>
      <c r="AF654" s="300"/>
      <c r="AG654" s="300"/>
      <c r="AH654" s="300"/>
      <c r="AI654" s="300"/>
      <c r="AJ654" s="300"/>
      <c r="AK654" s="300"/>
      <c r="AL654" s="300"/>
      <c r="AM654" s="300"/>
      <c r="AN654" s="300"/>
      <c r="AO654" s="300"/>
      <c r="AP654" s="300"/>
    </row>
    <row r="655" ht="15.75" customHeight="1">
      <c r="AC655" s="300"/>
      <c r="AD655" s="300"/>
      <c r="AE655" s="300"/>
      <c r="AF655" s="300"/>
      <c r="AG655" s="300"/>
      <c r="AH655" s="300"/>
      <c r="AI655" s="300"/>
      <c r="AJ655" s="300"/>
      <c r="AK655" s="300"/>
      <c r="AL655" s="300"/>
      <c r="AM655" s="300"/>
      <c r="AN655" s="300"/>
      <c r="AO655" s="300"/>
      <c r="AP655" s="300"/>
    </row>
    <row r="656" ht="15.75" customHeight="1">
      <c r="AC656" s="300"/>
      <c r="AD656" s="300"/>
      <c r="AE656" s="300"/>
      <c r="AF656" s="300"/>
      <c r="AG656" s="300"/>
      <c r="AH656" s="300"/>
      <c r="AI656" s="300"/>
      <c r="AJ656" s="300"/>
      <c r="AK656" s="300"/>
      <c r="AL656" s="300"/>
      <c r="AM656" s="300"/>
      <c r="AN656" s="300"/>
      <c r="AO656" s="300"/>
      <c r="AP656" s="300"/>
    </row>
    <row r="657" ht="15.75" customHeight="1">
      <c r="AC657" s="300"/>
      <c r="AD657" s="300"/>
      <c r="AE657" s="300"/>
      <c r="AF657" s="300"/>
      <c r="AG657" s="300"/>
      <c r="AH657" s="300"/>
      <c r="AI657" s="300"/>
      <c r="AJ657" s="300"/>
      <c r="AK657" s="300"/>
      <c r="AL657" s="300"/>
      <c r="AM657" s="300"/>
      <c r="AN657" s="300"/>
      <c r="AO657" s="300"/>
      <c r="AP657" s="300"/>
    </row>
    <row r="658" ht="15.75" customHeight="1">
      <c r="AC658" s="300"/>
      <c r="AD658" s="300"/>
      <c r="AE658" s="300"/>
      <c r="AF658" s="300"/>
      <c r="AG658" s="300"/>
      <c r="AH658" s="300"/>
      <c r="AI658" s="300"/>
      <c r="AJ658" s="300"/>
      <c r="AK658" s="300"/>
      <c r="AL658" s="300"/>
      <c r="AM658" s="300"/>
      <c r="AN658" s="300"/>
      <c r="AO658" s="300"/>
      <c r="AP658" s="300"/>
    </row>
    <row r="659" ht="15.75" customHeight="1">
      <c r="AC659" s="300"/>
      <c r="AD659" s="300"/>
      <c r="AE659" s="300"/>
      <c r="AF659" s="300"/>
      <c r="AG659" s="300"/>
      <c r="AH659" s="300"/>
      <c r="AI659" s="300"/>
      <c r="AJ659" s="300"/>
      <c r="AK659" s="300"/>
      <c r="AL659" s="300"/>
      <c r="AM659" s="300"/>
      <c r="AN659" s="300"/>
      <c r="AO659" s="300"/>
      <c r="AP659" s="300"/>
    </row>
    <row r="660" ht="15.75" customHeight="1">
      <c r="AC660" s="300"/>
      <c r="AD660" s="300"/>
      <c r="AE660" s="300"/>
      <c r="AF660" s="300"/>
      <c r="AG660" s="300"/>
      <c r="AH660" s="300"/>
      <c r="AI660" s="300"/>
      <c r="AJ660" s="300"/>
      <c r="AK660" s="300"/>
      <c r="AL660" s="300"/>
      <c r="AM660" s="300"/>
      <c r="AN660" s="300"/>
      <c r="AO660" s="300"/>
      <c r="AP660" s="300"/>
    </row>
    <row r="661" ht="15.75" customHeight="1">
      <c r="AC661" s="300"/>
      <c r="AD661" s="300"/>
      <c r="AE661" s="300"/>
      <c r="AF661" s="300"/>
      <c r="AG661" s="300"/>
      <c r="AH661" s="300"/>
      <c r="AI661" s="300"/>
      <c r="AJ661" s="300"/>
      <c r="AK661" s="300"/>
      <c r="AL661" s="300"/>
      <c r="AM661" s="300"/>
      <c r="AN661" s="300"/>
      <c r="AO661" s="300"/>
      <c r="AP661" s="300"/>
    </row>
    <row r="662" ht="15.75" customHeight="1">
      <c r="AC662" s="300"/>
      <c r="AD662" s="300"/>
      <c r="AE662" s="300"/>
      <c r="AF662" s="300"/>
      <c r="AG662" s="300"/>
      <c r="AH662" s="300"/>
      <c r="AI662" s="300"/>
      <c r="AJ662" s="300"/>
      <c r="AK662" s="300"/>
      <c r="AL662" s="300"/>
      <c r="AM662" s="300"/>
      <c r="AN662" s="300"/>
      <c r="AO662" s="300"/>
      <c r="AP662" s="300"/>
    </row>
    <row r="663" ht="15.75" customHeight="1">
      <c r="AC663" s="300"/>
      <c r="AD663" s="300"/>
      <c r="AE663" s="300"/>
      <c r="AF663" s="300"/>
      <c r="AG663" s="300"/>
      <c r="AH663" s="300"/>
      <c r="AI663" s="300"/>
      <c r="AJ663" s="300"/>
      <c r="AK663" s="300"/>
      <c r="AL663" s="300"/>
      <c r="AM663" s="300"/>
      <c r="AN663" s="300"/>
      <c r="AO663" s="300"/>
      <c r="AP663" s="300"/>
    </row>
    <row r="664" ht="15.75" customHeight="1">
      <c r="AC664" s="300"/>
      <c r="AD664" s="300"/>
      <c r="AE664" s="300"/>
      <c r="AF664" s="300"/>
      <c r="AG664" s="300"/>
      <c r="AH664" s="300"/>
      <c r="AI664" s="300"/>
      <c r="AJ664" s="300"/>
      <c r="AK664" s="300"/>
      <c r="AL664" s="300"/>
      <c r="AM664" s="300"/>
      <c r="AN664" s="300"/>
      <c r="AO664" s="300"/>
      <c r="AP664" s="300"/>
    </row>
    <row r="665" ht="15.75" customHeight="1">
      <c r="AC665" s="300"/>
      <c r="AD665" s="300"/>
      <c r="AE665" s="300"/>
      <c r="AF665" s="300"/>
      <c r="AG665" s="300"/>
      <c r="AH665" s="300"/>
      <c r="AI665" s="300"/>
      <c r="AJ665" s="300"/>
      <c r="AK665" s="300"/>
      <c r="AL665" s="300"/>
      <c r="AM665" s="300"/>
      <c r="AN665" s="300"/>
      <c r="AO665" s="300"/>
      <c r="AP665" s="300"/>
    </row>
    <row r="666" ht="15.75" customHeight="1">
      <c r="AC666" s="300"/>
      <c r="AD666" s="300"/>
      <c r="AE666" s="300"/>
      <c r="AF666" s="300"/>
      <c r="AG666" s="300"/>
      <c r="AH666" s="300"/>
      <c r="AI666" s="300"/>
      <c r="AJ666" s="300"/>
      <c r="AK666" s="300"/>
      <c r="AL666" s="300"/>
      <c r="AM666" s="300"/>
      <c r="AN666" s="300"/>
      <c r="AO666" s="300"/>
      <c r="AP666" s="300"/>
    </row>
    <row r="667" ht="15.75" customHeight="1">
      <c r="AC667" s="300"/>
      <c r="AD667" s="300"/>
      <c r="AE667" s="300"/>
      <c r="AF667" s="300"/>
      <c r="AG667" s="300"/>
      <c r="AH667" s="300"/>
      <c r="AI667" s="300"/>
      <c r="AJ667" s="300"/>
      <c r="AK667" s="300"/>
      <c r="AL667" s="300"/>
      <c r="AM667" s="300"/>
      <c r="AN667" s="300"/>
      <c r="AO667" s="300"/>
      <c r="AP667" s="300"/>
    </row>
    <row r="668" ht="15.75" customHeight="1">
      <c r="AC668" s="300"/>
      <c r="AD668" s="300"/>
      <c r="AE668" s="300"/>
      <c r="AF668" s="300"/>
      <c r="AG668" s="300"/>
      <c r="AH668" s="300"/>
      <c r="AI668" s="300"/>
      <c r="AJ668" s="300"/>
      <c r="AK668" s="300"/>
      <c r="AL668" s="300"/>
      <c r="AM668" s="300"/>
      <c r="AN668" s="300"/>
      <c r="AO668" s="300"/>
      <c r="AP668" s="300"/>
    </row>
    <row r="669" ht="15.75" customHeight="1">
      <c r="AC669" s="300"/>
      <c r="AD669" s="300"/>
      <c r="AE669" s="300"/>
      <c r="AF669" s="300"/>
      <c r="AG669" s="300"/>
      <c r="AH669" s="300"/>
      <c r="AI669" s="300"/>
      <c r="AJ669" s="300"/>
      <c r="AK669" s="300"/>
      <c r="AL669" s="300"/>
      <c r="AM669" s="300"/>
      <c r="AN669" s="300"/>
      <c r="AO669" s="300"/>
      <c r="AP669" s="300"/>
    </row>
    <row r="670" ht="15.75" customHeight="1">
      <c r="AC670" s="300"/>
      <c r="AD670" s="300"/>
      <c r="AE670" s="300"/>
      <c r="AF670" s="300"/>
      <c r="AG670" s="300"/>
      <c r="AH670" s="300"/>
      <c r="AI670" s="300"/>
      <c r="AJ670" s="300"/>
      <c r="AK670" s="300"/>
      <c r="AL670" s="300"/>
      <c r="AM670" s="300"/>
      <c r="AN670" s="300"/>
      <c r="AO670" s="300"/>
      <c r="AP670" s="300"/>
    </row>
    <row r="671" ht="15.75" customHeight="1">
      <c r="AC671" s="300"/>
      <c r="AD671" s="300"/>
      <c r="AE671" s="300"/>
      <c r="AF671" s="300"/>
      <c r="AG671" s="300"/>
      <c r="AH671" s="300"/>
      <c r="AI671" s="300"/>
      <c r="AJ671" s="300"/>
      <c r="AK671" s="300"/>
      <c r="AL671" s="300"/>
      <c r="AM671" s="300"/>
      <c r="AN671" s="300"/>
      <c r="AO671" s="300"/>
      <c r="AP671" s="300"/>
    </row>
    <row r="672" ht="15.75" customHeight="1">
      <c r="AC672" s="300"/>
      <c r="AD672" s="300"/>
      <c r="AE672" s="300"/>
      <c r="AF672" s="300"/>
      <c r="AG672" s="300"/>
      <c r="AH672" s="300"/>
      <c r="AI672" s="300"/>
      <c r="AJ672" s="300"/>
      <c r="AK672" s="300"/>
      <c r="AL672" s="300"/>
      <c r="AM672" s="300"/>
      <c r="AN672" s="300"/>
      <c r="AO672" s="300"/>
      <c r="AP672" s="300"/>
    </row>
    <row r="673" ht="15.75" customHeight="1">
      <c r="AC673" s="300"/>
      <c r="AD673" s="300"/>
      <c r="AE673" s="300"/>
      <c r="AF673" s="300"/>
      <c r="AG673" s="300"/>
      <c r="AH673" s="300"/>
      <c r="AI673" s="300"/>
      <c r="AJ673" s="300"/>
      <c r="AK673" s="300"/>
      <c r="AL673" s="300"/>
      <c r="AM673" s="300"/>
      <c r="AN673" s="300"/>
      <c r="AO673" s="300"/>
      <c r="AP673" s="300"/>
    </row>
    <row r="674" ht="15.75" customHeight="1">
      <c r="AC674" s="300"/>
      <c r="AD674" s="300"/>
      <c r="AE674" s="300"/>
      <c r="AF674" s="300"/>
      <c r="AG674" s="300"/>
      <c r="AH674" s="300"/>
      <c r="AI674" s="300"/>
      <c r="AJ674" s="300"/>
      <c r="AK674" s="300"/>
      <c r="AL674" s="300"/>
      <c r="AM674" s="300"/>
      <c r="AN674" s="300"/>
      <c r="AO674" s="300"/>
      <c r="AP674" s="300"/>
    </row>
    <row r="675" ht="15.75" customHeight="1">
      <c r="AC675" s="300"/>
      <c r="AD675" s="300"/>
      <c r="AE675" s="300"/>
      <c r="AF675" s="300"/>
      <c r="AG675" s="300"/>
      <c r="AH675" s="300"/>
      <c r="AI675" s="300"/>
      <c r="AJ675" s="300"/>
      <c r="AK675" s="300"/>
      <c r="AL675" s="300"/>
      <c r="AM675" s="300"/>
      <c r="AN675" s="300"/>
      <c r="AO675" s="300"/>
      <c r="AP675" s="300"/>
    </row>
    <row r="676" ht="15.75" customHeight="1">
      <c r="AC676" s="300"/>
      <c r="AD676" s="300"/>
      <c r="AE676" s="300"/>
      <c r="AF676" s="300"/>
      <c r="AG676" s="300"/>
      <c r="AH676" s="300"/>
      <c r="AI676" s="300"/>
      <c r="AJ676" s="300"/>
      <c r="AK676" s="300"/>
      <c r="AL676" s="300"/>
      <c r="AM676" s="300"/>
      <c r="AN676" s="300"/>
      <c r="AO676" s="300"/>
      <c r="AP676" s="300"/>
    </row>
    <row r="677" ht="15.75" customHeight="1">
      <c r="AC677" s="300"/>
      <c r="AD677" s="300"/>
      <c r="AE677" s="300"/>
      <c r="AF677" s="300"/>
      <c r="AG677" s="300"/>
      <c r="AH677" s="300"/>
      <c r="AI677" s="300"/>
      <c r="AJ677" s="300"/>
      <c r="AK677" s="300"/>
      <c r="AL677" s="300"/>
      <c r="AM677" s="300"/>
      <c r="AN677" s="300"/>
      <c r="AO677" s="300"/>
      <c r="AP677" s="300"/>
    </row>
    <row r="678" ht="15.75" customHeight="1">
      <c r="AC678" s="300"/>
      <c r="AD678" s="300"/>
      <c r="AE678" s="300"/>
      <c r="AF678" s="300"/>
      <c r="AG678" s="300"/>
      <c r="AH678" s="300"/>
      <c r="AI678" s="300"/>
      <c r="AJ678" s="300"/>
      <c r="AK678" s="300"/>
      <c r="AL678" s="300"/>
      <c r="AM678" s="300"/>
      <c r="AN678" s="300"/>
      <c r="AO678" s="300"/>
      <c r="AP678" s="300"/>
    </row>
    <row r="679" ht="15.75" customHeight="1">
      <c r="AC679" s="300"/>
      <c r="AD679" s="300"/>
      <c r="AE679" s="300"/>
      <c r="AF679" s="300"/>
      <c r="AG679" s="300"/>
      <c r="AH679" s="300"/>
      <c r="AI679" s="300"/>
      <c r="AJ679" s="300"/>
      <c r="AK679" s="300"/>
      <c r="AL679" s="300"/>
      <c r="AM679" s="300"/>
      <c r="AN679" s="300"/>
      <c r="AO679" s="300"/>
      <c r="AP679" s="300"/>
    </row>
    <row r="680" ht="15.75" customHeight="1">
      <c r="AC680" s="300"/>
      <c r="AD680" s="300"/>
      <c r="AE680" s="300"/>
      <c r="AF680" s="300"/>
      <c r="AG680" s="300"/>
      <c r="AH680" s="300"/>
      <c r="AI680" s="300"/>
      <c r="AJ680" s="300"/>
      <c r="AK680" s="300"/>
      <c r="AL680" s="300"/>
      <c r="AM680" s="300"/>
      <c r="AN680" s="300"/>
      <c r="AO680" s="300"/>
      <c r="AP680" s="300"/>
    </row>
    <row r="681" ht="15.75" customHeight="1">
      <c r="AC681" s="300"/>
      <c r="AD681" s="300"/>
      <c r="AE681" s="300"/>
      <c r="AF681" s="300"/>
      <c r="AG681" s="300"/>
      <c r="AH681" s="300"/>
      <c r="AI681" s="300"/>
      <c r="AJ681" s="300"/>
      <c r="AK681" s="300"/>
      <c r="AL681" s="300"/>
      <c r="AM681" s="300"/>
      <c r="AN681" s="300"/>
      <c r="AO681" s="300"/>
      <c r="AP681" s="300"/>
    </row>
    <row r="682" ht="15.75" customHeight="1">
      <c r="AC682" s="300"/>
      <c r="AD682" s="300"/>
      <c r="AE682" s="300"/>
      <c r="AF682" s="300"/>
      <c r="AG682" s="300"/>
      <c r="AH682" s="300"/>
      <c r="AI682" s="300"/>
      <c r="AJ682" s="300"/>
      <c r="AK682" s="300"/>
      <c r="AL682" s="300"/>
      <c r="AM682" s="300"/>
      <c r="AN682" s="300"/>
      <c r="AO682" s="300"/>
      <c r="AP682" s="300"/>
    </row>
    <row r="683" ht="15.75" customHeight="1">
      <c r="AC683" s="300"/>
      <c r="AD683" s="300"/>
      <c r="AE683" s="300"/>
      <c r="AF683" s="300"/>
      <c r="AG683" s="300"/>
      <c r="AH683" s="300"/>
      <c r="AI683" s="300"/>
      <c r="AJ683" s="300"/>
      <c r="AK683" s="300"/>
      <c r="AL683" s="300"/>
      <c r="AM683" s="300"/>
      <c r="AN683" s="300"/>
      <c r="AO683" s="300"/>
      <c r="AP683" s="300"/>
    </row>
    <row r="684" ht="15.75" customHeight="1">
      <c r="AC684" s="300"/>
      <c r="AD684" s="300"/>
      <c r="AE684" s="300"/>
      <c r="AF684" s="300"/>
      <c r="AG684" s="300"/>
      <c r="AH684" s="300"/>
      <c r="AI684" s="300"/>
      <c r="AJ684" s="300"/>
      <c r="AK684" s="300"/>
      <c r="AL684" s="300"/>
      <c r="AM684" s="300"/>
      <c r="AN684" s="300"/>
      <c r="AO684" s="300"/>
      <c r="AP684" s="300"/>
    </row>
    <row r="685" ht="15.75" customHeight="1">
      <c r="AC685" s="300"/>
      <c r="AD685" s="300"/>
      <c r="AE685" s="300"/>
      <c r="AF685" s="300"/>
      <c r="AG685" s="300"/>
      <c r="AH685" s="300"/>
      <c r="AI685" s="300"/>
      <c r="AJ685" s="300"/>
      <c r="AK685" s="300"/>
      <c r="AL685" s="300"/>
      <c r="AM685" s="300"/>
      <c r="AN685" s="300"/>
      <c r="AO685" s="300"/>
      <c r="AP685" s="300"/>
    </row>
    <row r="686" ht="15.75" customHeight="1">
      <c r="AC686" s="300"/>
      <c r="AD686" s="300"/>
      <c r="AE686" s="300"/>
      <c r="AF686" s="300"/>
      <c r="AG686" s="300"/>
      <c r="AH686" s="300"/>
      <c r="AI686" s="300"/>
      <c r="AJ686" s="300"/>
      <c r="AK686" s="300"/>
      <c r="AL686" s="300"/>
      <c r="AM686" s="300"/>
      <c r="AN686" s="300"/>
      <c r="AO686" s="300"/>
      <c r="AP686" s="300"/>
    </row>
    <row r="687" ht="15.75" customHeight="1">
      <c r="AC687" s="300"/>
      <c r="AD687" s="300"/>
      <c r="AE687" s="300"/>
      <c r="AF687" s="300"/>
      <c r="AG687" s="300"/>
      <c r="AH687" s="300"/>
      <c r="AI687" s="300"/>
      <c r="AJ687" s="300"/>
      <c r="AK687" s="300"/>
      <c r="AL687" s="300"/>
      <c r="AM687" s="300"/>
      <c r="AN687" s="300"/>
      <c r="AO687" s="300"/>
      <c r="AP687" s="300"/>
    </row>
    <row r="688" ht="15.75" customHeight="1">
      <c r="AC688" s="300"/>
      <c r="AD688" s="300"/>
      <c r="AE688" s="300"/>
      <c r="AF688" s="300"/>
      <c r="AG688" s="300"/>
      <c r="AH688" s="300"/>
      <c r="AI688" s="300"/>
      <c r="AJ688" s="300"/>
      <c r="AK688" s="300"/>
      <c r="AL688" s="300"/>
      <c r="AM688" s="300"/>
      <c r="AN688" s="300"/>
      <c r="AO688" s="300"/>
      <c r="AP688" s="300"/>
    </row>
    <row r="689" ht="15.75" customHeight="1">
      <c r="AC689" s="300"/>
      <c r="AD689" s="300"/>
      <c r="AE689" s="300"/>
      <c r="AF689" s="300"/>
      <c r="AG689" s="300"/>
      <c r="AH689" s="300"/>
      <c r="AI689" s="300"/>
      <c r="AJ689" s="300"/>
      <c r="AK689" s="300"/>
      <c r="AL689" s="300"/>
      <c r="AM689" s="300"/>
      <c r="AN689" s="300"/>
      <c r="AO689" s="300"/>
      <c r="AP689" s="300"/>
    </row>
    <row r="690" ht="15.75" customHeight="1">
      <c r="AC690" s="300"/>
      <c r="AD690" s="300"/>
      <c r="AE690" s="300"/>
      <c r="AF690" s="300"/>
      <c r="AG690" s="300"/>
      <c r="AH690" s="300"/>
      <c r="AI690" s="300"/>
      <c r="AJ690" s="300"/>
      <c r="AK690" s="300"/>
      <c r="AL690" s="300"/>
      <c r="AM690" s="300"/>
      <c r="AN690" s="300"/>
      <c r="AO690" s="300"/>
      <c r="AP690" s="300"/>
    </row>
    <row r="691" ht="15.75" customHeight="1">
      <c r="AC691" s="300"/>
      <c r="AD691" s="300"/>
      <c r="AE691" s="300"/>
      <c r="AF691" s="300"/>
      <c r="AG691" s="300"/>
      <c r="AH691" s="300"/>
      <c r="AI691" s="300"/>
      <c r="AJ691" s="300"/>
      <c r="AK691" s="300"/>
      <c r="AL691" s="300"/>
      <c r="AM691" s="300"/>
      <c r="AN691" s="300"/>
      <c r="AO691" s="300"/>
      <c r="AP691" s="300"/>
    </row>
    <row r="692" ht="15.75" customHeight="1">
      <c r="AC692" s="300"/>
      <c r="AD692" s="300"/>
      <c r="AE692" s="300"/>
      <c r="AF692" s="300"/>
      <c r="AG692" s="300"/>
      <c r="AH692" s="300"/>
      <c r="AI692" s="300"/>
      <c r="AJ692" s="300"/>
      <c r="AK692" s="300"/>
      <c r="AL692" s="300"/>
      <c r="AM692" s="300"/>
      <c r="AN692" s="300"/>
      <c r="AO692" s="300"/>
      <c r="AP692" s="300"/>
    </row>
    <row r="693" ht="15.75" customHeight="1">
      <c r="AC693" s="300"/>
      <c r="AD693" s="300"/>
      <c r="AE693" s="300"/>
      <c r="AF693" s="300"/>
      <c r="AG693" s="300"/>
      <c r="AH693" s="300"/>
      <c r="AI693" s="300"/>
      <c r="AJ693" s="300"/>
      <c r="AK693" s="300"/>
      <c r="AL693" s="300"/>
      <c r="AM693" s="300"/>
      <c r="AN693" s="300"/>
      <c r="AO693" s="300"/>
      <c r="AP693" s="300"/>
    </row>
    <row r="694" ht="15.75" customHeight="1">
      <c r="AC694" s="300"/>
      <c r="AD694" s="300"/>
      <c r="AE694" s="300"/>
      <c r="AF694" s="300"/>
      <c r="AG694" s="300"/>
      <c r="AH694" s="300"/>
      <c r="AI694" s="300"/>
      <c r="AJ694" s="300"/>
      <c r="AK694" s="300"/>
      <c r="AL694" s="300"/>
      <c r="AM694" s="300"/>
      <c r="AN694" s="300"/>
      <c r="AO694" s="300"/>
      <c r="AP694" s="300"/>
    </row>
    <row r="695" ht="15.75" customHeight="1">
      <c r="AC695" s="300"/>
      <c r="AD695" s="300"/>
      <c r="AE695" s="300"/>
      <c r="AF695" s="300"/>
      <c r="AG695" s="300"/>
      <c r="AH695" s="300"/>
      <c r="AI695" s="300"/>
      <c r="AJ695" s="300"/>
      <c r="AK695" s="300"/>
      <c r="AL695" s="300"/>
      <c r="AM695" s="300"/>
      <c r="AN695" s="300"/>
      <c r="AO695" s="300"/>
      <c r="AP695" s="300"/>
    </row>
    <row r="696" ht="15.75" customHeight="1">
      <c r="AC696" s="300"/>
      <c r="AD696" s="300"/>
      <c r="AE696" s="300"/>
      <c r="AF696" s="300"/>
      <c r="AG696" s="300"/>
      <c r="AH696" s="300"/>
      <c r="AI696" s="300"/>
      <c r="AJ696" s="300"/>
      <c r="AK696" s="300"/>
      <c r="AL696" s="300"/>
      <c r="AM696" s="300"/>
      <c r="AN696" s="300"/>
      <c r="AO696" s="300"/>
      <c r="AP696" s="300"/>
    </row>
    <row r="697" ht="15.75" customHeight="1">
      <c r="AC697" s="300"/>
      <c r="AD697" s="300"/>
      <c r="AE697" s="300"/>
      <c r="AF697" s="300"/>
      <c r="AG697" s="300"/>
      <c r="AH697" s="300"/>
      <c r="AI697" s="300"/>
      <c r="AJ697" s="300"/>
      <c r="AK697" s="300"/>
      <c r="AL697" s="300"/>
      <c r="AM697" s="300"/>
      <c r="AN697" s="300"/>
      <c r="AO697" s="300"/>
      <c r="AP697" s="300"/>
    </row>
    <row r="698" ht="15.75" customHeight="1">
      <c r="AC698" s="300"/>
      <c r="AD698" s="300"/>
      <c r="AE698" s="300"/>
      <c r="AF698" s="300"/>
      <c r="AG698" s="300"/>
      <c r="AH698" s="300"/>
      <c r="AI698" s="300"/>
      <c r="AJ698" s="300"/>
      <c r="AK698" s="300"/>
      <c r="AL698" s="300"/>
      <c r="AM698" s="300"/>
      <c r="AN698" s="300"/>
      <c r="AO698" s="300"/>
      <c r="AP698" s="300"/>
    </row>
    <row r="699" ht="15.75" customHeight="1">
      <c r="AC699" s="300"/>
      <c r="AD699" s="300"/>
      <c r="AE699" s="300"/>
      <c r="AF699" s="300"/>
      <c r="AG699" s="300"/>
      <c r="AH699" s="300"/>
      <c r="AI699" s="300"/>
      <c r="AJ699" s="300"/>
      <c r="AK699" s="300"/>
      <c r="AL699" s="300"/>
      <c r="AM699" s="300"/>
      <c r="AN699" s="300"/>
      <c r="AO699" s="300"/>
      <c r="AP699" s="300"/>
    </row>
    <row r="700" ht="15.75" customHeight="1">
      <c r="AC700" s="300"/>
      <c r="AD700" s="300"/>
      <c r="AE700" s="300"/>
      <c r="AF700" s="300"/>
      <c r="AG700" s="300"/>
      <c r="AH700" s="300"/>
      <c r="AI700" s="300"/>
      <c r="AJ700" s="300"/>
      <c r="AK700" s="300"/>
      <c r="AL700" s="300"/>
      <c r="AM700" s="300"/>
      <c r="AN700" s="300"/>
      <c r="AO700" s="300"/>
      <c r="AP700" s="300"/>
    </row>
    <row r="701" ht="15.75" customHeight="1">
      <c r="AC701" s="300"/>
      <c r="AD701" s="300"/>
      <c r="AE701" s="300"/>
      <c r="AF701" s="300"/>
      <c r="AG701" s="300"/>
      <c r="AH701" s="300"/>
      <c r="AI701" s="300"/>
      <c r="AJ701" s="300"/>
      <c r="AK701" s="300"/>
      <c r="AL701" s="300"/>
      <c r="AM701" s="300"/>
      <c r="AN701" s="300"/>
      <c r="AO701" s="300"/>
      <c r="AP701" s="300"/>
    </row>
    <row r="702" ht="15.75" customHeight="1">
      <c r="AC702" s="300"/>
      <c r="AD702" s="300"/>
      <c r="AE702" s="300"/>
      <c r="AF702" s="300"/>
      <c r="AG702" s="300"/>
      <c r="AH702" s="300"/>
      <c r="AI702" s="300"/>
      <c r="AJ702" s="300"/>
      <c r="AK702" s="300"/>
      <c r="AL702" s="300"/>
      <c r="AM702" s="300"/>
      <c r="AN702" s="300"/>
      <c r="AO702" s="300"/>
      <c r="AP702" s="300"/>
    </row>
    <row r="703" ht="15.75" customHeight="1">
      <c r="AC703" s="300"/>
      <c r="AD703" s="300"/>
      <c r="AE703" s="300"/>
      <c r="AF703" s="300"/>
      <c r="AG703" s="300"/>
      <c r="AH703" s="300"/>
      <c r="AI703" s="300"/>
      <c r="AJ703" s="300"/>
      <c r="AK703" s="300"/>
      <c r="AL703" s="300"/>
      <c r="AM703" s="300"/>
      <c r="AN703" s="300"/>
      <c r="AO703" s="300"/>
      <c r="AP703" s="300"/>
    </row>
    <row r="704" ht="15.75" customHeight="1">
      <c r="AC704" s="300"/>
      <c r="AD704" s="300"/>
      <c r="AE704" s="300"/>
      <c r="AF704" s="300"/>
      <c r="AG704" s="300"/>
      <c r="AH704" s="300"/>
      <c r="AI704" s="300"/>
      <c r="AJ704" s="300"/>
      <c r="AK704" s="300"/>
      <c r="AL704" s="300"/>
      <c r="AM704" s="300"/>
      <c r="AN704" s="300"/>
      <c r="AO704" s="300"/>
      <c r="AP704" s="300"/>
    </row>
    <row r="705" ht="15.75" customHeight="1">
      <c r="AC705" s="300"/>
      <c r="AD705" s="300"/>
      <c r="AE705" s="300"/>
      <c r="AF705" s="300"/>
      <c r="AG705" s="300"/>
      <c r="AH705" s="300"/>
      <c r="AI705" s="300"/>
      <c r="AJ705" s="300"/>
      <c r="AK705" s="300"/>
      <c r="AL705" s="300"/>
      <c r="AM705" s="300"/>
      <c r="AN705" s="300"/>
      <c r="AO705" s="300"/>
      <c r="AP705" s="300"/>
    </row>
    <row r="706" ht="15.75" customHeight="1">
      <c r="AC706" s="300"/>
      <c r="AD706" s="300"/>
      <c r="AE706" s="300"/>
      <c r="AF706" s="300"/>
      <c r="AG706" s="300"/>
      <c r="AH706" s="300"/>
      <c r="AI706" s="300"/>
      <c r="AJ706" s="300"/>
      <c r="AK706" s="300"/>
      <c r="AL706" s="300"/>
      <c r="AM706" s="300"/>
      <c r="AN706" s="300"/>
      <c r="AO706" s="300"/>
      <c r="AP706" s="300"/>
    </row>
    <row r="707" ht="15.75" customHeight="1">
      <c r="AC707" s="300"/>
      <c r="AD707" s="300"/>
      <c r="AE707" s="300"/>
      <c r="AF707" s="300"/>
      <c r="AG707" s="300"/>
      <c r="AH707" s="300"/>
      <c r="AI707" s="300"/>
      <c r="AJ707" s="300"/>
      <c r="AK707" s="300"/>
      <c r="AL707" s="300"/>
      <c r="AM707" s="300"/>
      <c r="AN707" s="300"/>
      <c r="AO707" s="300"/>
      <c r="AP707" s="300"/>
    </row>
    <row r="708" ht="15.75" customHeight="1">
      <c r="AC708" s="300"/>
      <c r="AD708" s="300"/>
      <c r="AE708" s="300"/>
      <c r="AF708" s="300"/>
      <c r="AG708" s="300"/>
      <c r="AH708" s="300"/>
      <c r="AI708" s="300"/>
      <c r="AJ708" s="300"/>
      <c r="AK708" s="300"/>
      <c r="AL708" s="300"/>
      <c r="AM708" s="300"/>
      <c r="AN708" s="300"/>
      <c r="AO708" s="300"/>
      <c r="AP708" s="300"/>
    </row>
    <row r="709" ht="15.75" customHeight="1">
      <c r="AC709" s="300"/>
      <c r="AD709" s="300"/>
      <c r="AE709" s="300"/>
      <c r="AF709" s="300"/>
      <c r="AG709" s="300"/>
      <c r="AH709" s="300"/>
      <c r="AI709" s="300"/>
      <c r="AJ709" s="300"/>
      <c r="AK709" s="300"/>
      <c r="AL709" s="300"/>
      <c r="AM709" s="300"/>
      <c r="AN709" s="300"/>
      <c r="AO709" s="300"/>
      <c r="AP709" s="300"/>
    </row>
    <row r="710" ht="15.75" customHeight="1">
      <c r="AC710" s="300"/>
      <c r="AD710" s="300"/>
      <c r="AE710" s="300"/>
      <c r="AF710" s="300"/>
      <c r="AG710" s="300"/>
      <c r="AH710" s="300"/>
      <c r="AI710" s="300"/>
      <c r="AJ710" s="300"/>
      <c r="AK710" s="300"/>
      <c r="AL710" s="300"/>
      <c r="AM710" s="300"/>
      <c r="AN710" s="300"/>
      <c r="AO710" s="300"/>
      <c r="AP710" s="300"/>
    </row>
    <row r="711" ht="15.75" customHeight="1">
      <c r="AC711" s="300"/>
      <c r="AD711" s="300"/>
      <c r="AE711" s="300"/>
      <c r="AF711" s="300"/>
      <c r="AG711" s="300"/>
      <c r="AH711" s="300"/>
      <c r="AI711" s="300"/>
      <c r="AJ711" s="300"/>
      <c r="AK711" s="300"/>
      <c r="AL711" s="300"/>
      <c r="AM711" s="300"/>
      <c r="AN711" s="300"/>
      <c r="AO711" s="300"/>
      <c r="AP711" s="300"/>
    </row>
    <row r="712" ht="15.75" customHeight="1">
      <c r="AC712" s="300"/>
      <c r="AD712" s="300"/>
      <c r="AE712" s="300"/>
      <c r="AF712" s="300"/>
      <c r="AG712" s="300"/>
      <c r="AH712" s="300"/>
      <c r="AI712" s="300"/>
      <c r="AJ712" s="300"/>
      <c r="AK712" s="300"/>
      <c r="AL712" s="300"/>
      <c r="AM712" s="300"/>
      <c r="AN712" s="300"/>
      <c r="AO712" s="300"/>
      <c r="AP712" s="300"/>
    </row>
    <row r="713" ht="15.75" customHeight="1">
      <c r="AC713" s="300"/>
      <c r="AD713" s="300"/>
      <c r="AE713" s="300"/>
      <c r="AF713" s="300"/>
      <c r="AG713" s="300"/>
      <c r="AH713" s="300"/>
      <c r="AI713" s="300"/>
      <c r="AJ713" s="300"/>
      <c r="AK713" s="300"/>
      <c r="AL713" s="300"/>
      <c r="AM713" s="300"/>
      <c r="AN713" s="300"/>
      <c r="AO713" s="300"/>
      <c r="AP713" s="300"/>
    </row>
    <row r="714" ht="15.75" customHeight="1">
      <c r="AC714" s="300"/>
      <c r="AD714" s="300"/>
      <c r="AE714" s="300"/>
      <c r="AF714" s="300"/>
      <c r="AG714" s="300"/>
      <c r="AH714" s="300"/>
      <c r="AI714" s="300"/>
      <c r="AJ714" s="300"/>
      <c r="AK714" s="300"/>
      <c r="AL714" s="300"/>
      <c r="AM714" s="300"/>
      <c r="AN714" s="300"/>
      <c r="AO714" s="300"/>
      <c r="AP714" s="300"/>
    </row>
    <row r="715" ht="15.75" customHeight="1">
      <c r="AC715" s="300"/>
      <c r="AD715" s="300"/>
      <c r="AE715" s="300"/>
      <c r="AF715" s="300"/>
      <c r="AG715" s="300"/>
      <c r="AH715" s="300"/>
      <c r="AI715" s="300"/>
      <c r="AJ715" s="300"/>
      <c r="AK715" s="300"/>
      <c r="AL715" s="300"/>
      <c r="AM715" s="300"/>
      <c r="AN715" s="300"/>
      <c r="AO715" s="300"/>
      <c r="AP715" s="300"/>
    </row>
    <row r="716" ht="15.75" customHeight="1">
      <c r="AC716" s="300"/>
      <c r="AD716" s="300"/>
      <c r="AE716" s="300"/>
      <c r="AF716" s="300"/>
      <c r="AG716" s="300"/>
      <c r="AH716" s="300"/>
      <c r="AI716" s="300"/>
      <c r="AJ716" s="300"/>
      <c r="AK716" s="300"/>
      <c r="AL716" s="300"/>
      <c r="AM716" s="300"/>
      <c r="AN716" s="300"/>
      <c r="AO716" s="300"/>
      <c r="AP716" s="300"/>
    </row>
    <row r="717" ht="15.75" customHeight="1">
      <c r="AC717" s="300"/>
      <c r="AD717" s="300"/>
      <c r="AE717" s="300"/>
      <c r="AF717" s="300"/>
      <c r="AG717" s="300"/>
      <c r="AH717" s="300"/>
      <c r="AI717" s="300"/>
      <c r="AJ717" s="300"/>
      <c r="AK717" s="300"/>
      <c r="AL717" s="300"/>
      <c r="AM717" s="300"/>
      <c r="AN717" s="300"/>
      <c r="AO717" s="300"/>
      <c r="AP717" s="300"/>
    </row>
    <row r="718" ht="15.75" customHeight="1">
      <c r="AC718" s="300"/>
      <c r="AD718" s="300"/>
      <c r="AE718" s="300"/>
      <c r="AF718" s="300"/>
      <c r="AG718" s="300"/>
      <c r="AH718" s="300"/>
      <c r="AI718" s="300"/>
      <c r="AJ718" s="300"/>
      <c r="AK718" s="300"/>
      <c r="AL718" s="300"/>
      <c r="AM718" s="300"/>
      <c r="AN718" s="300"/>
      <c r="AO718" s="300"/>
      <c r="AP718" s="300"/>
    </row>
    <row r="719" ht="15.75" customHeight="1">
      <c r="AC719" s="300"/>
      <c r="AD719" s="300"/>
      <c r="AE719" s="300"/>
      <c r="AF719" s="300"/>
      <c r="AG719" s="300"/>
      <c r="AH719" s="300"/>
      <c r="AI719" s="300"/>
      <c r="AJ719" s="300"/>
      <c r="AK719" s="300"/>
      <c r="AL719" s="300"/>
      <c r="AM719" s="300"/>
      <c r="AN719" s="300"/>
      <c r="AO719" s="300"/>
      <c r="AP719" s="300"/>
    </row>
    <row r="720" ht="15.75" customHeight="1">
      <c r="AC720" s="300"/>
      <c r="AD720" s="300"/>
      <c r="AE720" s="300"/>
      <c r="AF720" s="300"/>
      <c r="AG720" s="300"/>
      <c r="AH720" s="300"/>
      <c r="AI720" s="300"/>
      <c r="AJ720" s="300"/>
      <c r="AK720" s="300"/>
      <c r="AL720" s="300"/>
      <c r="AM720" s="300"/>
      <c r="AN720" s="300"/>
      <c r="AO720" s="300"/>
      <c r="AP720" s="300"/>
    </row>
    <row r="721" ht="15.75" customHeight="1">
      <c r="AC721" s="300"/>
      <c r="AD721" s="300"/>
      <c r="AE721" s="300"/>
      <c r="AF721" s="300"/>
      <c r="AG721" s="300"/>
      <c r="AH721" s="300"/>
      <c r="AI721" s="300"/>
      <c r="AJ721" s="300"/>
      <c r="AK721" s="300"/>
      <c r="AL721" s="300"/>
      <c r="AM721" s="300"/>
      <c r="AN721" s="300"/>
      <c r="AO721" s="300"/>
      <c r="AP721" s="300"/>
    </row>
    <row r="722" ht="15.75" customHeight="1">
      <c r="AC722" s="300"/>
      <c r="AD722" s="300"/>
      <c r="AE722" s="300"/>
      <c r="AF722" s="300"/>
      <c r="AG722" s="300"/>
      <c r="AH722" s="300"/>
      <c r="AI722" s="300"/>
      <c r="AJ722" s="300"/>
      <c r="AK722" s="300"/>
      <c r="AL722" s="300"/>
      <c r="AM722" s="300"/>
      <c r="AN722" s="300"/>
      <c r="AO722" s="300"/>
      <c r="AP722" s="300"/>
    </row>
    <row r="723" ht="15.75" customHeight="1">
      <c r="AC723" s="300"/>
      <c r="AD723" s="300"/>
      <c r="AE723" s="300"/>
      <c r="AF723" s="300"/>
      <c r="AG723" s="300"/>
      <c r="AH723" s="300"/>
      <c r="AI723" s="300"/>
      <c r="AJ723" s="300"/>
      <c r="AK723" s="300"/>
      <c r="AL723" s="300"/>
      <c r="AM723" s="300"/>
      <c r="AN723" s="300"/>
      <c r="AO723" s="300"/>
      <c r="AP723" s="300"/>
    </row>
    <row r="724" ht="15.75" customHeight="1">
      <c r="AC724" s="300"/>
      <c r="AD724" s="300"/>
      <c r="AE724" s="300"/>
      <c r="AF724" s="300"/>
      <c r="AG724" s="300"/>
      <c r="AH724" s="300"/>
      <c r="AI724" s="300"/>
      <c r="AJ724" s="300"/>
      <c r="AK724" s="300"/>
      <c r="AL724" s="300"/>
      <c r="AM724" s="300"/>
      <c r="AN724" s="300"/>
      <c r="AO724" s="300"/>
      <c r="AP724" s="300"/>
    </row>
    <row r="725" ht="15.75" customHeight="1">
      <c r="AC725" s="300"/>
      <c r="AD725" s="300"/>
      <c r="AE725" s="300"/>
      <c r="AF725" s="300"/>
      <c r="AG725" s="300"/>
      <c r="AH725" s="300"/>
      <c r="AI725" s="300"/>
      <c r="AJ725" s="300"/>
      <c r="AK725" s="300"/>
      <c r="AL725" s="300"/>
      <c r="AM725" s="300"/>
      <c r="AN725" s="300"/>
      <c r="AO725" s="300"/>
      <c r="AP725" s="300"/>
    </row>
    <row r="726" ht="15.75" customHeight="1">
      <c r="AC726" s="300"/>
      <c r="AD726" s="300"/>
      <c r="AE726" s="300"/>
      <c r="AF726" s="300"/>
      <c r="AG726" s="300"/>
      <c r="AH726" s="300"/>
      <c r="AI726" s="300"/>
      <c r="AJ726" s="300"/>
      <c r="AK726" s="300"/>
      <c r="AL726" s="300"/>
      <c r="AM726" s="300"/>
      <c r="AN726" s="300"/>
      <c r="AO726" s="300"/>
      <c r="AP726" s="300"/>
    </row>
    <row r="727" ht="15.75" customHeight="1">
      <c r="AC727" s="300"/>
      <c r="AD727" s="300"/>
      <c r="AE727" s="300"/>
      <c r="AF727" s="300"/>
      <c r="AG727" s="300"/>
      <c r="AH727" s="300"/>
      <c r="AI727" s="300"/>
      <c r="AJ727" s="300"/>
      <c r="AK727" s="300"/>
      <c r="AL727" s="300"/>
      <c r="AM727" s="300"/>
      <c r="AN727" s="300"/>
      <c r="AO727" s="300"/>
      <c r="AP727" s="300"/>
    </row>
    <row r="728" ht="15.75" customHeight="1">
      <c r="AC728" s="300"/>
      <c r="AD728" s="300"/>
      <c r="AE728" s="300"/>
      <c r="AF728" s="300"/>
      <c r="AG728" s="300"/>
      <c r="AH728" s="300"/>
      <c r="AI728" s="300"/>
      <c r="AJ728" s="300"/>
      <c r="AK728" s="300"/>
      <c r="AL728" s="300"/>
      <c r="AM728" s="300"/>
      <c r="AN728" s="300"/>
      <c r="AO728" s="300"/>
      <c r="AP728" s="300"/>
    </row>
    <row r="729" ht="15.75" customHeight="1">
      <c r="AC729" s="300"/>
      <c r="AD729" s="300"/>
      <c r="AE729" s="300"/>
      <c r="AF729" s="300"/>
      <c r="AG729" s="300"/>
      <c r="AH729" s="300"/>
      <c r="AI729" s="300"/>
      <c r="AJ729" s="300"/>
      <c r="AK729" s="300"/>
      <c r="AL729" s="300"/>
      <c r="AM729" s="300"/>
      <c r="AN729" s="300"/>
      <c r="AO729" s="300"/>
      <c r="AP729" s="300"/>
    </row>
    <row r="730" ht="15.75" customHeight="1">
      <c r="AC730" s="300"/>
      <c r="AD730" s="300"/>
      <c r="AE730" s="300"/>
      <c r="AF730" s="300"/>
      <c r="AG730" s="300"/>
      <c r="AH730" s="300"/>
      <c r="AI730" s="300"/>
      <c r="AJ730" s="300"/>
      <c r="AK730" s="300"/>
      <c r="AL730" s="300"/>
      <c r="AM730" s="300"/>
      <c r="AN730" s="300"/>
      <c r="AO730" s="300"/>
      <c r="AP730" s="300"/>
    </row>
    <row r="731" ht="15.75" customHeight="1">
      <c r="AC731" s="300"/>
      <c r="AD731" s="300"/>
      <c r="AE731" s="300"/>
      <c r="AF731" s="300"/>
      <c r="AG731" s="300"/>
      <c r="AH731" s="300"/>
      <c r="AI731" s="300"/>
      <c r="AJ731" s="300"/>
      <c r="AK731" s="300"/>
      <c r="AL731" s="300"/>
      <c r="AM731" s="300"/>
      <c r="AN731" s="300"/>
      <c r="AO731" s="300"/>
      <c r="AP731" s="300"/>
    </row>
    <row r="732" ht="15.75" customHeight="1">
      <c r="AC732" s="300"/>
      <c r="AD732" s="300"/>
      <c r="AE732" s="300"/>
      <c r="AF732" s="300"/>
      <c r="AG732" s="300"/>
      <c r="AH732" s="300"/>
      <c r="AI732" s="300"/>
      <c r="AJ732" s="300"/>
      <c r="AK732" s="300"/>
      <c r="AL732" s="300"/>
      <c r="AM732" s="300"/>
      <c r="AN732" s="300"/>
      <c r="AO732" s="300"/>
      <c r="AP732" s="300"/>
    </row>
    <row r="733" ht="15.75" customHeight="1">
      <c r="AC733" s="300"/>
      <c r="AD733" s="300"/>
      <c r="AE733" s="300"/>
      <c r="AF733" s="300"/>
      <c r="AG733" s="300"/>
      <c r="AH733" s="300"/>
      <c r="AI733" s="300"/>
      <c r="AJ733" s="300"/>
      <c r="AK733" s="300"/>
      <c r="AL733" s="300"/>
      <c r="AM733" s="300"/>
      <c r="AN733" s="300"/>
      <c r="AO733" s="300"/>
      <c r="AP733" s="300"/>
    </row>
    <row r="734" ht="15.75" customHeight="1">
      <c r="AC734" s="300"/>
      <c r="AD734" s="300"/>
      <c r="AE734" s="300"/>
      <c r="AF734" s="300"/>
      <c r="AG734" s="300"/>
      <c r="AH734" s="300"/>
      <c r="AI734" s="300"/>
      <c r="AJ734" s="300"/>
      <c r="AK734" s="300"/>
      <c r="AL734" s="300"/>
      <c r="AM734" s="300"/>
      <c r="AN734" s="300"/>
      <c r="AO734" s="300"/>
      <c r="AP734" s="300"/>
    </row>
    <row r="735" ht="15.75" customHeight="1">
      <c r="AC735" s="300"/>
      <c r="AD735" s="300"/>
      <c r="AE735" s="300"/>
      <c r="AF735" s="300"/>
      <c r="AG735" s="300"/>
      <c r="AH735" s="300"/>
      <c r="AI735" s="300"/>
      <c r="AJ735" s="300"/>
      <c r="AK735" s="300"/>
      <c r="AL735" s="300"/>
      <c r="AM735" s="300"/>
      <c r="AN735" s="300"/>
      <c r="AO735" s="300"/>
      <c r="AP735" s="300"/>
    </row>
    <row r="736" ht="15.75" customHeight="1">
      <c r="AC736" s="300"/>
      <c r="AD736" s="300"/>
      <c r="AE736" s="300"/>
      <c r="AF736" s="300"/>
      <c r="AG736" s="300"/>
      <c r="AH736" s="300"/>
      <c r="AI736" s="300"/>
      <c r="AJ736" s="300"/>
      <c r="AK736" s="300"/>
      <c r="AL736" s="300"/>
      <c r="AM736" s="300"/>
      <c r="AN736" s="300"/>
      <c r="AO736" s="300"/>
      <c r="AP736" s="300"/>
    </row>
    <row r="737" ht="15.75" customHeight="1">
      <c r="AC737" s="300"/>
      <c r="AD737" s="300"/>
      <c r="AE737" s="300"/>
      <c r="AF737" s="300"/>
      <c r="AG737" s="300"/>
      <c r="AH737" s="300"/>
      <c r="AI737" s="300"/>
      <c r="AJ737" s="300"/>
      <c r="AK737" s="300"/>
      <c r="AL737" s="300"/>
      <c r="AM737" s="300"/>
      <c r="AN737" s="300"/>
      <c r="AO737" s="300"/>
      <c r="AP737" s="300"/>
    </row>
    <row r="738" ht="15.75" customHeight="1">
      <c r="AC738" s="300"/>
      <c r="AD738" s="300"/>
      <c r="AE738" s="300"/>
      <c r="AF738" s="300"/>
      <c r="AG738" s="300"/>
      <c r="AH738" s="300"/>
      <c r="AI738" s="300"/>
      <c r="AJ738" s="300"/>
      <c r="AK738" s="300"/>
      <c r="AL738" s="300"/>
      <c r="AM738" s="300"/>
      <c r="AN738" s="300"/>
      <c r="AO738" s="300"/>
      <c r="AP738" s="300"/>
    </row>
    <row r="739" ht="15.75" customHeight="1">
      <c r="AC739" s="300"/>
      <c r="AD739" s="300"/>
      <c r="AE739" s="300"/>
      <c r="AF739" s="300"/>
      <c r="AG739" s="300"/>
      <c r="AH739" s="300"/>
      <c r="AI739" s="300"/>
      <c r="AJ739" s="300"/>
      <c r="AK739" s="300"/>
      <c r="AL739" s="300"/>
      <c r="AM739" s="300"/>
      <c r="AN739" s="300"/>
      <c r="AO739" s="300"/>
      <c r="AP739" s="300"/>
    </row>
    <row r="740" ht="15.75" customHeight="1">
      <c r="AC740" s="300"/>
      <c r="AD740" s="300"/>
      <c r="AE740" s="300"/>
      <c r="AF740" s="300"/>
      <c r="AG740" s="300"/>
      <c r="AH740" s="300"/>
      <c r="AI740" s="300"/>
      <c r="AJ740" s="300"/>
      <c r="AK740" s="300"/>
      <c r="AL740" s="300"/>
      <c r="AM740" s="300"/>
      <c r="AN740" s="300"/>
      <c r="AO740" s="300"/>
      <c r="AP740" s="300"/>
    </row>
    <row r="741" ht="15.75" customHeight="1">
      <c r="AC741" s="300"/>
      <c r="AD741" s="300"/>
      <c r="AE741" s="300"/>
      <c r="AF741" s="300"/>
      <c r="AG741" s="300"/>
      <c r="AH741" s="300"/>
      <c r="AI741" s="300"/>
      <c r="AJ741" s="300"/>
      <c r="AK741" s="300"/>
      <c r="AL741" s="300"/>
      <c r="AM741" s="300"/>
      <c r="AN741" s="300"/>
      <c r="AO741" s="300"/>
      <c r="AP741" s="300"/>
    </row>
    <row r="742" ht="15.75" customHeight="1">
      <c r="AC742" s="300"/>
      <c r="AD742" s="300"/>
      <c r="AE742" s="300"/>
      <c r="AF742" s="300"/>
      <c r="AG742" s="300"/>
      <c r="AH742" s="300"/>
      <c r="AI742" s="300"/>
      <c r="AJ742" s="300"/>
      <c r="AK742" s="300"/>
      <c r="AL742" s="300"/>
      <c r="AM742" s="300"/>
      <c r="AN742" s="300"/>
      <c r="AO742" s="300"/>
      <c r="AP742" s="300"/>
    </row>
    <row r="743" ht="15.75" customHeight="1">
      <c r="AC743" s="300"/>
      <c r="AD743" s="300"/>
      <c r="AE743" s="300"/>
      <c r="AF743" s="300"/>
      <c r="AG743" s="300"/>
      <c r="AH743" s="300"/>
      <c r="AI743" s="300"/>
      <c r="AJ743" s="300"/>
      <c r="AK743" s="300"/>
      <c r="AL743" s="300"/>
      <c r="AM743" s="300"/>
      <c r="AN743" s="300"/>
      <c r="AO743" s="300"/>
      <c r="AP743" s="300"/>
    </row>
    <row r="744" ht="15.75" customHeight="1">
      <c r="AC744" s="300"/>
      <c r="AD744" s="300"/>
      <c r="AE744" s="300"/>
      <c r="AF744" s="300"/>
      <c r="AG744" s="300"/>
      <c r="AH744" s="300"/>
      <c r="AI744" s="300"/>
      <c r="AJ744" s="300"/>
      <c r="AK744" s="300"/>
      <c r="AL744" s="300"/>
      <c r="AM744" s="300"/>
      <c r="AN744" s="300"/>
      <c r="AO744" s="300"/>
      <c r="AP744" s="300"/>
    </row>
    <row r="745" ht="15.75" customHeight="1">
      <c r="AC745" s="300"/>
      <c r="AD745" s="300"/>
      <c r="AE745" s="300"/>
      <c r="AF745" s="300"/>
      <c r="AG745" s="300"/>
      <c r="AH745" s="300"/>
      <c r="AI745" s="300"/>
      <c r="AJ745" s="300"/>
      <c r="AK745" s="300"/>
      <c r="AL745" s="300"/>
      <c r="AM745" s="300"/>
      <c r="AN745" s="300"/>
      <c r="AO745" s="300"/>
      <c r="AP745" s="300"/>
    </row>
    <row r="746" ht="15.75" customHeight="1">
      <c r="AC746" s="300"/>
      <c r="AD746" s="300"/>
      <c r="AE746" s="300"/>
      <c r="AF746" s="300"/>
      <c r="AG746" s="300"/>
      <c r="AH746" s="300"/>
      <c r="AI746" s="300"/>
      <c r="AJ746" s="300"/>
      <c r="AK746" s="300"/>
      <c r="AL746" s="300"/>
      <c r="AM746" s="300"/>
      <c r="AN746" s="300"/>
      <c r="AO746" s="300"/>
      <c r="AP746" s="300"/>
    </row>
    <row r="747" ht="15.75" customHeight="1">
      <c r="AC747" s="300"/>
      <c r="AD747" s="300"/>
      <c r="AE747" s="300"/>
      <c r="AF747" s="300"/>
      <c r="AG747" s="300"/>
      <c r="AH747" s="300"/>
      <c r="AI747" s="300"/>
      <c r="AJ747" s="300"/>
      <c r="AK747" s="300"/>
      <c r="AL747" s="300"/>
      <c r="AM747" s="300"/>
      <c r="AN747" s="300"/>
      <c r="AO747" s="300"/>
      <c r="AP747" s="300"/>
    </row>
    <row r="748" ht="15.75" customHeight="1">
      <c r="AC748" s="300"/>
      <c r="AD748" s="300"/>
      <c r="AE748" s="300"/>
      <c r="AF748" s="300"/>
      <c r="AG748" s="300"/>
      <c r="AH748" s="300"/>
      <c r="AI748" s="300"/>
      <c r="AJ748" s="300"/>
      <c r="AK748" s="300"/>
      <c r="AL748" s="300"/>
      <c r="AM748" s="300"/>
      <c r="AN748" s="300"/>
      <c r="AO748" s="300"/>
      <c r="AP748" s="300"/>
    </row>
    <row r="749" ht="15.75" customHeight="1">
      <c r="AC749" s="300"/>
      <c r="AD749" s="300"/>
      <c r="AE749" s="300"/>
      <c r="AF749" s="300"/>
      <c r="AG749" s="300"/>
      <c r="AH749" s="300"/>
      <c r="AI749" s="300"/>
      <c r="AJ749" s="300"/>
      <c r="AK749" s="300"/>
      <c r="AL749" s="300"/>
      <c r="AM749" s="300"/>
      <c r="AN749" s="300"/>
      <c r="AO749" s="300"/>
      <c r="AP749" s="300"/>
    </row>
    <row r="750" ht="15.75" customHeight="1">
      <c r="AC750" s="300"/>
      <c r="AD750" s="300"/>
      <c r="AE750" s="300"/>
      <c r="AF750" s="300"/>
      <c r="AG750" s="300"/>
      <c r="AH750" s="300"/>
      <c r="AI750" s="300"/>
      <c r="AJ750" s="300"/>
      <c r="AK750" s="300"/>
      <c r="AL750" s="300"/>
      <c r="AM750" s="300"/>
      <c r="AN750" s="300"/>
      <c r="AO750" s="300"/>
      <c r="AP750" s="300"/>
    </row>
    <row r="751" ht="15.75" customHeight="1">
      <c r="AC751" s="300"/>
      <c r="AD751" s="300"/>
      <c r="AE751" s="300"/>
      <c r="AF751" s="300"/>
      <c r="AG751" s="300"/>
      <c r="AH751" s="300"/>
      <c r="AI751" s="300"/>
      <c r="AJ751" s="300"/>
      <c r="AK751" s="300"/>
      <c r="AL751" s="300"/>
      <c r="AM751" s="300"/>
      <c r="AN751" s="300"/>
      <c r="AO751" s="300"/>
      <c r="AP751" s="300"/>
    </row>
    <row r="752" ht="15.75" customHeight="1">
      <c r="AC752" s="300"/>
      <c r="AD752" s="300"/>
      <c r="AE752" s="300"/>
      <c r="AF752" s="300"/>
      <c r="AG752" s="300"/>
      <c r="AH752" s="300"/>
      <c r="AI752" s="300"/>
      <c r="AJ752" s="300"/>
      <c r="AK752" s="300"/>
      <c r="AL752" s="300"/>
      <c r="AM752" s="300"/>
      <c r="AN752" s="300"/>
      <c r="AO752" s="300"/>
      <c r="AP752" s="300"/>
    </row>
    <row r="753" ht="15.75" customHeight="1">
      <c r="AC753" s="300"/>
      <c r="AD753" s="300"/>
      <c r="AE753" s="300"/>
      <c r="AF753" s="300"/>
      <c r="AG753" s="300"/>
      <c r="AH753" s="300"/>
      <c r="AI753" s="300"/>
      <c r="AJ753" s="300"/>
      <c r="AK753" s="300"/>
      <c r="AL753" s="300"/>
      <c r="AM753" s="300"/>
      <c r="AN753" s="300"/>
      <c r="AO753" s="300"/>
      <c r="AP753" s="300"/>
    </row>
    <row r="754" ht="15.75" customHeight="1">
      <c r="AC754" s="300"/>
      <c r="AD754" s="300"/>
      <c r="AE754" s="300"/>
      <c r="AF754" s="300"/>
      <c r="AG754" s="300"/>
      <c r="AH754" s="300"/>
      <c r="AI754" s="300"/>
      <c r="AJ754" s="300"/>
      <c r="AK754" s="300"/>
      <c r="AL754" s="300"/>
      <c r="AM754" s="300"/>
      <c r="AN754" s="300"/>
      <c r="AO754" s="300"/>
      <c r="AP754" s="300"/>
    </row>
    <row r="755" ht="15.75" customHeight="1">
      <c r="AC755" s="300"/>
      <c r="AD755" s="300"/>
      <c r="AE755" s="300"/>
      <c r="AF755" s="300"/>
      <c r="AG755" s="300"/>
      <c r="AH755" s="300"/>
      <c r="AI755" s="300"/>
      <c r="AJ755" s="300"/>
      <c r="AK755" s="300"/>
      <c r="AL755" s="300"/>
      <c r="AM755" s="300"/>
      <c r="AN755" s="300"/>
      <c r="AO755" s="300"/>
      <c r="AP755" s="300"/>
    </row>
    <row r="756" ht="15.75" customHeight="1">
      <c r="AC756" s="300"/>
      <c r="AD756" s="300"/>
      <c r="AE756" s="300"/>
      <c r="AF756" s="300"/>
      <c r="AG756" s="300"/>
      <c r="AH756" s="300"/>
      <c r="AI756" s="300"/>
      <c r="AJ756" s="300"/>
      <c r="AK756" s="300"/>
      <c r="AL756" s="300"/>
      <c r="AM756" s="300"/>
      <c r="AN756" s="300"/>
      <c r="AO756" s="300"/>
      <c r="AP756" s="300"/>
    </row>
    <row r="757" ht="15.75" customHeight="1">
      <c r="AC757" s="300"/>
      <c r="AD757" s="300"/>
      <c r="AE757" s="300"/>
      <c r="AF757" s="300"/>
      <c r="AG757" s="300"/>
      <c r="AH757" s="300"/>
      <c r="AI757" s="300"/>
      <c r="AJ757" s="300"/>
      <c r="AK757" s="300"/>
      <c r="AL757" s="300"/>
      <c r="AM757" s="300"/>
      <c r="AN757" s="300"/>
      <c r="AO757" s="300"/>
      <c r="AP757" s="300"/>
    </row>
    <row r="758" ht="15.75" customHeight="1">
      <c r="AC758" s="300"/>
      <c r="AD758" s="300"/>
      <c r="AE758" s="300"/>
      <c r="AF758" s="300"/>
      <c r="AG758" s="300"/>
      <c r="AH758" s="300"/>
      <c r="AI758" s="300"/>
      <c r="AJ758" s="300"/>
      <c r="AK758" s="300"/>
      <c r="AL758" s="300"/>
      <c r="AM758" s="300"/>
      <c r="AN758" s="300"/>
      <c r="AO758" s="300"/>
      <c r="AP758" s="300"/>
    </row>
    <row r="759" ht="15.75" customHeight="1">
      <c r="AC759" s="300"/>
      <c r="AD759" s="300"/>
      <c r="AE759" s="300"/>
      <c r="AF759" s="300"/>
      <c r="AG759" s="300"/>
      <c r="AH759" s="300"/>
      <c r="AI759" s="300"/>
      <c r="AJ759" s="300"/>
      <c r="AK759" s="300"/>
      <c r="AL759" s="300"/>
      <c r="AM759" s="300"/>
      <c r="AN759" s="300"/>
      <c r="AO759" s="300"/>
      <c r="AP759" s="300"/>
    </row>
    <row r="760" ht="15.75" customHeight="1">
      <c r="AC760" s="300"/>
      <c r="AD760" s="300"/>
      <c r="AE760" s="300"/>
      <c r="AF760" s="300"/>
      <c r="AG760" s="300"/>
      <c r="AH760" s="300"/>
      <c r="AI760" s="300"/>
      <c r="AJ760" s="300"/>
      <c r="AK760" s="300"/>
      <c r="AL760" s="300"/>
      <c r="AM760" s="300"/>
      <c r="AN760" s="300"/>
      <c r="AO760" s="300"/>
      <c r="AP760" s="300"/>
    </row>
    <row r="761" ht="15.75" customHeight="1">
      <c r="AC761" s="300"/>
      <c r="AD761" s="300"/>
      <c r="AE761" s="300"/>
      <c r="AF761" s="300"/>
      <c r="AG761" s="300"/>
      <c r="AH761" s="300"/>
      <c r="AI761" s="300"/>
      <c r="AJ761" s="300"/>
      <c r="AK761" s="300"/>
      <c r="AL761" s="300"/>
      <c r="AM761" s="300"/>
      <c r="AN761" s="300"/>
      <c r="AO761" s="300"/>
      <c r="AP761" s="300"/>
    </row>
    <row r="762" ht="15.75" customHeight="1">
      <c r="AC762" s="300"/>
      <c r="AD762" s="300"/>
      <c r="AE762" s="300"/>
      <c r="AF762" s="300"/>
      <c r="AG762" s="300"/>
      <c r="AH762" s="300"/>
      <c r="AI762" s="300"/>
      <c r="AJ762" s="300"/>
      <c r="AK762" s="300"/>
      <c r="AL762" s="300"/>
      <c r="AM762" s="300"/>
      <c r="AN762" s="300"/>
      <c r="AO762" s="300"/>
      <c r="AP762" s="300"/>
    </row>
    <row r="763" ht="15.75" customHeight="1">
      <c r="AC763" s="300"/>
      <c r="AD763" s="300"/>
      <c r="AE763" s="300"/>
      <c r="AF763" s="300"/>
      <c r="AG763" s="300"/>
      <c r="AH763" s="300"/>
      <c r="AI763" s="300"/>
      <c r="AJ763" s="300"/>
      <c r="AK763" s="300"/>
      <c r="AL763" s="300"/>
      <c r="AM763" s="300"/>
      <c r="AN763" s="300"/>
      <c r="AO763" s="300"/>
      <c r="AP763" s="300"/>
    </row>
    <row r="764" ht="15.75" customHeight="1">
      <c r="AC764" s="300"/>
      <c r="AD764" s="300"/>
      <c r="AE764" s="300"/>
      <c r="AF764" s="300"/>
      <c r="AG764" s="300"/>
      <c r="AH764" s="300"/>
      <c r="AI764" s="300"/>
      <c r="AJ764" s="300"/>
      <c r="AK764" s="300"/>
      <c r="AL764" s="300"/>
      <c r="AM764" s="300"/>
      <c r="AN764" s="300"/>
      <c r="AO764" s="300"/>
      <c r="AP764" s="300"/>
    </row>
    <row r="765" ht="15.75" customHeight="1">
      <c r="AC765" s="300"/>
      <c r="AD765" s="300"/>
      <c r="AE765" s="300"/>
      <c r="AF765" s="300"/>
      <c r="AG765" s="300"/>
      <c r="AH765" s="300"/>
      <c r="AI765" s="300"/>
      <c r="AJ765" s="300"/>
      <c r="AK765" s="300"/>
      <c r="AL765" s="300"/>
      <c r="AM765" s="300"/>
      <c r="AN765" s="300"/>
      <c r="AO765" s="300"/>
      <c r="AP765" s="300"/>
    </row>
    <row r="766" ht="15.75" customHeight="1">
      <c r="AC766" s="300"/>
      <c r="AD766" s="300"/>
      <c r="AE766" s="300"/>
      <c r="AF766" s="300"/>
      <c r="AG766" s="300"/>
      <c r="AH766" s="300"/>
      <c r="AI766" s="300"/>
      <c r="AJ766" s="300"/>
      <c r="AK766" s="300"/>
      <c r="AL766" s="300"/>
      <c r="AM766" s="300"/>
      <c r="AN766" s="300"/>
      <c r="AO766" s="300"/>
      <c r="AP766" s="300"/>
    </row>
    <row r="767" ht="15.75" customHeight="1">
      <c r="AC767" s="300"/>
      <c r="AD767" s="300"/>
      <c r="AE767" s="300"/>
      <c r="AF767" s="300"/>
      <c r="AG767" s="300"/>
      <c r="AH767" s="300"/>
      <c r="AI767" s="300"/>
      <c r="AJ767" s="300"/>
      <c r="AK767" s="300"/>
      <c r="AL767" s="300"/>
      <c r="AM767" s="300"/>
      <c r="AN767" s="300"/>
      <c r="AO767" s="300"/>
      <c r="AP767" s="300"/>
    </row>
    <row r="768" ht="15.75" customHeight="1">
      <c r="AC768" s="300"/>
      <c r="AD768" s="300"/>
      <c r="AE768" s="300"/>
      <c r="AF768" s="300"/>
      <c r="AG768" s="300"/>
      <c r="AH768" s="300"/>
      <c r="AI768" s="300"/>
      <c r="AJ768" s="300"/>
      <c r="AK768" s="300"/>
      <c r="AL768" s="300"/>
      <c r="AM768" s="300"/>
      <c r="AN768" s="300"/>
      <c r="AO768" s="300"/>
      <c r="AP768" s="300"/>
    </row>
    <row r="769" ht="15.75" customHeight="1">
      <c r="AC769" s="300"/>
      <c r="AD769" s="300"/>
      <c r="AE769" s="300"/>
      <c r="AF769" s="300"/>
      <c r="AG769" s="300"/>
      <c r="AH769" s="300"/>
      <c r="AI769" s="300"/>
      <c r="AJ769" s="300"/>
      <c r="AK769" s="300"/>
      <c r="AL769" s="300"/>
      <c r="AM769" s="300"/>
      <c r="AN769" s="300"/>
      <c r="AO769" s="300"/>
      <c r="AP769" s="300"/>
    </row>
    <row r="770" ht="15.75" customHeight="1">
      <c r="AC770" s="300"/>
      <c r="AD770" s="300"/>
      <c r="AE770" s="300"/>
      <c r="AF770" s="300"/>
      <c r="AG770" s="300"/>
      <c r="AH770" s="300"/>
      <c r="AI770" s="300"/>
      <c r="AJ770" s="300"/>
      <c r="AK770" s="300"/>
      <c r="AL770" s="300"/>
      <c r="AM770" s="300"/>
      <c r="AN770" s="300"/>
      <c r="AO770" s="300"/>
      <c r="AP770" s="300"/>
    </row>
    <row r="771" ht="15.75" customHeight="1">
      <c r="AC771" s="300"/>
      <c r="AD771" s="300"/>
      <c r="AE771" s="300"/>
      <c r="AF771" s="300"/>
      <c r="AG771" s="300"/>
      <c r="AH771" s="300"/>
      <c r="AI771" s="300"/>
      <c r="AJ771" s="300"/>
      <c r="AK771" s="300"/>
      <c r="AL771" s="300"/>
      <c r="AM771" s="300"/>
      <c r="AN771" s="300"/>
      <c r="AO771" s="300"/>
      <c r="AP771" s="300"/>
    </row>
    <row r="772" ht="15.75" customHeight="1">
      <c r="AC772" s="300"/>
      <c r="AD772" s="300"/>
      <c r="AE772" s="300"/>
      <c r="AF772" s="300"/>
      <c r="AG772" s="300"/>
      <c r="AH772" s="300"/>
      <c r="AI772" s="300"/>
      <c r="AJ772" s="300"/>
      <c r="AK772" s="300"/>
      <c r="AL772" s="300"/>
      <c r="AM772" s="300"/>
      <c r="AN772" s="300"/>
      <c r="AO772" s="300"/>
      <c r="AP772" s="300"/>
    </row>
    <row r="773" ht="15.75" customHeight="1">
      <c r="AC773" s="300"/>
      <c r="AD773" s="300"/>
      <c r="AE773" s="300"/>
      <c r="AF773" s="300"/>
      <c r="AG773" s="300"/>
      <c r="AH773" s="300"/>
      <c r="AI773" s="300"/>
      <c r="AJ773" s="300"/>
      <c r="AK773" s="300"/>
      <c r="AL773" s="300"/>
      <c r="AM773" s="300"/>
      <c r="AN773" s="300"/>
      <c r="AO773" s="300"/>
      <c r="AP773" s="300"/>
    </row>
    <row r="774" ht="15.75" customHeight="1">
      <c r="AC774" s="300"/>
      <c r="AD774" s="300"/>
      <c r="AE774" s="300"/>
      <c r="AF774" s="300"/>
      <c r="AG774" s="300"/>
      <c r="AH774" s="300"/>
      <c r="AI774" s="300"/>
      <c r="AJ774" s="300"/>
      <c r="AK774" s="300"/>
      <c r="AL774" s="300"/>
      <c r="AM774" s="300"/>
      <c r="AN774" s="300"/>
      <c r="AO774" s="300"/>
      <c r="AP774" s="300"/>
    </row>
    <row r="775" ht="15.75" customHeight="1">
      <c r="AC775" s="300"/>
      <c r="AD775" s="300"/>
      <c r="AE775" s="300"/>
      <c r="AF775" s="300"/>
      <c r="AG775" s="300"/>
      <c r="AH775" s="300"/>
      <c r="AI775" s="300"/>
      <c r="AJ775" s="300"/>
      <c r="AK775" s="300"/>
      <c r="AL775" s="300"/>
      <c r="AM775" s="300"/>
      <c r="AN775" s="300"/>
      <c r="AO775" s="300"/>
      <c r="AP775" s="300"/>
    </row>
    <row r="776" ht="15.75" customHeight="1">
      <c r="AC776" s="300"/>
      <c r="AD776" s="300"/>
      <c r="AE776" s="300"/>
      <c r="AF776" s="300"/>
      <c r="AG776" s="300"/>
      <c r="AH776" s="300"/>
      <c r="AI776" s="300"/>
      <c r="AJ776" s="300"/>
      <c r="AK776" s="300"/>
      <c r="AL776" s="300"/>
      <c r="AM776" s="300"/>
      <c r="AN776" s="300"/>
      <c r="AO776" s="300"/>
      <c r="AP776" s="300"/>
    </row>
    <row r="777" ht="15.75" customHeight="1">
      <c r="AC777" s="300"/>
      <c r="AD777" s="300"/>
      <c r="AE777" s="300"/>
      <c r="AF777" s="300"/>
      <c r="AG777" s="300"/>
      <c r="AH777" s="300"/>
      <c r="AI777" s="300"/>
      <c r="AJ777" s="300"/>
      <c r="AK777" s="300"/>
      <c r="AL777" s="300"/>
      <c r="AM777" s="300"/>
      <c r="AN777" s="300"/>
      <c r="AO777" s="300"/>
      <c r="AP777" s="300"/>
    </row>
    <row r="778" ht="15.75" customHeight="1">
      <c r="AC778" s="300"/>
      <c r="AD778" s="300"/>
      <c r="AE778" s="300"/>
      <c r="AF778" s="300"/>
      <c r="AG778" s="300"/>
      <c r="AH778" s="300"/>
      <c r="AI778" s="300"/>
      <c r="AJ778" s="300"/>
      <c r="AK778" s="300"/>
      <c r="AL778" s="300"/>
      <c r="AM778" s="300"/>
      <c r="AN778" s="300"/>
      <c r="AO778" s="300"/>
      <c r="AP778" s="300"/>
    </row>
    <row r="779" ht="15.75" customHeight="1">
      <c r="AC779" s="300"/>
      <c r="AD779" s="300"/>
      <c r="AE779" s="300"/>
      <c r="AF779" s="300"/>
      <c r="AG779" s="300"/>
      <c r="AH779" s="300"/>
      <c r="AI779" s="300"/>
      <c r="AJ779" s="300"/>
      <c r="AK779" s="300"/>
      <c r="AL779" s="300"/>
      <c r="AM779" s="300"/>
      <c r="AN779" s="300"/>
      <c r="AO779" s="300"/>
      <c r="AP779" s="300"/>
    </row>
    <row r="780" ht="15.75" customHeight="1">
      <c r="AC780" s="300"/>
      <c r="AD780" s="300"/>
      <c r="AE780" s="300"/>
      <c r="AF780" s="300"/>
      <c r="AG780" s="300"/>
      <c r="AH780" s="300"/>
      <c r="AI780" s="300"/>
      <c r="AJ780" s="300"/>
      <c r="AK780" s="300"/>
      <c r="AL780" s="300"/>
      <c r="AM780" s="300"/>
      <c r="AN780" s="300"/>
      <c r="AO780" s="300"/>
      <c r="AP780" s="300"/>
    </row>
    <row r="781" ht="15.75" customHeight="1">
      <c r="AC781" s="300"/>
      <c r="AD781" s="300"/>
      <c r="AE781" s="300"/>
      <c r="AF781" s="300"/>
      <c r="AG781" s="300"/>
      <c r="AH781" s="300"/>
      <c r="AI781" s="300"/>
      <c r="AJ781" s="300"/>
      <c r="AK781" s="300"/>
      <c r="AL781" s="300"/>
      <c r="AM781" s="300"/>
      <c r="AN781" s="300"/>
      <c r="AO781" s="300"/>
      <c r="AP781" s="300"/>
    </row>
    <row r="782" ht="15.75" customHeight="1">
      <c r="AC782" s="300"/>
      <c r="AD782" s="300"/>
      <c r="AE782" s="300"/>
      <c r="AF782" s="300"/>
      <c r="AG782" s="300"/>
      <c r="AH782" s="300"/>
      <c r="AI782" s="300"/>
      <c r="AJ782" s="300"/>
      <c r="AK782" s="300"/>
      <c r="AL782" s="300"/>
      <c r="AM782" s="300"/>
      <c r="AN782" s="300"/>
      <c r="AO782" s="300"/>
      <c r="AP782" s="300"/>
    </row>
    <row r="783" ht="15.75" customHeight="1">
      <c r="AC783" s="300"/>
      <c r="AD783" s="300"/>
      <c r="AE783" s="300"/>
      <c r="AF783" s="300"/>
      <c r="AG783" s="300"/>
      <c r="AH783" s="300"/>
      <c r="AI783" s="300"/>
      <c r="AJ783" s="300"/>
      <c r="AK783" s="300"/>
      <c r="AL783" s="300"/>
      <c r="AM783" s="300"/>
      <c r="AN783" s="300"/>
      <c r="AO783" s="300"/>
      <c r="AP783" s="300"/>
    </row>
    <row r="784" ht="15.75" customHeight="1">
      <c r="AC784" s="300"/>
      <c r="AD784" s="300"/>
      <c r="AE784" s="300"/>
      <c r="AF784" s="300"/>
      <c r="AG784" s="300"/>
      <c r="AH784" s="300"/>
      <c r="AI784" s="300"/>
      <c r="AJ784" s="300"/>
      <c r="AK784" s="300"/>
      <c r="AL784" s="300"/>
      <c r="AM784" s="300"/>
      <c r="AN784" s="300"/>
      <c r="AO784" s="300"/>
      <c r="AP784" s="300"/>
    </row>
    <row r="785" ht="15.75" customHeight="1">
      <c r="AC785" s="300"/>
      <c r="AD785" s="300"/>
      <c r="AE785" s="300"/>
      <c r="AF785" s="300"/>
      <c r="AG785" s="300"/>
      <c r="AH785" s="300"/>
      <c r="AI785" s="300"/>
      <c r="AJ785" s="300"/>
      <c r="AK785" s="300"/>
      <c r="AL785" s="300"/>
      <c r="AM785" s="300"/>
      <c r="AN785" s="300"/>
      <c r="AO785" s="300"/>
      <c r="AP785" s="300"/>
    </row>
    <row r="786" ht="15.75" customHeight="1">
      <c r="AC786" s="300"/>
      <c r="AD786" s="300"/>
      <c r="AE786" s="300"/>
      <c r="AF786" s="300"/>
      <c r="AG786" s="300"/>
      <c r="AH786" s="300"/>
      <c r="AI786" s="300"/>
      <c r="AJ786" s="300"/>
      <c r="AK786" s="300"/>
      <c r="AL786" s="300"/>
      <c r="AM786" s="300"/>
      <c r="AN786" s="300"/>
      <c r="AO786" s="300"/>
      <c r="AP786" s="300"/>
    </row>
    <row r="787" ht="15.75" customHeight="1">
      <c r="AC787" s="300"/>
      <c r="AD787" s="300"/>
      <c r="AE787" s="300"/>
      <c r="AF787" s="300"/>
      <c r="AG787" s="300"/>
      <c r="AH787" s="300"/>
      <c r="AI787" s="300"/>
      <c r="AJ787" s="300"/>
      <c r="AK787" s="300"/>
      <c r="AL787" s="300"/>
      <c r="AM787" s="300"/>
      <c r="AN787" s="300"/>
      <c r="AO787" s="300"/>
      <c r="AP787" s="300"/>
    </row>
    <row r="788" ht="15.75" customHeight="1">
      <c r="AC788" s="300"/>
      <c r="AD788" s="300"/>
      <c r="AE788" s="300"/>
      <c r="AF788" s="300"/>
      <c r="AG788" s="300"/>
      <c r="AH788" s="300"/>
      <c r="AI788" s="300"/>
      <c r="AJ788" s="300"/>
      <c r="AK788" s="300"/>
      <c r="AL788" s="300"/>
      <c r="AM788" s="300"/>
      <c r="AN788" s="300"/>
      <c r="AO788" s="300"/>
      <c r="AP788" s="300"/>
    </row>
    <row r="789" ht="15.75" customHeight="1">
      <c r="AC789" s="300"/>
      <c r="AD789" s="300"/>
      <c r="AE789" s="300"/>
      <c r="AF789" s="300"/>
      <c r="AG789" s="300"/>
      <c r="AH789" s="300"/>
      <c r="AI789" s="300"/>
      <c r="AJ789" s="300"/>
      <c r="AK789" s="300"/>
      <c r="AL789" s="300"/>
      <c r="AM789" s="300"/>
      <c r="AN789" s="300"/>
      <c r="AO789" s="300"/>
      <c r="AP789" s="300"/>
    </row>
    <row r="790" ht="15.75" customHeight="1">
      <c r="AC790" s="300"/>
      <c r="AD790" s="300"/>
      <c r="AE790" s="300"/>
      <c r="AF790" s="300"/>
      <c r="AG790" s="300"/>
      <c r="AH790" s="300"/>
      <c r="AI790" s="300"/>
      <c r="AJ790" s="300"/>
      <c r="AK790" s="300"/>
      <c r="AL790" s="300"/>
      <c r="AM790" s="300"/>
      <c r="AN790" s="300"/>
      <c r="AO790" s="300"/>
      <c r="AP790" s="300"/>
    </row>
    <row r="791" ht="15.75" customHeight="1">
      <c r="AC791" s="300"/>
      <c r="AD791" s="300"/>
      <c r="AE791" s="300"/>
      <c r="AF791" s="300"/>
      <c r="AG791" s="300"/>
      <c r="AH791" s="300"/>
      <c r="AI791" s="300"/>
      <c r="AJ791" s="300"/>
      <c r="AK791" s="300"/>
      <c r="AL791" s="300"/>
      <c r="AM791" s="300"/>
      <c r="AN791" s="300"/>
      <c r="AO791" s="300"/>
      <c r="AP791" s="300"/>
    </row>
    <row r="792" ht="15.75" customHeight="1">
      <c r="AC792" s="300"/>
      <c r="AD792" s="300"/>
      <c r="AE792" s="300"/>
      <c r="AF792" s="300"/>
      <c r="AG792" s="300"/>
      <c r="AH792" s="300"/>
      <c r="AI792" s="300"/>
      <c r="AJ792" s="300"/>
      <c r="AK792" s="300"/>
      <c r="AL792" s="300"/>
      <c r="AM792" s="300"/>
      <c r="AN792" s="300"/>
      <c r="AO792" s="300"/>
      <c r="AP792" s="300"/>
    </row>
    <row r="793" ht="15.75" customHeight="1">
      <c r="AC793" s="300"/>
      <c r="AD793" s="300"/>
      <c r="AE793" s="300"/>
      <c r="AF793" s="300"/>
      <c r="AG793" s="300"/>
      <c r="AH793" s="300"/>
      <c r="AI793" s="300"/>
      <c r="AJ793" s="300"/>
      <c r="AK793" s="300"/>
      <c r="AL793" s="300"/>
      <c r="AM793" s="300"/>
      <c r="AN793" s="300"/>
      <c r="AO793" s="300"/>
      <c r="AP793" s="300"/>
    </row>
    <row r="794" ht="15.75" customHeight="1">
      <c r="AC794" s="300"/>
      <c r="AD794" s="300"/>
      <c r="AE794" s="300"/>
      <c r="AF794" s="300"/>
      <c r="AG794" s="300"/>
      <c r="AH794" s="300"/>
      <c r="AI794" s="300"/>
      <c r="AJ794" s="300"/>
      <c r="AK794" s="300"/>
      <c r="AL794" s="300"/>
      <c r="AM794" s="300"/>
      <c r="AN794" s="300"/>
      <c r="AO794" s="300"/>
      <c r="AP794" s="300"/>
    </row>
    <row r="795" ht="15.75" customHeight="1">
      <c r="AC795" s="300"/>
      <c r="AD795" s="300"/>
      <c r="AE795" s="300"/>
      <c r="AF795" s="300"/>
      <c r="AG795" s="300"/>
      <c r="AH795" s="300"/>
      <c r="AI795" s="300"/>
      <c r="AJ795" s="300"/>
      <c r="AK795" s="300"/>
      <c r="AL795" s="300"/>
      <c r="AM795" s="300"/>
      <c r="AN795" s="300"/>
      <c r="AO795" s="300"/>
      <c r="AP795" s="300"/>
    </row>
    <row r="796" ht="15.75" customHeight="1">
      <c r="AC796" s="300"/>
      <c r="AD796" s="300"/>
      <c r="AE796" s="300"/>
      <c r="AF796" s="300"/>
      <c r="AG796" s="300"/>
      <c r="AH796" s="300"/>
      <c r="AI796" s="300"/>
      <c r="AJ796" s="300"/>
      <c r="AK796" s="300"/>
      <c r="AL796" s="300"/>
      <c r="AM796" s="300"/>
      <c r="AN796" s="300"/>
      <c r="AO796" s="300"/>
      <c r="AP796" s="300"/>
    </row>
    <row r="797" ht="15.75" customHeight="1">
      <c r="AC797" s="300"/>
      <c r="AD797" s="300"/>
      <c r="AE797" s="300"/>
      <c r="AF797" s="300"/>
      <c r="AG797" s="300"/>
      <c r="AH797" s="300"/>
      <c r="AI797" s="300"/>
      <c r="AJ797" s="300"/>
      <c r="AK797" s="300"/>
      <c r="AL797" s="300"/>
      <c r="AM797" s="300"/>
      <c r="AN797" s="300"/>
      <c r="AO797" s="300"/>
      <c r="AP797" s="300"/>
    </row>
    <row r="798" ht="15.75" customHeight="1">
      <c r="AC798" s="300"/>
      <c r="AD798" s="300"/>
      <c r="AE798" s="300"/>
      <c r="AF798" s="300"/>
      <c r="AG798" s="300"/>
      <c r="AH798" s="300"/>
      <c r="AI798" s="300"/>
      <c r="AJ798" s="300"/>
      <c r="AK798" s="300"/>
      <c r="AL798" s="300"/>
      <c r="AM798" s="300"/>
      <c r="AN798" s="300"/>
      <c r="AO798" s="300"/>
      <c r="AP798" s="300"/>
    </row>
    <row r="799" ht="15.75" customHeight="1">
      <c r="AC799" s="300"/>
      <c r="AD799" s="300"/>
      <c r="AE799" s="300"/>
      <c r="AF799" s="300"/>
      <c r="AG799" s="300"/>
      <c r="AH799" s="300"/>
      <c r="AI799" s="300"/>
      <c r="AJ799" s="300"/>
      <c r="AK799" s="300"/>
      <c r="AL799" s="300"/>
      <c r="AM799" s="300"/>
      <c r="AN799" s="300"/>
      <c r="AO799" s="300"/>
      <c r="AP799" s="300"/>
    </row>
    <row r="800" ht="15.75" customHeight="1">
      <c r="AC800" s="300"/>
      <c r="AD800" s="300"/>
      <c r="AE800" s="300"/>
      <c r="AF800" s="300"/>
      <c r="AG800" s="300"/>
      <c r="AH800" s="300"/>
      <c r="AI800" s="300"/>
      <c r="AJ800" s="300"/>
      <c r="AK800" s="300"/>
      <c r="AL800" s="300"/>
      <c r="AM800" s="300"/>
      <c r="AN800" s="300"/>
      <c r="AO800" s="300"/>
      <c r="AP800" s="300"/>
    </row>
    <row r="801" ht="15.75" customHeight="1">
      <c r="AC801" s="300"/>
      <c r="AD801" s="300"/>
      <c r="AE801" s="300"/>
      <c r="AF801" s="300"/>
      <c r="AG801" s="300"/>
      <c r="AH801" s="300"/>
      <c r="AI801" s="300"/>
      <c r="AJ801" s="300"/>
      <c r="AK801" s="300"/>
      <c r="AL801" s="300"/>
      <c r="AM801" s="300"/>
      <c r="AN801" s="300"/>
      <c r="AO801" s="300"/>
      <c r="AP801" s="300"/>
    </row>
    <row r="802" ht="15.75" customHeight="1">
      <c r="AC802" s="300"/>
      <c r="AD802" s="300"/>
      <c r="AE802" s="300"/>
      <c r="AF802" s="300"/>
      <c r="AG802" s="300"/>
      <c r="AH802" s="300"/>
      <c r="AI802" s="300"/>
      <c r="AJ802" s="300"/>
      <c r="AK802" s="300"/>
      <c r="AL802" s="300"/>
      <c r="AM802" s="300"/>
      <c r="AN802" s="300"/>
      <c r="AO802" s="300"/>
      <c r="AP802" s="300"/>
    </row>
    <row r="803" ht="15.75" customHeight="1">
      <c r="AC803" s="300"/>
      <c r="AD803" s="300"/>
      <c r="AE803" s="300"/>
      <c r="AF803" s="300"/>
      <c r="AG803" s="300"/>
      <c r="AH803" s="300"/>
      <c r="AI803" s="300"/>
      <c r="AJ803" s="300"/>
      <c r="AK803" s="300"/>
      <c r="AL803" s="300"/>
      <c r="AM803" s="300"/>
      <c r="AN803" s="300"/>
      <c r="AO803" s="300"/>
      <c r="AP803" s="300"/>
    </row>
    <row r="804" ht="15.75" customHeight="1">
      <c r="AC804" s="300"/>
      <c r="AD804" s="300"/>
      <c r="AE804" s="300"/>
      <c r="AF804" s="300"/>
      <c r="AG804" s="300"/>
      <c r="AH804" s="300"/>
      <c r="AI804" s="300"/>
      <c r="AJ804" s="300"/>
      <c r="AK804" s="300"/>
      <c r="AL804" s="300"/>
      <c r="AM804" s="300"/>
      <c r="AN804" s="300"/>
      <c r="AO804" s="300"/>
      <c r="AP804" s="300"/>
    </row>
    <row r="805" ht="15.75" customHeight="1">
      <c r="AC805" s="300"/>
      <c r="AD805" s="300"/>
      <c r="AE805" s="300"/>
      <c r="AF805" s="300"/>
      <c r="AG805" s="300"/>
      <c r="AH805" s="300"/>
      <c r="AI805" s="300"/>
      <c r="AJ805" s="300"/>
      <c r="AK805" s="300"/>
      <c r="AL805" s="300"/>
      <c r="AM805" s="300"/>
      <c r="AN805" s="300"/>
      <c r="AO805" s="300"/>
      <c r="AP805" s="300"/>
    </row>
    <row r="806" ht="15.75" customHeight="1">
      <c r="AC806" s="300"/>
      <c r="AD806" s="300"/>
      <c r="AE806" s="300"/>
      <c r="AF806" s="300"/>
      <c r="AG806" s="300"/>
      <c r="AH806" s="300"/>
      <c r="AI806" s="300"/>
      <c r="AJ806" s="300"/>
      <c r="AK806" s="300"/>
      <c r="AL806" s="300"/>
      <c r="AM806" s="300"/>
      <c r="AN806" s="300"/>
      <c r="AO806" s="300"/>
      <c r="AP806" s="300"/>
    </row>
    <row r="807" ht="15.75" customHeight="1">
      <c r="AC807" s="300"/>
      <c r="AD807" s="300"/>
      <c r="AE807" s="300"/>
      <c r="AF807" s="300"/>
      <c r="AG807" s="300"/>
      <c r="AH807" s="300"/>
      <c r="AI807" s="300"/>
      <c r="AJ807" s="300"/>
      <c r="AK807" s="300"/>
      <c r="AL807" s="300"/>
      <c r="AM807" s="300"/>
      <c r="AN807" s="300"/>
      <c r="AO807" s="300"/>
      <c r="AP807" s="300"/>
    </row>
    <row r="808" ht="15.75" customHeight="1">
      <c r="AC808" s="300"/>
      <c r="AD808" s="300"/>
      <c r="AE808" s="300"/>
      <c r="AF808" s="300"/>
      <c r="AG808" s="300"/>
      <c r="AH808" s="300"/>
      <c r="AI808" s="300"/>
      <c r="AJ808" s="300"/>
      <c r="AK808" s="300"/>
      <c r="AL808" s="300"/>
      <c r="AM808" s="300"/>
      <c r="AN808" s="300"/>
      <c r="AO808" s="300"/>
      <c r="AP808" s="300"/>
    </row>
    <row r="809" ht="15.75" customHeight="1">
      <c r="AC809" s="300"/>
      <c r="AD809" s="300"/>
      <c r="AE809" s="300"/>
      <c r="AF809" s="300"/>
      <c r="AG809" s="300"/>
      <c r="AH809" s="300"/>
      <c r="AI809" s="300"/>
      <c r="AJ809" s="300"/>
      <c r="AK809" s="300"/>
      <c r="AL809" s="300"/>
      <c r="AM809" s="300"/>
      <c r="AN809" s="300"/>
      <c r="AO809" s="300"/>
      <c r="AP809" s="300"/>
    </row>
    <row r="810" ht="15.75" customHeight="1">
      <c r="AC810" s="300"/>
      <c r="AD810" s="300"/>
      <c r="AE810" s="300"/>
      <c r="AF810" s="300"/>
      <c r="AG810" s="300"/>
      <c r="AH810" s="300"/>
      <c r="AI810" s="300"/>
      <c r="AJ810" s="300"/>
      <c r="AK810" s="300"/>
      <c r="AL810" s="300"/>
      <c r="AM810" s="300"/>
      <c r="AN810" s="300"/>
      <c r="AO810" s="300"/>
      <c r="AP810" s="300"/>
    </row>
    <row r="811" ht="15.75" customHeight="1">
      <c r="AC811" s="300"/>
      <c r="AD811" s="300"/>
      <c r="AE811" s="300"/>
      <c r="AF811" s="300"/>
      <c r="AG811" s="300"/>
      <c r="AH811" s="300"/>
      <c r="AI811" s="300"/>
      <c r="AJ811" s="300"/>
      <c r="AK811" s="300"/>
      <c r="AL811" s="300"/>
      <c r="AM811" s="300"/>
      <c r="AN811" s="300"/>
      <c r="AO811" s="300"/>
      <c r="AP811" s="300"/>
    </row>
    <row r="812" ht="15.75" customHeight="1">
      <c r="AC812" s="300"/>
      <c r="AD812" s="300"/>
      <c r="AE812" s="300"/>
      <c r="AF812" s="300"/>
      <c r="AG812" s="300"/>
      <c r="AH812" s="300"/>
      <c r="AI812" s="300"/>
      <c r="AJ812" s="300"/>
      <c r="AK812" s="300"/>
      <c r="AL812" s="300"/>
      <c r="AM812" s="300"/>
      <c r="AN812" s="300"/>
      <c r="AO812" s="300"/>
      <c r="AP812" s="300"/>
    </row>
    <row r="813" ht="15.75" customHeight="1">
      <c r="AC813" s="300"/>
      <c r="AD813" s="300"/>
      <c r="AE813" s="300"/>
      <c r="AF813" s="300"/>
      <c r="AG813" s="300"/>
      <c r="AH813" s="300"/>
      <c r="AI813" s="300"/>
      <c r="AJ813" s="300"/>
      <c r="AK813" s="300"/>
      <c r="AL813" s="300"/>
      <c r="AM813" s="300"/>
      <c r="AN813" s="300"/>
      <c r="AO813" s="300"/>
      <c r="AP813" s="300"/>
    </row>
    <row r="814" ht="15.75" customHeight="1">
      <c r="AC814" s="300"/>
      <c r="AD814" s="300"/>
      <c r="AE814" s="300"/>
      <c r="AF814" s="300"/>
      <c r="AG814" s="300"/>
      <c r="AH814" s="300"/>
      <c r="AI814" s="300"/>
      <c r="AJ814" s="300"/>
      <c r="AK814" s="300"/>
      <c r="AL814" s="300"/>
      <c r="AM814" s="300"/>
      <c r="AN814" s="300"/>
      <c r="AO814" s="300"/>
      <c r="AP814" s="300"/>
    </row>
    <row r="815" ht="15.75" customHeight="1">
      <c r="AC815" s="300"/>
      <c r="AD815" s="300"/>
      <c r="AE815" s="300"/>
      <c r="AF815" s="300"/>
      <c r="AG815" s="300"/>
      <c r="AH815" s="300"/>
      <c r="AI815" s="300"/>
      <c r="AJ815" s="300"/>
      <c r="AK815" s="300"/>
      <c r="AL815" s="300"/>
      <c r="AM815" s="300"/>
      <c r="AN815" s="300"/>
      <c r="AO815" s="300"/>
      <c r="AP815" s="300"/>
    </row>
    <row r="816" ht="15.75" customHeight="1">
      <c r="AC816" s="300"/>
      <c r="AD816" s="300"/>
      <c r="AE816" s="300"/>
      <c r="AF816" s="300"/>
      <c r="AG816" s="300"/>
      <c r="AH816" s="300"/>
      <c r="AI816" s="300"/>
      <c r="AJ816" s="300"/>
      <c r="AK816" s="300"/>
      <c r="AL816" s="300"/>
      <c r="AM816" s="300"/>
      <c r="AN816" s="300"/>
      <c r="AO816" s="300"/>
      <c r="AP816" s="300"/>
    </row>
    <row r="817" ht="15.75" customHeight="1">
      <c r="AC817" s="300"/>
      <c r="AD817" s="300"/>
      <c r="AE817" s="300"/>
      <c r="AF817" s="300"/>
      <c r="AG817" s="300"/>
      <c r="AH817" s="300"/>
      <c r="AI817" s="300"/>
      <c r="AJ817" s="300"/>
      <c r="AK817" s="300"/>
      <c r="AL817" s="300"/>
      <c r="AM817" s="300"/>
      <c r="AN817" s="300"/>
      <c r="AO817" s="300"/>
      <c r="AP817" s="300"/>
    </row>
    <row r="818" ht="15.75" customHeight="1">
      <c r="AC818" s="300"/>
      <c r="AD818" s="300"/>
      <c r="AE818" s="300"/>
      <c r="AF818" s="300"/>
      <c r="AG818" s="300"/>
      <c r="AH818" s="300"/>
      <c r="AI818" s="300"/>
      <c r="AJ818" s="300"/>
      <c r="AK818" s="300"/>
      <c r="AL818" s="300"/>
      <c r="AM818" s="300"/>
      <c r="AN818" s="300"/>
      <c r="AO818" s="300"/>
      <c r="AP818" s="300"/>
    </row>
    <row r="819" ht="15.75" customHeight="1">
      <c r="AC819" s="300"/>
      <c r="AD819" s="300"/>
      <c r="AE819" s="300"/>
      <c r="AF819" s="300"/>
      <c r="AG819" s="300"/>
      <c r="AH819" s="300"/>
      <c r="AI819" s="300"/>
      <c r="AJ819" s="300"/>
      <c r="AK819" s="300"/>
      <c r="AL819" s="300"/>
      <c r="AM819" s="300"/>
      <c r="AN819" s="300"/>
      <c r="AO819" s="300"/>
      <c r="AP819" s="300"/>
    </row>
    <row r="820" ht="15.75" customHeight="1">
      <c r="AC820" s="300"/>
      <c r="AD820" s="300"/>
      <c r="AE820" s="300"/>
      <c r="AF820" s="300"/>
      <c r="AG820" s="300"/>
      <c r="AH820" s="300"/>
      <c r="AI820" s="300"/>
      <c r="AJ820" s="300"/>
      <c r="AK820" s="300"/>
      <c r="AL820" s="300"/>
      <c r="AM820" s="300"/>
      <c r="AN820" s="300"/>
      <c r="AO820" s="300"/>
      <c r="AP820" s="300"/>
    </row>
    <row r="821" ht="15.75" customHeight="1">
      <c r="AC821" s="300"/>
      <c r="AD821" s="300"/>
      <c r="AE821" s="300"/>
      <c r="AF821" s="300"/>
      <c r="AG821" s="300"/>
      <c r="AH821" s="300"/>
      <c r="AI821" s="300"/>
      <c r="AJ821" s="300"/>
      <c r="AK821" s="300"/>
      <c r="AL821" s="300"/>
      <c r="AM821" s="300"/>
      <c r="AN821" s="300"/>
      <c r="AO821" s="300"/>
      <c r="AP821" s="300"/>
    </row>
    <row r="822" ht="15.75" customHeight="1">
      <c r="AC822" s="300"/>
      <c r="AD822" s="300"/>
      <c r="AE822" s="300"/>
      <c r="AF822" s="300"/>
      <c r="AG822" s="300"/>
      <c r="AH822" s="300"/>
      <c r="AI822" s="300"/>
      <c r="AJ822" s="300"/>
      <c r="AK822" s="300"/>
      <c r="AL822" s="300"/>
      <c r="AM822" s="300"/>
      <c r="AN822" s="300"/>
      <c r="AO822" s="300"/>
      <c r="AP822" s="300"/>
    </row>
    <row r="823" ht="15.75" customHeight="1">
      <c r="AC823" s="300"/>
      <c r="AD823" s="300"/>
      <c r="AE823" s="300"/>
      <c r="AF823" s="300"/>
      <c r="AG823" s="300"/>
      <c r="AH823" s="300"/>
      <c r="AI823" s="300"/>
      <c r="AJ823" s="300"/>
      <c r="AK823" s="300"/>
      <c r="AL823" s="300"/>
      <c r="AM823" s="300"/>
      <c r="AN823" s="300"/>
      <c r="AO823" s="300"/>
      <c r="AP823" s="300"/>
    </row>
    <row r="824" ht="15.75" customHeight="1">
      <c r="AC824" s="300"/>
      <c r="AD824" s="300"/>
      <c r="AE824" s="300"/>
      <c r="AF824" s="300"/>
      <c r="AG824" s="300"/>
      <c r="AH824" s="300"/>
      <c r="AI824" s="300"/>
      <c r="AJ824" s="300"/>
      <c r="AK824" s="300"/>
      <c r="AL824" s="300"/>
      <c r="AM824" s="300"/>
      <c r="AN824" s="300"/>
      <c r="AO824" s="300"/>
      <c r="AP824" s="300"/>
    </row>
    <row r="825" ht="15.75" customHeight="1">
      <c r="AC825" s="300"/>
      <c r="AD825" s="300"/>
      <c r="AE825" s="300"/>
      <c r="AF825" s="300"/>
      <c r="AG825" s="300"/>
      <c r="AH825" s="300"/>
      <c r="AI825" s="300"/>
      <c r="AJ825" s="300"/>
      <c r="AK825" s="300"/>
      <c r="AL825" s="300"/>
      <c r="AM825" s="300"/>
      <c r="AN825" s="300"/>
      <c r="AO825" s="300"/>
      <c r="AP825" s="300"/>
    </row>
    <row r="826" ht="15.75" customHeight="1">
      <c r="AC826" s="300"/>
      <c r="AD826" s="300"/>
      <c r="AE826" s="300"/>
      <c r="AF826" s="300"/>
      <c r="AG826" s="300"/>
      <c r="AH826" s="300"/>
      <c r="AI826" s="300"/>
      <c r="AJ826" s="300"/>
      <c r="AK826" s="300"/>
      <c r="AL826" s="300"/>
      <c r="AM826" s="300"/>
      <c r="AN826" s="300"/>
      <c r="AO826" s="300"/>
      <c r="AP826" s="300"/>
    </row>
    <row r="827" ht="15.75" customHeight="1">
      <c r="AC827" s="300"/>
      <c r="AD827" s="300"/>
      <c r="AE827" s="300"/>
      <c r="AF827" s="300"/>
      <c r="AG827" s="300"/>
      <c r="AH827" s="300"/>
      <c r="AI827" s="300"/>
      <c r="AJ827" s="300"/>
      <c r="AK827" s="300"/>
      <c r="AL827" s="300"/>
      <c r="AM827" s="300"/>
      <c r="AN827" s="300"/>
      <c r="AO827" s="300"/>
      <c r="AP827" s="300"/>
    </row>
    <row r="828" ht="15.75" customHeight="1">
      <c r="AC828" s="300"/>
      <c r="AD828" s="300"/>
      <c r="AE828" s="300"/>
      <c r="AF828" s="300"/>
      <c r="AG828" s="300"/>
      <c r="AH828" s="300"/>
      <c r="AI828" s="300"/>
      <c r="AJ828" s="300"/>
      <c r="AK828" s="300"/>
      <c r="AL828" s="300"/>
      <c r="AM828" s="300"/>
      <c r="AN828" s="300"/>
      <c r="AO828" s="300"/>
      <c r="AP828" s="300"/>
    </row>
    <row r="829" ht="15.75" customHeight="1">
      <c r="AC829" s="300"/>
      <c r="AD829" s="300"/>
      <c r="AE829" s="300"/>
      <c r="AF829" s="300"/>
      <c r="AG829" s="300"/>
      <c r="AH829" s="300"/>
      <c r="AI829" s="300"/>
      <c r="AJ829" s="300"/>
      <c r="AK829" s="300"/>
      <c r="AL829" s="300"/>
      <c r="AM829" s="300"/>
      <c r="AN829" s="300"/>
      <c r="AO829" s="300"/>
      <c r="AP829" s="300"/>
    </row>
    <row r="830" ht="15.75" customHeight="1">
      <c r="AC830" s="300"/>
      <c r="AD830" s="300"/>
      <c r="AE830" s="300"/>
      <c r="AF830" s="300"/>
      <c r="AG830" s="300"/>
      <c r="AH830" s="300"/>
      <c r="AI830" s="300"/>
      <c r="AJ830" s="300"/>
      <c r="AK830" s="300"/>
      <c r="AL830" s="300"/>
      <c r="AM830" s="300"/>
      <c r="AN830" s="300"/>
      <c r="AO830" s="300"/>
      <c r="AP830" s="300"/>
    </row>
    <row r="831" ht="15.75" customHeight="1">
      <c r="AC831" s="300"/>
      <c r="AD831" s="300"/>
      <c r="AE831" s="300"/>
      <c r="AF831" s="300"/>
      <c r="AG831" s="300"/>
      <c r="AH831" s="300"/>
      <c r="AI831" s="300"/>
      <c r="AJ831" s="300"/>
      <c r="AK831" s="300"/>
      <c r="AL831" s="300"/>
      <c r="AM831" s="300"/>
      <c r="AN831" s="300"/>
      <c r="AO831" s="300"/>
      <c r="AP831" s="300"/>
    </row>
    <row r="832" ht="15.75" customHeight="1">
      <c r="AC832" s="300"/>
      <c r="AD832" s="300"/>
      <c r="AE832" s="300"/>
      <c r="AF832" s="300"/>
      <c r="AG832" s="300"/>
      <c r="AH832" s="300"/>
      <c r="AI832" s="300"/>
      <c r="AJ832" s="300"/>
      <c r="AK832" s="300"/>
      <c r="AL832" s="300"/>
      <c r="AM832" s="300"/>
      <c r="AN832" s="300"/>
      <c r="AO832" s="300"/>
      <c r="AP832" s="300"/>
    </row>
    <row r="833" ht="15.75" customHeight="1">
      <c r="AC833" s="300"/>
      <c r="AD833" s="300"/>
      <c r="AE833" s="300"/>
      <c r="AF833" s="300"/>
      <c r="AG833" s="300"/>
      <c r="AH833" s="300"/>
      <c r="AI833" s="300"/>
      <c r="AJ833" s="300"/>
      <c r="AK833" s="300"/>
      <c r="AL833" s="300"/>
      <c r="AM833" s="300"/>
      <c r="AN833" s="300"/>
      <c r="AO833" s="300"/>
      <c r="AP833" s="300"/>
    </row>
    <row r="834" ht="15.75" customHeight="1">
      <c r="AC834" s="300"/>
      <c r="AD834" s="300"/>
      <c r="AE834" s="300"/>
      <c r="AF834" s="300"/>
      <c r="AG834" s="300"/>
      <c r="AH834" s="300"/>
      <c r="AI834" s="300"/>
      <c r="AJ834" s="300"/>
      <c r="AK834" s="300"/>
      <c r="AL834" s="300"/>
      <c r="AM834" s="300"/>
      <c r="AN834" s="300"/>
      <c r="AO834" s="300"/>
      <c r="AP834" s="300"/>
    </row>
    <row r="835" ht="15.75" customHeight="1">
      <c r="AC835" s="300"/>
      <c r="AD835" s="300"/>
      <c r="AE835" s="300"/>
      <c r="AF835" s="300"/>
      <c r="AG835" s="300"/>
      <c r="AH835" s="300"/>
      <c r="AI835" s="300"/>
      <c r="AJ835" s="300"/>
      <c r="AK835" s="300"/>
      <c r="AL835" s="300"/>
      <c r="AM835" s="300"/>
      <c r="AN835" s="300"/>
      <c r="AO835" s="300"/>
      <c r="AP835" s="300"/>
    </row>
    <row r="836" ht="15.75" customHeight="1">
      <c r="AC836" s="300"/>
      <c r="AD836" s="300"/>
      <c r="AE836" s="300"/>
      <c r="AF836" s="300"/>
      <c r="AG836" s="300"/>
      <c r="AH836" s="300"/>
      <c r="AI836" s="300"/>
      <c r="AJ836" s="300"/>
      <c r="AK836" s="300"/>
      <c r="AL836" s="300"/>
      <c r="AM836" s="300"/>
      <c r="AN836" s="300"/>
      <c r="AO836" s="300"/>
      <c r="AP836" s="300"/>
    </row>
    <row r="837" ht="15.75" customHeight="1">
      <c r="AC837" s="300"/>
      <c r="AD837" s="300"/>
      <c r="AE837" s="300"/>
      <c r="AF837" s="300"/>
      <c r="AG837" s="300"/>
      <c r="AH837" s="300"/>
      <c r="AI837" s="300"/>
      <c r="AJ837" s="300"/>
      <c r="AK837" s="300"/>
      <c r="AL837" s="300"/>
      <c r="AM837" s="300"/>
      <c r="AN837" s="300"/>
      <c r="AO837" s="300"/>
      <c r="AP837" s="300"/>
    </row>
    <row r="838" ht="15.75" customHeight="1">
      <c r="AC838" s="300"/>
      <c r="AD838" s="300"/>
      <c r="AE838" s="300"/>
      <c r="AF838" s="300"/>
      <c r="AG838" s="300"/>
      <c r="AH838" s="300"/>
      <c r="AI838" s="300"/>
      <c r="AJ838" s="300"/>
      <c r="AK838" s="300"/>
      <c r="AL838" s="300"/>
      <c r="AM838" s="300"/>
      <c r="AN838" s="300"/>
      <c r="AO838" s="300"/>
      <c r="AP838" s="300"/>
    </row>
    <row r="839" ht="15.75" customHeight="1">
      <c r="AC839" s="300"/>
      <c r="AD839" s="300"/>
      <c r="AE839" s="300"/>
      <c r="AF839" s="300"/>
      <c r="AG839" s="300"/>
      <c r="AH839" s="300"/>
      <c r="AI839" s="300"/>
      <c r="AJ839" s="300"/>
      <c r="AK839" s="300"/>
      <c r="AL839" s="300"/>
      <c r="AM839" s="300"/>
      <c r="AN839" s="300"/>
      <c r="AO839" s="300"/>
      <c r="AP839" s="300"/>
    </row>
    <row r="840" ht="15.75" customHeight="1">
      <c r="AC840" s="300"/>
      <c r="AD840" s="300"/>
      <c r="AE840" s="300"/>
      <c r="AF840" s="300"/>
      <c r="AG840" s="300"/>
      <c r="AH840" s="300"/>
      <c r="AI840" s="300"/>
      <c r="AJ840" s="300"/>
      <c r="AK840" s="300"/>
      <c r="AL840" s="300"/>
      <c r="AM840" s="300"/>
      <c r="AN840" s="300"/>
      <c r="AO840" s="300"/>
      <c r="AP840" s="300"/>
    </row>
    <row r="841" ht="15.75" customHeight="1">
      <c r="AC841" s="300"/>
      <c r="AD841" s="300"/>
      <c r="AE841" s="300"/>
      <c r="AF841" s="300"/>
      <c r="AG841" s="300"/>
      <c r="AH841" s="300"/>
      <c r="AI841" s="300"/>
      <c r="AJ841" s="300"/>
      <c r="AK841" s="300"/>
      <c r="AL841" s="300"/>
      <c r="AM841" s="300"/>
      <c r="AN841" s="300"/>
      <c r="AO841" s="300"/>
      <c r="AP841" s="300"/>
    </row>
    <row r="842" ht="15.75" customHeight="1">
      <c r="AC842" s="300"/>
      <c r="AD842" s="300"/>
      <c r="AE842" s="300"/>
      <c r="AF842" s="300"/>
      <c r="AG842" s="300"/>
      <c r="AH842" s="300"/>
      <c r="AI842" s="300"/>
      <c r="AJ842" s="300"/>
      <c r="AK842" s="300"/>
      <c r="AL842" s="300"/>
      <c r="AM842" s="300"/>
      <c r="AN842" s="300"/>
      <c r="AO842" s="300"/>
      <c r="AP842" s="300"/>
    </row>
    <row r="843" ht="15.75" customHeight="1">
      <c r="AC843" s="300"/>
      <c r="AD843" s="300"/>
      <c r="AE843" s="300"/>
      <c r="AF843" s="300"/>
      <c r="AG843" s="300"/>
      <c r="AH843" s="300"/>
      <c r="AI843" s="300"/>
      <c r="AJ843" s="300"/>
      <c r="AK843" s="300"/>
      <c r="AL843" s="300"/>
      <c r="AM843" s="300"/>
      <c r="AN843" s="300"/>
      <c r="AO843" s="300"/>
      <c r="AP843" s="300"/>
    </row>
    <row r="844" ht="15.75" customHeight="1">
      <c r="AC844" s="300"/>
      <c r="AD844" s="300"/>
      <c r="AE844" s="300"/>
      <c r="AF844" s="300"/>
      <c r="AG844" s="300"/>
      <c r="AH844" s="300"/>
      <c r="AI844" s="300"/>
      <c r="AJ844" s="300"/>
      <c r="AK844" s="300"/>
      <c r="AL844" s="300"/>
      <c r="AM844" s="300"/>
      <c r="AN844" s="300"/>
      <c r="AO844" s="300"/>
      <c r="AP844" s="300"/>
    </row>
    <row r="845" ht="15.75" customHeight="1">
      <c r="AC845" s="300"/>
      <c r="AD845" s="300"/>
      <c r="AE845" s="300"/>
      <c r="AF845" s="300"/>
      <c r="AG845" s="300"/>
      <c r="AH845" s="300"/>
      <c r="AI845" s="300"/>
      <c r="AJ845" s="300"/>
      <c r="AK845" s="300"/>
      <c r="AL845" s="300"/>
      <c r="AM845" s="300"/>
      <c r="AN845" s="300"/>
      <c r="AO845" s="300"/>
      <c r="AP845" s="300"/>
    </row>
    <row r="846" ht="15.75" customHeight="1">
      <c r="AC846" s="300"/>
      <c r="AD846" s="300"/>
      <c r="AE846" s="300"/>
      <c r="AF846" s="300"/>
      <c r="AG846" s="300"/>
      <c r="AH846" s="300"/>
      <c r="AI846" s="300"/>
      <c r="AJ846" s="300"/>
      <c r="AK846" s="300"/>
      <c r="AL846" s="300"/>
      <c r="AM846" s="300"/>
      <c r="AN846" s="300"/>
      <c r="AO846" s="300"/>
      <c r="AP846" s="300"/>
    </row>
    <row r="847" ht="15.75" customHeight="1">
      <c r="AC847" s="300"/>
      <c r="AD847" s="300"/>
      <c r="AE847" s="300"/>
      <c r="AF847" s="300"/>
      <c r="AG847" s="300"/>
      <c r="AH847" s="300"/>
      <c r="AI847" s="300"/>
      <c r="AJ847" s="300"/>
      <c r="AK847" s="300"/>
      <c r="AL847" s="300"/>
      <c r="AM847" s="300"/>
      <c r="AN847" s="300"/>
      <c r="AO847" s="300"/>
      <c r="AP847" s="300"/>
    </row>
    <row r="848" ht="15.75" customHeight="1">
      <c r="AC848" s="300"/>
      <c r="AD848" s="300"/>
      <c r="AE848" s="300"/>
      <c r="AF848" s="300"/>
      <c r="AG848" s="300"/>
      <c r="AH848" s="300"/>
      <c r="AI848" s="300"/>
      <c r="AJ848" s="300"/>
      <c r="AK848" s="300"/>
      <c r="AL848" s="300"/>
      <c r="AM848" s="300"/>
      <c r="AN848" s="300"/>
      <c r="AO848" s="300"/>
      <c r="AP848" s="300"/>
    </row>
    <row r="849" ht="15.75" customHeight="1">
      <c r="AC849" s="300"/>
      <c r="AD849" s="300"/>
      <c r="AE849" s="300"/>
      <c r="AF849" s="300"/>
      <c r="AG849" s="300"/>
      <c r="AH849" s="300"/>
      <c r="AI849" s="300"/>
      <c r="AJ849" s="300"/>
      <c r="AK849" s="300"/>
      <c r="AL849" s="300"/>
      <c r="AM849" s="300"/>
      <c r="AN849" s="300"/>
      <c r="AO849" s="300"/>
      <c r="AP849" s="300"/>
    </row>
    <row r="850" ht="15.75" customHeight="1">
      <c r="AC850" s="300"/>
      <c r="AD850" s="300"/>
      <c r="AE850" s="300"/>
      <c r="AF850" s="300"/>
      <c r="AG850" s="300"/>
      <c r="AH850" s="300"/>
      <c r="AI850" s="300"/>
      <c r="AJ850" s="300"/>
      <c r="AK850" s="300"/>
      <c r="AL850" s="300"/>
      <c r="AM850" s="300"/>
      <c r="AN850" s="300"/>
      <c r="AO850" s="300"/>
      <c r="AP850" s="300"/>
    </row>
    <row r="851" ht="15.75" customHeight="1">
      <c r="AC851" s="300"/>
      <c r="AD851" s="300"/>
      <c r="AE851" s="300"/>
      <c r="AF851" s="300"/>
      <c r="AG851" s="300"/>
      <c r="AH851" s="300"/>
      <c r="AI851" s="300"/>
      <c r="AJ851" s="300"/>
      <c r="AK851" s="300"/>
      <c r="AL851" s="300"/>
      <c r="AM851" s="300"/>
      <c r="AN851" s="300"/>
      <c r="AO851" s="300"/>
      <c r="AP851" s="300"/>
    </row>
    <row r="852" ht="15.75" customHeight="1">
      <c r="AC852" s="300"/>
      <c r="AD852" s="300"/>
      <c r="AE852" s="300"/>
      <c r="AF852" s="300"/>
      <c r="AG852" s="300"/>
      <c r="AH852" s="300"/>
      <c r="AI852" s="300"/>
      <c r="AJ852" s="300"/>
      <c r="AK852" s="300"/>
      <c r="AL852" s="300"/>
      <c r="AM852" s="300"/>
      <c r="AN852" s="300"/>
      <c r="AO852" s="300"/>
      <c r="AP852" s="300"/>
    </row>
    <row r="853" ht="15.75" customHeight="1">
      <c r="AC853" s="300"/>
      <c r="AD853" s="300"/>
      <c r="AE853" s="300"/>
      <c r="AF853" s="300"/>
      <c r="AG853" s="300"/>
      <c r="AH853" s="300"/>
      <c r="AI853" s="300"/>
      <c r="AJ853" s="300"/>
      <c r="AK853" s="300"/>
      <c r="AL853" s="300"/>
      <c r="AM853" s="300"/>
      <c r="AN853" s="300"/>
      <c r="AO853" s="300"/>
      <c r="AP853" s="300"/>
    </row>
    <row r="854" ht="15.75" customHeight="1">
      <c r="AC854" s="300"/>
      <c r="AD854" s="300"/>
      <c r="AE854" s="300"/>
      <c r="AF854" s="300"/>
      <c r="AG854" s="300"/>
      <c r="AH854" s="300"/>
      <c r="AI854" s="300"/>
      <c r="AJ854" s="300"/>
      <c r="AK854" s="300"/>
      <c r="AL854" s="300"/>
      <c r="AM854" s="300"/>
      <c r="AN854" s="300"/>
      <c r="AO854" s="300"/>
      <c r="AP854" s="300"/>
    </row>
    <row r="855" ht="15.75" customHeight="1">
      <c r="AC855" s="300"/>
      <c r="AD855" s="300"/>
      <c r="AE855" s="300"/>
      <c r="AF855" s="300"/>
      <c r="AG855" s="300"/>
      <c r="AH855" s="300"/>
      <c r="AI855" s="300"/>
      <c r="AJ855" s="300"/>
      <c r="AK855" s="300"/>
      <c r="AL855" s="300"/>
      <c r="AM855" s="300"/>
      <c r="AN855" s="300"/>
      <c r="AO855" s="300"/>
      <c r="AP855" s="300"/>
    </row>
    <row r="856" ht="15.75" customHeight="1">
      <c r="AC856" s="300"/>
      <c r="AD856" s="300"/>
      <c r="AE856" s="300"/>
      <c r="AF856" s="300"/>
      <c r="AG856" s="300"/>
      <c r="AH856" s="300"/>
      <c r="AI856" s="300"/>
      <c r="AJ856" s="300"/>
      <c r="AK856" s="300"/>
      <c r="AL856" s="300"/>
      <c r="AM856" s="300"/>
      <c r="AN856" s="300"/>
      <c r="AO856" s="300"/>
      <c r="AP856" s="300"/>
    </row>
    <row r="857" ht="15.75" customHeight="1">
      <c r="AC857" s="300"/>
      <c r="AD857" s="300"/>
      <c r="AE857" s="300"/>
      <c r="AF857" s="300"/>
      <c r="AG857" s="300"/>
      <c r="AH857" s="300"/>
      <c r="AI857" s="300"/>
      <c r="AJ857" s="300"/>
      <c r="AK857" s="300"/>
      <c r="AL857" s="300"/>
      <c r="AM857" s="300"/>
      <c r="AN857" s="300"/>
      <c r="AO857" s="300"/>
      <c r="AP857" s="300"/>
    </row>
    <row r="858" ht="15.75" customHeight="1">
      <c r="AC858" s="300"/>
      <c r="AD858" s="300"/>
      <c r="AE858" s="300"/>
      <c r="AF858" s="300"/>
      <c r="AG858" s="300"/>
      <c r="AH858" s="300"/>
      <c r="AI858" s="300"/>
      <c r="AJ858" s="300"/>
      <c r="AK858" s="300"/>
      <c r="AL858" s="300"/>
      <c r="AM858" s="300"/>
      <c r="AN858" s="300"/>
      <c r="AO858" s="300"/>
      <c r="AP858" s="300"/>
    </row>
    <row r="859" ht="15.75" customHeight="1">
      <c r="AC859" s="300"/>
      <c r="AD859" s="300"/>
      <c r="AE859" s="300"/>
      <c r="AF859" s="300"/>
      <c r="AG859" s="300"/>
      <c r="AH859" s="300"/>
      <c r="AI859" s="300"/>
      <c r="AJ859" s="300"/>
      <c r="AK859" s="300"/>
      <c r="AL859" s="300"/>
      <c r="AM859" s="300"/>
      <c r="AN859" s="300"/>
      <c r="AO859" s="300"/>
      <c r="AP859" s="300"/>
    </row>
    <row r="860" ht="15.75" customHeight="1">
      <c r="AC860" s="300"/>
      <c r="AD860" s="300"/>
      <c r="AE860" s="300"/>
      <c r="AF860" s="300"/>
      <c r="AG860" s="300"/>
      <c r="AH860" s="300"/>
      <c r="AI860" s="300"/>
      <c r="AJ860" s="300"/>
      <c r="AK860" s="300"/>
      <c r="AL860" s="300"/>
      <c r="AM860" s="300"/>
      <c r="AN860" s="300"/>
      <c r="AO860" s="300"/>
      <c r="AP860" s="300"/>
    </row>
    <row r="861" ht="15.75" customHeight="1">
      <c r="AC861" s="300"/>
      <c r="AD861" s="300"/>
      <c r="AE861" s="300"/>
      <c r="AF861" s="300"/>
      <c r="AG861" s="300"/>
      <c r="AH861" s="300"/>
      <c r="AI861" s="300"/>
      <c r="AJ861" s="300"/>
      <c r="AK861" s="300"/>
      <c r="AL861" s="300"/>
      <c r="AM861" s="300"/>
      <c r="AN861" s="300"/>
      <c r="AO861" s="300"/>
      <c r="AP861" s="300"/>
    </row>
    <row r="862" ht="15.75" customHeight="1">
      <c r="AC862" s="300"/>
      <c r="AD862" s="300"/>
      <c r="AE862" s="300"/>
      <c r="AF862" s="300"/>
      <c r="AG862" s="300"/>
      <c r="AH862" s="300"/>
      <c r="AI862" s="300"/>
      <c r="AJ862" s="300"/>
      <c r="AK862" s="300"/>
      <c r="AL862" s="300"/>
      <c r="AM862" s="300"/>
      <c r="AN862" s="300"/>
      <c r="AO862" s="300"/>
      <c r="AP862" s="300"/>
    </row>
    <row r="863" ht="15.75" customHeight="1">
      <c r="AC863" s="300"/>
      <c r="AD863" s="300"/>
      <c r="AE863" s="300"/>
      <c r="AF863" s="300"/>
      <c r="AG863" s="300"/>
      <c r="AH863" s="300"/>
      <c r="AI863" s="300"/>
      <c r="AJ863" s="300"/>
      <c r="AK863" s="300"/>
      <c r="AL863" s="300"/>
      <c r="AM863" s="300"/>
      <c r="AN863" s="300"/>
      <c r="AO863" s="300"/>
      <c r="AP863" s="300"/>
    </row>
    <row r="864" ht="15.75" customHeight="1">
      <c r="AC864" s="300"/>
      <c r="AD864" s="300"/>
      <c r="AE864" s="300"/>
      <c r="AF864" s="300"/>
      <c r="AG864" s="300"/>
      <c r="AH864" s="300"/>
      <c r="AI864" s="300"/>
      <c r="AJ864" s="300"/>
      <c r="AK864" s="300"/>
      <c r="AL864" s="300"/>
      <c r="AM864" s="300"/>
      <c r="AN864" s="300"/>
      <c r="AO864" s="300"/>
      <c r="AP864" s="300"/>
    </row>
    <row r="865" ht="15.75" customHeight="1">
      <c r="AC865" s="300"/>
      <c r="AD865" s="300"/>
      <c r="AE865" s="300"/>
      <c r="AF865" s="300"/>
      <c r="AG865" s="300"/>
      <c r="AH865" s="300"/>
      <c r="AI865" s="300"/>
      <c r="AJ865" s="300"/>
      <c r="AK865" s="300"/>
      <c r="AL865" s="300"/>
      <c r="AM865" s="300"/>
      <c r="AN865" s="300"/>
      <c r="AO865" s="300"/>
      <c r="AP865" s="300"/>
    </row>
    <row r="866" ht="15.75" customHeight="1">
      <c r="AC866" s="300"/>
      <c r="AD866" s="300"/>
      <c r="AE866" s="300"/>
      <c r="AF866" s="300"/>
      <c r="AG866" s="300"/>
      <c r="AH866" s="300"/>
      <c r="AI866" s="300"/>
      <c r="AJ866" s="300"/>
      <c r="AK866" s="300"/>
      <c r="AL866" s="300"/>
      <c r="AM866" s="300"/>
      <c r="AN866" s="300"/>
      <c r="AO866" s="300"/>
      <c r="AP866" s="300"/>
    </row>
    <row r="867" ht="15.75" customHeight="1">
      <c r="AC867" s="300"/>
      <c r="AD867" s="300"/>
      <c r="AE867" s="300"/>
      <c r="AF867" s="300"/>
      <c r="AG867" s="300"/>
      <c r="AH867" s="300"/>
      <c r="AI867" s="300"/>
      <c r="AJ867" s="300"/>
      <c r="AK867" s="300"/>
      <c r="AL867" s="300"/>
      <c r="AM867" s="300"/>
      <c r="AN867" s="300"/>
      <c r="AO867" s="300"/>
      <c r="AP867" s="300"/>
    </row>
    <row r="868" ht="15.75" customHeight="1">
      <c r="AC868" s="300"/>
      <c r="AD868" s="300"/>
      <c r="AE868" s="300"/>
      <c r="AF868" s="300"/>
      <c r="AG868" s="300"/>
      <c r="AH868" s="300"/>
      <c r="AI868" s="300"/>
      <c r="AJ868" s="300"/>
      <c r="AK868" s="300"/>
      <c r="AL868" s="300"/>
      <c r="AM868" s="300"/>
      <c r="AN868" s="300"/>
      <c r="AO868" s="300"/>
      <c r="AP868" s="300"/>
    </row>
    <row r="869" ht="15.75" customHeight="1">
      <c r="AC869" s="300"/>
      <c r="AD869" s="300"/>
      <c r="AE869" s="300"/>
      <c r="AF869" s="300"/>
      <c r="AG869" s="300"/>
      <c r="AH869" s="300"/>
      <c r="AI869" s="300"/>
      <c r="AJ869" s="300"/>
      <c r="AK869" s="300"/>
      <c r="AL869" s="300"/>
      <c r="AM869" s="300"/>
      <c r="AN869" s="300"/>
      <c r="AO869" s="300"/>
      <c r="AP869" s="300"/>
    </row>
    <row r="870" ht="15.75" customHeight="1">
      <c r="AC870" s="300"/>
      <c r="AD870" s="300"/>
      <c r="AE870" s="300"/>
      <c r="AF870" s="300"/>
      <c r="AG870" s="300"/>
      <c r="AH870" s="300"/>
      <c r="AI870" s="300"/>
      <c r="AJ870" s="300"/>
      <c r="AK870" s="300"/>
      <c r="AL870" s="300"/>
      <c r="AM870" s="300"/>
      <c r="AN870" s="300"/>
      <c r="AO870" s="300"/>
      <c r="AP870" s="300"/>
    </row>
    <row r="871" ht="15.75" customHeight="1">
      <c r="AC871" s="300"/>
      <c r="AD871" s="300"/>
      <c r="AE871" s="300"/>
      <c r="AF871" s="300"/>
      <c r="AG871" s="300"/>
      <c r="AH871" s="300"/>
      <c r="AI871" s="300"/>
      <c r="AJ871" s="300"/>
      <c r="AK871" s="300"/>
      <c r="AL871" s="300"/>
      <c r="AM871" s="300"/>
      <c r="AN871" s="300"/>
      <c r="AO871" s="300"/>
      <c r="AP871" s="300"/>
    </row>
    <row r="872" ht="15.75" customHeight="1">
      <c r="AC872" s="300"/>
      <c r="AD872" s="300"/>
      <c r="AE872" s="300"/>
      <c r="AF872" s="300"/>
      <c r="AG872" s="300"/>
      <c r="AH872" s="300"/>
      <c r="AI872" s="300"/>
      <c r="AJ872" s="300"/>
      <c r="AK872" s="300"/>
      <c r="AL872" s="300"/>
      <c r="AM872" s="300"/>
      <c r="AN872" s="300"/>
      <c r="AO872" s="300"/>
      <c r="AP872" s="300"/>
    </row>
    <row r="873" ht="15.75" customHeight="1">
      <c r="AC873" s="300"/>
      <c r="AD873" s="300"/>
      <c r="AE873" s="300"/>
      <c r="AF873" s="300"/>
      <c r="AG873" s="300"/>
      <c r="AH873" s="300"/>
      <c r="AI873" s="300"/>
      <c r="AJ873" s="300"/>
      <c r="AK873" s="300"/>
      <c r="AL873" s="300"/>
      <c r="AM873" s="300"/>
      <c r="AN873" s="300"/>
      <c r="AO873" s="300"/>
      <c r="AP873" s="300"/>
    </row>
    <row r="874" ht="15.75" customHeight="1">
      <c r="AC874" s="300"/>
      <c r="AD874" s="300"/>
      <c r="AE874" s="300"/>
      <c r="AF874" s="300"/>
      <c r="AG874" s="300"/>
      <c r="AH874" s="300"/>
      <c r="AI874" s="300"/>
      <c r="AJ874" s="300"/>
      <c r="AK874" s="300"/>
      <c r="AL874" s="300"/>
      <c r="AM874" s="300"/>
      <c r="AN874" s="300"/>
      <c r="AO874" s="300"/>
      <c r="AP874" s="300"/>
    </row>
    <row r="875" ht="15.75" customHeight="1">
      <c r="AC875" s="300"/>
      <c r="AD875" s="300"/>
      <c r="AE875" s="300"/>
      <c r="AF875" s="300"/>
      <c r="AG875" s="300"/>
      <c r="AH875" s="300"/>
      <c r="AI875" s="300"/>
      <c r="AJ875" s="300"/>
      <c r="AK875" s="300"/>
      <c r="AL875" s="300"/>
      <c r="AM875" s="300"/>
      <c r="AN875" s="300"/>
      <c r="AO875" s="300"/>
      <c r="AP875" s="300"/>
    </row>
    <row r="876" ht="15.75" customHeight="1">
      <c r="AC876" s="300"/>
      <c r="AD876" s="300"/>
      <c r="AE876" s="300"/>
      <c r="AF876" s="300"/>
      <c r="AG876" s="300"/>
      <c r="AH876" s="300"/>
      <c r="AI876" s="300"/>
      <c r="AJ876" s="300"/>
      <c r="AK876" s="300"/>
      <c r="AL876" s="300"/>
      <c r="AM876" s="300"/>
      <c r="AN876" s="300"/>
      <c r="AO876" s="300"/>
      <c r="AP876" s="300"/>
    </row>
    <row r="877" ht="15.75" customHeight="1">
      <c r="AC877" s="300"/>
      <c r="AD877" s="300"/>
      <c r="AE877" s="300"/>
      <c r="AF877" s="300"/>
      <c r="AG877" s="300"/>
      <c r="AH877" s="300"/>
      <c r="AI877" s="300"/>
      <c r="AJ877" s="300"/>
      <c r="AK877" s="300"/>
      <c r="AL877" s="300"/>
      <c r="AM877" s="300"/>
      <c r="AN877" s="300"/>
      <c r="AO877" s="300"/>
      <c r="AP877" s="300"/>
    </row>
    <row r="878" ht="15.75" customHeight="1">
      <c r="AC878" s="300"/>
      <c r="AD878" s="300"/>
      <c r="AE878" s="300"/>
      <c r="AF878" s="300"/>
      <c r="AG878" s="300"/>
      <c r="AH878" s="300"/>
      <c r="AI878" s="300"/>
      <c r="AJ878" s="300"/>
      <c r="AK878" s="300"/>
      <c r="AL878" s="300"/>
      <c r="AM878" s="300"/>
      <c r="AN878" s="300"/>
      <c r="AO878" s="300"/>
      <c r="AP878" s="300"/>
    </row>
    <row r="879" ht="15.75" customHeight="1">
      <c r="AC879" s="300"/>
      <c r="AD879" s="300"/>
      <c r="AE879" s="300"/>
      <c r="AF879" s="300"/>
      <c r="AG879" s="300"/>
      <c r="AH879" s="300"/>
      <c r="AI879" s="300"/>
      <c r="AJ879" s="300"/>
      <c r="AK879" s="300"/>
      <c r="AL879" s="300"/>
      <c r="AM879" s="300"/>
      <c r="AN879" s="300"/>
      <c r="AO879" s="300"/>
      <c r="AP879" s="300"/>
    </row>
    <row r="880" ht="15.75" customHeight="1">
      <c r="AC880" s="300"/>
      <c r="AD880" s="300"/>
      <c r="AE880" s="300"/>
      <c r="AF880" s="300"/>
      <c r="AG880" s="300"/>
      <c r="AH880" s="300"/>
      <c r="AI880" s="300"/>
      <c r="AJ880" s="300"/>
      <c r="AK880" s="300"/>
      <c r="AL880" s="300"/>
      <c r="AM880" s="300"/>
      <c r="AN880" s="300"/>
      <c r="AO880" s="300"/>
      <c r="AP880" s="300"/>
    </row>
    <row r="881" ht="15.75" customHeight="1">
      <c r="AC881" s="300"/>
      <c r="AD881" s="300"/>
      <c r="AE881" s="300"/>
      <c r="AF881" s="300"/>
      <c r="AG881" s="300"/>
      <c r="AH881" s="300"/>
      <c r="AI881" s="300"/>
      <c r="AJ881" s="300"/>
      <c r="AK881" s="300"/>
      <c r="AL881" s="300"/>
      <c r="AM881" s="300"/>
      <c r="AN881" s="300"/>
      <c r="AO881" s="300"/>
      <c r="AP881" s="300"/>
    </row>
    <row r="882" ht="15.75" customHeight="1">
      <c r="AC882" s="300"/>
      <c r="AD882" s="300"/>
      <c r="AE882" s="300"/>
      <c r="AF882" s="300"/>
      <c r="AG882" s="300"/>
      <c r="AH882" s="300"/>
      <c r="AI882" s="300"/>
      <c r="AJ882" s="300"/>
      <c r="AK882" s="300"/>
      <c r="AL882" s="300"/>
      <c r="AM882" s="300"/>
      <c r="AN882" s="300"/>
      <c r="AO882" s="300"/>
      <c r="AP882" s="300"/>
    </row>
    <row r="883" ht="15.75" customHeight="1">
      <c r="AC883" s="300"/>
      <c r="AD883" s="300"/>
      <c r="AE883" s="300"/>
      <c r="AF883" s="300"/>
      <c r="AG883" s="300"/>
      <c r="AH883" s="300"/>
      <c r="AI883" s="300"/>
      <c r="AJ883" s="300"/>
      <c r="AK883" s="300"/>
      <c r="AL883" s="300"/>
      <c r="AM883" s="300"/>
      <c r="AN883" s="300"/>
      <c r="AO883" s="300"/>
      <c r="AP883" s="300"/>
    </row>
    <row r="884" ht="15.75" customHeight="1">
      <c r="AC884" s="300"/>
      <c r="AD884" s="300"/>
      <c r="AE884" s="300"/>
      <c r="AF884" s="300"/>
      <c r="AG884" s="300"/>
      <c r="AH884" s="300"/>
      <c r="AI884" s="300"/>
      <c r="AJ884" s="300"/>
      <c r="AK884" s="300"/>
      <c r="AL884" s="300"/>
      <c r="AM884" s="300"/>
      <c r="AN884" s="300"/>
      <c r="AO884" s="300"/>
      <c r="AP884" s="300"/>
    </row>
    <row r="885" ht="15.75" customHeight="1">
      <c r="AC885" s="300"/>
      <c r="AD885" s="300"/>
      <c r="AE885" s="300"/>
      <c r="AF885" s="300"/>
      <c r="AG885" s="300"/>
      <c r="AH885" s="300"/>
      <c r="AI885" s="300"/>
      <c r="AJ885" s="300"/>
      <c r="AK885" s="300"/>
      <c r="AL885" s="300"/>
      <c r="AM885" s="300"/>
      <c r="AN885" s="300"/>
      <c r="AO885" s="300"/>
      <c r="AP885" s="300"/>
    </row>
    <row r="886" ht="15.75" customHeight="1">
      <c r="AC886" s="300"/>
      <c r="AD886" s="300"/>
      <c r="AE886" s="300"/>
      <c r="AF886" s="300"/>
      <c r="AG886" s="300"/>
      <c r="AH886" s="300"/>
      <c r="AI886" s="300"/>
      <c r="AJ886" s="300"/>
      <c r="AK886" s="300"/>
      <c r="AL886" s="300"/>
      <c r="AM886" s="300"/>
      <c r="AN886" s="300"/>
      <c r="AO886" s="300"/>
      <c r="AP886" s="300"/>
    </row>
    <row r="887" ht="15.75" customHeight="1">
      <c r="AC887" s="300"/>
      <c r="AD887" s="300"/>
      <c r="AE887" s="300"/>
      <c r="AF887" s="300"/>
      <c r="AG887" s="300"/>
      <c r="AH887" s="300"/>
      <c r="AI887" s="300"/>
      <c r="AJ887" s="300"/>
      <c r="AK887" s="300"/>
      <c r="AL887" s="300"/>
      <c r="AM887" s="300"/>
      <c r="AN887" s="300"/>
      <c r="AO887" s="300"/>
      <c r="AP887" s="300"/>
    </row>
    <row r="888" ht="15.75" customHeight="1">
      <c r="AC888" s="300"/>
      <c r="AD888" s="300"/>
      <c r="AE888" s="300"/>
      <c r="AF888" s="300"/>
      <c r="AG888" s="300"/>
      <c r="AH888" s="300"/>
      <c r="AI888" s="300"/>
      <c r="AJ888" s="300"/>
      <c r="AK888" s="300"/>
      <c r="AL888" s="300"/>
      <c r="AM888" s="300"/>
      <c r="AN888" s="300"/>
      <c r="AO888" s="300"/>
      <c r="AP888" s="300"/>
    </row>
    <row r="889" ht="15.75" customHeight="1">
      <c r="AC889" s="300"/>
      <c r="AD889" s="300"/>
      <c r="AE889" s="300"/>
      <c r="AF889" s="300"/>
      <c r="AG889" s="300"/>
      <c r="AH889" s="300"/>
      <c r="AI889" s="300"/>
      <c r="AJ889" s="300"/>
      <c r="AK889" s="300"/>
      <c r="AL889" s="300"/>
      <c r="AM889" s="300"/>
      <c r="AN889" s="300"/>
      <c r="AO889" s="300"/>
      <c r="AP889" s="300"/>
    </row>
    <row r="890" ht="15.75" customHeight="1">
      <c r="AC890" s="300"/>
      <c r="AD890" s="300"/>
      <c r="AE890" s="300"/>
      <c r="AF890" s="300"/>
      <c r="AG890" s="300"/>
      <c r="AH890" s="300"/>
      <c r="AI890" s="300"/>
      <c r="AJ890" s="300"/>
      <c r="AK890" s="300"/>
      <c r="AL890" s="300"/>
      <c r="AM890" s="300"/>
      <c r="AN890" s="300"/>
      <c r="AO890" s="300"/>
      <c r="AP890" s="300"/>
    </row>
    <row r="891" ht="15.75" customHeight="1">
      <c r="AC891" s="300"/>
      <c r="AD891" s="300"/>
      <c r="AE891" s="300"/>
      <c r="AF891" s="300"/>
      <c r="AG891" s="300"/>
      <c r="AH891" s="300"/>
      <c r="AI891" s="300"/>
      <c r="AJ891" s="300"/>
      <c r="AK891" s="300"/>
      <c r="AL891" s="300"/>
      <c r="AM891" s="300"/>
      <c r="AN891" s="300"/>
      <c r="AO891" s="300"/>
      <c r="AP891" s="300"/>
    </row>
    <row r="892" ht="15.75" customHeight="1">
      <c r="AC892" s="300"/>
      <c r="AD892" s="300"/>
      <c r="AE892" s="300"/>
      <c r="AF892" s="300"/>
      <c r="AG892" s="300"/>
      <c r="AH892" s="300"/>
      <c r="AI892" s="300"/>
      <c r="AJ892" s="300"/>
      <c r="AK892" s="300"/>
      <c r="AL892" s="300"/>
      <c r="AM892" s="300"/>
      <c r="AN892" s="300"/>
      <c r="AO892" s="300"/>
      <c r="AP892" s="300"/>
    </row>
    <row r="893" ht="15.75" customHeight="1">
      <c r="AC893" s="300"/>
      <c r="AD893" s="300"/>
      <c r="AE893" s="300"/>
      <c r="AF893" s="300"/>
      <c r="AG893" s="300"/>
      <c r="AH893" s="300"/>
      <c r="AI893" s="300"/>
      <c r="AJ893" s="300"/>
      <c r="AK893" s="300"/>
      <c r="AL893" s="300"/>
      <c r="AM893" s="300"/>
      <c r="AN893" s="300"/>
      <c r="AO893" s="300"/>
      <c r="AP893" s="300"/>
    </row>
    <row r="894" ht="15.75" customHeight="1">
      <c r="AC894" s="300"/>
      <c r="AD894" s="300"/>
      <c r="AE894" s="300"/>
      <c r="AF894" s="300"/>
      <c r="AG894" s="300"/>
      <c r="AH894" s="300"/>
      <c r="AI894" s="300"/>
      <c r="AJ894" s="300"/>
      <c r="AK894" s="300"/>
      <c r="AL894" s="300"/>
      <c r="AM894" s="300"/>
      <c r="AN894" s="300"/>
      <c r="AO894" s="300"/>
      <c r="AP894" s="300"/>
    </row>
    <row r="895" ht="15.75" customHeight="1">
      <c r="AC895" s="300"/>
      <c r="AD895" s="300"/>
      <c r="AE895" s="300"/>
      <c r="AF895" s="300"/>
      <c r="AG895" s="300"/>
      <c r="AH895" s="300"/>
      <c r="AI895" s="300"/>
      <c r="AJ895" s="300"/>
      <c r="AK895" s="300"/>
      <c r="AL895" s="300"/>
      <c r="AM895" s="300"/>
      <c r="AN895" s="300"/>
      <c r="AO895" s="300"/>
      <c r="AP895" s="300"/>
    </row>
    <row r="896" ht="15.75" customHeight="1">
      <c r="AC896" s="300"/>
      <c r="AD896" s="300"/>
      <c r="AE896" s="300"/>
      <c r="AF896" s="300"/>
      <c r="AG896" s="300"/>
      <c r="AH896" s="300"/>
      <c r="AI896" s="300"/>
      <c r="AJ896" s="300"/>
      <c r="AK896" s="300"/>
      <c r="AL896" s="300"/>
      <c r="AM896" s="300"/>
      <c r="AN896" s="300"/>
      <c r="AO896" s="300"/>
      <c r="AP896" s="300"/>
    </row>
    <row r="897" ht="15.75" customHeight="1">
      <c r="AC897" s="300"/>
      <c r="AD897" s="300"/>
      <c r="AE897" s="300"/>
      <c r="AF897" s="300"/>
      <c r="AG897" s="300"/>
      <c r="AH897" s="300"/>
      <c r="AI897" s="300"/>
      <c r="AJ897" s="300"/>
      <c r="AK897" s="300"/>
      <c r="AL897" s="300"/>
      <c r="AM897" s="300"/>
      <c r="AN897" s="300"/>
      <c r="AO897" s="300"/>
      <c r="AP897" s="300"/>
    </row>
    <row r="898" ht="15.75" customHeight="1">
      <c r="AC898" s="300"/>
      <c r="AD898" s="300"/>
      <c r="AE898" s="300"/>
      <c r="AF898" s="300"/>
      <c r="AG898" s="300"/>
      <c r="AH898" s="300"/>
      <c r="AI898" s="300"/>
      <c r="AJ898" s="300"/>
      <c r="AK898" s="300"/>
      <c r="AL898" s="300"/>
      <c r="AM898" s="300"/>
      <c r="AN898" s="300"/>
      <c r="AO898" s="300"/>
      <c r="AP898" s="300"/>
    </row>
    <row r="899" ht="15.75" customHeight="1">
      <c r="AC899" s="300"/>
      <c r="AD899" s="300"/>
      <c r="AE899" s="300"/>
      <c r="AF899" s="300"/>
      <c r="AG899" s="300"/>
      <c r="AH899" s="300"/>
      <c r="AI899" s="300"/>
      <c r="AJ899" s="300"/>
      <c r="AK899" s="300"/>
      <c r="AL899" s="300"/>
      <c r="AM899" s="300"/>
      <c r="AN899" s="300"/>
      <c r="AO899" s="300"/>
      <c r="AP899" s="300"/>
    </row>
    <row r="900" ht="15.75" customHeight="1">
      <c r="AC900" s="300"/>
      <c r="AD900" s="300"/>
      <c r="AE900" s="300"/>
      <c r="AF900" s="300"/>
      <c r="AG900" s="300"/>
      <c r="AH900" s="300"/>
      <c r="AI900" s="300"/>
      <c r="AJ900" s="300"/>
      <c r="AK900" s="300"/>
      <c r="AL900" s="300"/>
      <c r="AM900" s="300"/>
      <c r="AN900" s="300"/>
      <c r="AO900" s="300"/>
      <c r="AP900" s="300"/>
    </row>
    <row r="901" ht="15.75" customHeight="1">
      <c r="AC901" s="300"/>
      <c r="AD901" s="300"/>
      <c r="AE901" s="300"/>
      <c r="AF901" s="300"/>
      <c r="AG901" s="300"/>
      <c r="AH901" s="300"/>
      <c r="AI901" s="300"/>
      <c r="AJ901" s="300"/>
      <c r="AK901" s="300"/>
      <c r="AL901" s="300"/>
      <c r="AM901" s="300"/>
      <c r="AN901" s="300"/>
      <c r="AO901" s="300"/>
      <c r="AP901" s="300"/>
    </row>
    <row r="902" ht="15.75" customHeight="1">
      <c r="AC902" s="300"/>
      <c r="AD902" s="300"/>
      <c r="AE902" s="300"/>
      <c r="AF902" s="300"/>
      <c r="AG902" s="300"/>
      <c r="AH902" s="300"/>
      <c r="AI902" s="300"/>
      <c r="AJ902" s="300"/>
      <c r="AK902" s="300"/>
      <c r="AL902" s="300"/>
      <c r="AM902" s="300"/>
      <c r="AN902" s="300"/>
      <c r="AO902" s="300"/>
      <c r="AP902" s="300"/>
    </row>
    <row r="903" ht="15.75" customHeight="1">
      <c r="AC903" s="300"/>
      <c r="AD903" s="300"/>
      <c r="AE903" s="300"/>
      <c r="AF903" s="300"/>
      <c r="AG903" s="300"/>
      <c r="AH903" s="300"/>
      <c r="AI903" s="300"/>
      <c r="AJ903" s="300"/>
      <c r="AK903" s="300"/>
      <c r="AL903" s="300"/>
      <c r="AM903" s="300"/>
      <c r="AN903" s="300"/>
      <c r="AO903" s="300"/>
      <c r="AP903" s="300"/>
    </row>
    <row r="904" ht="15.75" customHeight="1">
      <c r="AC904" s="300"/>
      <c r="AD904" s="300"/>
      <c r="AE904" s="300"/>
      <c r="AF904" s="300"/>
      <c r="AG904" s="300"/>
      <c r="AH904" s="300"/>
      <c r="AI904" s="300"/>
      <c r="AJ904" s="300"/>
      <c r="AK904" s="300"/>
      <c r="AL904" s="300"/>
      <c r="AM904" s="300"/>
      <c r="AN904" s="300"/>
      <c r="AO904" s="300"/>
      <c r="AP904" s="300"/>
    </row>
    <row r="905" ht="15.75" customHeight="1">
      <c r="AC905" s="300"/>
      <c r="AD905" s="300"/>
      <c r="AE905" s="300"/>
      <c r="AF905" s="300"/>
      <c r="AG905" s="300"/>
      <c r="AH905" s="300"/>
      <c r="AI905" s="300"/>
      <c r="AJ905" s="300"/>
      <c r="AK905" s="300"/>
      <c r="AL905" s="300"/>
      <c r="AM905" s="300"/>
      <c r="AN905" s="300"/>
      <c r="AO905" s="300"/>
      <c r="AP905" s="300"/>
    </row>
    <row r="906" ht="15.75" customHeight="1">
      <c r="AC906" s="300"/>
      <c r="AD906" s="300"/>
      <c r="AE906" s="300"/>
      <c r="AF906" s="300"/>
      <c r="AG906" s="300"/>
      <c r="AH906" s="300"/>
      <c r="AI906" s="300"/>
      <c r="AJ906" s="300"/>
      <c r="AK906" s="300"/>
      <c r="AL906" s="300"/>
      <c r="AM906" s="300"/>
      <c r="AN906" s="300"/>
      <c r="AO906" s="300"/>
      <c r="AP906" s="300"/>
    </row>
    <row r="907" ht="15.75" customHeight="1">
      <c r="AC907" s="300"/>
      <c r="AD907" s="300"/>
      <c r="AE907" s="300"/>
      <c r="AF907" s="300"/>
      <c r="AG907" s="300"/>
      <c r="AH907" s="300"/>
      <c r="AI907" s="300"/>
      <c r="AJ907" s="300"/>
      <c r="AK907" s="300"/>
      <c r="AL907" s="300"/>
      <c r="AM907" s="300"/>
      <c r="AN907" s="300"/>
      <c r="AO907" s="300"/>
      <c r="AP907" s="300"/>
    </row>
    <row r="908" ht="15.75" customHeight="1">
      <c r="AC908" s="300"/>
      <c r="AD908" s="300"/>
      <c r="AE908" s="300"/>
      <c r="AF908" s="300"/>
      <c r="AG908" s="300"/>
      <c r="AH908" s="300"/>
      <c r="AI908" s="300"/>
      <c r="AJ908" s="300"/>
      <c r="AK908" s="300"/>
      <c r="AL908" s="300"/>
      <c r="AM908" s="300"/>
      <c r="AN908" s="300"/>
      <c r="AO908" s="300"/>
      <c r="AP908" s="300"/>
    </row>
    <row r="909" ht="15.75" customHeight="1">
      <c r="AC909" s="300"/>
      <c r="AD909" s="300"/>
      <c r="AE909" s="300"/>
      <c r="AF909" s="300"/>
      <c r="AG909" s="300"/>
      <c r="AH909" s="300"/>
      <c r="AI909" s="300"/>
      <c r="AJ909" s="300"/>
      <c r="AK909" s="300"/>
      <c r="AL909" s="300"/>
      <c r="AM909" s="300"/>
      <c r="AN909" s="300"/>
      <c r="AO909" s="300"/>
      <c r="AP909" s="300"/>
    </row>
    <row r="910" ht="15.75" customHeight="1">
      <c r="AC910" s="300"/>
      <c r="AD910" s="300"/>
      <c r="AE910" s="300"/>
      <c r="AF910" s="300"/>
      <c r="AG910" s="300"/>
      <c r="AH910" s="300"/>
      <c r="AI910" s="300"/>
      <c r="AJ910" s="300"/>
      <c r="AK910" s="300"/>
      <c r="AL910" s="300"/>
      <c r="AM910" s="300"/>
      <c r="AN910" s="300"/>
      <c r="AO910" s="300"/>
      <c r="AP910" s="300"/>
    </row>
    <row r="911" ht="15.75" customHeight="1">
      <c r="AC911" s="300"/>
      <c r="AD911" s="300"/>
      <c r="AE911" s="300"/>
      <c r="AF911" s="300"/>
      <c r="AG911" s="300"/>
      <c r="AH911" s="300"/>
      <c r="AI911" s="300"/>
      <c r="AJ911" s="300"/>
      <c r="AK911" s="300"/>
      <c r="AL911" s="300"/>
      <c r="AM911" s="300"/>
      <c r="AN911" s="300"/>
      <c r="AO911" s="300"/>
      <c r="AP911" s="300"/>
    </row>
    <row r="912" ht="15.75" customHeight="1">
      <c r="AC912" s="300"/>
      <c r="AD912" s="300"/>
      <c r="AE912" s="300"/>
      <c r="AF912" s="300"/>
      <c r="AG912" s="300"/>
      <c r="AH912" s="300"/>
      <c r="AI912" s="300"/>
      <c r="AJ912" s="300"/>
      <c r="AK912" s="300"/>
      <c r="AL912" s="300"/>
      <c r="AM912" s="300"/>
      <c r="AN912" s="300"/>
      <c r="AO912" s="300"/>
      <c r="AP912" s="300"/>
    </row>
    <row r="913" ht="15.75" customHeight="1">
      <c r="AC913" s="300"/>
      <c r="AD913" s="300"/>
      <c r="AE913" s="300"/>
      <c r="AF913" s="300"/>
      <c r="AG913" s="300"/>
      <c r="AH913" s="300"/>
      <c r="AI913" s="300"/>
      <c r="AJ913" s="300"/>
      <c r="AK913" s="300"/>
      <c r="AL913" s="300"/>
      <c r="AM913" s="300"/>
      <c r="AN913" s="300"/>
      <c r="AO913" s="300"/>
      <c r="AP913" s="300"/>
    </row>
    <row r="914" ht="15.75" customHeight="1">
      <c r="AC914" s="300"/>
      <c r="AD914" s="300"/>
      <c r="AE914" s="300"/>
      <c r="AF914" s="300"/>
      <c r="AG914" s="300"/>
      <c r="AH914" s="300"/>
      <c r="AI914" s="300"/>
      <c r="AJ914" s="300"/>
      <c r="AK914" s="300"/>
      <c r="AL914" s="300"/>
      <c r="AM914" s="300"/>
      <c r="AN914" s="300"/>
      <c r="AO914" s="300"/>
      <c r="AP914" s="300"/>
    </row>
    <row r="915" ht="15.75" customHeight="1">
      <c r="AC915" s="300"/>
      <c r="AD915" s="300"/>
      <c r="AE915" s="300"/>
      <c r="AF915" s="300"/>
      <c r="AG915" s="300"/>
      <c r="AH915" s="300"/>
      <c r="AI915" s="300"/>
      <c r="AJ915" s="300"/>
      <c r="AK915" s="300"/>
      <c r="AL915" s="300"/>
      <c r="AM915" s="300"/>
      <c r="AN915" s="300"/>
      <c r="AO915" s="300"/>
      <c r="AP915" s="300"/>
    </row>
    <row r="916" ht="15.75" customHeight="1">
      <c r="AC916" s="300"/>
      <c r="AD916" s="300"/>
      <c r="AE916" s="300"/>
      <c r="AF916" s="300"/>
      <c r="AG916" s="300"/>
      <c r="AH916" s="300"/>
      <c r="AI916" s="300"/>
      <c r="AJ916" s="300"/>
      <c r="AK916" s="300"/>
      <c r="AL916" s="300"/>
      <c r="AM916" s="300"/>
      <c r="AN916" s="300"/>
      <c r="AO916" s="300"/>
      <c r="AP916" s="300"/>
    </row>
    <row r="917" ht="15.75" customHeight="1">
      <c r="AC917" s="300"/>
      <c r="AD917" s="300"/>
      <c r="AE917" s="300"/>
      <c r="AF917" s="300"/>
      <c r="AG917" s="300"/>
      <c r="AH917" s="300"/>
      <c r="AI917" s="300"/>
      <c r="AJ917" s="300"/>
      <c r="AK917" s="300"/>
      <c r="AL917" s="300"/>
      <c r="AM917" s="300"/>
      <c r="AN917" s="300"/>
      <c r="AO917" s="300"/>
      <c r="AP917" s="300"/>
    </row>
    <row r="918" ht="15.75" customHeight="1">
      <c r="AC918" s="300"/>
      <c r="AD918" s="300"/>
      <c r="AE918" s="300"/>
      <c r="AF918" s="300"/>
      <c r="AG918" s="300"/>
      <c r="AH918" s="300"/>
      <c r="AI918" s="300"/>
      <c r="AJ918" s="300"/>
      <c r="AK918" s="300"/>
      <c r="AL918" s="300"/>
      <c r="AM918" s="300"/>
      <c r="AN918" s="300"/>
      <c r="AO918" s="300"/>
      <c r="AP918" s="300"/>
    </row>
    <row r="919" ht="15.75" customHeight="1">
      <c r="AC919" s="300"/>
      <c r="AD919" s="300"/>
      <c r="AE919" s="300"/>
      <c r="AF919" s="300"/>
      <c r="AG919" s="300"/>
      <c r="AH919" s="300"/>
      <c r="AI919" s="300"/>
      <c r="AJ919" s="300"/>
      <c r="AK919" s="300"/>
      <c r="AL919" s="300"/>
      <c r="AM919" s="300"/>
      <c r="AN919" s="300"/>
      <c r="AO919" s="300"/>
      <c r="AP919" s="300"/>
    </row>
    <row r="920" ht="15.75" customHeight="1">
      <c r="AC920" s="300"/>
      <c r="AD920" s="300"/>
      <c r="AE920" s="300"/>
      <c r="AF920" s="300"/>
      <c r="AG920" s="300"/>
      <c r="AH920" s="300"/>
      <c r="AI920" s="300"/>
      <c r="AJ920" s="300"/>
      <c r="AK920" s="300"/>
      <c r="AL920" s="300"/>
      <c r="AM920" s="300"/>
      <c r="AN920" s="300"/>
      <c r="AO920" s="300"/>
      <c r="AP920" s="300"/>
    </row>
    <row r="921" ht="15.75" customHeight="1">
      <c r="AC921" s="300"/>
      <c r="AD921" s="300"/>
      <c r="AE921" s="300"/>
      <c r="AF921" s="300"/>
      <c r="AG921" s="300"/>
      <c r="AH921" s="300"/>
      <c r="AI921" s="300"/>
      <c r="AJ921" s="300"/>
      <c r="AK921" s="300"/>
      <c r="AL921" s="300"/>
      <c r="AM921" s="300"/>
      <c r="AN921" s="300"/>
      <c r="AO921" s="300"/>
      <c r="AP921" s="300"/>
    </row>
    <row r="922" ht="15.75" customHeight="1">
      <c r="AC922" s="300"/>
      <c r="AD922" s="300"/>
      <c r="AE922" s="300"/>
      <c r="AF922" s="300"/>
      <c r="AG922" s="300"/>
      <c r="AH922" s="300"/>
      <c r="AI922" s="300"/>
      <c r="AJ922" s="300"/>
      <c r="AK922" s="300"/>
      <c r="AL922" s="300"/>
      <c r="AM922" s="300"/>
      <c r="AN922" s="300"/>
      <c r="AO922" s="300"/>
      <c r="AP922" s="300"/>
    </row>
    <row r="923" ht="15.75" customHeight="1">
      <c r="AC923" s="300"/>
      <c r="AD923" s="300"/>
      <c r="AE923" s="300"/>
      <c r="AF923" s="300"/>
      <c r="AG923" s="300"/>
      <c r="AH923" s="300"/>
      <c r="AI923" s="300"/>
      <c r="AJ923" s="300"/>
      <c r="AK923" s="300"/>
      <c r="AL923" s="300"/>
      <c r="AM923" s="300"/>
      <c r="AN923" s="300"/>
      <c r="AO923" s="300"/>
      <c r="AP923" s="300"/>
    </row>
    <row r="924" ht="15.75" customHeight="1">
      <c r="AC924" s="300"/>
      <c r="AD924" s="300"/>
      <c r="AE924" s="300"/>
      <c r="AF924" s="300"/>
      <c r="AG924" s="300"/>
      <c r="AH924" s="300"/>
      <c r="AI924" s="300"/>
      <c r="AJ924" s="300"/>
      <c r="AK924" s="300"/>
      <c r="AL924" s="300"/>
      <c r="AM924" s="300"/>
      <c r="AN924" s="300"/>
      <c r="AO924" s="300"/>
      <c r="AP924" s="300"/>
    </row>
    <row r="925" ht="15.75" customHeight="1">
      <c r="AC925" s="300"/>
      <c r="AD925" s="300"/>
      <c r="AE925" s="300"/>
      <c r="AF925" s="300"/>
      <c r="AG925" s="300"/>
      <c r="AH925" s="300"/>
      <c r="AI925" s="300"/>
      <c r="AJ925" s="300"/>
      <c r="AK925" s="300"/>
      <c r="AL925" s="300"/>
      <c r="AM925" s="300"/>
      <c r="AN925" s="300"/>
      <c r="AO925" s="300"/>
      <c r="AP925" s="300"/>
    </row>
    <row r="926" ht="15.75" customHeight="1">
      <c r="AC926" s="300"/>
      <c r="AD926" s="300"/>
      <c r="AE926" s="300"/>
      <c r="AF926" s="300"/>
      <c r="AG926" s="300"/>
      <c r="AH926" s="300"/>
      <c r="AI926" s="300"/>
      <c r="AJ926" s="300"/>
      <c r="AK926" s="300"/>
      <c r="AL926" s="300"/>
      <c r="AM926" s="300"/>
      <c r="AN926" s="300"/>
      <c r="AO926" s="300"/>
      <c r="AP926" s="300"/>
    </row>
    <row r="927" ht="15.75" customHeight="1">
      <c r="AC927" s="300"/>
      <c r="AD927" s="300"/>
      <c r="AE927" s="300"/>
      <c r="AF927" s="300"/>
      <c r="AG927" s="300"/>
      <c r="AH927" s="300"/>
      <c r="AI927" s="300"/>
      <c r="AJ927" s="300"/>
      <c r="AK927" s="300"/>
      <c r="AL927" s="300"/>
      <c r="AM927" s="300"/>
      <c r="AN927" s="300"/>
      <c r="AO927" s="300"/>
      <c r="AP927" s="300"/>
    </row>
    <row r="928" ht="15.75" customHeight="1">
      <c r="AC928" s="300"/>
      <c r="AD928" s="300"/>
      <c r="AE928" s="300"/>
      <c r="AF928" s="300"/>
      <c r="AG928" s="300"/>
      <c r="AH928" s="300"/>
      <c r="AI928" s="300"/>
      <c r="AJ928" s="300"/>
      <c r="AK928" s="300"/>
      <c r="AL928" s="300"/>
      <c r="AM928" s="300"/>
      <c r="AN928" s="300"/>
      <c r="AO928" s="300"/>
      <c r="AP928" s="300"/>
    </row>
    <row r="929" ht="15.75" customHeight="1">
      <c r="AC929" s="300"/>
      <c r="AD929" s="300"/>
      <c r="AE929" s="300"/>
      <c r="AF929" s="300"/>
      <c r="AG929" s="300"/>
      <c r="AH929" s="300"/>
      <c r="AI929" s="300"/>
      <c r="AJ929" s="300"/>
      <c r="AK929" s="300"/>
      <c r="AL929" s="300"/>
      <c r="AM929" s="300"/>
      <c r="AN929" s="300"/>
      <c r="AO929" s="300"/>
      <c r="AP929" s="300"/>
    </row>
    <row r="930" ht="15.75" customHeight="1">
      <c r="AC930" s="300"/>
      <c r="AD930" s="300"/>
      <c r="AE930" s="300"/>
      <c r="AF930" s="300"/>
      <c r="AG930" s="300"/>
      <c r="AH930" s="300"/>
      <c r="AI930" s="300"/>
      <c r="AJ930" s="300"/>
      <c r="AK930" s="300"/>
      <c r="AL930" s="300"/>
      <c r="AM930" s="300"/>
      <c r="AN930" s="300"/>
      <c r="AO930" s="300"/>
      <c r="AP930" s="300"/>
    </row>
    <row r="931" ht="15.75" customHeight="1">
      <c r="AC931" s="300"/>
      <c r="AD931" s="300"/>
      <c r="AE931" s="300"/>
      <c r="AF931" s="300"/>
      <c r="AG931" s="300"/>
      <c r="AH931" s="300"/>
      <c r="AI931" s="300"/>
      <c r="AJ931" s="300"/>
      <c r="AK931" s="300"/>
      <c r="AL931" s="300"/>
      <c r="AM931" s="300"/>
      <c r="AN931" s="300"/>
      <c r="AO931" s="300"/>
      <c r="AP931" s="300"/>
    </row>
    <row r="932" ht="15.75" customHeight="1">
      <c r="AC932" s="300"/>
      <c r="AD932" s="300"/>
      <c r="AE932" s="300"/>
      <c r="AF932" s="300"/>
      <c r="AG932" s="300"/>
      <c r="AH932" s="300"/>
      <c r="AI932" s="300"/>
      <c r="AJ932" s="300"/>
      <c r="AK932" s="300"/>
      <c r="AL932" s="300"/>
      <c r="AM932" s="300"/>
      <c r="AN932" s="300"/>
      <c r="AO932" s="300"/>
      <c r="AP932" s="300"/>
    </row>
    <row r="933" ht="15.75" customHeight="1">
      <c r="AC933" s="300"/>
      <c r="AD933" s="300"/>
      <c r="AE933" s="300"/>
      <c r="AF933" s="300"/>
      <c r="AG933" s="300"/>
      <c r="AH933" s="300"/>
      <c r="AI933" s="300"/>
      <c r="AJ933" s="300"/>
      <c r="AK933" s="300"/>
      <c r="AL933" s="300"/>
      <c r="AM933" s="300"/>
      <c r="AN933" s="300"/>
      <c r="AO933" s="300"/>
      <c r="AP933" s="300"/>
    </row>
    <row r="934" ht="15.75" customHeight="1">
      <c r="AC934" s="300"/>
      <c r="AD934" s="300"/>
      <c r="AE934" s="300"/>
      <c r="AF934" s="300"/>
      <c r="AG934" s="300"/>
      <c r="AH934" s="300"/>
      <c r="AI934" s="300"/>
      <c r="AJ934" s="300"/>
      <c r="AK934" s="300"/>
      <c r="AL934" s="300"/>
      <c r="AM934" s="300"/>
      <c r="AN934" s="300"/>
      <c r="AO934" s="300"/>
      <c r="AP934" s="300"/>
    </row>
    <row r="935" ht="15.75" customHeight="1">
      <c r="AC935" s="300"/>
      <c r="AD935" s="300"/>
      <c r="AE935" s="300"/>
      <c r="AF935" s="300"/>
      <c r="AG935" s="300"/>
      <c r="AH935" s="300"/>
      <c r="AI935" s="300"/>
      <c r="AJ935" s="300"/>
      <c r="AK935" s="300"/>
      <c r="AL935" s="300"/>
      <c r="AM935" s="300"/>
      <c r="AN935" s="300"/>
      <c r="AO935" s="300"/>
      <c r="AP935" s="300"/>
    </row>
    <row r="936" ht="15.75" customHeight="1">
      <c r="AC936" s="300"/>
      <c r="AD936" s="300"/>
      <c r="AE936" s="300"/>
      <c r="AF936" s="300"/>
      <c r="AG936" s="300"/>
      <c r="AH936" s="300"/>
      <c r="AI936" s="300"/>
      <c r="AJ936" s="300"/>
      <c r="AK936" s="300"/>
      <c r="AL936" s="300"/>
      <c r="AM936" s="300"/>
      <c r="AN936" s="300"/>
      <c r="AO936" s="300"/>
      <c r="AP936" s="300"/>
    </row>
    <row r="937" ht="15.75" customHeight="1">
      <c r="AC937" s="300"/>
      <c r="AD937" s="300"/>
      <c r="AE937" s="300"/>
      <c r="AF937" s="300"/>
      <c r="AG937" s="300"/>
      <c r="AH937" s="300"/>
      <c r="AI937" s="300"/>
      <c r="AJ937" s="300"/>
      <c r="AK937" s="300"/>
      <c r="AL937" s="300"/>
      <c r="AM937" s="300"/>
      <c r="AN937" s="300"/>
      <c r="AO937" s="300"/>
      <c r="AP937" s="300"/>
    </row>
    <row r="938" ht="15.75" customHeight="1">
      <c r="AC938" s="300"/>
      <c r="AD938" s="300"/>
      <c r="AE938" s="300"/>
      <c r="AF938" s="300"/>
      <c r="AG938" s="300"/>
      <c r="AH938" s="300"/>
      <c r="AI938" s="300"/>
      <c r="AJ938" s="300"/>
      <c r="AK938" s="300"/>
      <c r="AL938" s="300"/>
      <c r="AM938" s="300"/>
      <c r="AN938" s="300"/>
      <c r="AO938" s="300"/>
      <c r="AP938" s="300"/>
    </row>
    <row r="939" ht="15.75" customHeight="1">
      <c r="AC939" s="300"/>
      <c r="AD939" s="300"/>
      <c r="AE939" s="300"/>
      <c r="AF939" s="300"/>
      <c r="AG939" s="300"/>
      <c r="AH939" s="300"/>
      <c r="AI939" s="300"/>
      <c r="AJ939" s="300"/>
      <c r="AK939" s="300"/>
      <c r="AL939" s="300"/>
      <c r="AM939" s="300"/>
      <c r="AN939" s="300"/>
      <c r="AO939" s="300"/>
      <c r="AP939" s="300"/>
    </row>
    <row r="940" ht="15.75" customHeight="1">
      <c r="AC940" s="300"/>
      <c r="AD940" s="300"/>
      <c r="AE940" s="300"/>
      <c r="AF940" s="300"/>
      <c r="AG940" s="300"/>
      <c r="AH940" s="300"/>
      <c r="AI940" s="300"/>
      <c r="AJ940" s="300"/>
      <c r="AK940" s="300"/>
      <c r="AL940" s="300"/>
      <c r="AM940" s="300"/>
      <c r="AN940" s="300"/>
      <c r="AO940" s="300"/>
      <c r="AP940" s="300"/>
    </row>
    <row r="941" ht="15.75" customHeight="1">
      <c r="AC941" s="300"/>
      <c r="AD941" s="300"/>
      <c r="AE941" s="300"/>
      <c r="AF941" s="300"/>
      <c r="AG941" s="300"/>
      <c r="AH941" s="300"/>
      <c r="AI941" s="300"/>
      <c r="AJ941" s="300"/>
      <c r="AK941" s="300"/>
      <c r="AL941" s="300"/>
      <c r="AM941" s="300"/>
      <c r="AN941" s="300"/>
      <c r="AO941" s="300"/>
      <c r="AP941" s="300"/>
    </row>
    <row r="942" ht="15.75" customHeight="1">
      <c r="AC942" s="300"/>
      <c r="AD942" s="300"/>
      <c r="AE942" s="300"/>
      <c r="AF942" s="300"/>
      <c r="AG942" s="300"/>
      <c r="AH942" s="300"/>
      <c r="AI942" s="300"/>
      <c r="AJ942" s="300"/>
      <c r="AK942" s="300"/>
      <c r="AL942" s="300"/>
      <c r="AM942" s="300"/>
      <c r="AN942" s="300"/>
      <c r="AO942" s="300"/>
      <c r="AP942" s="300"/>
    </row>
    <row r="943" ht="15.75" customHeight="1">
      <c r="AC943" s="300"/>
      <c r="AD943" s="300"/>
      <c r="AE943" s="300"/>
      <c r="AF943" s="300"/>
      <c r="AG943" s="300"/>
      <c r="AH943" s="300"/>
      <c r="AI943" s="300"/>
      <c r="AJ943" s="300"/>
      <c r="AK943" s="300"/>
      <c r="AL943" s="300"/>
      <c r="AM943" s="300"/>
      <c r="AN943" s="300"/>
      <c r="AO943" s="300"/>
      <c r="AP943" s="300"/>
    </row>
    <row r="944" ht="15.75" customHeight="1">
      <c r="AC944" s="300"/>
      <c r="AD944" s="300"/>
      <c r="AE944" s="300"/>
      <c r="AF944" s="300"/>
      <c r="AG944" s="300"/>
      <c r="AH944" s="300"/>
      <c r="AI944" s="300"/>
      <c r="AJ944" s="300"/>
      <c r="AK944" s="300"/>
      <c r="AL944" s="300"/>
      <c r="AM944" s="300"/>
      <c r="AN944" s="300"/>
      <c r="AO944" s="300"/>
      <c r="AP944" s="300"/>
    </row>
    <row r="945" ht="15.75" customHeight="1">
      <c r="AC945" s="300"/>
      <c r="AD945" s="300"/>
      <c r="AE945" s="300"/>
      <c r="AF945" s="300"/>
      <c r="AG945" s="300"/>
      <c r="AH945" s="300"/>
      <c r="AI945" s="300"/>
      <c r="AJ945" s="300"/>
      <c r="AK945" s="300"/>
      <c r="AL945" s="300"/>
      <c r="AM945" s="300"/>
      <c r="AN945" s="300"/>
      <c r="AO945" s="300"/>
      <c r="AP945" s="300"/>
    </row>
    <row r="946" ht="15.75" customHeight="1">
      <c r="AC946" s="300"/>
      <c r="AD946" s="300"/>
      <c r="AE946" s="300"/>
      <c r="AF946" s="300"/>
      <c r="AG946" s="300"/>
      <c r="AH946" s="300"/>
      <c r="AI946" s="300"/>
      <c r="AJ946" s="300"/>
      <c r="AK946" s="300"/>
      <c r="AL946" s="300"/>
      <c r="AM946" s="300"/>
      <c r="AN946" s="300"/>
      <c r="AO946" s="300"/>
      <c r="AP946" s="300"/>
    </row>
    <row r="947" ht="15.75" customHeight="1">
      <c r="AC947" s="300"/>
      <c r="AD947" s="300"/>
      <c r="AE947" s="300"/>
      <c r="AF947" s="300"/>
      <c r="AG947" s="300"/>
      <c r="AH947" s="300"/>
      <c r="AI947" s="300"/>
      <c r="AJ947" s="300"/>
      <c r="AK947" s="300"/>
      <c r="AL947" s="300"/>
      <c r="AM947" s="300"/>
      <c r="AN947" s="300"/>
      <c r="AO947" s="300"/>
      <c r="AP947" s="300"/>
    </row>
    <row r="948" ht="15.75" customHeight="1">
      <c r="AC948" s="300"/>
      <c r="AD948" s="300"/>
      <c r="AE948" s="300"/>
      <c r="AF948" s="300"/>
      <c r="AG948" s="300"/>
      <c r="AH948" s="300"/>
      <c r="AI948" s="300"/>
      <c r="AJ948" s="300"/>
      <c r="AK948" s="300"/>
      <c r="AL948" s="300"/>
      <c r="AM948" s="300"/>
      <c r="AN948" s="300"/>
      <c r="AO948" s="300"/>
      <c r="AP948" s="300"/>
    </row>
    <row r="949" ht="15.75" customHeight="1">
      <c r="AC949" s="300"/>
      <c r="AD949" s="300"/>
      <c r="AE949" s="300"/>
      <c r="AF949" s="300"/>
      <c r="AG949" s="300"/>
      <c r="AH949" s="300"/>
      <c r="AI949" s="300"/>
      <c r="AJ949" s="300"/>
      <c r="AK949" s="300"/>
      <c r="AL949" s="300"/>
      <c r="AM949" s="300"/>
      <c r="AN949" s="300"/>
      <c r="AO949" s="300"/>
      <c r="AP949" s="300"/>
    </row>
    <row r="950" ht="15.75" customHeight="1">
      <c r="AC950" s="300"/>
      <c r="AD950" s="300"/>
      <c r="AE950" s="300"/>
      <c r="AF950" s="300"/>
      <c r="AG950" s="300"/>
      <c r="AH950" s="300"/>
      <c r="AI950" s="300"/>
      <c r="AJ950" s="300"/>
      <c r="AK950" s="300"/>
      <c r="AL950" s="300"/>
      <c r="AM950" s="300"/>
      <c r="AN950" s="300"/>
      <c r="AO950" s="300"/>
      <c r="AP950" s="300"/>
    </row>
    <row r="951" ht="15.75" customHeight="1">
      <c r="AC951" s="300"/>
      <c r="AD951" s="300"/>
      <c r="AE951" s="300"/>
      <c r="AF951" s="300"/>
      <c r="AG951" s="300"/>
      <c r="AH951" s="300"/>
      <c r="AI951" s="300"/>
      <c r="AJ951" s="300"/>
      <c r="AK951" s="300"/>
      <c r="AL951" s="300"/>
      <c r="AM951" s="300"/>
      <c r="AN951" s="300"/>
      <c r="AO951" s="300"/>
      <c r="AP951" s="300"/>
    </row>
    <row r="952" ht="15.75" customHeight="1">
      <c r="AC952" s="300"/>
      <c r="AD952" s="300"/>
      <c r="AE952" s="300"/>
      <c r="AF952" s="300"/>
      <c r="AG952" s="300"/>
      <c r="AH952" s="300"/>
      <c r="AI952" s="300"/>
      <c r="AJ952" s="300"/>
      <c r="AK952" s="300"/>
      <c r="AL952" s="300"/>
      <c r="AM952" s="300"/>
      <c r="AN952" s="300"/>
      <c r="AO952" s="300"/>
      <c r="AP952" s="300"/>
    </row>
    <row r="953" ht="15.75" customHeight="1">
      <c r="AC953" s="300"/>
      <c r="AD953" s="300"/>
      <c r="AE953" s="300"/>
      <c r="AF953" s="300"/>
      <c r="AG953" s="300"/>
      <c r="AH953" s="300"/>
      <c r="AI953" s="300"/>
      <c r="AJ953" s="300"/>
      <c r="AK953" s="300"/>
      <c r="AL953" s="300"/>
      <c r="AM953" s="300"/>
      <c r="AN953" s="300"/>
      <c r="AO953" s="300"/>
      <c r="AP953" s="300"/>
    </row>
    <row r="954" ht="15.75" customHeight="1">
      <c r="AC954" s="300"/>
      <c r="AD954" s="300"/>
      <c r="AE954" s="300"/>
      <c r="AF954" s="300"/>
      <c r="AG954" s="300"/>
      <c r="AH954" s="300"/>
      <c r="AI954" s="300"/>
      <c r="AJ954" s="300"/>
      <c r="AK954" s="300"/>
      <c r="AL954" s="300"/>
      <c r="AM954" s="300"/>
      <c r="AN954" s="300"/>
      <c r="AO954" s="300"/>
      <c r="AP954" s="300"/>
    </row>
    <row r="955" ht="15.75" customHeight="1">
      <c r="AC955" s="300"/>
      <c r="AD955" s="300"/>
      <c r="AE955" s="300"/>
      <c r="AF955" s="300"/>
      <c r="AG955" s="300"/>
      <c r="AH955" s="300"/>
      <c r="AI955" s="300"/>
      <c r="AJ955" s="300"/>
      <c r="AK955" s="300"/>
      <c r="AL955" s="300"/>
      <c r="AM955" s="300"/>
      <c r="AN955" s="300"/>
      <c r="AO955" s="300"/>
      <c r="AP955" s="300"/>
    </row>
    <row r="956" ht="15.75" customHeight="1">
      <c r="AC956" s="300"/>
      <c r="AD956" s="300"/>
      <c r="AE956" s="300"/>
      <c r="AF956" s="300"/>
      <c r="AG956" s="300"/>
      <c r="AH956" s="300"/>
      <c r="AI956" s="300"/>
      <c r="AJ956" s="300"/>
      <c r="AK956" s="300"/>
      <c r="AL956" s="300"/>
      <c r="AM956" s="300"/>
      <c r="AN956" s="300"/>
      <c r="AO956" s="300"/>
      <c r="AP956" s="300"/>
    </row>
    <row r="957" ht="15.75" customHeight="1">
      <c r="AC957" s="300"/>
      <c r="AD957" s="300"/>
      <c r="AE957" s="300"/>
      <c r="AF957" s="300"/>
      <c r="AG957" s="300"/>
      <c r="AH957" s="300"/>
      <c r="AI957" s="300"/>
      <c r="AJ957" s="300"/>
      <c r="AK957" s="300"/>
      <c r="AL957" s="300"/>
      <c r="AM957" s="300"/>
      <c r="AN957" s="300"/>
      <c r="AO957" s="300"/>
      <c r="AP957" s="300"/>
    </row>
    <row r="958" ht="15.75" customHeight="1">
      <c r="AC958" s="300"/>
      <c r="AD958" s="300"/>
      <c r="AE958" s="300"/>
      <c r="AF958" s="300"/>
      <c r="AG958" s="300"/>
      <c r="AH958" s="300"/>
      <c r="AI958" s="300"/>
      <c r="AJ958" s="300"/>
      <c r="AK958" s="300"/>
      <c r="AL958" s="300"/>
      <c r="AM958" s="300"/>
      <c r="AN958" s="300"/>
      <c r="AO958" s="300"/>
      <c r="AP958" s="300"/>
    </row>
    <row r="959" ht="15.75" customHeight="1">
      <c r="AC959" s="300"/>
      <c r="AD959" s="300"/>
      <c r="AE959" s="300"/>
      <c r="AF959" s="300"/>
      <c r="AG959" s="300"/>
      <c r="AH959" s="300"/>
      <c r="AI959" s="300"/>
      <c r="AJ959" s="300"/>
      <c r="AK959" s="300"/>
      <c r="AL959" s="300"/>
      <c r="AM959" s="300"/>
      <c r="AN959" s="300"/>
      <c r="AO959" s="300"/>
      <c r="AP959" s="300"/>
    </row>
    <row r="960" ht="15.75" customHeight="1">
      <c r="AC960" s="300"/>
      <c r="AD960" s="300"/>
      <c r="AE960" s="300"/>
      <c r="AF960" s="300"/>
      <c r="AG960" s="300"/>
      <c r="AH960" s="300"/>
      <c r="AI960" s="300"/>
      <c r="AJ960" s="300"/>
      <c r="AK960" s="300"/>
      <c r="AL960" s="300"/>
      <c r="AM960" s="300"/>
      <c r="AN960" s="300"/>
      <c r="AO960" s="300"/>
      <c r="AP960" s="300"/>
    </row>
    <row r="961" ht="15.75" customHeight="1">
      <c r="AC961" s="300"/>
      <c r="AD961" s="300"/>
      <c r="AE961" s="300"/>
      <c r="AF961" s="300"/>
      <c r="AG961" s="300"/>
      <c r="AH961" s="300"/>
      <c r="AI961" s="300"/>
      <c r="AJ961" s="300"/>
      <c r="AK961" s="300"/>
      <c r="AL961" s="300"/>
      <c r="AM961" s="300"/>
      <c r="AN961" s="300"/>
      <c r="AO961" s="300"/>
      <c r="AP961" s="300"/>
    </row>
    <row r="962" ht="15.75" customHeight="1">
      <c r="AC962" s="300"/>
      <c r="AD962" s="300"/>
      <c r="AE962" s="300"/>
      <c r="AF962" s="300"/>
      <c r="AG962" s="300"/>
      <c r="AH962" s="300"/>
      <c r="AI962" s="300"/>
      <c r="AJ962" s="300"/>
      <c r="AK962" s="300"/>
      <c r="AL962" s="300"/>
      <c r="AM962" s="300"/>
      <c r="AN962" s="300"/>
      <c r="AO962" s="300"/>
      <c r="AP962" s="300"/>
    </row>
    <row r="963" ht="15.75" customHeight="1">
      <c r="AC963" s="300"/>
      <c r="AD963" s="300"/>
      <c r="AE963" s="300"/>
      <c r="AF963" s="300"/>
      <c r="AG963" s="300"/>
      <c r="AH963" s="300"/>
      <c r="AI963" s="300"/>
      <c r="AJ963" s="300"/>
      <c r="AK963" s="300"/>
      <c r="AL963" s="300"/>
      <c r="AM963" s="300"/>
      <c r="AN963" s="300"/>
      <c r="AO963" s="300"/>
      <c r="AP963" s="300"/>
    </row>
    <row r="964" ht="15.75" customHeight="1">
      <c r="AC964" s="300"/>
      <c r="AD964" s="300"/>
      <c r="AE964" s="300"/>
      <c r="AF964" s="300"/>
      <c r="AG964" s="300"/>
      <c r="AH964" s="300"/>
      <c r="AI964" s="300"/>
      <c r="AJ964" s="300"/>
      <c r="AK964" s="300"/>
      <c r="AL964" s="300"/>
      <c r="AM964" s="300"/>
      <c r="AN964" s="300"/>
      <c r="AO964" s="300"/>
      <c r="AP964" s="300"/>
    </row>
    <row r="965" ht="15.75" customHeight="1">
      <c r="AC965" s="300"/>
      <c r="AD965" s="300"/>
      <c r="AE965" s="300"/>
      <c r="AF965" s="300"/>
      <c r="AG965" s="300"/>
      <c r="AH965" s="300"/>
      <c r="AI965" s="300"/>
      <c r="AJ965" s="300"/>
      <c r="AK965" s="300"/>
      <c r="AL965" s="300"/>
      <c r="AM965" s="300"/>
      <c r="AN965" s="300"/>
      <c r="AO965" s="300"/>
      <c r="AP965" s="300"/>
    </row>
    <row r="966" ht="15.75" customHeight="1">
      <c r="AC966" s="300"/>
      <c r="AD966" s="300"/>
      <c r="AE966" s="300"/>
      <c r="AF966" s="300"/>
      <c r="AG966" s="300"/>
      <c r="AH966" s="300"/>
      <c r="AI966" s="300"/>
      <c r="AJ966" s="300"/>
      <c r="AK966" s="300"/>
      <c r="AL966" s="300"/>
      <c r="AM966" s="300"/>
      <c r="AN966" s="300"/>
      <c r="AO966" s="300"/>
      <c r="AP966" s="300"/>
    </row>
    <row r="967" ht="15.75" customHeight="1">
      <c r="AC967" s="300"/>
      <c r="AD967" s="300"/>
      <c r="AE967" s="300"/>
      <c r="AF967" s="300"/>
      <c r="AG967" s="300"/>
      <c r="AH967" s="300"/>
      <c r="AI967" s="300"/>
      <c r="AJ967" s="300"/>
      <c r="AK967" s="300"/>
      <c r="AL967" s="300"/>
      <c r="AM967" s="300"/>
      <c r="AN967" s="300"/>
      <c r="AO967" s="300"/>
      <c r="AP967" s="300"/>
    </row>
    <row r="968" ht="15.75" customHeight="1">
      <c r="AC968" s="300"/>
      <c r="AD968" s="300"/>
      <c r="AE968" s="300"/>
      <c r="AF968" s="300"/>
      <c r="AG968" s="300"/>
      <c r="AH968" s="300"/>
      <c r="AI968" s="300"/>
      <c r="AJ968" s="300"/>
      <c r="AK968" s="300"/>
      <c r="AL968" s="300"/>
      <c r="AM968" s="300"/>
      <c r="AN968" s="300"/>
      <c r="AO968" s="300"/>
      <c r="AP968" s="300"/>
    </row>
    <row r="969" ht="15.75" customHeight="1">
      <c r="AC969" s="300"/>
      <c r="AD969" s="300"/>
      <c r="AE969" s="300"/>
      <c r="AF969" s="300"/>
      <c r="AG969" s="300"/>
      <c r="AH969" s="300"/>
      <c r="AI969" s="300"/>
      <c r="AJ969" s="300"/>
      <c r="AK969" s="300"/>
      <c r="AL969" s="300"/>
      <c r="AM969" s="300"/>
      <c r="AN969" s="300"/>
      <c r="AO969" s="300"/>
      <c r="AP969" s="300"/>
    </row>
    <row r="970" ht="15.75" customHeight="1">
      <c r="AC970" s="300"/>
      <c r="AD970" s="300"/>
      <c r="AE970" s="300"/>
      <c r="AF970" s="300"/>
      <c r="AG970" s="300"/>
      <c r="AH970" s="300"/>
      <c r="AI970" s="300"/>
      <c r="AJ970" s="300"/>
      <c r="AK970" s="300"/>
      <c r="AL970" s="300"/>
      <c r="AM970" s="300"/>
      <c r="AN970" s="300"/>
      <c r="AO970" s="300"/>
      <c r="AP970" s="300"/>
    </row>
    <row r="971" ht="15.75" customHeight="1">
      <c r="AC971" s="300"/>
      <c r="AD971" s="300"/>
      <c r="AE971" s="300"/>
      <c r="AF971" s="300"/>
      <c r="AG971" s="300"/>
      <c r="AH971" s="300"/>
      <c r="AI971" s="300"/>
      <c r="AJ971" s="300"/>
      <c r="AK971" s="300"/>
      <c r="AL971" s="300"/>
      <c r="AM971" s="300"/>
      <c r="AN971" s="300"/>
      <c r="AO971" s="300"/>
      <c r="AP971" s="300"/>
    </row>
    <row r="972" ht="15.75" customHeight="1">
      <c r="AC972" s="300"/>
      <c r="AD972" s="300"/>
      <c r="AE972" s="300"/>
      <c r="AF972" s="300"/>
      <c r="AG972" s="300"/>
      <c r="AH972" s="300"/>
      <c r="AI972" s="300"/>
      <c r="AJ972" s="300"/>
      <c r="AK972" s="300"/>
      <c r="AL972" s="300"/>
      <c r="AM972" s="300"/>
      <c r="AN972" s="300"/>
      <c r="AO972" s="300"/>
      <c r="AP972" s="300"/>
    </row>
    <row r="973" ht="15.75" customHeight="1">
      <c r="AC973" s="300"/>
      <c r="AD973" s="300"/>
      <c r="AE973" s="300"/>
      <c r="AF973" s="300"/>
      <c r="AG973" s="300"/>
      <c r="AH973" s="300"/>
      <c r="AI973" s="300"/>
      <c r="AJ973" s="300"/>
      <c r="AK973" s="300"/>
      <c r="AL973" s="300"/>
      <c r="AM973" s="300"/>
      <c r="AN973" s="300"/>
      <c r="AO973" s="300"/>
      <c r="AP973" s="300"/>
    </row>
    <row r="974" ht="15.75" customHeight="1">
      <c r="AC974" s="300"/>
      <c r="AD974" s="300"/>
      <c r="AE974" s="300"/>
      <c r="AF974" s="300"/>
      <c r="AG974" s="300"/>
      <c r="AH974" s="300"/>
      <c r="AI974" s="300"/>
      <c r="AJ974" s="300"/>
      <c r="AK974" s="300"/>
      <c r="AL974" s="300"/>
      <c r="AM974" s="300"/>
      <c r="AN974" s="300"/>
      <c r="AO974" s="300"/>
      <c r="AP974" s="300"/>
    </row>
    <row r="975" ht="15.75" customHeight="1">
      <c r="AC975" s="300"/>
      <c r="AD975" s="300"/>
      <c r="AE975" s="300"/>
      <c r="AF975" s="300"/>
      <c r="AG975" s="300"/>
      <c r="AH975" s="300"/>
      <c r="AI975" s="300"/>
      <c r="AJ975" s="300"/>
      <c r="AK975" s="300"/>
      <c r="AL975" s="300"/>
      <c r="AM975" s="300"/>
      <c r="AN975" s="300"/>
      <c r="AO975" s="300"/>
      <c r="AP975" s="300"/>
    </row>
    <row r="976" ht="15.75" customHeight="1">
      <c r="AC976" s="300"/>
      <c r="AD976" s="300"/>
      <c r="AE976" s="300"/>
      <c r="AF976" s="300"/>
      <c r="AG976" s="300"/>
      <c r="AH976" s="300"/>
      <c r="AI976" s="300"/>
      <c r="AJ976" s="300"/>
      <c r="AK976" s="300"/>
      <c r="AL976" s="300"/>
      <c r="AM976" s="300"/>
      <c r="AN976" s="300"/>
      <c r="AO976" s="300"/>
      <c r="AP976" s="300"/>
    </row>
    <row r="977" ht="15.75" customHeight="1">
      <c r="AC977" s="300"/>
      <c r="AD977" s="300"/>
      <c r="AE977" s="300"/>
      <c r="AF977" s="300"/>
      <c r="AG977" s="300"/>
      <c r="AH977" s="300"/>
      <c r="AI977" s="300"/>
      <c r="AJ977" s="300"/>
      <c r="AK977" s="300"/>
      <c r="AL977" s="300"/>
      <c r="AM977" s="300"/>
      <c r="AN977" s="300"/>
      <c r="AO977" s="300"/>
      <c r="AP977" s="300"/>
    </row>
    <row r="978" ht="15.75" customHeight="1">
      <c r="AC978" s="300"/>
      <c r="AD978" s="300"/>
      <c r="AE978" s="300"/>
      <c r="AF978" s="300"/>
      <c r="AG978" s="300"/>
      <c r="AH978" s="300"/>
      <c r="AI978" s="300"/>
      <c r="AJ978" s="300"/>
      <c r="AK978" s="300"/>
      <c r="AL978" s="300"/>
      <c r="AM978" s="300"/>
      <c r="AN978" s="300"/>
      <c r="AO978" s="300"/>
      <c r="AP978" s="300"/>
    </row>
    <row r="979" ht="15.75" customHeight="1">
      <c r="AC979" s="300"/>
      <c r="AD979" s="300"/>
      <c r="AE979" s="300"/>
      <c r="AF979" s="300"/>
      <c r="AG979" s="300"/>
      <c r="AH979" s="300"/>
      <c r="AI979" s="300"/>
      <c r="AJ979" s="300"/>
      <c r="AK979" s="300"/>
      <c r="AL979" s="300"/>
      <c r="AM979" s="300"/>
      <c r="AN979" s="300"/>
      <c r="AO979" s="300"/>
      <c r="AP979" s="300"/>
    </row>
    <row r="980" ht="15.75" customHeight="1">
      <c r="AC980" s="300"/>
      <c r="AD980" s="300"/>
      <c r="AE980" s="300"/>
      <c r="AF980" s="300"/>
      <c r="AG980" s="300"/>
      <c r="AH980" s="300"/>
      <c r="AI980" s="300"/>
      <c r="AJ980" s="300"/>
      <c r="AK980" s="300"/>
      <c r="AL980" s="300"/>
      <c r="AM980" s="300"/>
      <c r="AN980" s="300"/>
      <c r="AO980" s="300"/>
      <c r="AP980" s="300"/>
    </row>
    <row r="981" ht="15.75" customHeight="1">
      <c r="AC981" s="300"/>
      <c r="AD981" s="300"/>
      <c r="AE981" s="300"/>
      <c r="AF981" s="300"/>
      <c r="AG981" s="300"/>
      <c r="AH981" s="300"/>
      <c r="AI981" s="300"/>
      <c r="AJ981" s="300"/>
      <c r="AK981" s="300"/>
      <c r="AL981" s="300"/>
      <c r="AM981" s="300"/>
      <c r="AN981" s="300"/>
      <c r="AO981" s="300"/>
      <c r="AP981" s="300"/>
    </row>
    <row r="982" ht="15.75" customHeight="1">
      <c r="AC982" s="300"/>
      <c r="AD982" s="300"/>
      <c r="AE982" s="300"/>
      <c r="AF982" s="300"/>
      <c r="AG982" s="300"/>
      <c r="AH982" s="300"/>
      <c r="AI982" s="300"/>
      <c r="AJ982" s="300"/>
      <c r="AK982" s="300"/>
      <c r="AL982" s="300"/>
      <c r="AM982" s="300"/>
      <c r="AN982" s="300"/>
      <c r="AO982" s="300"/>
      <c r="AP982" s="300"/>
    </row>
    <row r="983" ht="15.75" customHeight="1">
      <c r="AC983" s="300"/>
      <c r="AD983" s="300"/>
      <c r="AE983" s="300"/>
      <c r="AF983" s="300"/>
      <c r="AG983" s="300"/>
      <c r="AH983" s="300"/>
      <c r="AI983" s="300"/>
      <c r="AJ983" s="300"/>
      <c r="AK983" s="300"/>
      <c r="AL983" s="300"/>
      <c r="AM983" s="300"/>
      <c r="AN983" s="300"/>
      <c r="AO983" s="300"/>
      <c r="AP983" s="300"/>
    </row>
    <row r="984" ht="15.75" customHeight="1">
      <c r="AC984" s="300"/>
      <c r="AD984" s="300"/>
      <c r="AE984" s="300"/>
      <c r="AF984" s="300"/>
      <c r="AG984" s="300"/>
      <c r="AH984" s="300"/>
      <c r="AI984" s="300"/>
      <c r="AJ984" s="300"/>
      <c r="AK984" s="300"/>
      <c r="AL984" s="300"/>
      <c r="AM984" s="300"/>
      <c r="AN984" s="300"/>
      <c r="AO984" s="300"/>
      <c r="AP984" s="300"/>
    </row>
    <row r="985" ht="15.75" customHeight="1">
      <c r="AC985" s="300"/>
      <c r="AD985" s="300"/>
      <c r="AE985" s="300"/>
      <c r="AF985" s="300"/>
      <c r="AG985" s="300"/>
      <c r="AH985" s="300"/>
      <c r="AI985" s="300"/>
      <c r="AJ985" s="300"/>
      <c r="AK985" s="300"/>
      <c r="AL985" s="300"/>
      <c r="AM985" s="300"/>
      <c r="AN985" s="300"/>
      <c r="AO985" s="300"/>
      <c r="AP985" s="300"/>
    </row>
    <row r="986" ht="15.75" customHeight="1">
      <c r="AC986" s="300"/>
      <c r="AD986" s="300"/>
      <c r="AE986" s="300"/>
      <c r="AF986" s="300"/>
      <c r="AG986" s="300"/>
      <c r="AH986" s="300"/>
      <c r="AI986" s="300"/>
      <c r="AJ986" s="300"/>
      <c r="AK986" s="300"/>
      <c r="AL986" s="300"/>
      <c r="AM986" s="300"/>
      <c r="AN986" s="300"/>
      <c r="AO986" s="300"/>
      <c r="AP986" s="300"/>
    </row>
    <row r="987" ht="15.75" customHeight="1">
      <c r="AC987" s="300"/>
      <c r="AD987" s="300"/>
      <c r="AE987" s="300"/>
      <c r="AF987" s="300"/>
      <c r="AG987" s="300"/>
      <c r="AH987" s="300"/>
      <c r="AI987" s="300"/>
      <c r="AJ987" s="300"/>
      <c r="AK987" s="300"/>
      <c r="AL987" s="300"/>
      <c r="AM987" s="300"/>
      <c r="AN987" s="300"/>
      <c r="AO987" s="300"/>
      <c r="AP987" s="300"/>
    </row>
    <row r="988" ht="15.75" customHeight="1">
      <c r="AC988" s="300"/>
      <c r="AD988" s="300"/>
      <c r="AE988" s="300"/>
      <c r="AF988" s="300"/>
      <c r="AG988" s="300"/>
      <c r="AH988" s="300"/>
      <c r="AI988" s="300"/>
      <c r="AJ988" s="300"/>
      <c r="AK988" s="300"/>
      <c r="AL988" s="300"/>
      <c r="AM988" s="300"/>
      <c r="AN988" s="300"/>
      <c r="AO988" s="300"/>
      <c r="AP988" s="300"/>
    </row>
    <row r="989" ht="15.75" customHeight="1">
      <c r="AC989" s="300"/>
      <c r="AD989" s="300"/>
      <c r="AE989" s="300"/>
      <c r="AF989" s="300"/>
      <c r="AG989" s="300"/>
      <c r="AH989" s="300"/>
      <c r="AI989" s="300"/>
      <c r="AJ989" s="300"/>
      <c r="AK989" s="300"/>
      <c r="AL989" s="300"/>
      <c r="AM989" s="300"/>
      <c r="AN989" s="300"/>
      <c r="AO989" s="300"/>
      <c r="AP989" s="300"/>
    </row>
    <row r="990" ht="15.75" customHeight="1">
      <c r="AC990" s="300"/>
      <c r="AD990" s="300"/>
      <c r="AE990" s="300"/>
      <c r="AF990" s="300"/>
      <c r="AG990" s="300"/>
      <c r="AH990" s="300"/>
      <c r="AI990" s="300"/>
      <c r="AJ990" s="300"/>
      <c r="AK990" s="300"/>
      <c r="AL990" s="300"/>
      <c r="AM990" s="300"/>
      <c r="AN990" s="300"/>
      <c r="AO990" s="300"/>
      <c r="AP990" s="300"/>
    </row>
    <row r="991" ht="15.75" customHeight="1">
      <c r="AC991" s="300"/>
      <c r="AD991" s="300"/>
      <c r="AE991" s="300"/>
      <c r="AF991" s="300"/>
      <c r="AG991" s="300"/>
      <c r="AH991" s="300"/>
      <c r="AI991" s="300"/>
      <c r="AJ991" s="300"/>
      <c r="AK991" s="300"/>
      <c r="AL991" s="300"/>
      <c r="AM991" s="300"/>
      <c r="AN991" s="300"/>
      <c r="AO991" s="300"/>
      <c r="AP991" s="300"/>
    </row>
    <row r="992" ht="15.75" customHeight="1">
      <c r="AC992" s="300"/>
      <c r="AD992" s="300"/>
      <c r="AE992" s="300"/>
      <c r="AF992" s="300"/>
      <c r="AG992" s="300"/>
      <c r="AH992" s="300"/>
      <c r="AI992" s="300"/>
      <c r="AJ992" s="300"/>
      <c r="AK992" s="300"/>
      <c r="AL992" s="300"/>
      <c r="AM992" s="300"/>
      <c r="AN992" s="300"/>
      <c r="AO992" s="300"/>
      <c r="AP992" s="300"/>
    </row>
    <row r="993" ht="15.75" customHeight="1">
      <c r="AC993" s="300"/>
      <c r="AD993" s="300"/>
      <c r="AE993" s="300"/>
      <c r="AF993" s="300"/>
      <c r="AG993" s="300"/>
      <c r="AH993" s="300"/>
      <c r="AI993" s="300"/>
      <c r="AJ993" s="300"/>
      <c r="AK993" s="300"/>
      <c r="AL993" s="300"/>
      <c r="AM993" s="300"/>
      <c r="AN993" s="300"/>
      <c r="AO993" s="300"/>
      <c r="AP993" s="300"/>
    </row>
    <row r="994" ht="15.75" customHeight="1">
      <c r="AC994" s="300"/>
      <c r="AD994" s="300"/>
      <c r="AE994" s="300"/>
      <c r="AF994" s="300"/>
      <c r="AG994" s="300"/>
      <c r="AH994" s="300"/>
      <c r="AI994" s="300"/>
      <c r="AJ994" s="300"/>
      <c r="AK994" s="300"/>
      <c r="AL994" s="300"/>
      <c r="AM994" s="300"/>
      <c r="AN994" s="300"/>
      <c r="AO994" s="300"/>
      <c r="AP994" s="300"/>
    </row>
    <row r="995" ht="15.75" customHeight="1">
      <c r="AC995" s="300"/>
      <c r="AD995" s="300"/>
      <c r="AE995" s="300"/>
      <c r="AF995" s="300"/>
      <c r="AG995" s="300"/>
      <c r="AH995" s="300"/>
      <c r="AI995" s="300"/>
      <c r="AJ995" s="300"/>
      <c r="AK995" s="300"/>
      <c r="AL995" s="300"/>
      <c r="AM995" s="300"/>
      <c r="AN995" s="300"/>
      <c r="AO995" s="300"/>
      <c r="AP995" s="300"/>
    </row>
    <row r="996" ht="15.75" customHeight="1">
      <c r="AC996" s="300"/>
      <c r="AD996" s="300"/>
      <c r="AE996" s="300"/>
      <c r="AF996" s="300"/>
      <c r="AG996" s="300"/>
      <c r="AH996" s="300"/>
      <c r="AI996" s="300"/>
      <c r="AJ996" s="300"/>
      <c r="AK996" s="300"/>
      <c r="AL996" s="300"/>
      <c r="AM996" s="300"/>
      <c r="AN996" s="300"/>
      <c r="AO996" s="300"/>
      <c r="AP996" s="300"/>
    </row>
    <row r="997" ht="15.75" customHeight="1">
      <c r="AC997" s="300"/>
      <c r="AD997" s="300"/>
      <c r="AE997" s="300"/>
      <c r="AF997" s="300"/>
      <c r="AG997" s="300"/>
      <c r="AH997" s="300"/>
      <c r="AI997" s="300"/>
      <c r="AJ997" s="300"/>
      <c r="AK997" s="300"/>
      <c r="AL997" s="300"/>
      <c r="AM997" s="300"/>
      <c r="AN997" s="300"/>
      <c r="AO997" s="300"/>
      <c r="AP997" s="300"/>
    </row>
    <row r="998" ht="15.75" customHeight="1">
      <c r="AC998" s="300"/>
      <c r="AD998" s="300"/>
      <c r="AE998" s="300"/>
      <c r="AF998" s="300"/>
      <c r="AG998" s="300"/>
      <c r="AH998" s="300"/>
      <c r="AI998" s="300"/>
      <c r="AJ998" s="300"/>
      <c r="AK998" s="300"/>
      <c r="AL998" s="300"/>
      <c r="AM998" s="300"/>
      <c r="AN998" s="300"/>
      <c r="AO998" s="300"/>
      <c r="AP998" s="300"/>
    </row>
    <row r="999" ht="15.75" customHeight="1">
      <c r="AC999" s="300"/>
      <c r="AD999" s="300"/>
      <c r="AE999" s="300"/>
      <c r="AF999" s="300"/>
      <c r="AG999" s="300"/>
      <c r="AH999" s="300"/>
      <c r="AI999" s="300"/>
      <c r="AJ999" s="300"/>
      <c r="AK999" s="300"/>
      <c r="AL999" s="300"/>
      <c r="AM999" s="300"/>
      <c r="AN999" s="300"/>
      <c r="AO999" s="300"/>
      <c r="AP999" s="300"/>
    </row>
    <row r="1000" ht="15.75" customHeight="1">
      <c r="AC1000" s="300"/>
      <c r="AD1000" s="300"/>
      <c r="AE1000" s="300"/>
      <c r="AF1000" s="300"/>
      <c r="AG1000" s="300"/>
      <c r="AH1000" s="300"/>
      <c r="AI1000" s="300"/>
      <c r="AJ1000" s="300"/>
      <c r="AK1000" s="300"/>
      <c r="AL1000" s="300"/>
      <c r="AM1000" s="300"/>
      <c r="AN1000" s="300"/>
      <c r="AO1000" s="300"/>
      <c r="AP1000" s="300"/>
    </row>
  </sheetData>
  <mergeCells count="128">
    <mergeCell ref="B5:C5"/>
    <mergeCell ref="E5:F5"/>
    <mergeCell ref="H5:I5"/>
    <mergeCell ref="K5:L5"/>
    <mergeCell ref="A4:A6"/>
    <mergeCell ref="B4:D4"/>
    <mergeCell ref="E4:G4"/>
    <mergeCell ref="H4:J4"/>
    <mergeCell ref="K4:M4"/>
    <mergeCell ref="O4:O6"/>
    <mergeCell ref="P4:R4"/>
    <mergeCell ref="P5:Q5"/>
    <mergeCell ref="S4:U4"/>
    <mergeCell ref="S5:T5"/>
    <mergeCell ref="V5:W5"/>
    <mergeCell ref="Y5:Z5"/>
    <mergeCell ref="AK5:AL5"/>
    <mergeCell ref="AN5:AO5"/>
    <mergeCell ref="V4:X4"/>
    <mergeCell ref="Y4:AA4"/>
    <mergeCell ref="AC4:AD6"/>
    <mergeCell ref="AE4:AG4"/>
    <mergeCell ref="AH4:AJ4"/>
    <mergeCell ref="AK4:AM4"/>
    <mergeCell ref="AN4:AP4"/>
    <mergeCell ref="AC57:AD57"/>
    <mergeCell ref="AC58:AD58"/>
    <mergeCell ref="A59:M60"/>
    <mergeCell ref="O59:AA60"/>
    <mergeCell ref="AC59:AD59"/>
    <mergeCell ref="AC60:AD60"/>
    <mergeCell ref="AE60:AP60"/>
    <mergeCell ref="AC50:AD50"/>
    <mergeCell ref="AC51:AD51"/>
    <mergeCell ref="AC52:AD52"/>
    <mergeCell ref="AC53:AD53"/>
    <mergeCell ref="AC54:AD54"/>
    <mergeCell ref="AC55:AD55"/>
    <mergeCell ref="AC56:AD56"/>
    <mergeCell ref="AC61:AD61"/>
    <mergeCell ref="AC62:AD62"/>
    <mergeCell ref="AC63:AD63"/>
    <mergeCell ref="AC64:AD64"/>
    <mergeCell ref="AC65:AD65"/>
    <mergeCell ref="AC66:AD66"/>
    <mergeCell ref="AC67:AD67"/>
    <mergeCell ref="AC75:AD75"/>
    <mergeCell ref="AC76:AD76"/>
    <mergeCell ref="A77:M78"/>
    <mergeCell ref="O77:AA78"/>
    <mergeCell ref="AC77:AD77"/>
    <mergeCell ref="AC78:AD78"/>
    <mergeCell ref="AE78:AP78"/>
    <mergeCell ref="AC68:AD68"/>
    <mergeCell ref="AC69:AD69"/>
    <mergeCell ref="AC70:AD70"/>
    <mergeCell ref="AC71:AD71"/>
    <mergeCell ref="AC72:AD72"/>
    <mergeCell ref="AC73:AD73"/>
    <mergeCell ref="AC74:AD74"/>
    <mergeCell ref="AC79:AD79"/>
    <mergeCell ref="AC80:AD80"/>
    <mergeCell ref="AC81:AD81"/>
    <mergeCell ref="AC82:AD82"/>
    <mergeCell ref="AC83:AD83"/>
    <mergeCell ref="AC84:AD84"/>
    <mergeCell ref="AC85:AD85"/>
    <mergeCell ref="AC93:AD93"/>
    <mergeCell ref="AC94:AD94"/>
    <mergeCell ref="AC95:AD95"/>
    <mergeCell ref="AC96:AO96"/>
    <mergeCell ref="AC86:AD86"/>
    <mergeCell ref="AC87:AD87"/>
    <mergeCell ref="AC88:AD88"/>
    <mergeCell ref="AC89:AD89"/>
    <mergeCell ref="AC90:AD90"/>
    <mergeCell ref="AC91:AD91"/>
    <mergeCell ref="AC92:AD92"/>
    <mergeCell ref="AE5:AF5"/>
    <mergeCell ref="AH5:AI5"/>
    <mergeCell ref="AC7:AD7"/>
    <mergeCell ref="AC8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24:M24"/>
    <mergeCell ref="O24:AA24"/>
    <mergeCell ref="AC24:AD24"/>
    <mergeCell ref="AE24:AP24"/>
    <mergeCell ref="AC25:AD25"/>
    <mergeCell ref="AC26:AD26"/>
    <mergeCell ref="AC27:AD27"/>
    <mergeCell ref="AC28:AD28"/>
    <mergeCell ref="AC29:AD29"/>
    <mergeCell ref="AC37:AD37"/>
    <mergeCell ref="AC38:AD38"/>
    <mergeCell ref="AC39:AD39"/>
    <mergeCell ref="AC40:AD40"/>
    <mergeCell ref="A41:M42"/>
    <mergeCell ref="O41:AA42"/>
    <mergeCell ref="AC41:AD41"/>
    <mergeCell ref="AE42:AP42"/>
    <mergeCell ref="AC30:AD30"/>
    <mergeCell ref="AC31:AD31"/>
    <mergeCell ref="AC32:AD32"/>
    <mergeCell ref="AC33:AD33"/>
    <mergeCell ref="AC34:AD34"/>
    <mergeCell ref="AC35:AD35"/>
    <mergeCell ref="AC36:AD36"/>
    <mergeCell ref="AC43:AD43"/>
    <mergeCell ref="AC44:AD44"/>
    <mergeCell ref="AC45:AD45"/>
    <mergeCell ref="AC46:AD46"/>
    <mergeCell ref="AC47:AD47"/>
    <mergeCell ref="AC48:AD48"/>
    <mergeCell ref="AC49:AD49"/>
  </mergeCell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3" width="7.63"/>
    <col customWidth="1" min="24" max="24" width="6.25"/>
    <col customWidth="1" min="25" max="25" width="7.0"/>
    <col customWidth="1" min="26" max="28" width="7.63"/>
    <col customWidth="1" min="29" max="29" width="6.63"/>
    <col customWidth="1" min="30" max="38" width="7.63"/>
    <col customWidth="1" min="39" max="39" width="7.0"/>
    <col customWidth="1" min="40" max="67" width="7.63"/>
  </cols>
  <sheetData>
    <row r="1">
      <c r="A1" s="1" t="s">
        <v>211</v>
      </c>
      <c r="W1" s="1" t="s">
        <v>212</v>
      </c>
      <c r="AS1" s="1" t="s">
        <v>213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 t="s">
        <v>7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3" t="s">
        <v>8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>
      <c r="A3" s="1"/>
      <c r="W3" s="1"/>
    </row>
    <row r="4" ht="15.0" customHeight="1">
      <c r="A4" s="250" t="s">
        <v>125</v>
      </c>
      <c r="B4" s="8" t="s">
        <v>214</v>
      </c>
      <c r="C4" s="10"/>
      <c r="D4" s="10"/>
      <c r="E4" s="10"/>
      <c r="F4" s="12"/>
      <c r="G4" s="8" t="s">
        <v>216</v>
      </c>
      <c r="H4" s="10"/>
      <c r="I4" s="10"/>
      <c r="J4" s="10"/>
      <c r="K4" s="12"/>
      <c r="L4" s="13" t="s">
        <v>217</v>
      </c>
      <c r="M4" s="10"/>
      <c r="N4" s="10"/>
      <c r="O4" s="10"/>
      <c r="P4" s="14"/>
      <c r="Q4" s="13" t="s">
        <v>12</v>
      </c>
      <c r="R4" s="10"/>
      <c r="S4" s="10"/>
      <c r="T4" s="10"/>
      <c r="U4" s="12"/>
      <c r="W4" s="250" t="s">
        <v>125</v>
      </c>
      <c r="X4" s="8" t="s">
        <v>214</v>
      </c>
      <c r="Y4" s="10"/>
      <c r="Z4" s="10"/>
      <c r="AA4" s="10"/>
      <c r="AB4" s="12"/>
      <c r="AC4" s="8" t="s">
        <v>216</v>
      </c>
      <c r="AD4" s="10"/>
      <c r="AE4" s="10"/>
      <c r="AF4" s="10"/>
      <c r="AG4" s="12"/>
      <c r="AH4" s="13" t="s">
        <v>217</v>
      </c>
      <c r="AI4" s="10"/>
      <c r="AJ4" s="10"/>
      <c r="AK4" s="10"/>
      <c r="AL4" s="14"/>
      <c r="AM4" s="13" t="s">
        <v>12</v>
      </c>
      <c r="AN4" s="10"/>
      <c r="AO4" s="10"/>
      <c r="AP4" s="10"/>
      <c r="AQ4" s="12"/>
      <c r="AS4" s="332" t="s">
        <v>125</v>
      </c>
      <c r="AT4" s="302"/>
      <c r="AU4" s="334" t="s">
        <v>204</v>
      </c>
      <c r="AV4" s="81"/>
      <c r="AW4" s="81"/>
      <c r="AX4" s="81"/>
      <c r="AY4" s="82"/>
      <c r="AZ4" s="334" t="s">
        <v>205</v>
      </c>
      <c r="BA4" s="81"/>
      <c r="BB4" s="81"/>
      <c r="BC4" s="81"/>
      <c r="BD4" s="82"/>
      <c r="BE4" s="334" t="s">
        <v>206</v>
      </c>
      <c r="BF4" s="81"/>
      <c r="BG4" s="81"/>
      <c r="BH4" s="81"/>
      <c r="BI4" s="81"/>
      <c r="BJ4" s="82"/>
      <c r="BK4" s="334" t="s">
        <v>12</v>
      </c>
      <c r="BL4" s="81"/>
      <c r="BM4" s="81"/>
      <c r="BN4" s="81"/>
      <c r="BO4" s="82"/>
    </row>
    <row r="5" ht="55.5" customHeight="1">
      <c r="A5" s="16"/>
      <c r="B5" s="17" t="s">
        <v>12</v>
      </c>
      <c r="C5" s="19"/>
      <c r="D5" s="17" t="s">
        <v>13</v>
      </c>
      <c r="E5" s="19"/>
      <c r="F5" s="20" t="s">
        <v>218</v>
      </c>
      <c r="G5" s="17" t="s">
        <v>12</v>
      </c>
      <c r="H5" s="19"/>
      <c r="I5" s="17" t="s">
        <v>13</v>
      </c>
      <c r="J5" s="19"/>
      <c r="K5" s="20" t="s">
        <v>218</v>
      </c>
      <c r="L5" s="17" t="s">
        <v>12</v>
      </c>
      <c r="M5" s="19"/>
      <c r="N5" s="17" t="s">
        <v>13</v>
      </c>
      <c r="O5" s="19"/>
      <c r="P5" s="20" t="s">
        <v>218</v>
      </c>
      <c r="Q5" s="17" t="s">
        <v>12</v>
      </c>
      <c r="R5" s="19"/>
      <c r="S5" s="17" t="s">
        <v>13</v>
      </c>
      <c r="T5" s="19"/>
      <c r="U5" s="20" t="s">
        <v>218</v>
      </c>
      <c r="W5" s="16"/>
      <c r="X5" s="17" t="s">
        <v>12</v>
      </c>
      <c r="Y5" s="19"/>
      <c r="Z5" s="17" t="s">
        <v>13</v>
      </c>
      <c r="AA5" s="19"/>
      <c r="AB5" s="20" t="s">
        <v>218</v>
      </c>
      <c r="AC5" s="17" t="s">
        <v>12</v>
      </c>
      <c r="AD5" s="19"/>
      <c r="AE5" s="17" t="s">
        <v>13</v>
      </c>
      <c r="AF5" s="19"/>
      <c r="AG5" s="20" t="s">
        <v>218</v>
      </c>
      <c r="AH5" s="17" t="s">
        <v>12</v>
      </c>
      <c r="AI5" s="19"/>
      <c r="AJ5" s="17" t="s">
        <v>13</v>
      </c>
      <c r="AK5" s="19"/>
      <c r="AL5" s="20" t="s">
        <v>218</v>
      </c>
      <c r="AM5" s="17" t="s">
        <v>12</v>
      </c>
      <c r="AN5" s="19"/>
      <c r="AO5" s="17" t="s">
        <v>13</v>
      </c>
      <c r="AP5" s="19"/>
      <c r="AQ5" s="20" t="s">
        <v>218</v>
      </c>
      <c r="AS5" s="304"/>
      <c r="AT5" s="305"/>
      <c r="AU5" s="341" t="s">
        <v>220</v>
      </c>
      <c r="AV5" s="82"/>
      <c r="AW5" s="341" t="s">
        <v>207</v>
      </c>
      <c r="AX5" s="82"/>
      <c r="AY5" s="343" t="s">
        <v>208</v>
      </c>
      <c r="AZ5" s="341" t="s">
        <v>220</v>
      </c>
      <c r="BA5" s="82"/>
      <c r="BB5" s="341" t="s">
        <v>207</v>
      </c>
      <c r="BC5" s="82"/>
      <c r="BD5" s="345" t="s">
        <v>208</v>
      </c>
      <c r="BE5" s="341" t="s">
        <v>220</v>
      </c>
      <c r="BF5" s="82"/>
      <c r="BG5" s="341" t="s">
        <v>207</v>
      </c>
      <c r="BH5" s="81"/>
      <c r="BI5" s="82"/>
      <c r="BJ5" s="343" t="s">
        <v>208</v>
      </c>
      <c r="BK5" s="341" t="s">
        <v>220</v>
      </c>
      <c r="BL5" s="82"/>
      <c r="BM5" s="341" t="s">
        <v>207</v>
      </c>
      <c r="BN5" s="82"/>
      <c r="BO5" s="343" t="s">
        <v>208</v>
      </c>
    </row>
    <row r="6">
      <c r="A6" s="28"/>
      <c r="B6" s="27" t="s">
        <v>81</v>
      </c>
      <c r="C6" s="29" t="s">
        <v>24</v>
      </c>
      <c r="D6" s="130" t="s">
        <v>25</v>
      </c>
      <c r="E6" s="130" t="s">
        <v>26</v>
      </c>
      <c r="F6" s="31"/>
      <c r="G6" s="27" t="s">
        <v>81</v>
      </c>
      <c r="H6" s="29" t="s">
        <v>24</v>
      </c>
      <c r="I6" s="130" t="s">
        <v>25</v>
      </c>
      <c r="J6" s="130" t="s">
        <v>26</v>
      </c>
      <c r="K6" s="31"/>
      <c r="L6" s="27" t="s">
        <v>81</v>
      </c>
      <c r="M6" s="29" t="s">
        <v>24</v>
      </c>
      <c r="N6" s="130" t="s">
        <v>25</v>
      </c>
      <c r="O6" s="130" t="s">
        <v>26</v>
      </c>
      <c r="P6" s="31"/>
      <c r="Q6" s="27" t="s">
        <v>81</v>
      </c>
      <c r="R6" s="29" t="s">
        <v>24</v>
      </c>
      <c r="S6" s="130" t="s">
        <v>25</v>
      </c>
      <c r="T6" s="130" t="s">
        <v>26</v>
      </c>
      <c r="U6" s="31"/>
      <c r="W6" s="28"/>
      <c r="X6" s="27" t="s">
        <v>81</v>
      </c>
      <c r="Y6" s="29" t="s">
        <v>24</v>
      </c>
      <c r="Z6" s="130" t="s">
        <v>25</v>
      </c>
      <c r="AA6" s="130" t="s">
        <v>26</v>
      </c>
      <c r="AB6" s="31"/>
      <c r="AC6" s="27" t="s">
        <v>81</v>
      </c>
      <c r="AD6" s="29" t="s">
        <v>24</v>
      </c>
      <c r="AE6" s="130" t="s">
        <v>25</v>
      </c>
      <c r="AF6" s="130" t="s">
        <v>26</v>
      </c>
      <c r="AG6" s="31"/>
      <c r="AH6" s="27" t="s">
        <v>81</v>
      </c>
      <c r="AI6" s="29" t="s">
        <v>24</v>
      </c>
      <c r="AJ6" s="130" t="s">
        <v>25</v>
      </c>
      <c r="AK6" s="130" t="s">
        <v>26</v>
      </c>
      <c r="AL6" s="31"/>
      <c r="AM6" s="27" t="s">
        <v>81</v>
      </c>
      <c r="AN6" s="29" t="s">
        <v>24</v>
      </c>
      <c r="AO6" s="130" t="s">
        <v>25</v>
      </c>
      <c r="AP6" s="130" t="s">
        <v>26</v>
      </c>
      <c r="AQ6" s="31"/>
      <c r="AS6" s="309"/>
      <c r="AT6" s="310"/>
      <c r="AU6" s="346" t="s">
        <v>221</v>
      </c>
      <c r="AV6" s="347" t="s">
        <v>222</v>
      </c>
      <c r="AW6" s="347" t="s">
        <v>25</v>
      </c>
      <c r="AX6" s="347" t="s">
        <v>209</v>
      </c>
      <c r="AY6" s="343" t="s">
        <v>210</v>
      </c>
      <c r="AZ6" s="347" t="s">
        <v>221</v>
      </c>
      <c r="BA6" s="347" t="s">
        <v>222</v>
      </c>
      <c r="BB6" s="347" t="s">
        <v>25</v>
      </c>
      <c r="BC6" s="347" t="s">
        <v>209</v>
      </c>
      <c r="BD6" s="345" t="s">
        <v>210</v>
      </c>
      <c r="BE6" s="346" t="s">
        <v>221</v>
      </c>
      <c r="BF6" s="347" t="s">
        <v>222</v>
      </c>
      <c r="BG6" s="348" t="s">
        <v>25</v>
      </c>
      <c r="BH6" s="82"/>
      <c r="BI6" s="347" t="s">
        <v>209</v>
      </c>
      <c r="BJ6" s="343" t="s">
        <v>210</v>
      </c>
      <c r="BK6" s="347" t="s">
        <v>221</v>
      </c>
      <c r="BL6" s="347" t="s">
        <v>222</v>
      </c>
      <c r="BM6" s="347" t="s">
        <v>25</v>
      </c>
      <c r="BN6" s="347" t="s">
        <v>209</v>
      </c>
      <c r="BO6" s="343" t="s">
        <v>210</v>
      </c>
    </row>
    <row r="7">
      <c r="A7" s="248" t="s">
        <v>129</v>
      </c>
      <c r="B7" s="132">
        <v>2570.0</v>
      </c>
      <c r="C7" s="133">
        <v>15982.643559616929</v>
      </c>
      <c r="D7" s="134">
        <v>185.0</v>
      </c>
      <c r="E7" s="135">
        <v>3041.5152812516903</v>
      </c>
      <c r="F7" s="136">
        <v>898.7524272680831</v>
      </c>
      <c r="G7" s="138">
        <v>13824.0</v>
      </c>
      <c r="H7" s="137">
        <v>85607.64131730837</v>
      </c>
      <c r="I7" s="134">
        <v>921.0</v>
      </c>
      <c r="J7" s="135">
        <v>14252.300606165818</v>
      </c>
      <c r="K7" s="139">
        <v>3831.861430867188</v>
      </c>
      <c r="L7" s="137">
        <v>5939.0</v>
      </c>
      <c r="M7" s="137">
        <v>38965.2918634484</v>
      </c>
      <c r="N7" s="134">
        <v>436.0</v>
      </c>
      <c r="O7" s="135">
        <v>7745.184867670056</v>
      </c>
      <c r="P7" s="137">
        <v>1905.2984330646063</v>
      </c>
      <c r="Q7" s="138">
        <f t="shared" ref="Q7:U7" si="1">B7+G7+L7</f>
        <v>22333</v>
      </c>
      <c r="R7" s="137">
        <f t="shared" si="1"/>
        <v>140555.5767</v>
      </c>
      <c r="S7" s="134">
        <f t="shared" si="1"/>
        <v>1542</v>
      </c>
      <c r="T7" s="135">
        <f t="shared" si="1"/>
        <v>25039.00076</v>
      </c>
      <c r="U7" s="139">
        <f t="shared" si="1"/>
        <v>6635.912291</v>
      </c>
      <c r="W7" s="248" t="s">
        <v>130</v>
      </c>
      <c r="X7" s="132">
        <v>3758.0</v>
      </c>
      <c r="Y7" s="133">
        <v>17306.165673517673</v>
      </c>
      <c r="Z7" s="134">
        <v>230.0</v>
      </c>
      <c r="AA7" s="135">
        <v>3987.1581830318437</v>
      </c>
      <c r="AB7" s="136">
        <v>973.4238081312909</v>
      </c>
      <c r="AC7" s="138">
        <v>18385.0</v>
      </c>
      <c r="AD7" s="137">
        <v>95026.02372622765</v>
      </c>
      <c r="AE7" s="134">
        <v>1270.0</v>
      </c>
      <c r="AF7" s="135">
        <v>18277.72587113133</v>
      </c>
      <c r="AG7" s="139">
        <v>5409.464988082105</v>
      </c>
      <c r="AH7" s="137">
        <v>7525.0</v>
      </c>
      <c r="AI7" s="137">
        <v>39736.84623186648</v>
      </c>
      <c r="AJ7" s="134">
        <v>516.0</v>
      </c>
      <c r="AK7" s="135">
        <v>8285.57489764313</v>
      </c>
      <c r="AL7" s="137">
        <v>2212.8178458703974</v>
      </c>
      <c r="AM7" s="138">
        <v>29668.0</v>
      </c>
      <c r="AN7" s="137">
        <v>152069.03563161232</v>
      </c>
      <c r="AO7" s="134">
        <v>2016.0</v>
      </c>
      <c r="AP7" s="135">
        <v>30550.458951806337</v>
      </c>
      <c r="AQ7" s="139">
        <v>8595.706642083785</v>
      </c>
      <c r="AS7" s="349" t="s">
        <v>130</v>
      </c>
      <c r="AT7" s="315"/>
      <c r="AU7" s="350">
        <v>2095.0</v>
      </c>
      <c r="AV7" s="351">
        <v>16859.0</v>
      </c>
      <c r="AW7" s="350">
        <v>216.0</v>
      </c>
      <c r="AX7" s="352">
        <v>3582.0</v>
      </c>
      <c r="AY7" s="352">
        <v>903.0</v>
      </c>
      <c r="AZ7" s="351">
        <v>12059.0</v>
      </c>
      <c r="BA7" s="351">
        <v>97327.0</v>
      </c>
      <c r="BB7" s="350">
        <v>1067.0</v>
      </c>
      <c r="BC7" s="352">
        <v>17358.0</v>
      </c>
      <c r="BD7" s="351">
        <v>4793.0</v>
      </c>
      <c r="BE7" s="350">
        <v>4527.0</v>
      </c>
      <c r="BF7" s="351">
        <v>41099.0</v>
      </c>
      <c r="BG7" s="353">
        <v>465.0</v>
      </c>
      <c r="BH7" s="354"/>
      <c r="BI7" s="352">
        <v>9244.0</v>
      </c>
      <c r="BJ7" s="352">
        <v>2192.0</v>
      </c>
      <c r="BK7" s="351">
        <v>18681.0</v>
      </c>
      <c r="BL7" s="351">
        <v>155284.0</v>
      </c>
      <c r="BM7" s="350">
        <v>1748.0</v>
      </c>
      <c r="BN7" s="352">
        <v>30184.0</v>
      </c>
      <c r="BO7" s="352">
        <v>7888.0</v>
      </c>
    </row>
    <row r="8">
      <c r="A8" s="249" t="s">
        <v>131</v>
      </c>
      <c r="B8" s="141">
        <v>129.0</v>
      </c>
      <c r="C8" s="142">
        <v>1045.426588383838</v>
      </c>
      <c r="D8" s="143">
        <v>14.0</v>
      </c>
      <c r="E8" s="144">
        <v>188.695</v>
      </c>
      <c r="F8" s="145">
        <v>38.03</v>
      </c>
      <c r="G8" s="147">
        <v>320.0</v>
      </c>
      <c r="H8" s="146">
        <v>2206.6965440881363</v>
      </c>
      <c r="I8" s="143">
        <v>30.0</v>
      </c>
      <c r="J8" s="144">
        <v>445.0210087719298</v>
      </c>
      <c r="K8" s="148">
        <v>112.33500000000001</v>
      </c>
      <c r="L8" s="146">
        <v>1310.0</v>
      </c>
      <c r="M8" s="146">
        <v>10285.961430328722</v>
      </c>
      <c r="N8" s="143">
        <v>123.0</v>
      </c>
      <c r="O8" s="144">
        <v>2356.1785911758984</v>
      </c>
      <c r="P8" s="146">
        <v>519.2878655139289</v>
      </c>
      <c r="Q8" s="147">
        <f t="shared" ref="Q8:U8" si="2">B8+G8+L8</f>
        <v>1759</v>
      </c>
      <c r="R8" s="146">
        <f t="shared" si="2"/>
        <v>13538.08456</v>
      </c>
      <c r="S8" s="143">
        <f t="shared" si="2"/>
        <v>167</v>
      </c>
      <c r="T8" s="144">
        <f t="shared" si="2"/>
        <v>2989.8946</v>
      </c>
      <c r="U8" s="148">
        <f t="shared" si="2"/>
        <v>669.6528655</v>
      </c>
      <c r="W8" s="249" t="s">
        <v>132</v>
      </c>
      <c r="X8" s="141">
        <v>592.0</v>
      </c>
      <c r="Y8" s="142">
        <v>3858.244318601831</v>
      </c>
      <c r="Z8" s="143">
        <v>33.0</v>
      </c>
      <c r="AA8" s="144">
        <v>501.8866666666667</v>
      </c>
      <c r="AB8" s="145">
        <v>127.94333333333333</v>
      </c>
      <c r="AC8" s="147"/>
      <c r="AD8" s="146"/>
      <c r="AE8" s="143"/>
      <c r="AF8" s="144"/>
      <c r="AG8" s="148"/>
      <c r="AH8" s="146">
        <v>1545.0</v>
      </c>
      <c r="AI8" s="146">
        <v>10770.296880390553</v>
      </c>
      <c r="AJ8" s="143">
        <v>87.0</v>
      </c>
      <c r="AK8" s="144">
        <v>1910.884166666666</v>
      </c>
      <c r="AL8" s="146">
        <v>243.36999999999998</v>
      </c>
      <c r="AM8" s="147">
        <v>2137.0</v>
      </c>
      <c r="AN8" s="146">
        <v>14628.541198992385</v>
      </c>
      <c r="AO8" s="143">
        <v>120.0</v>
      </c>
      <c r="AP8" s="144">
        <v>2412.7708333333335</v>
      </c>
      <c r="AQ8" s="148">
        <v>371.31333333333356</v>
      </c>
      <c r="AS8" s="355" t="s">
        <v>132</v>
      </c>
      <c r="AT8" s="321"/>
      <c r="AU8" s="350">
        <v>160.0</v>
      </c>
      <c r="AV8" s="351">
        <v>1514.0</v>
      </c>
      <c r="AW8" s="350">
        <v>19.0</v>
      </c>
      <c r="AX8" s="352">
        <v>291.0</v>
      </c>
      <c r="AY8" s="352">
        <v>29.0</v>
      </c>
      <c r="AZ8" s="351">
        <v>362.0</v>
      </c>
      <c r="BA8" s="351">
        <v>3106.0</v>
      </c>
      <c r="BB8" s="350">
        <v>45.0</v>
      </c>
      <c r="BC8" s="352">
        <v>668.0</v>
      </c>
      <c r="BD8" s="351">
        <v>144.0</v>
      </c>
      <c r="BE8" s="350">
        <v>1157.0</v>
      </c>
      <c r="BF8" s="351">
        <v>11529.0</v>
      </c>
      <c r="BG8" s="356">
        <v>138.0</v>
      </c>
      <c r="BH8" s="357"/>
      <c r="BI8" s="352">
        <v>2352.0</v>
      </c>
      <c r="BJ8" s="352">
        <v>403.0</v>
      </c>
      <c r="BK8" s="351">
        <v>1679.0</v>
      </c>
      <c r="BL8" s="351">
        <v>16149.0</v>
      </c>
      <c r="BM8" s="350">
        <v>202.0</v>
      </c>
      <c r="BN8" s="352">
        <v>3311.0</v>
      </c>
      <c r="BO8" s="352">
        <v>577.0</v>
      </c>
    </row>
    <row r="9">
      <c r="A9" s="249" t="s">
        <v>133</v>
      </c>
      <c r="B9" s="141">
        <v>235.0</v>
      </c>
      <c r="C9" s="142">
        <v>2014.3391626085827</v>
      </c>
      <c r="D9" s="143">
        <v>34.0</v>
      </c>
      <c r="E9" s="144">
        <v>607.7022222222217</v>
      </c>
      <c r="F9" s="145">
        <v>119.3738888888889</v>
      </c>
      <c r="G9" s="147">
        <v>568.0</v>
      </c>
      <c r="H9" s="146">
        <v>2954.671504518393</v>
      </c>
      <c r="I9" s="149">
        <v>36.0</v>
      </c>
      <c r="J9" s="144">
        <v>371.47166666666647</v>
      </c>
      <c r="K9" s="148">
        <v>116.05583333333335</v>
      </c>
      <c r="L9" s="146">
        <v>1121.0</v>
      </c>
      <c r="M9" s="146">
        <v>10154.73804827233</v>
      </c>
      <c r="N9" s="149">
        <v>150.0</v>
      </c>
      <c r="O9" s="144">
        <v>3901.0966666666677</v>
      </c>
      <c r="P9" s="146">
        <v>697.285</v>
      </c>
      <c r="Q9" s="147">
        <f t="shared" ref="Q9:U9" si="3">B9+G9+L9</f>
        <v>1924</v>
      </c>
      <c r="R9" s="146">
        <f t="shared" si="3"/>
        <v>15123.74872</v>
      </c>
      <c r="S9" s="143">
        <f t="shared" si="3"/>
        <v>220</v>
      </c>
      <c r="T9" s="144">
        <f t="shared" si="3"/>
        <v>4880.270556</v>
      </c>
      <c r="U9" s="148">
        <f t="shared" si="3"/>
        <v>932.7147222</v>
      </c>
      <c r="W9" s="249" t="s">
        <v>134</v>
      </c>
      <c r="X9" s="141">
        <v>832.0</v>
      </c>
      <c r="Y9" s="142">
        <v>6237.052496124496</v>
      </c>
      <c r="Z9" s="143">
        <v>112.0</v>
      </c>
      <c r="AA9" s="144">
        <v>2245.0997777777775</v>
      </c>
      <c r="AB9" s="145">
        <v>419.0307777777777</v>
      </c>
      <c r="AC9" s="147">
        <v>714.0</v>
      </c>
      <c r="AD9" s="146">
        <v>2426.1168925589977</v>
      </c>
      <c r="AE9" s="149">
        <v>29.0</v>
      </c>
      <c r="AF9" s="144">
        <v>241.08039855072462</v>
      </c>
      <c r="AG9" s="148">
        <v>90.39737681159421</v>
      </c>
      <c r="AH9" s="146">
        <v>1522.0</v>
      </c>
      <c r="AI9" s="146">
        <v>13848.464910438828</v>
      </c>
      <c r="AJ9" s="149">
        <v>196.0</v>
      </c>
      <c r="AK9" s="144">
        <v>5041.196990179352</v>
      </c>
      <c r="AL9" s="146">
        <v>791.5480908436875</v>
      </c>
      <c r="AM9" s="147">
        <v>3068.0</v>
      </c>
      <c r="AN9" s="146">
        <v>22511.634299122314</v>
      </c>
      <c r="AO9" s="143">
        <v>337.0</v>
      </c>
      <c r="AP9" s="144">
        <v>7527.377166507853</v>
      </c>
      <c r="AQ9" s="148">
        <v>1300.976245433059</v>
      </c>
      <c r="AS9" s="355" t="s">
        <v>134</v>
      </c>
      <c r="AT9" s="321"/>
      <c r="AU9" s="350">
        <v>629.0</v>
      </c>
      <c r="AV9" s="351">
        <v>6921.0</v>
      </c>
      <c r="AW9" s="350">
        <v>134.0</v>
      </c>
      <c r="AX9" s="352">
        <v>2299.0</v>
      </c>
      <c r="AY9" s="352">
        <v>485.0</v>
      </c>
      <c r="AZ9" s="351">
        <v>498.0</v>
      </c>
      <c r="BA9" s="351">
        <v>3088.0</v>
      </c>
      <c r="BB9" s="358">
        <v>55.0</v>
      </c>
      <c r="BC9" s="352">
        <v>484.0</v>
      </c>
      <c r="BD9" s="351">
        <v>165.0</v>
      </c>
      <c r="BE9" s="350">
        <v>1224.0</v>
      </c>
      <c r="BF9" s="351">
        <v>14982.0</v>
      </c>
      <c r="BG9" s="356">
        <v>262.0</v>
      </c>
      <c r="BH9" s="357"/>
      <c r="BI9" s="352">
        <v>6484.0</v>
      </c>
      <c r="BJ9" s="352">
        <v>1052.0</v>
      </c>
      <c r="BK9" s="351">
        <v>2351.0</v>
      </c>
      <c r="BL9" s="351">
        <v>24992.0</v>
      </c>
      <c r="BM9" s="350">
        <v>451.0</v>
      </c>
      <c r="BN9" s="352">
        <v>9267.0</v>
      </c>
      <c r="BO9" s="352">
        <v>1702.0</v>
      </c>
    </row>
    <row r="10">
      <c r="A10" s="249" t="s">
        <v>135</v>
      </c>
      <c r="B10" s="141">
        <v>333.0</v>
      </c>
      <c r="C10" s="142">
        <v>2766.200748159387</v>
      </c>
      <c r="D10" s="143">
        <v>44.0</v>
      </c>
      <c r="E10" s="144">
        <v>818.4741636363633</v>
      </c>
      <c r="F10" s="145">
        <v>154.62443333333334</v>
      </c>
      <c r="G10" s="147">
        <v>465.0</v>
      </c>
      <c r="H10" s="146">
        <v>3384.733160207176</v>
      </c>
      <c r="I10" s="143">
        <v>49.0</v>
      </c>
      <c r="J10" s="144">
        <v>773.4419487179485</v>
      </c>
      <c r="K10" s="148">
        <v>225.8641666666667</v>
      </c>
      <c r="L10" s="146">
        <v>2056.0</v>
      </c>
      <c r="M10" s="146">
        <v>17743.61880834247</v>
      </c>
      <c r="N10" s="143">
        <v>204.0</v>
      </c>
      <c r="O10" s="144">
        <v>5276.188854794854</v>
      </c>
      <c r="P10" s="146">
        <v>875.0145205995295</v>
      </c>
      <c r="Q10" s="147">
        <f t="shared" ref="Q10:U10" si="4">B10+G10+L10</f>
        <v>2854</v>
      </c>
      <c r="R10" s="146">
        <f t="shared" si="4"/>
        <v>23894.55272</v>
      </c>
      <c r="S10" s="143">
        <f t="shared" si="4"/>
        <v>297</v>
      </c>
      <c r="T10" s="144">
        <f t="shared" si="4"/>
        <v>6868.104967</v>
      </c>
      <c r="U10" s="148">
        <f t="shared" si="4"/>
        <v>1255.503121</v>
      </c>
      <c r="W10" s="249" t="s">
        <v>136</v>
      </c>
      <c r="X10" s="141">
        <v>304.0</v>
      </c>
      <c r="Y10" s="142">
        <v>1861.0602805799379</v>
      </c>
      <c r="Z10" s="143">
        <v>26.0</v>
      </c>
      <c r="AA10" s="144">
        <v>312.98843681345863</v>
      </c>
      <c r="AB10" s="145">
        <v>106.70421721919843</v>
      </c>
      <c r="AC10" s="147">
        <v>562.0</v>
      </c>
      <c r="AD10" s="146">
        <v>3973.5615707387165</v>
      </c>
      <c r="AE10" s="143">
        <v>57.0</v>
      </c>
      <c r="AF10" s="144">
        <v>1151.6464285714294</v>
      </c>
      <c r="AG10" s="148">
        <v>216.04642857142866</v>
      </c>
      <c r="AH10" s="146">
        <v>2406.0</v>
      </c>
      <c r="AI10" s="146">
        <v>18521.52433813303</v>
      </c>
      <c r="AJ10" s="143">
        <v>255.0</v>
      </c>
      <c r="AK10" s="144">
        <v>5468.006500000001</v>
      </c>
      <c r="AL10" s="146">
        <v>1001.7107737111377</v>
      </c>
      <c r="AM10" s="147">
        <v>3272.0</v>
      </c>
      <c r="AN10" s="146">
        <v>24356.146189451647</v>
      </c>
      <c r="AO10" s="143">
        <v>338.0</v>
      </c>
      <c r="AP10" s="144">
        <v>6932.641365384886</v>
      </c>
      <c r="AQ10" s="148">
        <v>1324.461419501766</v>
      </c>
      <c r="AS10" s="355" t="s">
        <v>136</v>
      </c>
      <c r="AT10" s="321"/>
      <c r="AU10" s="350">
        <v>285.0</v>
      </c>
      <c r="AV10" s="351">
        <v>2438.0</v>
      </c>
      <c r="AW10" s="350">
        <v>50.0</v>
      </c>
      <c r="AX10" s="352">
        <v>863.0</v>
      </c>
      <c r="AY10" s="352">
        <v>271.0</v>
      </c>
      <c r="AZ10" s="351">
        <v>560.0</v>
      </c>
      <c r="BA10" s="351">
        <v>4531.0</v>
      </c>
      <c r="BB10" s="350">
        <v>67.0</v>
      </c>
      <c r="BC10" s="352">
        <v>1232.0</v>
      </c>
      <c r="BD10" s="351">
        <v>367.0</v>
      </c>
      <c r="BE10" s="350">
        <v>2000.0</v>
      </c>
      <c r="BF10" s="351">
        <v>19464.0</v>
      </c>
      <c r="BG10" s="356">
        <v>301.0</v>
      </c>
      <c r="BH10" s="357"/>
      <c r="BI10" s="352">
        <v>6852.0</v>
      </c>
      <c r="BJ10" s="352">
        <v>1595.0</v>
      </c>
      <c r="BK10" s="351">
        <v>2845.0</v>
      </c>
      <c r="BL10" s="351">
        <v>26433.0</v>
      </c>
      <c r="BM10" s="350">
        <v>418.0</v>
      </c>
      <c r="BN10" s="352">
        <v>8947.0</v>
      </c>
      <c r="BO10" s="352">
        <v>2233.0</v>
      </c>
    </row>
    <row r="11">
      <c r="A11" s="249" t="s">
        <v>137</v>
      </c>
      <c r="B11" s="141">
        <v>308.0</v>
      </c>
      <c r="C11" s="142">
        <v>2244.767892275123</v>
      </c>
      <c r="D11" s="143">
        <v>32.0</v>
      </c>
      <c r="E11" s="144">
        <v>500.34333333333325</v>
      </c>
      <c r="F11" s="145">
        <v>109.79750000000001</v>
      </c>
      <c r="G11" s="147">
        <v>532.0</v>
      </c>
      <c r="H11" s="146">
        <v>4822.387925379326</v>
      </c>
      <c r="I11" s="143">
        <v>59.0</v>
      </c>
      <c r="J11" s="144">
        <v>1263.7696666666666</v>
      </c>
      <c r="K11" s="148">
        <v>329.2526666666666</v>
      </c>
      <c r="L11" s="146">
        <v>1619.0</v>
      </c>
      <c r="M11" s="146">
        <v>15225.05829031831</v>
      </c>
      <c r="N11" s="143">
        <v>155.0</v>
      </c>
      <c r="O11" s="144">
        <v>4228.29563194281</v>
      </c>
      <c r="P11" s="146">
        <v>731.0745255707438</v>
      </c>
      <c r="Q11" s="147">
        <f t="shared" ref="Q11:U11" si="5">B11+G11+L11</f>
        <v>2459</v>
      </c>
      <c r="R11" s="146">
        <f t="shared" si="5"/>
        <v>22292.21411</v>
      </c>
      <c r="S11" s="143">
        <f t="shared" si="5"/>
        <v>246</v>
      </c>
      <c r="T11" s="144">
        <f t="shared" si="5"/>
        <v>5992.408632</v>
      </c>
      <c r="U11" s="148">
        <f t="shared" si="5"/>
        <v>1170.124692</v>
      </c>
      <c r="W11" s="249" t="s">
        <v>138</v>
      </c>
      <c r="X11" s="141">
        <v>593.0</v>
      </c>
      <c r="Y11" s="142">
        <v>4917.892934049416</v>
      </c>
      <c r="Z11" s="143">
        <v>81.0</v>
      </c>
      <c r="AA11" s="144">
        <v>1546.7517358604096</v>
      </c>
      <c r="AB11" s="145">
        <v>375.2593622141998</v>
      </c>
      <c r="AC11" s="147">
        <v>412.0</v>
      </c>
      <c r="AD11" s="146">
        <v>3080.647190924994</v>
      </c>
      <c r="AE11" s="143">
        <v>57.0</v>
      </c>
      <c r="AF11" s="144">
        <v>965.5678844995181</v>
      </c>
      <c r="AG11" s="148">
        <v>257.7500698709456</v>
      </c>
      <c r="AH11" s="146">
        <v>1711.0</v>
      </c>
      <c r="AI11" s="146">
        <v>15486.435858701903</v>
      </c>
      <c r="AJ11" s="143">
        <v>245.0</v>
      </c>
      <c r="AK11" s="144">
        <v>5645.9936961314725</v>
      </c>
      <c r="AL11" s="146">
        <v>1132.5851643588753</v>
      </c>
      <c r="AM11" s="147">
        <v>2716.0</v>
      </c>
      <c r="AN11" s="146">
        <v>23484.975983676304</v>
      </c>
      <c r="AO11" s="143">
        <v>383.0</v>
      </c>
      <c r="AP11" s="144">
        <v>8158.313316491402</v>
      </c>
      <c r="AQ11" s="148">
        <v>1765.5945964440223</v>
      </c>
      <c r="AS11" s="355" t="s">
        <v>138</v>
      </c>
      <c r="AT11" s="321"/>
      <c r="AU11" s="350">
        <v>594.0</v>
      </c>
      <c r="AV11" s="351">
        <v>6489.0</v>
      </c>
      <c r="AW11" s="350">
        <v>107.0</v>
      </c>
      <c r="AX11" s="352">
        <v>2622.0</v>
      </c>
      <c r="AY11" s="352">
        <v>517.0</v>
      </c>
      <c r="AZ11" s="351">
        <v>362.0</v>
      </c>
      <c r="BA11" s="351">
        <v>3581.0</v>
      </c>
      <c r="BB11" s="350">
        <v>49.0</v>
      </c>
      <c r="BC11" s="352">
        <v>826.0</v>
      </c>
      <c r="BD11" s="351">
        <v>209.0</v>
      </c>
      <c r="BE11" s="350">
        <v>1460.0</v>
      </c>
      <c r="BF11" s="351">
        <v>17114.0</v>
      </c>
      <c r="BG11" s="356">
        <v>267.0</v>
      </c>
      <c r="BH11" s="357"/>
      <c r="BI11" s="352">
        <v>5799.0</v>
      </c>
      <c r="BJ11" s="352">
        <v>1199.0</v>
      </c>
      <c r="BK11" s="351">
        <v>2416.0</v>
      </c>
      <c r="BL11" s="351">
        <v>27184.0</v>
      </c>
      <c r="BM11" s="350">
        <v>423.0</v>
      </c>
      <c r="BN11" s="352">
        <v>9248.0</v>
      </c>
      <c r="BO11" s="352">
        <v>1925.0</v>
      </c>
    </row>
    <row r="12">
      <c r="A12" s="249" t="s">
        <v>139</v>
      </c>
      <c r="B12" s="141">
        <v>195.0</v>
      </c>
      <c r="C12" s="142">
        <v>1463.2607261947073</v>
      </c>
      <c r="D12" s="143">
        <v>17.0</v>
      </c>
      <c r="E12" s="144">
        <v>459.6322222222223</v>
      </c>
      <c r="F12" s="145">
        <v>56.708888888888886</v>
      </c>
      <c r="G12" s="147">
        <v>498.0</v>
      </c>
      <c r="H12" s="146">
        <v>3084.19286376071</v>
      </c>
      <c r="I12" s="143">
        <v>27.0</v>
      </c>
      <c r="J12" s="144">
        <v>339.9700625000001</v>
      </c>
      <c r="K12" s="148">
        <v>104.73666666666668</v>
      </c>
      <c r="L12" s="146">
        <v>1462.0</v>
      </c>
      <c r="M12" s="146">
        <v>13340.09628331755</v>
      </c>
      <c r="N12" s="143">
        <v>113.0</v>
      </c>
      <c r="O12" s="144">
        <v>3242.3398764172343</v>
      </c>
      <c r="P12" s="146">
        <v>625.381260770975</v>
      </c>
      <c r="Q12" s="147">
        <f t="shared" ref="Q12:U12" si="6">B12+G12+L12</f>
        <v>2155</v>
      </c>
      <c r="R12" s="146">
        <f t="shared" si="6"/>
        <v>17887.54987</v>
      </c>
      <c r="S12" s="143">
        <f t="shared" si="6"/>
        <v>157</v>
      </c>
      <c r="T12" s="144">
        <f t="shared" si="6"/>
        <v>4041.942161</v>
      </c>
      <c r="U12" s="148">
        <f t="shared" si="6"/>
        <v>786.8268163</v>
      </c>
      <c r="W12" s="249" t="s">
        <v>140</v>
      </c>
      <c r="X12" s="141">
        <v>470.0</v>
      </c>
      <c r="Y12" s="142">
        <v>2567.7325977198516</v>
      </c>
      <c r="Z12" s="143">
        <v>38.0</v>
      </c>
      <c r="AA12" s="144">
        <v>624.3716666666664</v>
      </c>
      <c r="AB12" s="145">
        <v>208.66437500000004</v>
      </c>
      <c r="AC12" s="147">
        <v>729.0</v>
      </c>
      <c r="AD12" s="146">
        <v>3473.035128744752</v>
      </c>
      <c r="AE12" s="143">
        <v>32.0</v>
      </c>
      <c r="AF12" s="144">
        <v>529.26</v>
      </c>
      <c r="AG12" s="148">
        <v>185.8983333333334</v>
      </c>
      <c r="AH12" s="146">
        <v>2180.0</v>
      </c>
      <c r="AI12" s="146">
        <v>17417.6303030577</v>
      </c>
      <c r="AJ12" s="143">
        <v>145.0</v>
      </c>
      <c r="AK12" s="144">
        <v>3786.9314541372783</v>
      </c>
      <c r="AL12" s="146">
        <v>577.4016666666669</v>
      </c>
      <c r="AM12" s="147">
        <v>3379.0</v>
      </c>
      <c r="AN12" s="146">
        <v>23458.398029522286</v>
      </c>
      <c r="AO12" s="143">
        <v>215.0</v>
      </c>
      <c r="AP12" s="144">
        <v>4940.563120803948</v>
      </c>
      <c r="AQ12" s="148">
        <v>971.9643750000008</v>
      </c>
      <c r="AS12" s="355" t="s">
        <v>140</v>
      </c>
      <c r="AT12" s="321"/>
      <c r="AU12" s="350">
        <v>388.0</v>
      </c>
      <c r="AV12" s="351">
        <v>3107.0</v>
      </c>
      <c r="AW12" s="350">
        <v>30.0</v>
      </c>
      <c r="AX12" s="352">
        <v>409.0</v>
      </c>
      <c r="AY12" s="352">
        <v>78.0</v>
      </c>
      <c r="AZ12" s="351">
        <v>566.0</v>
      </c>
      <c r="BA12" s="351">
        <v>4137.0</v>
      </c>
      <c r="BB12" s="350">
        <v>53.0</v>
      </c>
      <c r="BC12" s="352">
        <v>747.0</v>
      </c>
      <c r="BD12" s="351">
        <v>185.0</v>
      </c>
      <c r="BE12" s="350">
        <v>1670.0</v>
      </c>
      <c r="BF12" s="351">
        <v>17905.0</v>
      </c>
      <c r="BG12" s="356">
        <v>208.0</v>
      </c>
      <c r="BH12" s="357"/>
      <c r="BI12" s="352">
        <v>4653.0</v>
      </c>
      <c r="BJ12" s="352">
        <v>894.0</v>
      </c>
      <c r="BK12" s="351">
        <v>2624.0</v>
      </c>
      <c r="BL12" s="351">
        <v>25149.0</v>
      </c>
      <c r="BM12" s="350">
        <v>291.0</v>
      </c>
      <c r="BN12" s="352">
        <v>5809.0</v>
      </c>
      <c r="BO12" s="352">
        <v>1157.0</v>
      </c>
    </row>
    <row r="13">
      <c r="A13" s="249" t="s">
        <v>141</v>
      </c>
      <c r="B13" s="141">
        <v>712.0</v>
      </c>
      <c r="C13" s="142">
        <v>6313.9972248850045</v>
      </c>
      <c r="D13" s="143">
        <v>76.0</v>
      </c>
      <c r="E13" s="144">
        <v>1966.5880639152695</v>
      </c>
      <c r="F13" s="145">
        <v>274.89993518575704</v>
      </c>
      <c r="G13" s="147">
        <v>959.0</v>
      </c>
      <c r="H13" s="146">
        <v>6596.949964605737</v>
      </c>
      <c r="I13" s="143">
        <v>88.0</v>
      </c>
      <c r="J13" s="144">
        <v>1495.853086956521</v>
      </c>
      <c r="K13" s="148">
        <v>354.32583333333315</v>
      </c>
      <c r="L13" s="146">
        <v>2965.0</v>
      </c>
      <c r="M13" s="146">
        <v>24350.507438034278</v>
      </c>
      <c r="N13" s="143">
        <v>277.0</v>
      </c>
      <c r="O13" s="144">
        <v>6952.931737499131</v>
      </c>
      <c r="P13" s="146">
        <v>1108.4345468606023</v>
      </c>
      <c r="Q13" s="147">
        <f t="shared" ref="Q13:U13" si="7">B13+G13+L13</f>
        <v>4636</v>
      </c>
      <c r="R13" s="146">
        <f t="shared" si="7"/>
        <v>37261.45463</v>
      </c>
      <c r="S13" s="143">
        <f t="shared" si="7"/>
        <v>441</v>
      </c>
      <c r="T13" s="144">
        <f t="shared" si="7"/>
        <v>10415.37289</v>
      </c>
      <c r="U13" s="148">
        <f t="shared" si="7"/>
        <v>1737.660315</v>
      </c>
      <c r="W13" s="249" t="s">
        <v>142</v>
      </c>
      <c r="X13" s="141">
        <v>1159.0</v>
      </c>
      <c r="Y13" s="142">
        <v>8510.584365846087</v>
      </c>
      <c r="Z13" s="143">
        <v>141.0</v>
      </c>
      <c r="AA13" s="144">
        <v>2347.9277238161694</v>
      </c>
      <c r="AB13" s="145">
        <v>523.1921950070133</v>
      </c>
      <c r="AC13" s="147">
        <v>1107.0</v>
      </c>
      <c r="AD13" s="146">
        <v>6795.712894936373</v>
      </c>
      <c r="AE13" s="143">
        <v>126.0</v>
      </c>
      <c r="AF13" s="144">
        <v>1573.257636351582</v>
      </c>
      <c r="AG13" s="148">
        <v>461.5948175120932</v>
      </c>
      <c r="AH13" s="146">
        <v>3213.0</v>
      </c>
      <c r="AI13" s="146">
        <v>23902.28799924163</v>
      </c>
      <c r="AJ13" s="143">
        <v>362.0</v>
      </c>
      <c r="AK13" s="144">
        <v>7445.3790718784685</v>
      </c>
      <c r="AL13" s="146">
        <v>1401.7240881400442</v>
      </c>
      <c r="AM13" s="147">
        <v>5479.0</v>
      </c>
      <c r="AN13" s="146">
        <v>39208.58526002405</v>
      </c>
      <c r="AO13" s="143">
        <v>629.0</v>
      </c>
      <c r="AP13" s="144">
        <v>11366.56443204619</v>
      </c>
      <c r="AQ13" s="148">
        <v>2386.5111006591515</v>
      </c>
      <c r="AS13" s="355" t="s">
        <v>142</v>
      </c>
      <c r="AT13" s="321"/>
      <c r="AU13" s="350">
        <v>1069.0</v>
      </c>
      <c r="AV13" s="351">
        <v>10845.0</v>
      </c>
      <c r="AW13" s="350">
        <v>221.0</v>
      </c>
      <c r="AX13" s="352">
        <v>4266.0</v>
      </c>
      <c r="AY13" s="352">
        <v>1061.0</v>
      </c>
      <c r="AZ13" s="351">
        <v>891.0</v>
      </c>
      <c r="BA13" s="351">
        <v>7316.0</v>
      </c>
      <c r="BB13" s="350">
        <v>162.0</v>
      </c>
      <c r="BC13" s="352">
        <v>2116.0</v>
      </c>
      <c r="BD13" s="351">
        <v>658.0</v>
      </c>
      <c r="BE13" s="350">
        <v>2457.0</v>
      </c>
      <c r="BF13" s="351">
        <v>25903.0</v>
      </c>
      <c r="BG13" s="356">
        <v>572.0</v>
      </c>
      <c r="BH13" s="357"/>
      <c r="BI13" s="352">
        <v>10069.0</v>
      </c>
      <c r="BJ13" s="352">
        <v>2782.0</v>
      </c>
      <c r="BK13" s="351">
        <v>4417.0</v>
      </c>
      <c r="BL13" s="351">
        <v>44064.0</v>
      </c>
      <c r="BM13" s="350">
        <v>955.0</v>
      </c>
      <c r="BN13" s="352">
        <v>16451.0</v>
      </c>
      <c r="BO13" s="352">
        <v>4501.0</v>
      </c>
    </row>
    <row r="14">
      <c r="A14" s="249" t="s">
        <v>143</v>
      </c>
      <c r="B14" s="141">
        <v>188.0</v>
      </c>
      <c r="C14" s="142">
        <v>1078.8704245145634</v>
      </c>
      <c r="D14" s="143">
        <v>17.0</v>
      </c>
      <c r="E14" s="144">
        <v>196.87033333333332</v>
      </c>
      <c r="F14" s="145">
        <v>34.371333333333325</v>
      </c>
      <c r="G14" s="147">
        <v>515.0</v>
      </c>
      <c r="H14" s="146">
        <v>3462.591099377195</v>
      </c>
      <c r="I14" s="143">
        <v>60.0</v>
      </c>
      <c r="J14" s="144">
        <v>1225.9334484974627</v>
      </c>
      <c r="K14" s="148">
        <v>246.41557598285434</v>
      </c>
      <c r="L14" s="146">
        <v>2586.0</v>
      </c>
      <c r="M14" s="146">
        <v>16026.996157941367</v>
      </c>
      <c r="N14" s="143">
        <v>268.0</v>
      </c>
      <c r="O14" s="144">
        <v>4595.475651626692</v>
      </c>
      <c r="P14" s="146">
        <v>872.7387967629647</v>
      </c>
      <c r="Q14" s="147">
        <f t="shared" ref="Q14:U14" si="8">B14+G14+L14</f>
        <v>3289</v>
      </c>
      <c r="R14" s="146">
        <f t="shared" si="8"/>
        <v>20568.45768</v>
      </c>
      <c r="S14" s="143">
        <f t="shared" si="8"/>
        <v>345</v>
      </c>
      <c r="T14" s="144">
        <f t="shared" si="8"/>
        <v>6018.279433</v>
      </c>
      <c r="U14" s="148">
        <f t="shared" si="8"/>
        <v>1153.525706</v>
      </c>
      <c r="W14" s="249" t="s">
        <v>144</v>
      </c>
      <c r="X14" s="141">
        <v>970.0</v>
      </c>
      <c r="Y14" s="142">
        <v>5822.737510322798</v>
      </c>
      <c r="Z14" s="143">
        <v>137.0</v>
      </c>
      <c r="AA14" s="144">
        <v>2607.628027908832</v>
      </c>
      <c r="AB14" s="145">
        <v>453.69053152246795</v>
      </c>
      <c r="AC14" s="147"/>
      <c r="AD14" s="146"/>
      <c r="AE14" s="143"/>
      <c r="AF14" s="144"/>
      <c r="AG14" s="148"/>
      <c r="AH14" s="146">
        <v>3187.0</v>
      </c>
      <c r="AI14" s="146">
        <v>19846.331674187506</v>
      </c>
      <c r="AJ14" s="143">
        <v>428.0</v>
      </c>
      <c r="AK14" s="144">
        <v>7241.7765132376735</v>
      </c>
      <c r="AL14" s="146">
        <v>1353.728392328549</v>
      </c>
      <c r="AM14" s="147">
        <v>4157.0</v>
      </c>
      <c r="AN14" s="146">
        <v>25669.069184510292</v>
      </c>
      <c r="AO14" s="143">
        <v>565.0</v>
      </c>
      <c r="AP14" s="144">
        <v>9849.404541146501</v>
      </c>
      <c r="AQ14" s="148">
        <v>1807.418923851016</v>
      </c>
      <c r="AS14" s="355" t="s">
        <v>144</v>
      </c>
      <c r="AT14" s="321"/>
      <c r="AU14" s="350">
        <v>350.0</v>
      </c>
      <c r="AV14" s="351">
        <v>3802.0</v>
      </c>
      <c r="AW14" s="350">
        <v>71.0</v>
      </c>
      <c r="AX14" s="352">
        <v>2264.0</v>
      </c>
      <c r="AY14" s="352">
        <v>590.0</v>
      </c>
      <c r="AZ14" s="351">
        <v>386.0</v>
      </c>
      <c r="BA14" s="351">
        <v>3131.0</v>
      </c>
      <c r="BB14" s="350">
        <v>83.0</v>
      </c>
      <c r="BC14" s="352">
        <v>1435.0</v>
      </c>
      <c r="BD14" s="351">
        <v>418.0</v>
      </c>
      <c r="BE14" s="350">
        <v>2299.0</v>
      </c>
      <c r="BF14" s="351">
        <v>18183.0</v>
      </c>
      <c r="BG14" s="356">
        <v>387.0</v>
      </c>
      <c r="BH14" s="357"/>
      <c r="BI14" s="352">
        <v>6262.0</v>
      </c>
      <c r="BJ14" s="352">
        <v>1566.0</v>
      </c>
      <c r="BK14" s="351">
        <v>3035.0</v>
      </c>
      <c r="BL14" s="351">
        <v>25116.0</v>
      </c>
      <c r="BM14" s="350">
        <v>541.0</v>
      </c>
      <c r="BN14" s="352">
        <v>9961.0</v>
      </c>
      <c r="BO14" s="352">
        <v>2574.0</v>
      </c>
    </row>
    <row r="15">
      <c r="A15" s="249" t="s">
        <v>145</v>
      </c>
      <c r="B15" s="141">
        <v>714.0</v>
      </c>
      <c r="C15" s="142">
        <v>5587.39809791093</v>
      </c>
      <c r="D15" s="143">
        <v>71.0</v>
      </c>
      <c r="E15" s="144">
        <v>1290.3966666666665</v>
      </c>
      <c r="F15" s="145">
        <v>287.6016666666667</v>
      </c>
      <c r="G15" s="147">
        <v>1758.0</v>
      </c>
      <c r="H15" s="146">
        <v>14380.70687302958</v>
      </c>
      <c r="I15" s="143">
        <v>191.0</v>
      </c>
      <c r="J15" s="144">
        <v>3922.152491440157</v>
      </c>
      <c r="K15" s="148">
        <v>864.5883272112169</v>
      </c>
      <c r="L15" s="146">
        <v>4146.0</v>
      </c>
      <c r="M15" s="146">
        <v>38237.25026421512</v>
      </c>
      <c r="N15" s="143">
        <v>437.0</v>
      </c>
      <c r="O15" s="144">
        <v>10601.396083049905</v>
      </c>
      <c r="P15" s="146">
        <v>1944.652220517561</v>
      </c>
      <c r="Q15" s="147">
        <f t="shared" ref="Q15:U15" si="9">B15+G15+L15</f>
        <v>6618</v>
      </c>
      <c r="R15" s="146">
        <f t="shared" si="9"/>
        <v>58205.35524</v>
      </c>
      <c r="S15" s="143">
        <f t="shared" si="9"/>
        <v>699</v>
      </c>
      <c r="T15" s="144">
        <f t="shared" si="9"/>
        <v>15813.94524</v>
      </c>
      <c r="U15" s="148">
        <f t="shared" si="9"/>
        <v>3096.842214</v>
      </c>
      <c r="W15" s="249" t="s">
        <v>146</v>
      </c>
      <c r="X15" s="141">
        <v>1054.0</v>
      </c>
      <c r="Y15" s="142">
        <v>7405.951608936785</v>
      </c>
      <c r="Z15" s="143">
        <v>112.0</v>
      </c>
      <c r="AA15" s="144">
        <v>2032.7101017993493</v>
      </c>
      <c r="AB15" s="145">
        <v>467.25129372264007</v>
      </c>
      <c r="AC15" s="147">
        <v>2025.0</v>
      </c>
      <c r="AD15" s="146">
        <v>14248.590225031723</v>
      </c>
      <c r="AE15" s="143">
        <v>229.0</v>
      </c>
      <c r="AF15" s="144">
        <v>4462.444327111486</v>
      </c>
      <c r="AG15" s="148">
        <v>1141.9541424024196</v>
      </c>
      <c r="AH15" s="146">
        <v>4147.0</v>
      </c>
      <c r="AI15" s="146">
        <v>34027.507631634595</v>
      </c>
      <c r="AJ15" s="143">
        <v>491.0</v>
      </c>
      <c r="AK15" s="144">
        <v>11627.664290612422</v>
      </c>
      <c r="AL15" s="146">
        <v>2181.6330098058197</v>
      </c>
      <c r="AM15" s="147">
        <v>7226.0</v>
      </c>
      <c r="AN15" s="146">
        <v>55682.04946560336</v>
      </c>
      <c r="AO15" s="143">
        <v>832.0</v>
      </c>
      <c r="AP15" s="144">
        <v>18122.81871952326</v>
      </c>
      <c r="AQ15" s="148">
        <v>3790.8384459308786</v>
      </c>
      <c r="AS15" s="355" t="s">
        <v>146</v>
      </c>
      <c r="AT15" s="321"/>
      <c r="AU15" s="350">
        <v>774.0</v>
      </c>
      <c r="AV15" s="351">
        <v>8709.0</v>
      </c>
      <c r="AW15" s="350">
        <v>112.0</v>
      </c>
      <c r="AX15" s="352">
        <v>2466.0</v>
      </c>
      <c r="AY15" s="352">
        <v>644.0</v>
      </c>
      <c r="AZ15" s="351">
        <v>1570.0</v>
      </c>
      <c r="BA15" s="351">
        <v>15302.0</v>
      </c>
      <c r="BB15" s="350">
        <v>205.0</v>
      </c>
      <c r="BC15" s="352">
        <v>4282.0</v>
      </c>
      <c r="BD15" s="351">
        <v>1030.0</v>
      </c>
      <c r="BE15" s="350">
        <v>3064.0</v>
      </c>
      <c r="BF15" s="351">
        <v>34780.0</v>
      </c>
      <c r="BG15" s="356">
        <v>503.0</v>
      </c>
      <c r="BH15" s="357"/>
      <c r="BI15" s="352">
        <v>11205.0</v>
      </c>
      <c r="BJ15" s="352">
        <v>2563.0</v>
      </c>
      <c r="BK15" s="351">
        <v>5408.0</v>
      </c>
      <c r="BL15" s="351">
        <v>58792.0</v>
      </c>
      <c r="BM15" s="350">
        <v>820.0</v>
      </c>
      <c r="BN15" s="352">
        <v>17953.0</v>
      </c>
      <c r="BO15" s="352">
        <v>4237.0</v>
      </c>
    </row>
    <row r="16">
      <c r="A16" s="249" t="s">
        <v>147</v>
      </c>
      <c r="B16" s="141">
        <v>701.0</v>
      </c>
      <c r="C16" s="142">
        <v>5961.18178168377</v>
      </c>
      <c r="D16" s="143">
        <v>61.0</v>
      </c>
      <c r="E16" s="144">
        <v>1193.9902372262768</v>
      </c>
      <c r="F16" s="145">
        <v>245.56489563324374</v>
      </c>
      <c r="G16" s="147">
        <v>250.0</v>
      </c>
      <c r="H16" s="146">
        <v>1679.0399931962777</v>
      </c>
      <c r="I16" s="143">
        <v>18.0</v>
      </c>
      <c r="J16" s="144">
        <v>172.51185185185193</v>
      </c>
      <c r="K16" s="148">
        <v>67.17092592592594</v>
      </c>
      <c r="L16" s="146">
        <v>2496.0</v>
      </c>
      <c r="M16" s="146">
        <v>23824.86878430472</v>
      </c>
      <c r="N16" s="143">
        <v>248.0</v>
      </c>
      <c r="O16" s="144">
        <v>6448.310906189809</v>
      </c>
      <c r="P16" s="146">
        <v>1185.9405222041428</v>
      </c>
      <c r="Q16" s="147">
        <f t="shared" ref="Q16:U16" si="10">B16+G16+L16</f>
        <v>3447</v>
      </c>
      <c r="R16" s="146">
        <f t="shared" si="10"/>
        <v>31465.09056</v>
      </c>
      <c r="S16" s="143">
        <f t="shared" si="10"/>
        <v>327</v>
      </c>
      <c r="T16" s="144">
        <f t="shared" si="10"/>
        <v>7814.812995</v>
      </c>
      <c r="U16" s="148">
        <f t="shared" si="10"/>
        <v>1498.676344</v>
      </c>
      <c r="W16" s="249" t="s">
        <v>151</v>
      </c>
      <c r="X16" s="141">
        <v>1318.0</v>
      </c>
      <c r="Y16" s="142">
        <v>10763.048506525784</v>
      </c>
      <c r="Z16" s="143">
        <v>148.0</v>
      </c>
      <c r="AA16" s="144">
        <v>3497.4357865060742</v>
      </c>
      <c r="AB16" s="145">
        <v>568.7316985156867</v>
      </c>
      <c r="AC16" s="147"/>
      <c r="AD16" s="146"/>
      <c r="AE16" s="143"/>
      <c r="AF16" s="144"/>
      <c r="AG16" s="148"/>
      <c r="AH16" s="146">
        <v>2740.0</v>
      </c>
      <c r="AI16" s="146">
        <v>25759.620483383926</v>
      </c>
      <c r="AJ16" s="143">
        <v>376.0</v>
      </c>
      <c r="AK16" s="144">
        <v>8690.968397439256</v>
      </c>
      <c r="AL16" s="146">
        <v>1766.1185891859939</v>
      </c>
      <c r="AM16" s="147">
        <v>4058.0</v>
      </c>
      <c r="AN16" s="146">
        <v>36522.66898990969</v>
      </c>
      <c r="AO16" s="143">
        <v>524.0</v>
      </c>
      <c r="AP16" s="144">
        <v>12188.404183945322</v>
      </c>
      <c r="AQ16" s="148">
        <v>2334.850287701682</v>
      </c>
      <c r="AS16" s="355" t="s">
        <v>151</v>
      </c>
      <c r="AT16" s="321"/>
      <c r="AU16" s="350">
        <v>1002.0</v>
      </c>
      <c r="AV16" s="351">
        <v>10261.0</v>
      </c>
      <c r="AW16" s="350">
        <v>158.0</v>
      </c>
      <c r="AX16" s="352">
        <v>2470.0</v>
      </c>
      <c r="AY16" s="352">
        <v>512.0</v>
      </c>
      <c r="AZ16" s="359"/>
      <c r="BA16" s="359"/>
      <c r="BB16" s="360"/>
      <c r="BC16" s="361"/>
      <c r="BD16" s="359"/>
      <c r="BE16" s="350">
        <v>2183.0</v>
      </c>
      <c r="BF16" s="351">
        <v>27534.0</v>
      </c>
      <c r="BG16" s="356">
        <v>359.0</v>
      </c>
      <c r="BH16" s="357"/>
      <c r="BI16" s="352">
        <v>8592.0</v>
      </c>
      <c r="BJ16" s="352">
        <v>1646.0</v>
      </c>
      <c r="BK16" s="351">
        <v>3185.0</v>
      </c>
      <c r="BL16" s="351">
        <v>37794.0</v>
      </c>
      <c r="BM16" s="350">
        <v>517.0</v>
      </c>
      <c r="BN16" s="352">
        <v>11062.0</v>
      </c>
      <c r="BO16" s="352">
        <v>2158.0</v>
      </c>
    </row>
    <row r="17">
      <c r="A17" s="249" t="s">
        <v>152</v>
      </c>
      <c r="B17" s="141">
        <v>638.0</v>
      </c>
      <c r="C17" s="142">
        <v>3847.1140348275944</v>
      </c>
      <c r="D17" s="143">
        <v>25.0</v>
      </c>
      <c r="E17" s="144">
        <v>294.39780221424303</v>
      </c>
      <c r="F17" s="145">
        <v>125.9209949132256</v>
      </c>
      <c r="G17" s="147">
        <v>1637.0</v>
      </c>
      <c r="H17" s="146">
        <v>10703.928259167309</v>
      </c>
      <c r="I17" s="143">
        <v>75.0</v>
      </c>
      <c r="J17" s="144">
        <v>877.3006250000002</v>
      </c>
      <c r="K17" s="148">
        <v>278.5093333333333</v>
      </c>
      <c r="L17" s="146">
        <v>4105.0</v>
      </c>
      <c r="M17" s="146">
        <v>31117.77163957382</v>
      </c>
      <c r="N17" s="143">
        <v>204.0</v>
      </c>
      <c r="O17" s="144">
        <v>3309.037421296297</v>
      </c>
      <c r="P17" s="146">
        <v>933.2530000000006</v>
      </c>
      <c r="Q17" s="147">
        <f t="shared" ref="Q17:U17" si="11">B17+G17+L17</f>
        <v>6380</v>
      </c>
      <c r="R17" s="146">
        <f t="shared" si="11"/>
        <v>45668.81393</v>
      </c>
      <c r="S17" s="143">
        <f t="shared" si="11"/>
        <v>304</v>
      </c>
      <c r="T17" s="144">
        <f t="shared" si="11"/>
        <v>4480.735849</v>
      </c>
      <c r="U17" s="148">
        <f t="shared" si="11"/>
        <v>1337.683328</v>
      </c>
      <c r="W17" s="249" t="s">
        <v>153</v>
      </c>
      <c r="X17" s="141">
        <v>768.0</v>
      </c>
      <c r="Y17" s="142">
        <v>4274.076693947991</v>
      </c>
      <c r="Z17" s="143">
        <v>42.0</v>
      </c>
      <c r="AA17" s="144">
        <v>571.1153636363638</v>
      </c>
      <c r="AB17" s="145">
        <v>259.20208333333335</v>
      </c>
      <c r="AC17" s="147">
        <v>1956.0</v>
      </c>
      <c r="AD17" s="146">
        <v>11495.725836903723</v>
      </c>
      <c r="AE17" s="143">
        <v>121.0</v>
      </c>
      <c r="AF17" s="144">
        <v>1612.5070044409615</v>
      </c>
      <c r="AG17" s="148">
        <v>638.3009396551728</v>
      </c>
      <c r="AH17" s="146">
        <v>4300.0</v>
      </c>
      <c r="AI17" s="146">
        <v>30520.052881133954</v>
      </c>
      <c r="AJ17" s="143">
        <v>266.0</v>
      </c>
      <c r="AK17" s="144">
        <v>4816.297049336377</v>
      </c>
      <c r="AL17" s="146">
        <v>1463.4099999999996</v>
      </c>
      <c r="AM17" s="147">
        <v>7024.0</v>
      </c>
      <c r="AN17" s="146">
        <v>46289.855411985554</v>
      </c>
      <c r="AO17" s="143">
        <v>429.0</v>
      </c>
      <c r="AP17" s="144">
        <v>6999.919417413707</v>
      </c>
      <c r="AQ17" s="148">
        <v>2360.913022988506</v>
      </c>
      <c r="AS17" s="355" t="s">
        <v>153</v>
      </c>
      <c r="AT17" s="321"/>
      <c r="AU17" s="350">
        <v>640.0</v>
      </c>
      <c r="AV17" s="351">
        <v>4858.0</v>
      </c>
      <c r="AW17" s="350">
        <v>38.0</v>
      </c>
      <c r="AX17" s="352">
        <v>511.0</v>
      </c>
      <c r="AY17" s="352">
        <v>131.0</v>
      </c>
      <c r="AZ17" s="351">
        <v>1686.0</v>
      </c>
      <c r="BA17" s="351">
        <v>13537.0</v>
      </c>
      <c r="BB17" s="350">
        <v>112.0</v>
      </c>
      <c r="BC17" s="352">
        <v>1617.0</v>
      </c>
      <c r="BD17" s="351">
        <v>583.0</v>
      </c>
      <c r="BE17" s="350">
        <v>3520.0</v>
      </c>
      <c r="BF17" s="351">
        <v>33289.0</v>
      </c>
      <c r="BG17" s="356">
        <v>274.0</v>
      </c>
      <c r="BH17" s="357"/>
      <c r="BI17" s="352">
        <v>4992.0</v>
      </c>
      <c r="BJ17" s="352">
        <v>1090.0</v>
      </c>
      <c r="BK17" s="351">
        <v>5846.0</v>
      </c>
      <c r="BL17" s="351">
        <v>51684.0</v>
      </c>
      <c r="BM17" s="350">
        <v>424.0</v>
      </c>
      <c r="BN17" s="352">
        <v>7120.0</v>
      </c>
      <c r="BO17" s="352">
        <v>1804.0</v>
      </c>
    </row>
    <row r="18">
      <c r="A18" s="249" t="s">
        <v>154</v>
      </c>
      <c r="B18" s="141">
        <v>915.0</v>
      </c>
      <c r="C18" s="142">
        <v>5542.810330199319</v>
      </c>
      <c r="D18" s="143">
        <v>88.0</v>
      </c>
      <c r="E18" s="144">
        <v>1394.024046071548</v>
      </c>
      <c r="F18" s="145">
        <v>308.26999936476096</v>
      </c>
      <c r="G18" s="147">
        <v>4646.0</v>
      </c>
      <c r="H18" s="146">
        <v>30636.843817860252</v>
      </c>
      <c r="I18" s="143">
        <v>438.0</v>
      </c>
      <c r="J18" s="144">
        <v>8235.221602017662</v>
      </c>
      <c r="K18" s="148">
        <v>1879.063477324479</v>
      </c>
      <c r="L18" s="146">
        <v>4159.0</v>
      </c>
      <c r="M18" s="146">
        <v>22998.703815050223</v>
      </c>
      <c r="N18" s="143">
        <v>374.0</v>
      </c>
      <c r="O18" s="144">
        <v>5446.244522406599</v>
      </c>
      <c r="P18" s="146">
        <v>1434.3484010981324</v>
      </c>
      <c r="Q18" s="147">
        <f t="shared" ref="Q18:U18" si="12">B18+G18+L18</f>
        <v>9720</v>
      </c>
      <c r="R18" s="146">
        <f t="shared" si="12"/>
        <v>59178.35796</v>
      </c>
      <c r="S18" s="143">
        <f t="shared" si="12"/>
        <v>900</v>
      </c>
      <c r="T18" s="144">
        <f t="shared" si="12"/>
        <v>15075.49017</v>
      </c>
      <c r="U18" s="148">
        <f t="shared" si="12"/>
        <v>3621.681878</v>
      </c>
      <c r="W18" s="249" t="s">
        <v>155</v>
      </c>
      <c r="X18" s="141">
        <v>1069.0</v>
      </c>
      <c r="Y18" s="142">
        <v>5399.511452661748</v>
      </c>
      <c r="Z18" s="143">
        <v>94.0</v>
      </c>
      <c r="AA18" s="144">
        <v>1305.1506610949466</v>
      </c>
      <c r="AB18" s="145">
        <v>289.79039549995144</v>
      </c>
      <c r="AC18" s="147">
        <v>5861.0</v>
      </c>
      <c r="AD18" s="146">
        <v>34152.11659079368</v>
      </c>
      <c r="AE18" s="143">
        <v>571.0</v>
      </c>
      <c r="AF18" s="144">
        <v>10138.172535844478</v>
      </c>
      <c r="AG18" s="148">
        <v>2228.166570825734</v>
      </c>
      <c r="AH18" s="146">
        <v>3674.0</v>
      </c>
      <c r="AI18" s="146">
        <v>18618.025833536234</v>
      </c>
      <c r="AJ18" s="143">
        <v>346.0</v>
      </c>
      <c r="AK18" s="144">
        <v>4399.550218509309</v>
      </c>
      <c r="AL18" s="146">
        <v>1080.4175494522601</v>
      </c>
      <c r="AM18" s="147">
        <v>10604.0</v>
      </c>
      <c r="AN18" s="146">
        <v>58169.65387699164</v>
      </c>
      <c r="AO18" s="143">
        <v>1011.0</v>
      </c>
      <c r="AP18" s="144">
        <v>15842.87341544875</v>
      </c>
      <c r="AQ18" s="148">
        <v>3598.3745157779417</v>
      </c>
      <c r="AS18" s="355" t="s">
        <v>155</v>
      </c>
      <c r="AT18" s="321"/>
      <c r="AU18" s="350">
        <v>632.0</v>
      </c>
      <c r="AV18" s="351">
        <v>4803.0</v>
      </c>
      <c r="AW18" s="350">
        <v>93.0</v>
      </c>
      <c r="AX18" s="352">
        <v>1704.0</v>
      </c>
      <c r="AY18" s="352">
        <v>504.0</v>
      </c>
      <c r="AZ18" s="351">
        <v>4317.0</v>
      </c>
      <c r="BA18" s="351">
        <v>35605.0</v>
      </c>
      <c r="BB18" s="350">
        <v>576.0</v>
      </c>
      <c r="BC18" s="352">
        <v>10445.0</v>
      </c>
      <c r="BD18" s="351">
        <v>3220.0</v>
      </c>
      <c r="BE18" s="350">
        <v>2605.0</v>
      </c>
      <c r="BF18" s="351">
        <v>19162.0</v>
      </c>
      <c r="BG18" s="356">
        <v>399.0</v>
      </c>
      <c r="BH18" s="357"/>
      <c r="BI18" s="352">
        <v>5215.0</v>
      </c>
      <c r="BJ18" s="352">
        <v>1521.0</v>
      </c>
      <c r="BK18" s="351">
        <v>7554.0</v>
      </c>
      <c r="BL18" s="351">
        <v>59571.0</v>
      </c>
      <c r="BM18" s="350">
        <v>1068.0</v>
      </c>
      <c r="BN18" s="352">
        <v>17364.0</v>
      </c>
      <c r="BO18" s="352">
        <v>5245.0</v>
      </c>
    </row>
    <row r="19">
      <c r="A19" s="249" t="s">
        <v>156</v>
      </c>
      <c r="B19" s="141">
        <v>84.0</v>
      </c>
      <c r="C19" s="142">
        <v>561.3713557635034</v>
      </c>
      <c r="D19" s="143">
        <v>10.0</v>
      </c>
      <c r="E19" s="144">
        <v>177.64709677419356</v>
      </c>
      <c r="F19" s="145">
        <v>63.383709677419354</v>
      </c>
      <c r="G19" s="147">
        <v>572.0</v>
      </c>
      <c r="H19" s="146">
        <v>4181.574736524524</v>
      </c>
      <c r="I19" s="143">
        <v>54.0</v>
      </c>
      <c r="J19" s="144">
        <v>1030.392260435038</v>
      </c>
      <c r="K19" s="148">
        <v>228.42944885361553</v>
      </c>
      <c r="L19" s="146">
        <v>1764.0</v>
      </c>
      <c r="M19" s="146">
        <v>14794.219437941003</v>
      </c>
      <c r="N19" s="143">
        <v>235.0</v>
      </c>
      <c r="O19" s="144">
        <v>4857.216343492052</v>
      </c>
      <c r="P19" s="146">
        <v>1023.4860621301077</v>
      </c>
      <c r="Q19" s="147">
        <f t="shared" ref="Q19:U19" si="13">B19+G19+L19</f>
        <v>2420</v>
      </c>
      <c r="R19" s="146">
        <f t="shared" si="13"/>
        <v>19537.16553</v>
      </c>
      <c r="S19" s="143">
        <f t="shared" si="13"/>
        <v>299</v>
      </c>
      <c r="T19" s="144">
        <f t="shared" si="13"/>
        <v>6065.255701</v>
      </c>
      <c r="U19" s="148">
        <f t="shared" si="13"/>
        <v>1315.299221</v>
      </c>
      <c r="W19" s="249" t="s">
        <v>157</v>
      </c>
      <c r="X19" s="141">
        <v>298.0</v>
      </c>
      <c r="Y19" s="142">
        <v>1682.454372173522</v>
      </c>
      <c r="Z19" s="143">
        <v>38.0</v>
      </c>
      <c r="AA19" s="144">
        <v>494.3570000000001</v>
      </c>
      <c r="AB19" s="145">
        <v>158.372</v>
      </c>
      <c r="AC19" s="147">
        <v>537.0</v>
      </c>
      <c r="AD19" s="146">
        <v>3866.476176290166</v>
      </c>
      <c r="AE19" s="143">
        <v>73.0</v>
      </c>
      <c r="AF19" s="144">
        <v>1086.9179793650799</v>
      </c>
      <c r="AG19" s="148">
        <v>328.3877606349207</v>
      </c>
      <c r="AH19" s="146">
        <v>2043.0</v>
      </c>
      <c r="AI19" s="146">
        <v>16020.506670355055</v>
      </c>
      <c r="AJ19" s="143">
        <v>296.0</v>
      </c>
      <c r="AK19" s="144">
        <v>5594.0242285546965</v>
      </c>
      <c r="AL19" s="146">
        <v>1196.8193857525268</v>
      </c>
      <c r="AM19" s="147">
        <v>2878.0</v>
      </c>
      <c r="AN19" s="146">
        <v>21569.437218818715</v>
      </c>
      <c r="AO19" s="143">
        <v>407.0</v>
      </c>
      <c r="AP19" s="144">
        <v>7175.299207919773</v>
      </c>
      <c r="AQ19" s="148">
        <v>1683.5791463874477</v>
      </c>
      <c r="AS19" s="355" t="s">
        <v>157</v>
      </c>
      <c r="AT19" s="321"/>
      <c r="AU19" s="350">
        <v>250.0</v>
      </c>
      <c r="AV19" s="351">
        <v>1910.0</v>
      </c>
      <c r="AW19" s="350">
        <v>48.0</v>
      </c>
      <c r="AX19" s="352">
        <v>631.0</v>
      </c>
      <c r="AY19" s="352">
        <v>216.0</v>
      </c>
      <c r="AZ19" s="351">
        <v>469.0</v>
      </c>
      <c r="BA19" s="351">
        <v>4567.0</v>
      </c>
      <c r="BB19" s="350">
        <v>83.0</v>
      </c>
      <c r="BC19" s="352">
        <v>1481.0</v>
      </c>
      <c r="BD19" s="351">
        <v>458.0</v>
      </c>
      <c r="BE19" s="350">
        <v>1573.0</v>
      </c>
      <c r="BF19" s="351">
        <v>16542.0</v>
      </c>
      <c r="BG19" s="356">
        <v>323.0</v>
      </c>
      <c r="BH19" s="357"/>
      <c r="BI19" s="352">
        <v>6387.0</v>
      </c>
      <c r="BJ19" s="352">
        <v>1726.0</v>
      </c>
      <c r="BK19" s="351">
        <v>2292.0</v>
      </c>
      <c r="BL19" s="351">
        <v>23019.0</v>
      </c>
      <c r="BM19" s="350">
        <v>454.0</v>
      </c>
      <c r="BN19" s="352">
        <v>8499.0</v>
      </c>
      <c r="BO19" s="352">
        <v>2400.0</v>
      </c>
    </row>
    <row r="20">
      <c r="A20" s="249" t="s">
        <v>158</v>
      </c>
      <c r="B20" s="289">
        <v>193.0</v>
      </c>
      <c r="C20" s="290">
        <v>1377.8260579444384</v>
      </c>
      <c r="D20" s="269">
        <v>17.0</v>
      </c>
      <c r="E20" s="270">
        <v>219.12833333333333</v>
      </c>
      <c r="F20" s="272">
        <v>72.30266666666667</v>
      </c>
      <c r="G20" s="291">
        <v>1076.0</v>
      </c>
      <c r="H20" s="271">
        <v>10985.383598111186</v>
      </c>
      <c r="I20" s="269">
        <v>118.0</v>
      </c>
      <c r="J20" s="270">
        <v>2819.4228016477687</v>
      </c>
      <c r="K20" s="273">
        <v>647.642819326008</v>
      </c>
      <c r="L20" s="271">
        <v>3160.0</v>
      </c>
      <c r="M20" s="271">
        <v>31430.138208033484</v>
      </c>
      <c r="N20" s="269">
        <v>365.0</v>
      </c>
      <c r="O20" s="270">
        <v>10530.376431176192</v>
      </c>
      <c r="P20" s="271">
        <v>1877.1419912907163</v>
      </c>
      <c r="Q20" s="291">
        <f t="shared" ref="Q20:U20" si="14">B20+G20+L20</f>
        <v>4429</v>
      </c>
      <c r="R20" s="271">
        <f t="shared" si="14"/>
        <v>43793.34786</v>
      </c>
      <c r="S20" s="269">
        <f t="shared" si="14"/>
        <v>500</v>
      </c>
      <c r="T20" s="270">
        <f t="shared" si="14"/>
        <v>13568.92757</v>
      </c>
      <c r="U20" s="273">
        <f t="shared" si="14"/>
        <v>2597.087477</v>
      </c>
      <c r="W20" s="249" t="s">
        <v>159</v>
      </c>
      <c r="X20" s="289">
        <v>487.0</v>
      </c>
      <c r="Y20" s="290">
        <v>4695.388487114178</v>
      </c>
      <c r="Z20" s="269">
        <v>77.0</v>
      </c>
      <c r="AA20" s="270">
        <v>2003.0790056000878</v>
      </c>
      <c r="AB20" s="272">
        <v>287.8616666666667</v>
      </c>
      <c r="AC20" s="291">
        <v>1119.0</v>
      </c>
      <c r="AD20" s="271">
        <v>9189.90922895234</v>
      </c>
      <c r="AE20" s="269">
        <v>103.0</v>
      </c>
      <c r="AF20" s="270">
        <v>2484.4933333333333</v>
      </c>
      <c r="AG20" s="273">
        <v>423.7011111111113</v>
      </c>
      <c r="AH20" s="271">
        <v>3360.0</v>
      </c>
      <c r="AI20" s="271">
        <v>32303.103229207638</v>
      </c>
      <c r="AJ20" s="269">
        <v>453.0</v>
      </c>
      <c r="AK20" s="270">
        <v>12262.372902654346</v>
      </c>
      <c r="AL20" s="271">
        <v>2342.9265964955976</v>
      </c>
      <c r="AM20" s="291">
        <v>4966.0</v>
      </c>
      <c r="AN20" s="271">
        <v>46188.40094527429</v>
      </c>
      <c r="AO20" s="269">
        <v>633.0</v>
      </c>
      <c r="AP20" s="270">
        <v>16749.94524158776</v>
      </c>
      <c r="AQ20" s="273">
        <v>3054.489374273373</v>
      </c>
      <c r="AS20" s="355" t="s">
        <v>159</v>
      </c>
      <c r="AT20" s="321"/>
      <c r="AU20" s="350">
        <v>451.0</v>
      </c>
      <c r="AV20" s="351">
        <v>5869.0</v>
      </c>
      <c r="AW20" s="350">
        <v>103.0</v>
      </c>
      <c r="AX20" s="352">
        <v>2507.0</v>
      </c>
      <c r="AY20" s="352">
        <v>518.0</v>
      </c>
      <c r="AZ20" s="351">
        <v>954.0</v>
      </c>
      <c r="BA20" s="351">
        <v>10084.0</v>
      </c>
      <c r="BB20" s="350">
        <v>140.0</v>
      </c>
      <c r="BC20" s="352">
        <v>2924.0</v>
      </c>
      <c r="BD20" s="351">
        <v>810.0</v>
      </c>
      <c r="BE20" s="350">
        <v>2681.0</v>
      </c>
      <c r="BF20" s="351">
        <v>33580.0</v>
      </c>
      <c r="BG20" s="356">
        <v>634.0</v>
      </c>
      <c r="BH20" s="357"/>
      <c r="BI20" s="352">
        <v>14823.0</v>
      </c>
      <c r="BJ20" s="352">
        <v>3511.0</v>
      </c>
      <c r="BK20" s="351">
        <v>4086.0</v>
      </c>
      <c r="BL20" s="351">
        <v>49533.0</v>
      </c>
      <c r="BM20" s="350">
        <v>877.0</v>
      </c>
      <c r="BN20" s="352">
        <v>20253.0</v>
      </c>
      <c r="BO20" s="352">
        <v>4839.0</v>
      </c>
    </row>
    <row r="21" ht="15.75" customHeight="1">
      <c r="A21" s="253" t="s">
        <v>160</v>
      </c>
      <c r="B21" s="151">
        <v>400.0</v>
      </c>
      <c r="C21" s="152">
        <v>2807.351810376748</v>
      </c>
      <c r="D21" s="153">
        <v>43.0</v>
      </c>
      <c r="E21" s="154">
        <v>946.4328154411768</v>
      </c>
      <c r="F21" s="155">
        <v>131.4198762254902</v>
      </c>
      <c r="G21" s="157">
        <v>921.0</v>
      </c>
      <c r="H21" s="156">
        <v>6481.100248184681</v>
      </c>
      <c r="I21" s="153">
        <v>109.0</v>
      </c>
      <c r="J21" s="154">
        <v>1529.32875686798</v>
      </c>
      <c r="K21" s="158">
        <v>395.1873379230954</v>
      </c>
      <c r="L21" s="156">
        <v>4071.0</v>
      </c>
      <c r="M21" s="156">
        <v>30809.970034916525</v>
      </c>
      <c r="N21" s="153">
        <v>566.0</v>
      </c>
      <c r="O21" s="154">
        <v>10735.93509745157</v>
      </c>
      <c r="P21" s="156">
        <v>2078.3289980616896</v>
      </c>
      <c r="Q21" s="157">
        <f t="shared" ref="Q21:U21" si="15">B21+G21+L21</f>
        <v>5392</v>
      </c>
      <c r="R21" s="156">
        <f t="shared" si="15"/>
        <v>40098.42209</v>
      </c>
      <c r="S21" s="153">
        <f t="shared" si="15"/>
        <v>718</v>
      </c>
      <c r="T21" s="154">
        <f t="shared" si="15"/>
        <v>13211.69667</v>
      </c>
      <c r="U21" s="158">
        <f t="shared" si="15"/>
        <v>2604.936212</v>
      </c>
      <c r="W21" s="253" t="s">
        <v>161</v>
      </c>
      <c r="X21" s="151">
        <v>553.0</v>
      </c>
      <c r="Y21" s="152">
        <v>2986.017731006871</v>
      </c>
      <c r="Z21" s="153">
        <v>64.0</v>
      </c>
      <c r="AA21" s="154">
        <v>992.9581250000001</v>
      </c>
      <c r="AB21" s="155">
        <v>172.32729166666664</v>
      </c>
      <c r="AC21" s="157">
        <v>1103.0</v>
      </c>
      <c r="AD21" s="156">
        <v>6594.419191672798</v>
      </c>
      <c r="AE21" s="153">
        <v>126.0</v>
      </c>
      <c r="AF21" s="154">
        <v>1800.8545028378685</v>
      </c>
      <c r="AG21" s="158">
        <v>515.7978377223574</v>
      </c>
      <c r="AH21" s="156">
        <v>3848.0</v>
      </c>
      <c r="AI21" s="156">
        <v>26823.410761704567</v>
      </c>
      <c r="AJ21" s="153">
        <v>558.0</v>
      </c>
      <c r="AK21" s="154">
        <v>9334.982416729512</v>
      </c>
      <c r="AL21" s="156">
        <v>1989.130962862446</v>
      </c>
      <c r="AM21" s="157">
        <v>5504.0</v>
      </c>
      <c r="AN21" s="156">
        <v>36403.84768438436</v>
      </c>
      <c r="AO21" s="153">
        <v>748.0</v>
      </c>
      <c r="AP21" s="154">
        <v>12128.795044567387</v>
      </c>
      <c r="AQ21" s="158">
        <v>2677.256092251469</v>
      </c>
      <c r="AS21" s="362" t="s">
        <v>161</v>
      </c>
      <c r="AT21" s="327"/>
      <c r="AU21" s="365">
        <v>407.0</v>
      </c>
      <c r="AV21" s="366">
        <v>3247.0</v>
      </c>
      <c r="AW21" s="365">
        <v>76.0</v>
      </c>
      <c r="AX21" s="367">
        <v>1286.0</v>
      </c>
      <c r="AY21" s="367">
        <v>290.0</v>
      </c>
      <c r="AZ21" s="366">
        <v>854.0</v>
      </c>
      <c r="BA21" s="366">
        <v>7097.0</v>
      </c>
      <c r="BB21" s="365">
        <v>128.0</v>
      </c>
      <c r="BC21" s="367">
        <v>2391.0</v>
      </c>
      <c r="BD21" s="366">
        <v>675.0</v>
      </c>
      <c r="BE21" s="365">
        <v>2900.0</v>
      </c>
      <c r="BF21" s="366">
        <v>26085.0</v>
      </c>
      <c r="BG21" s="368">
        <v>563.0</v>
      </c>
      <c r="BH21" s="369"/>
      <c r="BI21" s="367">
        <v>9809.0</v>
      </c>
      <c r="BJ21" s="367">
        <v>2408.0</v>
      </c>
      <c r="BK21" s="366">
        <v>4161.0</v>
      </c>
      <c r="BL21" s="366">
        <v>36429.0</v>
      </c>
      <c r="BM21" s="365">
        <v>767.0</v>
      </c>
      <c r="BN21" s="367">
        <v>13486.0</v>
      </c>
      <c r="BO21" s="367">
        <v>3373.0</v>
      </c>
    </row>
    <row r="22" ht="15.75" customHeight="1">
      <c r="A22" s="297" t="s">
        <v>12</v>
      </c>
      <c r="B22" s="60">
        <f t="shared" ref="B22:U22" si="16">SUM(B7:B21)</f>
        <v>8315</v>
      </c>
      <c r="C22" s="61">
        <f t="shared" si="16"/>
        <v>58594.5598</v>
      </c>
      <c r="D22" s="62">
        <f t="shared" si="16"/>
        <v>734</v>
      </c>
      <c r="E22" s="63">
        <f t="shared" si="16"/>
        <v>13295.83762</v>
      </c>
      <c r="F22" s="159">
        <f t="shared" si="16"/>
        <v>2921.022216</v>
      </c>
      <c r="G22" s="66">
        <f t="shared" si="16"/>
        <v>28541</v>
      </c>
      <c r="H22" s="65">
        <f t="shared" si="16"/>
        <v>191168.4419</v>
      </c>
      <c r="I22" s="62">
        <f t="shared" si="16"/>
        <v>2273</v>
      </c>
      <c r="J22" s="63">
        <f t="shared" si="16"/>
        <v>38754.09188</v>
      </c>
      <c r="K22" s="64">
        <f t="shared" si="16"/>
        <v>9681.438843</v>
      </c>
      <c r="L22" s="65">
        <f t="shared" si="16"/>
        <v>42959</v>
      </c>
      <c r="M22" s="65">
        <f t="shared" si="16"/>
        <v>339305.1905</v>
      </c>
      <c r="N22" s="62">
        <f t="shared" si="16"/>
        <v>4155</v>
      </c>
      <c r="O22" s="63">
        <f t="shared" si="16"/>
        <v>90226.20868</v>
      </c>
      <c r="P22" s="65">
        <f t="shared" si="16"/>
        <v>17811.66614</v>
      </c>
      <c r="Q22" s="66">
        <f t="shared" si="16"/>
        <v>79815</v>
      </c>
      <c r="R22" s="65">
        <f t="shared" si="16"/>
        <v>589068.1922</v>
      </c>
      <c r="S22" s="62">
        <f t="shared" si="16"/>
        <v>7162</v>
      </c>
      <c r="T22" s="63">
        <f t="shared" si="16"/>
        <v>142276.1382</v>
      </c>
      <c r="U22" s="64">
        <f t="shared" si="16"/>
        <v>30414.1272</v>
      </c>
      <c r="W22" s="297" t="s">
        <v>12</v>
      </c>
      <c r="X22" s="60">
        <v>14225.0</v>
      </c>
      <c r="Y22" s="61">
        <v>88287.91902912919</v>
      </c>
      <c r="Z22" s="62">
        <v>1373.0</v>
      </c>
      <c r="AA22" s="63">
        <v>25070.618262178636</v>
      </c>
      <c r="AB22" s="159">
        <v>5391.44502961022</v>
      </c>
      <c r="AC22" s="66">
        <v>34510.0</v>
      </c>
      <c r="AD22" s="65">
        <v>194322.33465377745</v>
      </c>
      <c r="AE22" s="62">
        <v>2794.0</v>
      </c>
      <c r="AF22" s="63">
        <v>44323.927902037736</v>
      </c>
      <c r="AG22" s="64">
        <v>11897.46037653323</v>
      </c>
      <c r="AH22" s="65">
        <v>47401.0</v>
      </c>
      <c r="AI22" s="65">
        <v>343602.0456869694</v>
      </c>
      <c r="AJ22" s="62">
        <v>5020.0</v>
      </c>
      <c r="AK22" s="63">
        <v>101551.60279371018</v>
      </c>
      <c r="AL22" s="65">
        <v>20735.342115473926</v>
      </c>
      <c r="AM22" s="66">
        <v>96136.0</v>
      </c>
      <c r="AN22" s="65">
        <v>626212.2993698792</v>
      </c>
      <c r="AO22" s="62">
        <v>9187.0</v>
      </c>
      <c r="AP22" s="63">
        <v>170946.14895792643</v>
      </c>
      <c r="AQ22" s="64">
        <v>38024.247521617435</v>
      </c>
      <c r="AS22" s="374" t="s">
        <v>12</v>
      </c>
      <c r="AT22" s="82"/>
      <c r="AU22" s="375">
        <v>9726.0</v>
      </c>
      <c r="AV22" s="376">
        <v>91631.0</v>
      </c>
      <c r="AW22" s="375">
        <v>1476.0</v>
      </c>
      <c r="AX22" s="377">
        <v>28170.0</v>
      </c>
      <c r="AY22" s="377">
        <v>6749.0</v>
      </c>
      <c r="AZ22" s="376">
        <v>25534.0</v>
      </c>
      <c r="BA22" s="376">
        <v>212410.0</v>
      </c>
      <c r="BB22" s="375">
        <v>2825.0</v>
      </c>
      <c r="BC22" s="377">
        <v>48005.0</v>
      </c>
      <c r="BD22" s="376">
        <v>13714.0</v>
      </c>
      <c r="BE22" s="375">
        <v>35320.0</v>
      </c>
      <c r="BF22" s="376">
        <v>357151.0</v>
      </c>
      <c r="BG22" s="378">
        <v>5655.0</v>
      </c>
      <c r="BH22" s="379"/>
      <c r="BI22" s="377">
        <v>112739.0</v>
      </c>
      <c r="BJ22" s="377">
        <v>26150.0</v>
      </c>
      <c r="BK22" s="376">
        <v>70580.0</v>
      </c>
      <c r="BL22" s="376">
        <v>661192.0</v>
      </c>
      <c r="BM22" s="375">
        <v>10077.0</v>
      </c>
      <c r="BN22" s="377">
        <v>190295.0</v>
      </c>
      <c r="BO22" s="377">
        <v>47045.0</v>
      </c>
    </row>
    <row r="23" ht="15.75" customHeight="1">
      <c r="A23" s="103" t="s">
        <v>44</v>
      </c>
      <c r="B23" s="79"/>
      <c r="C23" s="7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80"/>
      <c r="W23" s="103" t="s">
        <v>44</v>
      </c>
      <c r="X23" s="79"/>
      <c r="Y23" s="79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380"/>
      <c r="AS23" s="381" t="s">
        <v>224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</row>
    <row r="24" ht="15.75" customHeight="1">
      <c r="A24" s="80" t="s">
        <v>225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W24" s="80" t="s">
        <v>225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2"/>
      <c r="AS24" s="382"/>
      <c r="AT24" s="310"/>
      <c r="AU24" s="383" t="s">
        <v>225</v>
      </c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</row>
    <row r="25" ht="15.75" customHeight="1">
      <c r="A25" s="248" t="s">
        <v>130</v>
      </c>
      <c r="B25" s="132">
        <f t="shared" ref="B25:C25" si="17">IF(ISBLANK(B7),"",B7*100/B7)</f>
        <v>100</v>
      </c>
      <c r="C25" s="133">
        <f t="shared" si="17"/>
        <v>100</v>
      </c>
      <c r="D25" s="160">
        <f t="shared" ref="D25:E25" si="18">IF(ISBLANK(D7),"",D7*100/B7)</f>
        <v>7.19844358</v>
      </c>
      <c r="E25" s="161">
        <f t="shared" si="18"/>
        <v>19.03011395</v>
      </c>
      <c r="F25" s="160">
        <f t="shared" ref="F25:F40" si="31">IF(ISBLANK(F7),"",F7*100/C7)</f>
        <v>5.623302703</v>
      </c>
      <c r="G25" s="138">
        <f t="shared" ref="G25:H25" si="19">IF(ISBLANK(G7),"",G7*100/G7)</f>
        <v>100</v>
      </c>
      <c r="H25" s="137">
        <f t="shared" si="19"/>
        <v>100</v>
      </c>
      <c r="I25" s="160">
        <f t="shared" ref="I25:J25" si="20">IF(ISBLANK(I7),"",I7*100/G7)</f>
        <v>6.662326389</v>
      </c>
      <c r="J25" s="161">
        <f t="shared" si="20"/>
        <v>16.64839772</v>
      </c>
      <c r="K25" s="164">
        <f t="shared" ref="K25:K40" si="34">IF(ISBLANK(K7),"",K7*100/H7)</f>
        <v>4.476074065</v>
      </c>
      <c r="L25" s="137">
        <f t="shared" ref="L25:M25" si="21">IF(ISBLANK(L7),"",L7*100/L7)</f>
        <v>100</v>
      </c>
      <c r="M25" s="137">
        <f t="shared" si="21"/>
        <v>100</v>
      </c>
      <c r="N25" s="163">
        <f t="shared" ref="N25:O25" si="22">IF(ISBLANK(N7),"",N7*100/L7)</f>
        <v>7.34130325</v>
      </c>
      <c r="O25" s="163">
        <f t="shared" si="22"/>
        <v>19.87713808</v>
      </c>
      <c r="P25" s="163">
        <f t="shared" ref="P25:P40" si="37">IF(ISBLANK(P7),"",P7*100/M7)</f>
        <v>4.889732226</v>
      </c>
      <c r="Q25" s="138">
        <f t="shared" ref="Q25:R25" si="23">IF(ISBLANK(Q7),"",Q7*100/Q7)</f>
        <v>100</v>
      </c>
      <c r="R25" s="137">
        <f t="shared" si="23"/>
        <v>100</v>
      </c>
      <c r="S25" s="160">
        <f t="shared" ref="S25:T25" si="24">IF(ISBLANK(S7),"",S7*100/Q7)</f>
        <v>6.904580665</v>
      </c>
      <c r="T25" s="161">
        <f t="shared" si="24"/>
        <v>17.81430615</v>
      </c>
      <c r="U25" s="164">
        <f t="shared" ref="U25:U40" si="40">IF(ISBLANK(U7),"",U7*100/R7)</f>
        <v>4.721201709</v>
      </c>
      <c r="W25" s="248" t="s">
        <v>130</v>
      </c>
      <c r="X25" s="132">
        <f t="shared" ref="X25:X40" si="41">X7*100/$X7</f>
        <v>100</v>
      </c>
      <c r="Y25" s="133">
        <f t="shared" ref="Y25:Y40" si="42">Y7*100/$Y7</f>
        <v>100</v>
      </c>
      <c r="Z25" s="160">
        <f t="shared" ref="Z25:Z40" si="43">Z7*100/$X7</f>
        <v>6.120276743</v>
      </c>
      <c r="AA25" s="161">
        <f t="shared" ref="AA25:AB25" si="25">AA7*100/$Y7</f>
        <v>23.03894611</v>
      </c>
      <c r="AB25" s="160">
        <f t="shared" si="25"/>
        <v>5.624722579</v>
      </c>
      <c r="AC25" s="138">
        <f>AC7*100/$AC7</f>
        <v>100</v>
      </c>
      <c r="AD25" s="137">
        <f>AD7*100/$AD7</f>
        <v>100</v>
      </c>
      <c r="AE25" s="160">
        <f>AE7*100/$AC7</f>
        <v>6.907805276</v>
      </c>
      <c r="AF25" s="161">
        <f t="shared" ref="AF25:AG25" si="26">AF7*100/$AD7</f>
        <v>19.23444248</v>
      </c>
      <c r="AG25" s="164">
        <f t="shared" si="26"/>
        <v>5.692614271</v>
      </c>
      <c r="AH25" s="137">
        <f t="shared" ref="AH25:AH40" si="45">AH7*100/$AH7</f>
        <v>100</v>
      </c>
      <c r="AI25" s="137">
        <f t="shared" ref="AI25:AI40" si="46">AI7*100/$AI7</f>
        <v>100</v>
      </c>
      <c r="AJ25" s="163">
        <f t="shared" ref="AJ25:AJ40" si="47">AJ7*100/$AH7</f>
        <v>6.857142857</v>
      </c>
      <c r="AK25" s="163">
        <f t="shared" ref="AK25:AL25" si="27">AK7*100/$AI7</f>
        <v>20.85111347</v>
      </c>
      <c r="AL25" s="163">
        <f t="shared" si="27"/>
        <v>5.568680093</v>
      </c>
      <c r="AM25" s="138">
        <f t="shared" ref="AM25:AM40" si="49">AM7*100/$AM7</f>
        <v>100</v>
      </c>
      <c r="AN25" s="137">
        <f t="shared" ref="AN25:AN40" si="50">AN7*100/$AN7</f>
        <v>100</v>
      </c>
      <c r="AO25" s="160">
        <f t="shared" ref="AO25:AO40" si="51">AO7*100/$AM7</f>
        <v>6.795200216</v>
      </c>
      <c r="AP25" s="161">
        <f t="shared" ref="AP25:AQ25" si="28">AP7*100/$AN7</f>
        <v>20.0898617</v>
      </c>
      <c r="AQ25" s="164">
        <f t="shared" si="28"/>
        <v>5.652502895</v>
      </c>
      <c r="AS25" s="349" t="s">
        <v>130</v>
      </c>
      <c r="AT25" s="315"/>
      <c r="AU25" s="350">
        <v>100.0</v>
      </c>
      <c r="AV25" s="351">
        <v>100.0</v>
      </c>
      <c r="AW25" s="350">
        <v>10.3</v>
      </c>
      <c r="AX25" s="352">
        <v>21.2</v>
      </c>
      <c r="AY25" s="352">
        <v>5.4</v>
      </c>
      <c r="AZ25" s="351">
        <v>266.0</v>
      </c>
      <c r="BA25" s="351">
        <v>237.0</v>
      </c>
      <c r="BB25" s="350">
        <v>23.6</v>
      </c>
      <c r="BC25" s="352">
        <v>42.2</v>
      </c>
      <c r="BD25" s="351">
        <v>11.7</v>
      </c>
      <c r="BE25" s="350">
        <v>100.0</v>
      </c>
      <c r="BF25" s="351">
        <v>100.0</v>
      </c>
      <c r="BG25" s="353">
        <v>10.3</v>
      </c>
      <c r="BH25" s="354"/>
      <c r="BI25" s="352">
        <v>22.5</v>
      </c>
      <c r="BJ25" s="352">
        <v>5.3</v>
      </c>
      <c r="BK25" s="351">
        <v>100.0</v>
      </c>
      <c r="BL25" s="351">
        <v>100.0</v>
      </c>
      <c r="BM25" s="350">
        <v>9.4</v>
      </c>
      <c r="BN25" s="352">
        <v>19.4</v>
      </c>
      <c r="BO25" s="352">
        <v>5.1</v>
      </c>
    </row>
    <row r="26" ht="15.75" customHeight="1">
      <c r="A26" s="249" t="s">
        <v>132</v>
      </c>
      <c r="B26" s="141">
        <f t="shared" ref="B26:C26" si="29">IF(ISBLANK(B8),"",B8*100/B8)</f>
        <v>100</v>
      </c>
      <c r="C26" s="142">
        <f t="shared" si="29"/>
        <v>100</v>
      </c>
      <c r="D26" s="165">
        <f t="shared" ref="D26:E26" si="30">IF(ISBLANK(D8),"",D8*100/B8)</f>
        <v>10.85271318</v>
      </c>
      <c r="E26" s="166">
        <f t="shared" si="30"/>
        <v>18.04956963</v>
      </c>
      <c r="F26" s="165">
        <f t="shared" si="31"/>
        <v>3.637749453</v>
      </c>
      <c r="G26" s="147">
        <f t="shared" ref="G26:H26" si="32">IF(ISBLANK(G8),"",G8*100/G8)</f>
        <v>100</v>
      </c>
      <c r="H26" s="146">
        <f t="shared" si="32"/>
        <v>100</v>
      </c>
      <c r="I26" s="165">
        <f t="shared" ref="I26:J26" si="33">IF(ISBLANK(I8),"",I8*100/G8)</f>
        <v>9.375</v>
      </c>
      <c r="J26" s="166">
        <f t="shared" si="33"/>
        <v>20.16684215</v>
      </c>
      <c r="K26" s="169">
        <f t="shared" si="34"/>
        <v>5.090641044</v>
      </c>
      <c r="L26" s="146">
        <f t="shared" ref="L26:M26" si="35">IF(ISBLANK(L8),"",L8*100/L8)</f>
        <v>100</v>
      </c>
      <c r="M26" s="146">
        <f t="shared" si="35"/>
        <v>100</v>
      </c>
      <c r="N26" s="168">
        <f t="shared" ref="N26:O26" si="36">IF(ISBLANK(N8),"",N8*100/L8)</f>
        <v>9.389312977</v>
      </c>
      <c r="O26" s="168">
        <f t="shared" si="36"/>
        <v>22.90674146</v>
      </c>
      <c r="P26" s="168">
        <f t="shared" si="37"/>
        <v>5.04851072</v>
      </c>
      <c r="Q26" s="147">
        <f t="shared" ref="Q26:R26" si="38">IF(ISBLANK(Q8),"",Q8*100/Q8)</f>
        <v>100</v>
      </c>
      <c r="R26" s="146">
        <f t="shared" si="38"/>
        <v>100</v>
      </c>
      <c r="S26" s="165">
        <f t="shared" ref="S26:T26" si="39">IF(ISBLANK(S8),"",S8*100/Q8)</f>
        <v>9.494030699</v>
      </c>
      <c r="T26" s="166">
        <f t="shared" si="39"/>
        <v>22.0850637</v>
      </c>
      <c r="U26" s="169">
        <f t="shared" si="40"/>
        <v>4.946437307</v>
      </c>
      <c r="W26" s="249" t="s">
        <v>132</v>
      </c>
      <c r="X26" s="141">
        <f t="shared" si="41"/>
        <v>100</v>
      </c>
      <c r="Y26" s="142">
        <f t="shared" si="42"/>
        <v>100</v>
      </c>
      <c r="Z26" s="165">
        <f t="shared" si="43"/>
        <v>5.574324324</v>
      </c>
      <c r="AA26" s="166">
        <f t="shared" ref="AA26:AB26" si="44">AA8*100/$Y8</f>
        <v>13.00816188</v>
      </c>
      <c r="AB26" s="165">
        <f t="shared" si="44"/>
        <v>3.316102423</v>
      </c>
      <c r="AC26" s="147"/>
      <c r="AD26" s="146"/>
      <c r="AE26" s="165"/>
      <c r="AF26" s="166"/>
      <c r="AG26" s="169"/>
      <c r="AH26" s="146">
        <f t="shared" si="45"/>
        <v>100</v>
      </c>
      <c r="AI26" s="146">
        <f t="shared" si="46"/>
        <v>100</v>
      </c>
      <c r="AJ26" s="168">
        <f t="shared" si="47"/>
        <v>5.631067961</v>
      </c>
      <c r="AK26" s="168">
        <f t="shared" ref="AK26:AL26" si="48">AK8*100/$AI8</f>
        <v>17.742168</v>
      </c>
      <c r="AL26" s="168">
        <f t="shared" si="48"/>
        <v>2.25964059</v>
      </c>
      <c r="AM26" s="147">
        <f t="shared" si="49"/>
        <v>100</v>
      </c>
      <c r="AN26" s="146">
        <f t="shared" si="50"/>
        <v>100</v>
      </c>
      <c r="AO26" s="165">
        <f t="shared" si="51"/>
        <v>5.61534862</v>
      </c>
      <c r="AP26" s="166">
        <f t="shared" ref="AP26:AQ26" si="52">AP8*100/$AN8</f>
        <v>16.4935847</v>
      </c>
      <c r="AQ26" s="169">
        <f t="shared" si="52"/>
        <v>2.538279985</v>
      </c>
      <c r="AS26" s="355" t="s">
        <v>132</v>
      </c>
      <c r="AT26" s="321"/>
      <c r="AU26" s="350">
        <v>100.0</v>
      </c>
      <c r="AV26" s="351">
        <v>100.0</v>
      </c>
      <c r="AW26" s="350">
        <v>11.9</v>
      </c>
      <c r="AX26" s="352">
        <v>19.2</v>
      </c>
      <c r="AY26" s="352">
        <v>1.9</v>
      </c>
      <c r="AZ26" s="351">
        <v>31.0</v>
      </c>
      <c r="BA26" s="351">
        <v>27.0</v>
      </c>
      <c r="BB26" s="350">
        <v>3.9</v>
      </c>
      <c r="BC26" s="352">
        <v>5.8</v>
      </c>
      <c r="BD26" s="351">
        <v>1.3</v>
      </c>
      <c r="BE26" s="350">
        <v>100.0</v>
      </c>
      <c r="BF26" s="351">
        <v>100.0</v>
      </c>
      <c r="BG26" s="356">
        <v>11.9</v>
      </c>
      <c r="BH26" s="357"/>
      <c r="BI26" s="352">
        <v>20.4</v>
      </c>
      <c r="BJ26" s="352">
        <v>3.5</v>
      </c>
      <c r="BK26" s="351">
        <v>100.0</v>
      </c>
      <c r="BL26" s="351">
        <v>100.0</v>
      </c>
      <c r="BM26" s="350">
        <v>12.0</v>
      </c>
      <c r="BN26" s="352">
        <v>20.5</v>
      </c>
      <c r="BO26" s="352">
        <v>3.6</v>
      </c>
    </row>
    <row r="27" ht="15.75" customHeight="1">
      <c r="A27" s="249" t="s">
        <v>134</v>
      </c>
      <c r="B27" s="141">
        <f t="shared" ref="B27:C27" si="53">IF(ISBLANK(B9),"",B9*100/B9)</f>
        <v>100</v>
      </c>
      <c r="C27" s="142">
        <f t="shared" si="53"/>
        <v>100</v>
      </c>
      <c r="D27" s="165">
        <f t="shared" ref="D27:E27" si="54">IF(ISBLANK(D9),"",D9*100/B9)</f>
        <v>14.46808511</v>
      </c>
      <c r="E27" s="166">
        <f t="shared" si="54"/>
        <v>30.16881335</v>
      </c>
      <c r="F27" s="165">
        <f t="shared" si="31"/>
        <v>5.926206028</v>
      </c>
      <c r="G27" s="147">
        <f t="shared" ref="G27:H27" si="55">IF(ISBLANK(G9),"",G9*100/G9)</f>
        <v>100</v>
      </c>
      <c r="H27" s="146">
        <f t="shared" si="55"/>
        <v>100</v>
      </c>
      <c r="I27" s="170">
        <f t="shared" ref="I27:J27" si="56">IF(ISBLANK(I9),"",I9*100/G9)</f>
        <v>6.338028169</v>
      </c>
      <c r="J27" s="166">
        <f t="shared" si="56"/>
        <v>12.5723508</v>
      </c>
      <c r="K27" s="169">
        <f t="shared" si="34"/>
        <v>3.927876015</v>
      </c>
      <c r="L27" s="146">
        <f t="shared" ref="L27:M27" si="57">IF(ISBLANK(L9),"",L9*100/L9)</f>
        <v>100</v>
      </c>
      <c r="M27" s="146">
        <f t="shared" si="57"/>
        <v>100</v>
      </c>
      <c r="N27" s="168">
        <f t="shared" ref="N27:O27" si="58">IF(ISBLANK(N9),"",N9*100/L9)</f>
        <v>13.3809099</v>
      </c>
      <c r="O27" s="168">
        <f t="shared" si="58"/>
        <v>38.41651698</v>
      </c>
      <c r="P27" s="168">
        <f t="shared" si="37"/>
        <v>6.866597609</v>
      </c>
      <c r="Q27" s="147">
        <f t="shared" ref="Q27:R27" si="59">IF(ISBLANK(Q9),"",Q9*100/Q9)</f>
        <v>100</v>
      </c>
      <c r="R27" s="146">
        <f t="shared" si="59"/>
        <v>100</v>
      </c>
      <c r="S27" s="165">
        <f t="shared" ref="S27:T27" si="60">IF(ISBLANK(S9),"",S9*100/Q9)</f>
        <v>11.43451143</v>
      </c>
      <c r="T27" s="166">
        <f t="shared" si="60"/>
        <v>32.2689212</v>
      </c>
      <c r="U27" s="169">
        <f t="shared" si="40"/>
        <v>6.167219119</v>
      </c>
      <c r="W27" s="249" t="s">
        <v>134</v>
      </c>
      <c r="X27" s="141">
        <f t="shared" si="41"/>
        <v>100</v>
      </c>
      <c r="Y27" s="142">
        <f t="shared" si="42"/>
        <v>100</v>
      </c>
      <c r="Z27" s="165">
        <f t="shared" si="43"/>
        <v>13.46153846</v>
      </c>
      <c r="AA27" s="166">
        <f t="shared" ref="AA27:AB27" si="61">AA9*100/$Y9</f>
        <v>35.99616612</v>
      </c>
      <c r="AB27" s="165">
        <f t="shared" si="61"/>
        <v>6.718410307</v>
      </c>
      <c r="AC27" s="147">
        <f t="shared" ref="AC27:AC31" si="74">AC9*100/$AC9</f>
        <v>100</v>
      </c>
      <c r="AD27" s="146">
        <f t="shared" ref="AD27:AD31" si="75">AD9*100/$AD9</f>
        <v>100</v>
      </c>
      <c r="AE27" s="170">
        <f t="shared" ref="AE27:AE31" si="76">AE9*100/$AC9</f>
        <v>4.06162465</v>
      </c>
      <c r="AF27" s="166">
        <f t="shared" ref="AF27:AG27" si="62">AF9*100/$AD9</f>
        <v>9.936883062</v>
      </c>
      <c r="AG27" s="169">
        <f t="shared" si="62"/>
        <v>3.726010774</v>
      </c>
      <c r="AH27" s="146">
        <f t="shared" si="45"/>
        <v>100</v>
      </c>
      <c r="AI27" s="146">
        <f t="shared" si="46"/>
        <v>100</v>
      </c>
      <c r="AJ27" s="168">
        <f t="shared" si="47"/>
        <v>12.87779238</v>
      </c>
      <c r="AK27" s="168">
        <f t="shared" ref="AK27:AL27" si="63">AK9*100/$AI9</f>
        <v>36.40256897</v>
      </c>
      <c r="AL27" s="168">
        <f t="shared" si="63"/>
        <v>5.715782189</v>
      </c>
      <c r="AM27" s="147">
        <f t="shared" si="49"/>
        <v>100</v>
      </c>
      <c r="AN27" s="146">
        <f t="shared" si="50"/>
        <v>100</v>
      </c>
      <c r="AO27" s="165">
        <f t="shared" si="51"/>
        <v>10.98435463</v>
      </c>
      <c r="AP27" s="166">
        <f t="shared" ref="AP27:AQ27" si="64">AP9*100/$AN9</f>
        <v>33.43771965</v>
      </c>
      <c r="AQ27" s="169">
        <f t="shared" si="64"/>
        <v>5.779128375</v>
      </c>
      <c r="AS27" s="355" t="s">
        <v>134</v>
      </c>
      <c r="AT27" s="321"/>
      <c r="AU27" s="350">
        <v>100.0</v>
      </c>
      <c r="AV27" s="351">
        <v>100.0</v>
      </c>
      <c r="AW27" s="350">
        <v>21.3</v>
      </c>
      <c r="AX27" s="352">
        <v>33.2</v>
      </c>
      <c r="AY27" s="352">
        <v>7.0</v>
      </c>
      <c r="AZ27" s="351">
        <v>41.0</v>
      </c>
      <c r="BA27" s="351">
        <v>21.0</v>
      </c>
      <c r="BB27" s="358">
        <v>4.5</v>
      </c>
      <c r="BC27" s="352">
        <v>3.2</v>
      </c>
      <c r="BD27" s="351">
        <v>1.1</v>
      </c>
      <c r="BE27" s="350">
        <v>100.0</v>
      </c>
      <c r="BF27" s="351">
        <v>100.0</v>
      </c>
      <c r="BG27" s="389">
        <v>21.4</v>
      </c>
      <c r="BH27" s="357"/>
      <c r="BI27" s="352">
        <v>43.3</v>
      </c>
      <c r="BJ27" s="352">
        <v>7.0</v>
      </c>
      <c r="BK27" s="351">
        <v>100.0</v>
      </c>
      <c r="BL27" s="351">
        <v>100.0</v>
      </c>
      <c r="BM27" s="350">
        <v>19.2</v>
      </c>
      <c r="BN27" s="352">
        <v>37.1</v>
      </c>
      <c r="BO27" s="352">
        <v>6.8</v>
      </c>
    </row>
    <row r="28" ht="15.75" customHeight="1">
      <c r="A28" s="249" t="s">
        <v>136</v>
      </c>
      <c r="B28" s="141">
        <f t="shared" ref="B28:C28" si="65">IF(ISBLANK(B10),"",B10*100/B10)</f>
        <v>100</v>
      </c>
      <c r="C28" s="142">
        <f t="shared" si="65"/>
        <v>100</v>
      </c>
      <c r="D28" s="165">
        <f t="shared" ref="D28:E28" si="66">IF(ISBLANK(D10),"",D10*100/B10)</f>
        <v>13.21321321</v>
      </c>
      <c r="E28" s="166">
        <f t="shared" si="66"/>
        <v>29.58838632</v>
      </c>
      <c r="F28" s="165">
        <f t="shared" si="31"/>
        <v>5.589776282</v>
      </c>
      <c r="G28" s="147">
        <f t="shared" ref="G28:H28" si="67">IF(ISBLANK(G10),"",G10*100/G10)</f>
        <v>100</v>
      </c>
      <c r="H28" s="146">
        <f t="shared" si="67"/>
        <v>100</v>
      </c>
      <c r="I28" s="165">
        <f t="shared" ref="I28:J28" si="68">IF(ISBLANK(I10),"",I10*100/G10)</f>
        <v>10.53763441</v>
      </c>
      <c r="J28" s="166">
        <f t="shared" si="68"/>
        <v>22.85089879</v>
      </c>
      <c r="K28" s="169">
        <f t="shared" si="34"/>
        <v>6.673027266</v>
      </c>
      <c r="L28" s="146">
        <f t="shared" ref="L28:M28" si="69">IF(ISBLANK(L10),"",L10*100/L10)</f>
        <v>100</v>
      </c>
      <c r="M28" s="146">
        <f t="shared" si="69"/>
        <v>100</v>
      </c>
      <c r="N28" s="168">
        <f t="shared" ref="N28:O28" si="70">IF(ISBLANK(N10),"",N10*100/L10)</f>
        <v>9.922178988</v>
      </c>
      <c r="O28" s="168">
        <f t="shared" si="70"/>
        <v>29.73569773</v>
      </c>
      <c r="P28" s="168">
        <f t="shared" si="37"/>
        <v>4.931432139</v>
      </c>
      <c r="Q28" s="147">
        <f t="shared" ref="Q28:R28" si="71">IF(ISBLANK(Q10),"",Q10*100/Q10)</f>
        <v>100</v>
      </c>
      <c r="R28" s="146">
        <f t="shared" si="71"/>
        <v>100</v>
      </c>
      <c r="S28" s="165">
        <f t="shared" ref="S28:T28" si="72">IF(ISBLANK(S10),"",S10*100/Q10)</f>
        <v>10.40644709</v>
      </c>
      <c r="T28" s="166">
        <f t="shared" si="72"/>
        <v>28.74339205</v>
      </c>
      <c r="U28" s="169">
        <f t="shared" si="40"/>
        <v>5.254348702</v>
      </c>
      <c r="W28" s="249" t="s">
        <v>136</v>
      </c>
      <c r="X28" s="141">
        <f t="shared" si="41"/>
        <v>100</v>
      </c>
      <c r="Y28" s="142">
        <f t="shared" si="42"/>
        <v>100</v>
      </c>
      <c r="Z28" s="165">
        <f t="shared" si="43"/>
        <v>8.552631579</v>
      </c>
      <c r="AA28" s="166">
        <f t="shared" ref="AA28:AB28" si="73">AA10*100/$Y10</f>
        <v>16.81774847</v>
      </c>
      <c r="AB28" s="165">
        <f t="shared" si="73"/>
        <v>5.733517519</v>
      </c>
      <c r="AC28" s="147">
        <f t="shared" si="74"/>
        <v>100</v>
      </c>
      <c r="AD28" s="146">
        <f t="shared" si="75"/>
        <v>100</v>
      </c>
      <c r="AE28" s="165">
        <f t="shared" si="76"/>
        <v>10.14234875</v>
      </c>
      <c r="AF28" s="166">
        <f t="shared" ref="AF28:AG28" si="77">AF10*100/$AD10</f>
        <v>28.98272515</v>
      </c>
      <c r="AG28" s="169">
        <f t="shared" si="77"/>
        <v>5.437097796</v>
      </c>
      <c r="AH28" s="146">
        <f t="shared" si="45"/>
        <v>100</v>
      </c>
      <c r="AI28" s="146">
        <f t="shared" si="46"/>
        <v>100</v>
      </c>
      <c r="AJ28" s="168">
        <f t="shared" si="47"/>
        <v>10.59850374</v>
      </c>
      <c r="AK28" s="168">
        <f t="shared" ref="AK28:AL28" si="78">AK10*100/$AI10</f>
        <v>29.52244319</v>
      </c>
      <c r="AL28" s="168">
        <f t="shared" si="78"/>
        <v>5.408360324</v>
      </c>
      <c r="AM28" s="147">
        <f t="shared" si="49"/>
        <v>100</v>
      </c>
      <c r="AN28" s="146">
        <f t="shared" si="50"/>
        <v>100</v>
      </c>
      <c r="AO28" s="165">
        <f t="shared" si="51"/>
        <v>10.33007335</v>
      </c>
      <c r="AP28" s="166">
        <f t="shared" ref="AP28:AQ28" si="79">AP10*100/$AN10</f>
        <v>28.46362192</v>
      </c>
      <c r="AQ28" s="169">
        <f t="shared" si="79"/>
        <v>5.43789403</v>
      </c>
      <c r="AS28" s="355" t="s">
        <v>136</v>
      </c>
      <c r="AT28" s="321"/>
      <c r="AU28" s="350">
        <v>100.0</v>
      </c>
      <c r="AV28" s="351">
        <v>100.0</v>
      </c>
      <c r="AW28" s="350">
        <v>17.5</v>
      </c>
      <c r="AX28" s="352">
        <v>35.4</v>
      </c>
      <c r="AY28" s="352">
        <v>11.1</v>
      </c>
      <c r="AZ28" s="351">
        <v>28.0</v>
      </c>
      <c r="BA28" s="351">
        <v>23.0</v>
      </c>
      <c r="BB28" s="350">
        <v>3.4</v>
      </c>
      <c r="BC28" s="352">
        <v>6.3</v>
      </c>
      <c r="BD28" s="351">
        <v>1.9</v>
      </c>
      <c r="BE28" s="350">
        <v>100.0</v>
      </c>
      <c r="BF28" s="351">
        <v>100.0</v>
      </c>
      <c r="BG28" s="356">
        <v>15.1</v>
      </c>
      <c r="BH28" s="357"/>
      <c r="BI28" s="352">
        <v>35.2</v>
      </c>
      <c r="BJ28" s="352">
        <v>8.2</v>
      </c>
      <c r="BK28" s="351">
        <v>100.0</v>
      </c>
      <c r="BL28" s="351">
        <v>100.0</v>
      </c>
      <c r="BM28" s="350">
        <v>14.7</v>
      </c>
      <c r="BN28" s="352">
        <v>33.8</v>
      </c>
      <c r="BO28" s="352">
        <v>8.4</v>
      </c>
    </row>
    <row r="29" ht="15.75" customHeight="1">
      <c r="A29" s="249" t="s">
        <v>138</v>
      </c>
      <c r="B29" s="141">
        <f t="shared" ref="B29:C29" si="80">IF(ISBLANK(B11),"",B11*100/B11)</f>
        <v>100</v>
      </c>
      <c r="C29" s="142">
        <f t="shared" si="80"/>
        <v>100</v>
      </c>
      <c r="D29" s="165">
        <f t="shared" ref="D29:E29" si="81">IF(ISBLANK(D11),"",D11*100/B11)</f>
        <v>10.38961039</v>
      </c>
      <c r="E29" s="166">
        <f t="shared" si="81"/>
        <v>22.28931263</v>
      </c>
      <c r="F29" s="165">
        <f t="shared" si="31"/>
        <v>4.89126294</v>
      </c>
      <c r="G29" s="147">
        <f t="shared" ref="G29:H29" si="82">IF(ISBLANK(G11),"",G11*100/G11)</f>
        <v>100</v>
      </c>
      <c r="H29" s="146">
        <f t="shared" si="82"/>
        <v>100</v>
      </c>
      <c r="I29" s="165">
        <f t="shared" ref="I29:J29" si="83">IF(ISBLANK(I11),"",I11*100/G11)</f>
        <v>11.09022556</v>
      </c>
      <c r="J29" s="166">
        <f t="shared" si="83"/>
        <v>26.20630456</v>
      </c>
      <c r="K29" s="169">
        <f t="shared" si="34"/>
        <v>6.827585664</v>
      </c>
      <c r="L29" s="146">
        <f t="shared" ref="L29:M29" si="84">IF(ISBLANK(L11),"",L11*100/L11)</f>
        <v>100</v>
      </c>
      <c r="M29" s="146">
        <f t="shared" si="84"/>
        <v>100</v>
      </c>
      <c r="N29" s="168">
        <f t="shared" ref="N29:O29" si="85">IF(ISBLANK(N11),"",N11*100/L11)</f>
        <v>9.573810994</v>
      </c>
      <c r="O29" s="168">
        <f t="shared" si="85"/>
        <v>27.77195037</v>
      </c>
      <c r="P29" s="168">
        <f t="shared" si="37"/>
        <v>4.80178474</v>
      </c>
      <c r="Q29" s="147">
        <f t="shared" ref="Q29:R29" si="86">IF(ISBLANK(Q11),"",Q11*100/Q11)</f>
        <v>100</v>
      </c>
      <c r="R29" s="146">
        <f t="shared" si="86"/>
        <v>100</v>
      </c>
      <c r="S29" s="165">
        <f t="shared" ref="S29:T29" si="87">IF(ISBLANK(S11),"",S11*100/Q11)</f>
        <v>10.00406669</v>
      </c>
      <c r="T29" s="166">
        <f t="shared" si="87"/>
        <v>26.88117296</v>
      </c>
      <c r="U29" s="169">
        <f t="shared" si="40"/>
        <v>5.249028592</v>
      </c>
      <c r="W29" s="249" t="s">
        <v>138</v>
      </c>
      <c r="X29" s="141">
        <f t="shared" si="41"/>
        <v>100</v>
      </c>
      <c r="Y29" s="142">
        <f t="shared" si="42"/>
        <v>100</v>
      </c>
      <c r="Z29" s="165">
        <f t="shared" si="43"/>
        <v>13.65935919</v>
      </c>
      <c r="AA29" s="166">
        <f t="shared" ref="AA29:AB29" si="88">AA11*100/$Y11</f>
        <v>31.45151301</v>
      </c>
      <c r="AB29" s="165">
        <f t="shared" si="88"/>
        <v>7.630490685</v>
      </c>
      <c r="AC29" s="147">
        <f t="shared" si="74"/>
        <v>100</v>
      </c>
      <c r="AD29" s="146">
        <f t="shared" si="75"/>
        <v>100</v>
      </c>
      <c r="AE29" s="165">
        <f t="shared" si="76"/>
        <v>13.83495146</v>
      </c>
      <c r="AF29" s="166">
        <f t="shared" ref="AF29:AG29" si="89">AF11*100/$AD11</f>
        <v>31.34302063</v>
      </c>
      <c r="AG29" s="169">
        <f t="shared" si="89"/>
        <v>8.366750682</v>
      </c>
      <c r="AH29" s="146">
        <f t="shared" si="45"/>
        <v>100</v>
      </c>
      <c r="AI29" s="146">
        <f t="shared" si="46"/>
        <v>100</v>
      </c>
      <c r="AJ29" s="168">
        <f t="shared" si="47"/>
        <v>14.31911163</v>
      </c>
      <c r="AK29" s="168">
        <f t="shared" ref="AK29:AL29" si="90">AK11*100/$AI11</f>
        <v>36.4576701</v>
      </c>
      <c r="AL29" s="168">
        <f t="shared" si="90"/>
        <v>7.313401061</v>
      </c>
      <c r="AM29" s="147">
        <f t="shared" si="49"/>
        <v>100</v>
      </c>
      <c r="AN29" s="146">
        <f t="shared" si="50"/>
        <v>100</v>
      </c>
      <c r="AO29" s="165">
        <f t="shared" si="51"/>
        <v>14.10162003</v>
      </c>
      <c r="AP29" s="166">
        <f t="shared" ref="AP29:AQ29" si="91">AP11*100/$AN11</f>
        <v>34.73843585</v>
      </c>
      <c r="AQ29" s="169">
        <f t="shared" si="91"/>
        <v>7.517974886</v>
      </c>
      <c r="AS29" s="355" t="s">
        <v>138</v>
      </c>
      <c r="AT29" s="321"/>
      <c r="AU29" s="350">
        <v>100.0</v>
      </c>
      <c r="AV29" s="351">
        <v>100.0</v>
      </c>
      <c r="AW29" s="350">
        <v>18.0</v>
      </c>
      <c r="AX29" s="352">
        <v>40.4</v>
      </c>
      <c r="AY29" s="352">
        <v>8.0</v>
      </c>
      <c r="AZ29" s="351">
        <v>25.0</v>
      </c>
      <c r="BA29" s="351">
        <v>21.0</v>
      </c>
      <c r="BB29" s="350">
        <v>3.4</v>
      </c>
      <c r="BC29" s="352">
        <v>4.8</v>
      </c>
      <c r="BD29" s="351">
        <v>1.2</v>
      </c>
      <c r="BE29" s="350">
        <v>100.0</v>
      </c>
      <c r="BF29" s="351">
        <v>100.0</v>
      </c>
      <c r="BG29" s="356">
        <v>18.3</v>
      </c>
      <c r="BH29" s="357"/>
      <c r="BI29" s="352">
        <v>33.9</v>
      </c>
      <c r="BJ29" s="352">
        <v>7.0</v>
      </c>
      <c r="BK29" s="351">
        <v>100.0</v>
      </c>
      <c r="BL29" s="351">
        <v>100.0</v>
      </c>
      <c r="BM29" s="350">
        <v>17.5</v>
      </c>
      <c r="BN29" s="352">
        <v>34.0</v>
      </c>
      <c r="BO29" s="352">
        <v>7.1</v>
      </c>
    </row>
    <row r="30" ht="15.75" customHeight="1">
      <c r="A30" s="249" t="s">
        <v>140</v>
      </c>
      <c r="B30" s="141">
        <f t="shared" ref="B30:C30" si="92">IF(ISBLANK(B12),"",B12*100/B12)</f>
        <v>100</v>
      </c>
      <c r="C30" s="142">
        <f t="shared" si="92"/>
        <v>100</v>
      </c>
      <c r="D30" s="165">
        <f t="shared" ref="D30:E30" si="93">IF(ISBLANK(D12),"",D12*100/B12)</f>
        <v>8.717948718</v>
      </c>
      <c r="E30" s="166">
        <f t="shared" si="93"/>
        <v>31.41150541</v>
      </c>
      <c r="F30" s="165">
        <f t="shared" si="31"/>
        <v>3.875514997</v>
      </c>
      <c r="G30" s="147">
        <f t="shared" ref="G30:H30" si="94">IF(ISBLANK(G12),"",G12*100/G12)</f>
        <v>100</v>
      </c>
      <c r="H30" s="146">
        <f t="shared" si="94"/>
        <v>100</v>
      </c>
      <c r="I30" s="165">
        <f t="shared" ref="I30:J30" si="95">IF(ISBLANK(I12),"",I12*100/G12)</f>
        <v>5.421686747</v>
      </c>
      <c r="J30" s="166">
        <f t="shared" si="95"/>
        <v>11.02298324</v>
      </c>
      <c r="K30" s="169">
        <f t="shared" si="34"/>
        <v>3.395918196</v>
      </c>
      <c r="L30" s="146">
        <f t="shared" ref="L30:M30" si="96">IF(ISBLANK(L12),"",L12*100/L12)</f>
        <v>100</v>
      </c>
      <c r="M30" s="146">
        <f t="shared" si="96"/>
        <v>100</v>
      </c>
      <c r="N30" s="168">
        <f t="shared" ref="N30:O30" si="97">IF(ISBLANK(N12),"",N12*100/L12)</f>
        <v>7.729138167</v>
      </c>
      <c r="O30" s="168">
        <f t="shared" si="97"/>
        <v>24.30522095</v>
      </c>
      <c r="P30" s="168">
        <f t="shared" si="37"/>
        <v>4.687981612</v>
      </c>
      <c r="Q30" s="147">
        <f t="shared" ref="Q30:R30" si="98">IF(ISBLANK(Q12),"",Q12*100/Q12)</f>
        <v>100</v>
      </c>
      <c r="R30" s="146">
        <f t="shared" si="98"/>
        <v>100</v>
      </c>
      <c r="S30" s="165">
        <f t="shared" ref="S30:T30" si="99">IF(ISBLANK(S12),"",S12*100/Q12)</f>
        <v>7.285382831</v>
      </c>
      <c r="T30" s="166">
        <f t="shared" si="99"/>
        <v>22.59639911</v>
      </c>
      <c r="U30" s="169">
        <f t="shared" si="40"/>
        <v>4.398740028</v>
      </c>
      <c r="W30" s="249" t="s">
        <v>140</v>
      </c>
      <c r="X30" s="141">
        <f t="shared" si="41"/>
        <v>100</v>
      </c>
      <c r="Y30" s="142">
        <f t="shared" si="42"/>
        <v>100</v>
      </c>
      <c r="Z30" s="165">
        <f t="shared" si="43"/>
        <v>8.085106383</v>
      </c>
      <c r="AA30" s="166">
        <f t="shared" ref="AA30:AB30" si="100">AA12*100/$Y12</f>
        <v>24.31607042</v>
      </c>
      <c r="AB30" s="165">
        <f t="shared" si="100"/>
        <v>8.126405966</v>
      </c>
      <c r="AC30" s="147">
        <f t="shared" si="74"/>
        <v>100</v>
      </c>
      <c r="AD30" s="146">
        <f t="shared" si="75"/>
        <v>100</v>
      </c>
      <c r="AE30" s="165">
        <f t="shared" si="76"/>
        <v>4.38957476</v>
      </c>
      <c r="AF30" s="166">
        <f t="shared" ref="AF30:AG30" si="101">AF12*100/$AD12</f>
        <v>15.23912026</v>
      </c>
      <c r="AG30" s="169">
        <f t="shared" si="101"/>
        <v>5.352618861</v>
      </c>
      <c r="AH30" s="146">
        <f t="shared" si="45"/>
        <v>100</v>
      </c>
      <c r="AI30" s="146">
        <f t="shared" si="46"/>
        <v>100</v>
      </c>
      <c r="AJ30" s="168">
        <f t="shared" si="47"/>
        <v>6.651376147</v>
      </c>
      <c r="AK30" s="168">
        <f t="shared" ref="AK30:AL30" si="102">AK12*100/$AI12</f>
        <v>21.74194416</v>
      </c>
      <c r="AL30" s="168">
        <f t="shared" si="102"/>
        <v>3.315041464</v>
      </c>
      <c r="AM30" s="147">
        <f t="shared" si="49"/>
        <v>100</v>
      </c>
      <c r="AN30" s="146">
        <f t="shared" si="50"/>
        <v>100</v>
      </c>
      <c r="AO30" s="165">
        <f t="shared" si="51"/>
        <v>6.362829239</v>
      </c>
      <c r="AP30" s="166">
        <f t="shared" ref="AP30:AQ30" si="103">AP12*100/$AN12</f>
        <v>21.060957</v>
      </c>
      <c r="AQ30" s="169">
        <f t="shared" si="103"/>
        <v>4.143353582</v>
      </c>
      <c r="AS30" s="355" t="s">
        <v>140</v>
      </c>
      <c r="AT30" s="321"/>
      <c r="AU30" s="350">
        <v>100.0</v>
      </c>
      <c r="AV30" s="351">
        <v>100.0</v>
      </c>
      <c r="AW30" s="350">
        <v>7.7</v>
      </c>
      <c r="AX30" s="352">
        <v>13.2</v>
      </c>
      <c r="AY30" s="352">
        <v>2.5</v>
      </c>
      <c r="AZ30" s="351">
        <v>34.0</v>
      </c>
      <c r="BA30" s="351">
        <v>23.0</v>
      </c>
      <c r="BB30" s="350">
        <v>3.2</v>
      </c>
      <c r="BC30" s="352">
        <v>4.2</v>
      </c>
      <c r="BD30" s="351">
        <v>1.0</v>
      </c>
      <c r="BE30" s="350">
        <v>100.0</v>
      </c>
      <c r="BF30" s="351">
        <v>100.0</v>
      </c>
      <c r="BG30" s="356">
        <v>12.5</v>
      </c>
      <c r="BH30" s="357"/>
      <c r="BI30" s="352">
        <v>26.0</v>
      </c>
      <c r="BJ30" s="352">
        <v>5.0</v>
      </c>
      <c r="BK30" s="351">
        <v>100.0</v>
      </c>
      <c r="BL30" s="351">
        <v>100.0</v>
      </c>
      <c r="BM30" s="350">
        <v>11.1</v>
      </c>
      <c r="BN30" s="352">
        <v>23.1</v>
      </c>
      <c r="BO30" s="352">
        <v>4.6</v>
      </c>
    </row>
    <row r="31" ht="15.75" customHeight="1">
      <c r="A31" s="249" t="s">
        <v>142</v>
      </c>
      <c r="B31" s="141">
        <f t="shared" ref="B31:C31" si="104">IF(ISBLANK(B13),"",B13*100/B13)</f>
        <v>100</v>
      </c>
      <c r="C31" s="142">
        <f t="shared" si="104"/>
        <v>100</v>
      </c>
      <c r="D31" s="165">
        <f t="shared" ref="D31:E31" si="105">IF(ISBLANK(D13),"",D13*100/B13)</f>
        <v>10.6741573</v>
      </c>
      <c r="E31" s="166">
        <f t="shared" si="105"/>
        <v>31.14648287</v>
      </c>
      <c r="F31" s="165">
        <f t="shared" si="31"/>
        <v>4.353817802</v>
      </c>
      <c r="G31" s="147">
        <f t="shared" ref="G31:H31" si="106">IF(ISBLANK(G13),"",G13*100/G13)</f>
        <v>100</v>
      </c>
      <c r="H31" s="146">
        <f t="shared" si="106"/>
        <v>100</v>
      </c>
      <c r="I31" s="165">
        <f t="shared" ref="I31:J31" si="107">IF(ISBLANK(I13),"",I13*100/G13)</f>
        <v>9.176225235</v>
      </c>
      <c r="J31" s="166">
        <f t="shared" si="107"/>
        <v>22.67491939</v>
      </c>
      <c r="K31" s="169">
        <f t="shared" si="34"/>
        <v>5.37105534</v>
      </c>
      <c r="L31" s="146">
        <f t="shared" ref="L31:M31" si="108">IF(ISBLANK(L13),"",L13*100/L13)</f>
        <v>100</v>
      </c>
      <c r="M31" s="146">
        <f t="shared" si="108"/>
        <v>100</v>
      </c>
      <c r="N31" s="168">
        <f t="shared" ref="N31:O31" si="109">IF(ISBLANK(N13),"",N13*100/L13)</f>
        <v>9.34232715</v>
      </c>
      <c r="O31" s="168">
        <f t="shared" si="109"/>
        <v>28.55353941</v>
      </c>
      <c r="P31" s="168">
        <f t="shared" si="37"/>
        <v>4.551997734</v>
      </c>
      <c r="Q31" s="147">
        <f t="shared" ref="Q31:R31" si="110">IF(ISBLANK(Q13),"",Q13*100/Q13)</f>
        <v>100</v>
      </c>
      <c r="R31" s="146">
        <f t="shared" si="110"/>
        <v>100</v>
      </c>
      <c r="S31" s="165">
        <f t="shared" ref="S31:T31" si="111">IF(ISBLANK(S13),"",S13*100/Q13)</f>
        <v>9.512510785</v>
      </c>
      <c r="T31" s="166">
        <f t="shared" si="111"/>
        <v>27.95213711</v>
      </c>
      <c r="U31" s="169">
        <f t="shared" si="40"/>
        <v>4.663425872</v>
      </c>
      <c r="W31" s="249" t="s">
        <v>142</v>
      </c>
      <c r="X31" s="141">
        <f t="shared" si="41"/>
        <v>100</v>
      </c>
      <c r="Y31" s="142">
        <f t="shared" si="42"/>
        <v>100</v>
      </c>
      <c r="Z31" s="165">
        <f t="shared" si="43"/>
        <v>12.16566005</v>
      </c>
      <c r="AA31" s="166">
        <f t="shared" ref="AA31:AB31" si="112">AA13*100/$Y13</f>
        <v>27.58832558</v>
      </c>
      <c r="AB31" s="165">
        <f t="shared" si="112"/>
        <v>6.147547248</v>
      </c>
      <c r="AC31" s="147">
        <f t="shared" si="74"/>
        <v>100</v>
      </c>
      <c r="AD31" s="146">
        <f t="shared" si="75"/>
        <v>100</v>
      </c>
      <c r="AE31" s="165">
        <f t="shared" si="76"/>
        <v>11.38211382</v>
      </c>
      <c r="AF31" s="166">
        <f t="shared" ref="AF31:AG31" si="113">AF13*100/$AD13</f>
        <v>23.15073725</v>
      </c>
      <c r="AG31" s="169">
        <f t="shared" si="113"/>
        <v>6.792441421</v>
      </c>
      <c r="AH31" s="146">
        <f t="shared" si="45"/>
        <v>100</v>
      </c>
      <c r="AI31" s="146">
        <f t="shared" si="46"/>
        <v>100</v>
      </c>
      <c r="AJ31" s="168">
        <f t="shared" si="47"/>
        <v>11.26672891</v>
      </c>
      <c r="AK31" s="168">
        <f t="shared" ref="AK31:AL31" si="114">AK13*100/$AI13</f>
        <v>31.14923171</v>
      </c>
      <c r="AL31" s="168">
        <f t="shared" si="114"/>
        <v>5.864392933</v>
      </c>
      <c r="AM31" s="147">
        <f t="shared" si="49"/>
        <v>100</v>
      </c>
      <c r="AN31" s="146">
        <f t="shared" si="50"/>
        <v>100</v>
      </c>
      <c r="AO31" s="165">
        <f t="shared" si="51"/>
        <v>11.48019712</v>
      </c>
      <c r="AP31" s="166">
        <f t="shared" ref="AP31:AQ31" si="115">AP13*100/$AN13</f>
        <v>28.98998869</v>
      </c>
      <c r="AQ31" s="169">
        <f t="shared" si="115"/>
        <v>6.086705462</v>
      </c>
      <c r="AS31" s="355" t="s">
        <v>142</v>
      </c>
      <c r="AT31" s="321"/>
      <c r="AU31" s="350">
        <v>100.0</v>
      </c>
      <c r="AV31" s="351">
        <v>100.0</v>
      </c>
      <c r="AW31" s="350">
        <v>20.7</v>
      </c>
      <c r="AX31" s="352">
        <v>39.3</v>
      </c>
      <c r="AY31" s="352">
        <v>9.8</v>
      </c>
      <c r="AZ31" s="351">
        <v>36.0</v>
      </c>
      <c r="BA31" s="351">
        <v>28.0</v>
      </c>
      <c r="BB31" s="350">
        <v>6.6</v>
      </c>
      <c r="BC31" s="352">
        <v>8.2</v>
      </c>
      <c r="BD31" s="351">
        <v>2.5</v>
      </c>
      <c r="BE31" s="350">
        <v>100.0</v>
      </c>
      <c r="BF31" s="351">
        <v>100.0</v>
      </c>
      <c r="BG31" s="356">
        <v>23.3</v>
      </c>
      <c r="BH31" s="357"/>
      <c r="BI31" s="352">
        <v>38.9</v>
      </c>
      <c r="BJ31" s="352">
        <v>10.7</v>
      </c>
      <c r="BK31" s="351">
        <v>100.0</v>
      </c>
      <c r="BL31" s="351">
        <v>100.0</v>
      </c>
      <c r="BM31" s="350">
        <v>21.6</v>
      </c>
      <c r="BN31" s="352">
        <v>37.3</v>
      </c>
      <c r="BO31" s="352">
        <v>10.2</v>
      </c>
    </row>
    <row r="32" ht="15.75" customHeight="1">
      <c r="A32" s="249" t="s">
        <v>144</v>
      </c>
      <c r="B32" s="141">
        <f t="shared" ref="B32:C32" si="116">IF(ISBLANK(B14),"",B14*100/B14)</f>
        <v>100</v>
      </c>
      <c r="C32" s="142">
        <f t="shared" si="116"/>
        <v>100</v>
      </c>
      <c r="D32" s="165">
        <f t="shared" ref="D32:E32" si="117">IF(ISBLANK(D14),"",D14*100/B14)</f>
        <v>9.042553191</v>
      </c>
      <c r="E32" s="166">
        <f t="shared" si="117"/>
        <v>18.24782002</v>
      </c>
      <c r="F32" s="165">
        <f t="shared" si="31"/>
        <v>3.185862969</v>
      </c>
      <c r="G32" s="147">
        <f t="shared" ref="G32:H32" si="118">IF(ISBLANK(G14),"",G14*100/G14)</f>
        <v>100</v>
      </c>
      <c r="H32" s="146">
        <f t="shared" si="118"/>
        <v>100</v>
      </c>
      <c r="I32" s="165">
        <f t="shared" ref="I32:J32" si="119">IF(ISBLANK(I14),"",I14*100/G14)</f>
        <v>11.65048544</v>
      </c>
      <c r="J32" s="166">
        <f t="shared" si="119"/>
        <v>35.40508866</v>
      </c>
      <c r="K32" s="169">
        <f t="shared" si="34"/>
        <v>7.116508098</v>
      </c>
      <c r="L32" s="146">
        <f t="shared" ref="L32:M32" si="120">IF(ISBLANK(L14),"",L14*100/L14)</f>
        <v>100</v>
      </c>
      <c r="M32" s="146">
        <f t="shared" si="120"/>
        <v>100</v>
      </c>
      <c r="N32" s="168">
        <f t="shared" ref="N32:O32" si="121">IF(ISBLANK(N14),"",N14*100/L14)</f>
        <v>10.36349575</v>
      </c>
      <c r="O32" s="168">
        <f t="shared" si="121"/>
        <v>28.67334344</v>
      </c>
      <c r="P32" s="168">
        <f t="shared" si="37"/>
        <v>5.445429625</v>
      </c>
      <c r="Q32" s="147">
        <f t="shared" ref="Q32:R32" si="122">IF(ISBLANK(Q14),"",Q14*100/Q14)</f>
        <v>100</v>
      </c>
      <c r="R32" s="146">
        <f t="shared" si="122"/>
        <v>100</v>
      </c>
      <c r="S32" s="165">
        <f t="shared" ref="S32:T32" si="123">IF(ISBLANK(S14),"",S14*100/Q14)</f>
        <v>10.48951049</v>
      </c>
      <c r="T32" s="166">
        <f t="shared" si="123"/>
        <v>29.25975067</v>
      </c>
      <c r="U32" s="169">
        <f t="shared" si="40"/>
        <v>5.608226557</v>
      </c>
      <c r="W32" s="249" t="s">
        <v>144</v>
      </c>
      <c r="X32" s="141">
        <f t="shared" si="41"/>
        <v>100</v>
      </c>
      <c r="Y32" s="142">
        <f t="shared" si="42"/>
        <v>100</v>
      </c>
      <c r="Z32" s="165">
        <f t="shared" si="43"/>
        <v>14.12371134</v>
      </c>
      <c r="AA32" s="166">
        <f t="shared" ref="AA32:AB32" si="124">AA14*100/$Y14</f>
        <v>44.78354079</v>
      </c>
      <c r="AB32" s="165">
        <f t="shared" si="124"/>
        <v>7.791705031</v>
      </c>
      <c r="AC32" s="147"/>
      <c r="AD32" s="146"/>
      <c r="AE32" s="165"/>
      <c r="AF32" s="166"/>
      <c r="AG32" s="169"/>
      <c r="AH32" s="146">
        <f t="shared" si="45"/>
        <v>100</v>
      </c>
      <c r="AI32" s="146">
        <f t="shared" si="46"/>
        <v>100</v>
      </c>
      <c r="AJ32" s="168">
        <f t="shared" si="47"/>
        <v>13.42955758</v>
      </c>
      <c r="AK32" s="168">
        <f t="shared" ref="AK32:AL32" si="125">AK14*100/$AI14</f>
        <v>36.48924462</v>
      </c>
      <c r="AL32" s="168">
        <f t="shared" si="125"/>
        <v>6.821050936</v>
      </c>
      <c r="AM32" s="147">
        <f t="shared" si="49"/>
        <v>100</v>
      </c>
      <c r="AN32" s="146">
        <f t="shared" si="50"/>
        <v>100</v>
      </c>
      <c r="AO32" s="165">
        <f t="shared" si="51"/>
        <v>13.59153236</v>
      </c>
      <c r="AP32" s="166">
        <f t="shared" ref="AP32:AQ32" si="126">AP14*100/$AN14</f>
        <v>38.37071173</v>
      </c>
      <c r="AQ32" s="169">
        <f t="shared" si="126"/>
        <v>7.041232819</v>
      </c>
      <c r="AS32" s="355" t="s">
        <v>144</v>
      </c>
      <c r="AT32" s="321"/>
      <c r="AU32" s="350">
        <v>100.0</v>
      </c>
      <c r="AV32" s="351">
        <v>100.0</v>
      </c>
      <c r="AW32" s="350">
        <v>20.3</v>
      </c>
      <c r="AX32" s="352">
        <v>59.5</v>
      </c>
      <c r="AY32" s="352">
        <v>15.5</v>
      </c>
      <c r="AZ32" s="351">
        <v>17.0</v>
      </c>
      <c r="BA32" s="351">
        <v>17.0</v>
      </c>
      <c r="BB32" s="350">
        <v>3.6</v>
      </c>
      <c r="BC32" s="352">
        <v>7.9</v>
      </c>
      <c r="BD32" s="351">
        <v>2.3</v>
      </c>
      <c r="BE32" s="350">
        <v>100.0</v>
      </c>
      <c r="BF32" s="351">
        <v>100.0</v>
      </c>
      <c r="BG32" s="356">
        <v>16.8</v>
      </c>
      <c r="BH32" s="357"/>
      <c r="BI32" s="352">
        <v>34.4</v>
      </c>
      <c r="BJ32" s="352">
        <v>8.6</v>
      </c>
      <c r="BK32" s="351">
        <v>100.0</v>
      </c>
      <c r="BL32" s="351">
        <v>100.0</v>
      </c>
      <c r="BM32" s="350">
        <v>17.8</v>
      </c>
      <c r="BN32" s="352">
        <v>39.7</v>
      </c>
      <c r="BO32" s="352">
        <v>10.2</v>
      </c>
    </row>
    <row r="33" ht="15.75" customHeight="1">
      <c r="A33" s="249" t="s">
        <v>146</v>
      </c>
      <c r="B33" s="141">
        <f t="shared" ref="B33:C33" si="127">IF(ISBLANK(B15),"",B15*100/B15)</f>
        <v>100</v>
      </c>
      <c r="C33" s="142">
        <f t="shared" si="127"/>
        <v>100</v>
      </c>
      <c r="D33" s="165">
        <f t="shared" ref="D33:E33" si="128">IF(ISBLANK(D15),"",D15*100/B15)</f>
        <v>9.943977591</v>
      </c>
      <c r="E33" s="166">
        <f t="shared" si="128"/>
        <v>23.09476869</v>
      </c>
      <c r="F33" s="165">
        <f t="shared" si="31"/>
        <v>5.147327282</v>
      </c>
      <c r="G33" s="147">
        <f t="shared" ref="G33:H33" si="129">IF(ISBLANK(G15),"",G15*100/G15)</f>
        <v>100</v>
      </c>
      <c r="H33" s="146">
        <f t="shared" si="129"/>
        <v>100</v>
      </c>
      <c r="I33" s="165">
        <f t="shared" ref="I33:J33" si="130">IF(ISBLANK(I15),"",I15*100/G15)</f>
        <v>10.86461889</v>
      </c>
      <c r="J33" s="166">
        <f t="shared" si="130"/>
        <v>27.27371141</v>
      </c>
      <c r="K33" s="169">
        <f t="shared" si="34"/>
        <v>6.012140675</v>
      </c>
      <c r="L33" s="146">
        <f t="shared" ref="L33:M33" si="131">IF(ISBLANK(L15),"",L15*100/L15)</f>
        <v>100</v>
      </c>
      <c r="M33" s="146">
        <f t="shared" si="131"/>
        <v>100</v>
      </c>
      <c r="N33" s="168">
        <f t="shared" ref="N33:O33" si="132">IF(ISBLANK(N15),"",N15*100/L15)</f>
        <v>10.54027979</v>
      </c>
      <c r="O33" s="168">
        <f t="shared" si="132"/>
        <v>27.72530977</v>
      </c>
      <c r="P33" s="168">
        <f t="shared" si="37"/>
        <v>5.085753309</v>
      </c>
      <c r="Q33" s="147">
        <f t="shared" ref="Q33:R33" si="133">IF(ISBLANK(Q15),"",Q15*100/Q15)</f>
        <v>100</v>
      </c>
      <c r="R33" s="146">
        <f t="shared" si="133"/>
        <v>100</v>
      </c>
      <c r="S33" s="165">
        <f t="shared" ref="S33:T33" si="134">IF(ISBLANK(S15),"",S15*100/Q15)</f>
        <v>10.56210335</v>
      </c>
      <c r="T33" s="166">
        <f t="shared" si="134"/>
        <v>27.16922726</v>
      </c>
      <c r="U33" s="169">
        <f t="shared" si="40"/>
        <v>5.320545166</v>
      </c>
      <c r="W33" s="249" t="s">
        <v>146</v>
      </c>
      <c r="X33" s="141">
        <f t="shared" si="41"/>
        <v>100</v>
      </c>
      <c r="Y33" s="142">
        <f t="shared" si="42"/>
        <v>100</v>
      </c>
      <c r="Z33" s="165">
        <f t="shared" si="43"/>
        <v>10.62618596</v>
      </c>
      <c r="AA33" s="166">
        <f t="shared" ref="AA33:AB33" si="135">AA15*100/$Y15</f>
        <v>27.44698061</v>
      </c>
      <c r="AB33" s="165">
        <f t="shared" si="135"/>
        <v>6.309132417</v>
      </c>
      <c r="AC33" s="147">
        <f>AC15*100/$AC15</f>
        <v>100</v>
      </c>
      <c r="AD33" s="146">
        <f>AD15*100/$AD15</f>
        <v>100</v>
      </c>
      <c r="AE33" s="165">
        <f>AE15*100/$AC15</f>
        <v>11.30864198</v>
      </c>
      <c r="AF33" s="166">
        <f t="shared" ref="AF33:AG33" si="136">AF15*100/$AD15</f>
        <v>31.31849718</v>
      </c>
      <c r="AG33" s="169">
        <f t="shared" si="136"/>
        <v>8.014506168</v>
      </c>
      <c r="AH33" s="146">
        <f t="shared" si="45"/>
        <v>100</v>
      </c>
      <c r="AI33" s="146">
        <f t="shared" si="46"/>
        <v>100</v>
      </c>
      <c r="AJ33" s="168">
        <f t="shared" si="47"/>
        <v>11.83988425</v>
      </c>
      <c r="AK33" s="168">
        <f t="shared" ref="AK33:AL33" si="137">AK15*100/$AI15</f>
        <v>34.17136634</v>
      </c>
      <c r="AL33" s="168">
        <f t="shared" si="137"/>
        <v>6.411380561</v>
      </c>
      <c r="AM33" s="147">
        <f t="shared" si="49"/>
        <v>100</v>
      </c>
      <c r="AN33" s="146">
        <f t="shared" si="50"/>
        <v>100</v>
      </c>
      <c r="AO33" s="165">
        <f t="shared" si="51"/>
        <v>11.5139773</v>
      </c>
      <c r="AP33" s="166">
        <f t="shared" ref="AP33:AQ33" si="138">AP15*100/$AN15</f>
        <v>32.54696782</v>
      </c>
      <c r="AQ33" s="169">
        <f t="shared" si="138"/>
        <v>6.808008114</v>
      </c>
      <c r="AS33" s="355" t="s">
        <v>146</v>
      </c>
      <c r="AT33" s="321"/>
      <c r="AU33" s="350">
        <v>100.0</v>
      </c>
      <c r="AV33" s="351">
        <v>100.0</v>
      </c>
      <c r="AW33" s="350">
        <v>14.5</v>
      </c>
      <c r="AX33" s="352">
        <v>28.3</v>
      </c>
      <c r="AY33" s="352">
        <v>7.4</v>
      </c>
      <c r="AZ33" s="351">
        <v>51.0</v>
      </c>
      <c r="BA33" s="351">
        <v>44.0</v>
      </c>
      <c r="BB33" s="350">
        <v>6.7</v>
      </c>
      <c r="BC33" s="352">
        <v>12.3</v>
      </c>
      <c r="BD33" s="351">
        <v>3.0</v>
      </c>
      <c r="BE33" s="350">
        <v>100.0</v>
      </c>
      <c r="BF33" s="351">
        <v>100.0</v>
      </c>
      <c r="BG33" s="356">
        <v>16.4</v>
      </c>
      <c r="BH33" s="357"/>
      <c r="BI33" s="352">
        <v>32.2</v>
      </c>
      <c r="BJ33" s="352">
        <v>7.4</v>
      </c>
      <c r="BK33" s="351">
        <v>100.0</v>
      </c>
      <c r="BL33" s="351">
        <v>100.0</v>
      </c>
      <c r="BM33" s="350">
        <v>15.2</v>
      </c>
      <c r="BN33" s="352">
        <v>30.5</v>
      </c>
      <c r="BO33" s="352">
        <v>7.2</v>
      </c>
    </row>
    <row r="34" ht="15.75" customHeight="1">
      <c r="A34" s="249" t="s">
        <v>151</v>
      </c>
      <c r="B34" s="141">
        <f t="shared" ref="B34:C34" si="139">IF(ISBLANK(B16),"",B16*100/B16)</f>
        <v>100</v>
      </c>
      <c r="C34" s="142">
        <f t="shared" si="139"/>
        <v>100</v>
      </c>
      <c r="D34" s="165">
        <f t="shared" ref="D34:E34" si="140">IF(ISBLANK(D16),"",D16*100/B16)</f>
        <v>8.701854494</v>
      </c>
      <c r="E34" s="166">
        <f t="shared" si="140"/>
        <v>20.0294217</v>
      </c>
      <c r="F34" s="165">
        <f t="shared" si="31"/>
        <v>4.119399552</v>
      </c>
      <c r="G34" s="147">
        <f t="shared" ref="G34:H34" si="141">IF(ISBLANK(G16),"",G16*100/G16)</f>
        <v>100</v>
      </c>
      <c r="H34" s="146">
        <f t="shared" si="141"/>
        <v>100</v>
      </c>
      <c r="I34" s="165">
        <f t="shared" ref="I34:J34" si="142">IF(ISBLANK(I16),"",I16*100/G16)</f>
        <v>7.2</v>
      </c>
      <c r="J34" s="166">
        <f t="shared" si="142"/>
        <v>10.27443376</v>
      </c>
      <c r="K34" s="169">
        <f t="shared" si="34"/>
        <v>4.000555448</v>
      </c>
      <c r="L34" s="146">
        <f t="shared" ref="L34:M34" si="143">IF(ISBLANK(L16),"",L16*100/L16)</f>
        <v>100</v>
      </c>
      <c r="M34" s="146">
        <f t="shared" si="143"/>
        <v>100</v>
      </c>
      <c r="N34" s="168">
        <f t="shared" ref="N34:O34" si="144">IF(ISBLANK(N16),"",N16*100/L16)</f>
        <v>9.935897436</v>
      </c>
      <c r="O34" s="168">
        <f t="shared" si="144"/>
        <v>27.06546241</v>
      </c>
      <c r="P34" s="168">
        <f t="shared" si="37"/>
        <v>4.977742094</v>
      </c>
      <c r="Q34" s="147">
        <f t="shared" ref="Q34:R34" si="145">IF(ISBLANK(Q16),"",Q16*100/Q16)</f>
        <v>100</v>
      </c>
      <c r="R34" s="146">
        <f t="shared" si="145"/>
        <v>100</v>
      </c>
      <c r="S34" s="165">
        <f t="shared" ref="S34:T34" si="146">IF(ISBLANK(S16),"",S16*100/Q16)</f>
        <v>9.486510009</v>
      </c>
      <c r="T34" s="166">
        <f t="shared" si="146"/>
        <v>24.8364548</v>
      </c>
      <c r="U34" s="169">
        <f t="shared" si="40"/>
        <v>4.762981187</v>
      </c>
      <c r="W34" s="249" t="s">
        <v>151</v>
      </c>
      <c r="X34" s="141">
        <f t="shared" si="41"/>
        <v>100</v>
      </c>
      <c r="Y34" s="142">
        <f t="shared" si="42"/>
        <v>100</v>
      </c>
      <c r="Z34" s="165">
        <f t="shared" si="43"/>
        <v>11.22913505</v>
      </c>
      <c r="AA34" s="166">
        <f t="shared" ref="AA34:AB34" si="147">AA16*100/$Y16</f>
        <v>32.49484367</v>
      </c>
      <c r="AB34" s="165">
        <f t="shared" si="147"/>
        <v>5.284113494</v>
      </c>
      <c r="AC34" s="147"/>
      <c r="AD34" s="146"/>
      <c r="AE34" s="165"/>
      <c r="AF34" s="166"/>
      <c r="AG34" s="169"/>
      <c r="AH34" s="146">
        <f t="shared" si="45"/>
        <v>100</v>
      </c>
      <c r="AI34" s="146">
        <f t="shared" si="46"/>
        <v>100</v>
      </c>
      <c r="AJ34" s="168">
        <f t="shared" si="47"/>
        <v>13.72262774</v>
      </c>
      <c r="AK34" s="168">
        <f t="shared" ref="AK34:AL34" si="148">AK16*100/$AI16</f>
        <v>33.73872842</v>
      </c>
      <c r="AL34" s="168">
        <f t="shared" si="148"/>
        <v>6.856151434</v>
      </c>
      <c r="AM34" s="147">
        <f t="shared" si="49"/>
        <v>100</v>
      </c>
      <c r="AN34" s="146">
        <f t="shared" si="50"/>
        <v>100</v>
      </c>
      <c r="AO34" s="165">
        <f t="shared" si="51"/>
        <v>12.91276491</v>
      </c>
      <c r="AP34" s="166">
        <f t="shared" ref="AP34:AQ34" si="149">AP16*100/$AN16</f>
        <v>33.37216179</v>
      </c>
      <c r="AQ34" s="169">
        <f t="shared" si="149"/>
        <v>6.392879689</v>
      </c>
      <c r="AS34" s="355" t="s">
        <v>151</v>
      </c>
      <c r="AT34" s="321"/>
      <c r="AU34" s="350">
        <v>100.0</v>
      </c>
      <c r="AV34" s="351">
        <v>100.0</v>
      </c>
      <c r="AW34" s="350">
        <v>15.8</v>
      </c>
      <c r="AX34" s="352">
        <v>24.1</v>
      </c>
      <c r="AY34" s="352">
        <v>5.0</v>
      </c>
      <c r="AZ34" s="351">
        <v>0.0</v>
      </c>
      <c r="BA34" s="351">
        <v>0.0</v>
      </c>
      <c r="BB34" s="350">
        <v>0.0</v>
      </c>
      <c r="BC34" s="352">
        <v>0.0</v>
      </c>
      <c r="BD34" s="351">
        <v>0.0</v>
      </c>
      <c r="BE34" s="350">
        <v>100.0</v>
      </c>
      <c r="BF34" s="351">
        <v>100.0</v>
      </c>
      <c r="BG34" s="356">
        <v>16.4</v>
      </c>
      <c r="BH34" s="357"/>
      <c r="BI34" s="352">
        <v>31.2</v>
      </c>
      <c r="BJ34" s="352">
        <v>6.0</v>
      </c>
      <c r="BK34" s="351">
        <v>100.0</v>
      </c>
      <c r="BL34" s="351">
        <v>100.0</v>
      </c>
      <c r="BM34" s="350">
        <v>16.2</v>
      </c>
      <c r="BN34" s="352">
        <v>29.3</v>
      </c>
      <c r="BO34" s="352">
        <v>5.7</v>
      </c>
    </row>
    <row r="35" ht="15.75" customHeight="1">
      <c r="A35" s="249" t="s">
        <v>153</v>
      </c>
      <c r="B35" s="141">
        <f t="shared" ref="B35:C35" si="150">IF(ISBLANK(B17),"",B17*100/B17)</f>
        <v>100</v>
      </c>
      <c r="C35" s="142">
        <f t="shared" si="150"/>
        <v>100</v>
      </c>
      <c r="D35" s="165">
        <f t="shared" ref="D35:E35" si="151">IF(ISBLANK(D17),"",D17*100/B17)</f>
        <v>3.918495298</v>
      </c>
      <c r="E35" s="166">
        <f t="shared" si="151"/>
        <v>7.652432435</v>
      </c>
      <c r="F35" s="165">
        <f t="shared" si="31"/>
        <v>3.273128734</v>
      </c>
      <c r="G35" s="147">
        <f t="shared" ref="G35:H35" si="152">IF(ISBLANK(G17),"",G17*100/G17)</f>
        <v>100</v>
      </c>
      <c r="H35" s="146">
        <f t="shared" si="152"/>
        <v>100</v>
      </c>
      <c r="I35" s="165">
        <f t="shared" ref="I35:J35" si="153">IF(ISBLANK(I17),"",I17*100/G17)</f>
        <v>4.581551619</v>
      </c>
      <c r="J35" s="166">
        <f t="shared" si="153"/>
        <v>8.196062266</v>
      </c>
      <c r="K35" s="169">
        <f t="shared" si="34"/>
        <v>2.601935725</v>
      </c>
      <c r="L35" s="146">
        <f t="shared" ref="L35:M35" si="154">IF(ISBLANK(L17),"",L17*100/L17)</f>
        <v>100</v>
      </c>
      <c r="M35" s="146">
        <f t="shared" si="154"/>
        <v>100</v>
      </c>
      <c r="N35" s="168">
        <f t="shared" ref="N35:O35" si="155">IF(ISBLANK(N17),"",N17*100/L17)</f>
        <v>4.96954933</v>
      </c>
      <c r="O35" s="168">
        <f t="shared" si="155"/>
        <v>10.63391511</v>
      </c>
      <c r="P35" s="168">
        <f t="shared" si="37"/>
        <v>2.999099713</v>
      </c>
      <c r="Q35" s="147">
        <f t="shared" ref="Q35:R35" si="156">IF(ISBLANK(Q17),"",Q17*100/Q17)</f>
        <v>100</v>
      </c>
      <c r="R35" s="146">
        <f t="shared" si="156"/>
        <v>100</v>
      </c>
      <c r="S35" s="165">
        <f t="shared" ref="S35:T35" si="157">IF(ISBLANK(S17),"",S17*100/Q17)</f>
        <v>4.764890282</v>
      </c>
      <c r="T35" s="166">
        <f t="shared" si="157"/>
        <v>9.81136899</v>
      </c>
      <c r="U35" s="169">
        <f t="shared" si="40"/>
        <v>2.929095838</v>
      </c>
      <c r="W35" s="249" t="s">
        <v>153</v>
      </c>
      <c r="X35" s="141">
        <f t="shared" si="41"/>
        <v>100</v>
      </c>
      <c r="Y35" s="142">
        <f t="shared" si="42"/>
        <v>100</v>
      </c>
      <c r="Z35" s="165">
        <f t="shared" si="43"/>
        <v>5.46875</v>
      </c>
      <c r="AA35" s="166">
        <f t="shared" ref="AA35:AB35" si="158">AA17*100/$Y17</f>
        <v>13.36230968</v>
      </c>
      <c r="AB35" s="165">
        <f t="shared" si="158"/>
        <v>6.06451643</v>
      </c>
      <c r="AC35" s="147">
        <f t="shared" ref="AC35:AC40" si="171">AC17*100/$AC17</f>
        <v>100</v>
      </c>
      <c r="AD35" s="146">
        <f t="shared" ref="AD35:AD40" si="172">AD17*100/$AD17</f>
        <v>100</v>
      </c>
      <c r="AE35" s="165">
        <f t="shared" ref="AE35:AE40" si="173">AE17*100/$AC17</f>
        <v>6.18609407</v>
      </c>
      <c r="AF35" s="166">
        <f t="shared" ref="AF35:AG35" si="159">AF17*100/$AD17</f>
        <v>14.02701341</v>
      </c>
      <c r="AG35" s="169">
        <f t="shared" si="159"/>
        <v>5.552506633</v>
      </c>
      <c r="AH35" s="146">
        <f t="shared" si="45"/>
        <v>100</v>
      </c>
      <c r="AI35" s="146">
        <f t="shared" si="46"/>
        <v>100</v>
      </c>
      <c r="AJ35" s="168">
        <f t="shared" si="47"/>
        <v>6.186046512</v>
      </c>
      <c r="AK35" s="168">
        <f t="shared" ref="AK35:AL35" si="160">AK17*100/$AI17</f>
        <v>15.78076246</v>
      </c>
      <c r="AL35" s="168">
        <f t="shared" si="160"/>
        <v>4.794913055</v>
      </c>
      <c r="AM35" s="147">
        <f t="shared" si="49"/>
        <v>100</v>
      </c>
      <c r="AN35" s="146">
        <f t="shared" si="50"/>
        <v>100</v>
      </c>
      <c r="AO35" s="165">
        <f t="shared" si="51"/>
        <v>6.107630979</v>
      </c>
      <c r="AP35" s="166">
        <f t="shared" ref="AP35:AQ35" si="161">AP17*100/$AN17</f>
        <v>15.12192975</v>
      </c>
      <c r="AQ35" s="169">
        <f t="shared" si="161"/>
        <v>5.100281697</v>
      </c>
      <c r="AS35" s="355" t="s">
        <v>153</v>
      </c>
      <c r="AT35" s="321"/>
      <c r="AU35" s="350">
        <v>100.0</v>
      </c>
      <c r="AV35" s="351">
        <v>100.0</v>
      </c>
      <c r="AW35" s="350">
        <v>5.9</v>
      </c>
      <c r="AX35" s="352">
        <v>10.5</v>
      </c>
      <c r="AY35" s="352">
        <v>2.7</v>
      </c>
      <c r="AZ35" s="351">
        <v>48.0</v>
      </c>
      <c r="BA35" s="351">
        <v>41.0</v>
      </c>
      <c r="BB35" s="350">
        <v>3.2</v>
      </c>
      <c r="BC35" s="352">
        <v>4.9</v>
      </c>
      <c r="BD35" s="351">
        <v>1.8</v>
      </c>
      <c r="BE35" s="350">
        <v>100.0</v>
      </c>
      <c r="BF35" s="351">
        <v>100.0</v>
      </c>
      <c r="BG35" s="356">
        <v>7.8</v>
      </c>
      <c r="BH35" s="357"/>
      <c r="BI35" s="352">
        <v>15.0</v>
      </c>
      <c r="BJ35" s="352">
        <v>3.3</v>
      </c>
      <c r="BK35" s="351">
        <v>100.0</v>
      </c>
      <c r="BL35" s="351">
        <v>100.0</v>
      </c>
      <c r="BM35" s="350">
        <v>7.3</v>
      </c>
      <c r="BN35" s="352">
        <v>13.8</v>
      </c>
      <c r="BO35" s="352">
        <v>3.5</v>
      </c>
    </row>
    <row r="36" ht="15.75" customHeight="1">
      <c r="A36" s="249" t="s">
        <v>155</v>
      </c>
      <c r="B36" s="141">
        <f t="shared" ref="B36:C36" si="162">IF(ISBLANK(B18),"",B18*100/B18)</f>
        <v>100</v>
      </c>
      <c r="C36" s="142">
        <f t="shared" si="162"/>
        <v>100</v>
      </c>
      <c r="D36" s="165">
        <f t="shared" ref="D36:E36" si="163">IF(ISBLANK(D18),"",D18*100/B18)</f>
        <v>9.617486339</v>
      </c>
      <c r="E36" s="166">
        <f t="shared" si="163"/>
        <v>25.15013076</v>
      </c>
      <c r="F36" s="165">
        <f t="shared" si="31"/>
        <v>5.561619125</v>
      </c>
      <c r="G36" s="147">
        <f t="shared" ref="G36:H36" si="164">IF(ISBLANK(G18),"",G18*100/G18)</f>
        <v>100</v>
      </c>
      <c r="H36" s="146">
        <f t="shared" si="164"/>
        <v>100</v>
      </c>
      <c r="I36" s="165">
        <f t="shared" ref="I36:J36" si="165">IF(ISBLANK(I18),"",I18*100/G18)</f>
        <v>9.427464486</v>
      </c>
      <c r="J36" s="166">
        <f t="shared" si="165"/>
        <v>26.88012398</v>
      </c>
      <c r="K36" s="169">
        <f t="shared" si="34"/>
        <v>6.133345486</v>
      </c>
      <c r="L36" s="146">
        <f t="shared" ref="L36:M36" si="166">IF(ISBLANK(L18),"",L18*100/L18)</f>
        <v>100</v>
      </c>
      <c r="M36" s="146">
        <f t="shared" si="166"/>
        <v>100</v>
      </c>
      <c r="N36" s="168">
        <f t="shared" ref="N36:O36" si="167">IF(ISBLANK(N18),"",N18*100/L18)</f>
        <v>8.992546285</v>
      </c>
      <c r="O36" s="168">
        <f t="shared" si="167"/>
        <v>23.68065855</v>
      </c>
      <c r="P36" s="168">
        <f t="shared" si="37"/>
        <v>6.236648868</v>
      </c>
      <c r="Q36" s="147">
        <f t="shared" ref="Q36:R36" si="168">IF(ISBLANK(Q18),"",Q18*100/Q18)</f>
        <v>100</v>
      </c>
      <c r="R36" s="146">
        <f t="shared" si="168"/>
        <v>100</v>
      </c>
      <c r="S36" s="165">
        <f t="shared" ref="S36:T36" si="169">IF(ISBLANK(S18),"",S18*100/Q18)</f>
        <v>9.259259259</v>
      </c>
      <c r="T36" s="166">
        <f t="shared" si="169"/>
        <v>25.47466792</v>
      </c>
      <c r="U36" s="169">
        <f t="shared" si="40"/>
        <v>6.119943173</v>
      </c>
      <c r="W36" s="249" t="s">
        <v>155</v>
      </c>
      <c r="X36" s="141">
        <f t="shared" si="41"/>
        <v>100</v>
      </c>
      <c r="Y36" s="142">
        <f t="shared" si="42"/>
        <v>100</v>
      </c>
      <c r="Z36" s="165">
        <f t="shared" si="43"/>
        <v>8.793264733</v>
      </c>
      <c r="AA36" s="166">
        <f t="shared" ref="AA36:AB36" si="170">AA18*100/$Y18</f>
        <v>24.17164354</v>
      </c>
      <c r="AB36" s="165">
        <f t="shared" si="170"/>
        <v>5.366974365</v>
      </c>
      <c r="AC36" s="147">
        <f t="shared" si="171"/>
        <v>100</v>
      </c>
      <c r="AD36" s="146">
        <f t="shared" si="172"/>
        <v>100</v>
      </c>
      <c r="AE36" s="165">
        <f t="shared" si="173"/>
        <v>9.742364784</v>
      </c>
      <c r="AF36" s="166">
        <f t="shared" ref="AF36:AG36" si="174">AF18*100/$AD18</f>
        <v>29.68534178</v>
      </c>
      <c r="AG36" s="169">
        <f t="shared" si="174"/>
        <v>6.524241521</v>
      </c>
      <c r="AH36" s="146">
        <f t="shared" si="45"/>
        <v>100</v>
      </c>
      <c r="AI36" s="146">
        <f t="shared" si="46"/>
        <v>100</v>
      </c>
      <c r="AJ36" s="168">
        <f t="shared" si="47"/>
        <v>9.417528579</v>
      </c>
      <c r="AK36" s="168">
        <f t="shared" ref="AK36:AL36" si="175">AK18*100/$AI18</f>
        <v>23.63059466</v>
      </c>
      <c r="AL36" s="168">
        <f t="shared" si="175"/>
        <v>5.803072566</v>
      </c>
      <c r="AM36" s="147">
        <f t="shared" si="49"/>
        <v>100</v>
      </c>
      <c r="AN36" s="146">
        <f t="shared" si="50"/>
        <v>100</v>
      </c>
      <c r="AO36" s="165">
        <f t="shared" si="51"/>
        <v>9.534138061</v>
      </c>
      <c r="AP36" s="166">
        <f t="shared" ref="AP36:AQ36" si="176">AP18*100/$AN18</f>
        <v>27.23563295</v>
      </c>
      <c r="AQ36" s="169">
        <f t="shared" si="176"/>
        <v>6.185999531</v>
      </c>
      <c r="AS36" s="355" t="s">
        <v>155</v>
      </c>
      <c r="AT36" s="321"/>
      <c r="AU36" s="350">
        <v>100.0</v>
      </c>
      <c r="AV36" s="351">
        <v>100.0</v>
      </c>
      <c r="AW36" s="350">
        <v>14.7</v>
      </c>
      <c r="AX36" s="352">
        <v>35.5</v>
      </c>
      <c r="AY36" s="352">
        <v>10.5</v>
      </c>
      <c r="AZ36" s="351">
        <v>166.0</v>
      </c>
      <c r="BA36" s="351">
        <v>186.0</v>
      </c>
      <c r="BB36" s="350">
        <v>22.1</v>
      </c>
      <c r="BC36" s="352">
        <v>54.5</v>
      </c>
      <c r="BD36" s="351">
        <v>16.8</v>
      </c>
      <c r="BE36" s="350">
        <v>100.0</v>
      </c>
      <c r="BF36" s="351">
        <v>100.0</v>
      </c>
      <c r="BG36" s="356">
        <v>15.3</v>
      </c>
      <c r="BH36" s="357"/>
      <c r="BI36" s="352">
        <v>27.2</v>
      </c>
      <c r="BJ36" s="352">
        <v>7.9</v>
      </c>
      <c r="BK36" s="351">
        <v>100.0</v>
      </c>
      <c r="BL36" s="351">
        <v>100.0</v>
      </c>
      <c r="BM36" s="350">
        <v>14.1</v>
      </c>
      <c r="BN36" s="352">
        <v>29.1</v>
      </c>
      <c r="BO36" s="352">
        <v>8.8</v>
      </c>
    </row>
    <row r="37" ht="15.75" customHeight="1">
      <c r="A37" s="249" t="s">
        <v>157</v>
      </c>
      <c r="B37" s="141">
        <f t="shared" ref="B37:C37" si="177">IF(ISBLANK(B19),"",B19*100/B19)</f>
        <v>100</v>
      </c>
      <c r="C37" s="142">
        <f t="shared" si="177"/>
        <v>100</v>
      </c>
      <c r="D37" s="165">
        <f t="shared" ref="D37:E37" si="178">IF(ISBLANK(D19),"",D19*100/B19)</f>
        <v>11.9047619</v>
      </c>
      <c r="E37" s="166">
        <f t="shared" si="178"/>
        <v>31.64520151</v>
      </c>
      <c r="F37" s="165">
        <f t="shared" si="31"/>
        <v>11.29086994</v>
      </c>
      <c r="G37" s="147">
        <f t="shared" ref="G37:H37" si="179">IF(ISBLANK(G19),"",G19*100/G19)</f>
        <v>100</v>
      </c>
      <c r="H37" s="146">
        <f t="shared" si="179"/>
        <v>100</v>
      </c>
      <c r="I37" s="165">
        <f t="shared" ref="I37:J37" si="180">IF(ISBLANK(I19),"",I19*100/G19)</f>
        <v>9.440559441</v>
      </c>
      <c r="J37" s="166">
        <f t="shared" si="180"/>
        <v>24.64124942</v>
      </c>
      <c r="K37" s="169">
        <f t="shared" si="34"/>
        <v>5.462761358</v>
      </c>
      <c r="L37" s="146">
        <f t="shared" ref="L37:M37" si="181">IF(ISBLANK(L19),"",L19*100/L19)</f>
        <v>100</v>
      </c>
      <c r="M37" s="146">
        <f t="shared" si="181"/>
        <v>100</v>
      </c>
      <c r="N37" s="168">
        <f t="shared" ref="N37:O37" si="182">IF(ISBLANK(N19),"",N19*100/L19)</f>
        <v>13.32199546</v>
      </c>
      <c r="O37" s="168">
        <f t="shared" si="182"/>
        <v>32.83185276</v>
      </c>
      <c r="P37" s="168">
        <f t="shared" si="37"/>
        <v>6.918148446</v>
      </c>
      <c r="Q37" s="147">
        <f t="shared" ref="Q37:R37" si="183">IF(ISBLANK(Q19),"",Q19*100/Q19)</f>
        <v>100</v>
      </c>
      <c r="R37" s="146">
        <f t="shared" si="183"/>
        <v>100</v>
      </c>
      <c r="S37" s="165">
        <f t="shared" ref="S37:T37" si="184">IF(ISBLANK(S19),"",S19*100/Q19)</f>
        <v>12.3553719</v>
      </c>
      <c r="T37" s="166">
        <f t="shared" si="184"/>
        <v>31.04470652</v>
      </c>
      <c r="U37" s="169">
        <f t="shared" si="40"/>
        <v>6.732292966</v>
      </c>
      <c r="W37" s="249" t="s">
        <v>157</v>
      </c>
      <c r="X37" s="141">
        <f t="shared" si="41"/>
        <v>100</v>
      </c>
      <c r="Y37" s="142">
        <f t="shared" si="42"/>
        <v>100</v>
      </c>
      <c r="Z37" s="165">
        <f t="shared" si="43"/>
        <v>12.75167785</v>
      </c>
      <c r="AA37" s="166">
        <f t="shared" ref="AA37:AB37" si="185">AA19*100/$Y19</f>
        <v>29.3830851</v>
      </c>
      <c r="AB37" s="165">
        <f t="shared" si="185"/>
        <v>9.41315275</v>
      </c>
      <c r="AC37" s="147">
        <f t="shared" si="171"/>
        <v>100</v>
      </c>
      <c r="AD37" s="146">
        <f t="shared" si="172"/>
        <v>100</v>
      </c>
      <c r="AE37" s="165">
        <f t="shared" si="173"/>
        <v>13.59404097</v>
      </c>
      <c r="AF37" s="166">
        <f t="shared" ref="AF37:AG37" si="186">AF19*100/$AD19</f>
        <v>28.11133264</v>
      </c>
      <c r="AG37" s="169">
        <f t="shared" si="186"/>
        <v>8.493205329</v>
      </c>
      <c r="AH37" s="146">
        <f t="shared" si="45"/>
        <v>100</v>
      </c>
      <c r="AI37" s="146">
        <f t="shared" si="46"/>
        <v>100</v>
      </c>
      <c r="AJ37" s="168">
        <f t="shared" si="47"/>
        <v>14.48849731</v>
      </c>
      <c r="AK37" s="168">
        <f t="shared" ref="AK37:AL37" si="187">AK19*100/$AI19</f>
        <v>34.91789831</v>
      </c>
      <c r="AL37" s="168">
        <f t="shared" si="187"/>
        <v>7.470546409</v>
      </c>
      <c r="AM37" s="147">
        <f t="shared" si="49"/>
        <v>100</v>
      </c>
      <c r="AN37" s="146">
        <f t="shared" si="50"/>
        <v>100</v>
      </c>
      <c r="AO37" s="165">
        <f t="shared" si="51"/>
        <v>14.14176511</v>
      </c>
      <c r="AP37" s="166">
        <f t="shared" ref="AP37:AQ37" si="188">AP19*100/$AN19</f>
        <v>33.26604739</v>
      </c>
      <c r="AQ37" s="169">
        <f t="shared" si="188"/>
        <v>7.805392089</v>
      </c>
      <c r="AS37" s="355" t="s">
        <v>157</v>
      </c>
      <c r="AT37" s="321"/>
      <c r="AU37" s="350">
        <v>100.0</v>
      </c>
      <c r="AV37" s="351">
        <v>100.0</v>
      </c>
      <c r="AW37" s="350">
        <v>19.2</v>
      </c>
      <c r="AX37" s="352">
        <v>33.1</v>
      </c>
      <c r="AY37" s="352">
        <v>11.3</v>
      </c>
      <c r="AZ37" s="351">
        <v>30.0</v>
      </c>
      <c r="BA37" s="351">
        <v>28.0</v>
      </c>
      <c r="BB37" s="350">
        <v>5.3</v>
      </c>
      <c r="BC37" s="352">
        <v>9.0</v>
      </c>
      <c r="BD37" s="351">
        <v>2.8</v>
      </c>
      <c r="BE37" s="350">
        <v>100.0</v>
      </c>
      <c r="BF37" s="351">
        <v>100.0</v>
      </c>
      <c r="BG37" s="356">
        <v>20.5</v>
      </c>
      <c r="BH37" s="357"/>
      <c r="BI37" s="352">
        <v>38.6</v>
      </c>
      <c r="BJ37" s="352">
        <v>10.4</v>
      </c>
      <c r="BK37" s="351">
        <v>100.0</v>
      </c>
      <c r="BL37" s="351">
        <v>100.0</v>
      </c>
      <c r="BM37" s="350">
        <v>19.8</v>
      </c>
      <c r="BN37" s="352">
        <v>36.9</v>
      </c>
      <c r="BO37" s="352">
        <v>10.4</v>
      </c>
    </row>
    <row r="38" ht="15.75" customHeight="1">
      <c r="A38" s="249" t="s">
        <v>159</v>
      </c>
      <c r="B38" s="141">
        <f t="shared" ref="B38:C38" si="189">IF(ISBLANK(B20),"",B20*100/B20)</f>
        <v>100</v>
      </c>
      <c r="C38" s="142">
        <f t="shared" si="189"/>
        <v>100</v>
      </c>
      <c r="D38" s="165">
        <f t="shared" ref="D38:E38" si="190">IF(ISBLANK(D20),"",D20*100/B20)</f>
        <v>8.808290155</v>
      </c>
      <c r="E38" s="166">
        <f t="shared" si="190"/>
        <v>15.9039185</v>
      </c>
      <c r="F38" s="165">
        <f t="shared" si="31"/>
        <v>5.247590307</v>
      </c>
      <c r="G38" s="147">
        <f t="shared" ref="G38:H38" si="191">IF(ISBLANK(G20),"",G20*100/G20)</f>
        <v>100</v>
      </c>
      <c r="H38" s="146">
        <f t="shared" si="191"/>
        <v>100</v>
      </c>
      <c r="I38" s="165">
        <f t="shared" ref="I38:J38" si="192">IF(ISBLANK(I20),"",I20*100/G20)</f>
        <v>10.96654275</v>
      </c>
      <c r="J38" s="166">
        <f t="shared" si="192"/>
        <v>25.66521939</v>
      </c>
      <c r="K38" s="169">
        <f t="shared" si="34"/>
        <v>5.895495715</v>
      </c>
      <c r="L38" s="146">
        <f t="shared" ref="L38:M38" si="193">IF(ISBLANK(L20),"",L20*100/L20)</f>
        <v>100</v>
      </c>
      <c r="M38" s="146">
        <f t="shared" si="193"/>
        <v>100</v>
      </c>
      <c r="N38" s="168">
        <f t="shared" ref="N38:O38" si="194">IF(ISBLANK(N20),"",N20*100/L20)</f>
        <v>11.55063291</v>
      </c>
      <c r="O38" s="168">
        <f t="shared" si="194"/>
        <v>33.50407294</v>
      </c>
      <c r="P38" s="168">
        <f t="shared" si="37"/>
        <v>5.97242678</v>
      </c>
      <c r="Q38" s="147">
        <f t="shared" ref="Q38:R38" si="195">IF(ISBLANK(Q20),"",Q20*100/Q20)</f>
        <v>100</v>
      </c>
      <c r="R38" s="146">
        <f t="shared" si="195"/>
        <v>100</v>
      </c>
      <c r="S38" s="165">
        <f t="shared" ref="S38:T38" si="196">IF(ISBLANK(S20),"",S20*100/Q20)</f>
        <v>11.28923007</v>
      </c>
      <c r="T38" s="166">
        <f t="shared" si="196"/>
        <v>30.98399238</v>
      </c>
      <c r="U38" s="169">
        <f t="shared" si="40"/>
        <v>5.930324134</v>
      </c>
      <c r="W38" s="249" t="s">
        <v>159</v>
      </c>
      <c r="X38" s="141">
        <f t="shared" si="41"/>
        <v>100</v>
      </c>
      <c r="Y38" s="142">
        <f t="shared" si="42"/>
        <v>100</v>
      </c>
      <c r="Z38" s="165">
        <f t="shared" si="43"/>
        <v>15.8110883</v>
      </c>
      <c r="AA38" s="166">
        <f t="shared" ref="AA38:AB38" si="197">AA20*100/$Y20</f>
        <v>42.66055963</v>
      </c>
      <c r="AB38" s="165">
        <f t="shared" si="197"/>
        <v>6.13073162</v>
      </c>
      <c r="AC38" s="147">
        <f t="shared" si="171"/>
        <v>100</v>
      </c>
      <c r="AD38" s="146">
        <f t="shared" si="172"/>
        <v>100</v>
      </c>
      <c r="AE38" s="165">
        <f t="shared" si="173"/>
        <v>9.204647006</v>
      </c>
      <c r="AF38" s="166">
        <f t="shared" ref="AF38:AG38" si="198">AF20*100/$AD20</f>
        <v>27.03501494</v>
      </c>
      <c r="AG38" s="169">
        <f t="shared" si="198"/>
        <v>4.610503766</v>
      </c>
      <c r="AH38" s="146">
        <f t="shared" si="45"/>
        <v>100</v>
      </c>
      <c r="AI38" s="146">
        <f t="shared" si="46"/>
        <v>100</v>
      </c>
      <c r="AJ38" s="168">
        <f t="shared" si="47"/>
        <v>13.48214286</v>
      </c>
      <c r="AK38" s="168">
        <f t="shared" ref="AK38:AL38" si="199">AK20*100/$AI20</f>
        <v>37.96035575</v>
      </c>
      <c r="AL38" s="168">
        <f t="shared" si="199"/>
        <v>7.252945885</v>
      </c>
      <c r="AM38" s="147">
        <f t="shared" si="49"/>
        <v>100</v>
      </c>
      <c r="AN38" s="146">
        <f t="shared" si="50"/>
        <v>100</v>
      </c>
      <c r="AO38" s="165">
        <f t="shared" si="51"/>
        <v>12.74667741</v>
      </c>
      <c r="AP38" s="166">
        <f t="shared" ref="AP38:AQ38" si="200">AP20*100/$AN20</f>
        <v>36.26439734</v>
      </c>
      <c r="AQ38" s="169">
        <f t="shared" si="200"/>
        <v>6.613109161</v>
      </c>
      <c r="AS38" s="355" t="s">
        <v>159</v>
      </c>
      <c r="AT38" s="321"/>
      <c r="AU38" s="350">
        <v>100.0</v>
      </c>
      <c r="AV38" s="351">
        <v>100.0</v>
      </c>
      <c r="AW38" s="350">
        <v>22.8</v>
      </c>
      <c r="AX38" s="352">
        <v>42.7</v>
      </c>
      <c r="AY38" s="352">
        <v>8.8</v>
      </c>
      <c r="AZ38" s="351">
        <v>36.0</v>
      </c>
      <c r="BA38" s="351">
        <v>30.0</v>
      </c>
      <c r="BB38" s="350">
        <v>5.2</v>
      </c>
      <c r="BC38" s="352">
        <v>8.7</v>
      </c>
      <c r="BD38" s="351">
        <v>2.4</v>
      </c>
      <c r="BE38" s="350">
        <v>100.0</v>
      </c>
      <c r="BF38" s="351">
        <v>100.0</v>
      </c>
      <c r="BG38" s="356">
        <v>23.6</v>
      </c>
      <c r="BH38" s="357"/>
      <c r="BI38" s="352">
        <v>44.1</v>
      </c>
      <c r="BJ38" s="352">
        <v>10.5</v>
      </c>
      <c r="BK38" s="351">
        <v>100.0</v>
      </c>
      <c r="BL38" s="351">
        <v>100.0</v>
      </c>
      <c r="BM38" s="350">
        <v>21.5</v>
      </c>
      <c r="BN38" s="352">
        <v>40.9</v>
      </c>
      <c r="BO38" s="352">
        <v>9.8</v>
      </c>
    </row>
    <row r="39" ht="15.75" customHeight="1">
      <c r="A39" s="253" t="s">
        <v>161</v>
      </c>
      <c r="B39" s="141">
        <f t="shared" ref="B39:C39" si="201">IF(ISBLANK(B21),"",B21*100/B21)</f>
        <v>100</v>
      </c>
      <c r="C39" s="142">
        <f t="shared" si="201"/>
        <v>100</v>
      </c>
      <c r="D39" s="165">
        <f t="shared" ref="D39:E39" si="202">IF(ISBLANK(D21),"",D21*100/B21)</f>
        <v>10.75</v>
      </c>
      <c r="E39" s="166">
        <f t="shared" si="202"/>
        <v>33.71265446</v>
      </c>
      <c r="F39" s="165">
        <f t="shared" si="31"/>
        <v>4.681275633</v>
      </c>
      <c r="G39" s="147">
        <f t="shared" ref="G39:H39" si="203">IF(ISBLANK(G21),"",G21*100/G21)</f>
        <v>100</v>
      </c>
      <c r="H39" s="146">
        <f t="shared" si="203"/>
        <v>100</v>
      </c>
      <c r="I39" s="165">
        <f t="shared" ref="I39:J39" si="204">IF(ISBLANK(I21),"",I21*100/G21)</f>
        <v>11.834962</v>
      </c>
      <c r="J39" s="166">
        <f t="shared" si="204"/>
        <v>23.5967459</v>
      </c>
      <c r="K39" s="169">
        <f t="shared" si="34"/>
        <v>6.097534721</v>
      </c>
      <c r="L39" s="146">
        <f t="shared" ref="L39:M39" si="205">IF(ISBLANK(L21),"",L21*100/L21)</f>
        <v>100</v>
      </c>
      <c r="M39" s="146">
        <f t="shared" si="205"/>
        <v>100</v>
      </c>
      <c r="N39" s="168">
        <f t="shared" ref="N39:O39" si="206">IF(ISBLANK(N21),"",N21*100/L21)</f>
        <v>13.90321788</v>
      </c>
      <c r="O39" s="168">
        <f t="shared" si="206"/>
        <v>34.84565251</v>
      </c>
      <c r="P39" s="168">
        <f t="shared" si="37"/>
        <v>6.745637843</v>
      </c>
      <c r="Q39" s="147">
        <f t="shared" ref="Q39:R39" si="207">IF(ISBLANK(Q21),"",Q21*100/Q21)</f>
        <v>100</v>
      </c>
      <c r="R39" s="146">
        <f t="shared" si="207"/>
        <v>100</v>
      </c>
      <c r="S39" s="165">
        <f t="shared" ref="S39:T39" si="208">IF(ISBLANK(S21),"",S21*100/Q21)</f>
        <v>13.31602374</v>
      </c>
      <c r="T39" s="166">
        <f t="shared" si="208"/>
        <v>32.94817098</v>
      </c>
      <c r="U39" s="169">
        <f t="shared" si="40"/>
        <v>6.496355907</v>
      </c>
      <c r="W39" s="253" t="s">
        <v>161</v>
      </c>
      <c r="X39" s="141">
        <f t="shared" si="41"/>
        <v>100</v>
      </c>
      <c r="Y39" s="142">
        <f t="shared" si="42"/>
        <v>100</v>
      </c>
      <c r="Z39" s="165">
        <f t="shared" si="43"/>
        <v>11.57323689</v>
      </c>
      <c r="AA39" s="166">
        <f t="shared" ref="AA39:AB39" si="209">AA21*100/$Y21</f>
        <v>33.25359105</v>
      </c>
      <c r="AB39" s="165">
        <f t="shared" si="209"/>
        <v>5.771140937</v>
      </c>
      <c r="AC39" s="147">
        <f t="shared" si="171"/>
        <v>100</v>
      </c>
      <c r="AD39" s="146">
        <f t="shared" si="172"/>
        <v>100</v>
      </c>
      <c r="AE39" s="165">
        <f t="shared" si="173"/>
        <v>11.42339075</v>
      </c>
      <c r="AF39" s="166">
        <f t="shared" ref="AF39:AG39" si="210">AF21*100/$AD21</f>
        <v>27.30876595</v>
      </c>
      <c r="AG39" s="169">
        <f t="shared" si="210"/>
        <v>7.821732631</v>
      </c>
      <c r="AH39" s="146">
        <f t="shared" si="45"/>
        <v>100</v>
      </c>
      <c r="AI39" s="146">
        <f t="shared" si="46"/>
        <v>100</v>
      </c>
      <c r="AJ39" s="168">
        <f t="shared" si="47"/>
        <v>14.5010395</v>
      </c>
      <c r="AK39" s="168">
        <f t="shared" ref="AK39:AL39" si="211">AK21*100/$AI21</f>
        <v>34.80162348</v>
      </c>
      <c r="AL39" s="168">
        <f t="shared" si="211"/>
        <v>7.41565262</v>
      </c>
      <c r="AM39" s="147">
        <f t="shared" si="49"/>
        <v>100</v>
      </c>
      <c r="AN39" s="146">
        <f t="shared" si="50"/>
        <v>100</v>
      </c>
      <c r="AO39" s="165">
        <f t="shared" si="51"/>
        <v>13.59011628</v>
      </c>
      <c r="AP39" s="166">
        <f t="shared" ref="AP39:AQ39" si="212">AP21*100/$AN21</f>
        <v>33.31734368</v>
      </c>
      <c r="AQ39" s="169">
        <f t="shared" si="212"/>
        <v>7.354321761</v>
      </c>
      <c r="AS39" s="362" t="s">
        <v>161</v>
      </c>
      <c r="AT39" s="327"/>
      <c r="AU39" s="365">
        <v>100.0</v>
      </c>
      <c r="AV39" s="366">
        <v>100.0</v>
      </c>
      <c r="AW39" s="365">
        <v>18.7</v>
      </c>
      <c r="AX39" s="367">
        <v>39.6</v>
      </c>
      <c r="AY39" s="367">
        <v>8.9</v>
      </c>
      <c r="AZ39" s="366">
        <v>29.0</v>
      </c>
      <c r="BA39" s="366">
        <v>27.0</v>
      </c>
      <c r="BB39" s="365">
        <v>4.4</v>
      </c>
      <c r="BC39" s="367">
        <v>9.2</v>
      </c>
      <c r="BD39" s="366">
        <v>2.6</v>
      </c>
      <c r="BE39" s="365">
        <v>100.0</v>
      </c>
      <c r="BF39" s="366">
        <v>100.0</v>
      </c>
      <c r="BG39" s="368">
        <v>19.4</v>
      </c>
      <c r="BH39" s="369"/>
      <c r="BI39" s="367">
        <v>37.6</v>
      </c>
      <c r="BJ39" s="367">
        <v>9.2</v>
      </c>
      <c r="BK39" s="366">
        <v>100.0</v>
      </c>
      <c r="BL39" s="366">
        <v>100.0</v>
      </c>
      <c r="BM39" s="365">
        <v>18.4</v>
      </c>
      <c r="BN39" s="367">
        <v>37.0</v>
      </c>
      <c r="BO39" s="367">
        <v>9.3</v>
      </c>
    </row>
    <row r="40" ht="15.75" customHeight="1">
      <c r="A40" s="59" t="s">
        <v>12</v>
      </c>
      <c r="B40" s="60">
        <f t="shared" ref="B40:C40" si="213">IF(ISBLANK(B22),"",B22*100/B22)</f>
        <v>100</v>
      </c>
      <c r="C40" s="61">
        <f t="shared" si="213"/>
        <v>100</v>
      </c>
      <c r="D40" s="108">
        <f t="shared" ref="D40:E40" si="214">IF(ISBLANK(D22),"",D22*100/B22)</f>
        <v>8.827420325</v>
      </c>
      <c r="E40" s="109">
        <f t="shared" si="214"/>
        <v>22.69124926</v>
      </c>
      <c r="F40" s="108">
        <f t="shared" si="31"/>
        <v>4.985142352</v>
      </c>
      <c r="G40" s="66">
        <f t="shared" ref="G40:H40" si="215">IF(ISBLANK(G22),"",G22*100/G22)</f>
        <v>100</v>
      </c>
      <c r="H40" s="65">
        <f t="shared" si="215"/>
        <v>100</v>
      </c>
      <c r="I40" s="108">
        <f t="shared" ref="I40:J40" si="216">IF(ISBLANK(I22),"",I22*100/G22)</f>
        <v>7.96398164</v>
      </c>
      <c r="J40" s="109">
        <f t="shared" si="216"/>
        <v>20.2722225</v>
      </c>
      <c r="K40" s="86">
        <f t="shared" si="34"/>
        <v>5.064349925</v>
      </c>
      <c r="L40" s="65">
        <f t="shared" ref="L40:M40" si="217">IF(ISBLANK(L22),"",L22*100/L22)</f>
        <v>100</v>
      </c>
      <c r="M40" s="65">
        <f t="shared" si="217"/>
        <v>100</v>
      </c>
      <c r="N40" s="85">
        <f t="shared" ref="N40:O40" si="218">IF(ISBLANK(N22),"",N22*100/L22)</f>
        <v>9.672012849</v>
      </c>
      <c r="O40" s="85">
        <f t="shared" si="218"/>
        <v>26.59146138</v>
      </c>
      <c r="P40" s="85">
        <f t="shared" si="37"/>
        <v>5.249452895</v>
      </c>
      <c r="Q40" s="66">
        <f t="shared" ref="Q40:R40" si="219">IF(ISBLANK(Q22),"",Q22*100/Q22)</f>
        <v>100</v>
      </c>
      <c r="R40" s="65">
        <f t="shared" si="219"/>
        <v>100</v>
      </c>
      <c r="S40" s="108">
        <f t="shared" ref="S40:T40" si="220">IF(ISBLANK(S22),"",S22*100/Q22)</f>
        <v>8.973250642</v>
      </c>
      <c r="T40" s="109">
        <f t="shared" si="220"/>
        <v>24.15274497</v>
      </c>
      <c r="U40" s="86">
        <f t="shared" si="40"/>
        <v>5.163091066</v>
      </c>
      <c r="W40" s="59" t="s">
        <v>12</v>
      </c>
      <c r="X40" s="60">
        <f t="shared" si="41"/>
        <v>100</v>
      </c>
      <c r="Y40" s="61">
        <f t="shared" si="42"/>
        <v>100</v>
      </c>
      <c r="Z40" s="108">
        <f t="shared" si="43"/>
        <v>9.65202109</v>
      </c>
      <c r="AA40" s="109">
        <f t="shared" ref="AA40:AB40" si="221">AA22*100/$Y22</f>
        <v>28.39643129</v>
      </c>
      <c r="AB40" s="108">
        <f t="shared" si="221"/>
        <v>6.106662258</v>
      </c>
      <c r="AC40" s="66">
        <f t="shared" si="171"/>
        <v>100</v>
      </c>
      <c r="AD40" s="65">
        <f t="shared" si="172"/>
        <v>100</v>
      </c>
      <c r="AE40" s="108">
        <f t="shared" si="173"/>
        <v>8.096203999</v>
      </c>
      <c r="AF40" s="109">
        <f t="shared" ref="AF40:AG40" si="222">AF22*100/$AD22</f>
        <v>22.80948712</v>
      </c>
      <c r="AG40" s="86">
        <f t="shared" si="222"/>
        <v>6.122538821</v>
      </c>
      <c r="AH40" s="65">
        <f t="shared" si="45"/>
        <v>100</v>
      </c>
      <c r="AI40" s="65">
        <f t="shared" si="46"/>
        <v>100</v>
      </c>
      <c r="AJ40" s="85">
        <f t="shared" si="47"/>
        <v>10.59049387</v>
      </c>
      <c r="AK40" s="85">
        <f t="shared" ref="AK40:AL40" si="223">AK22*100/$AI22</f>
        <v>29.55500529</v>
      </c>
      <c r="AL40" s="85">
        <f t="shared" si="223"/>
        <v>6.034696934</v>
      </c>
      <c r="AM40" s="66">
        <f t="shared" si="49"/>
        <v>100</v>
      </c>
      <c r="AN40" s="65">
        <f t="shared" si="50"/>
        <v>100</v>
      </c>
      <c r="AO40" s="108">
        <f t="shared" si="51"/>
        <v>9.556253641</v>
      </c>
      <c r="AP40" s="109">
        <f t="shared" ref="AP40:AQ40" si="224">AP22*100/$AN22</f>
        <v>27.29843364</v>
      </c>
      <c r="AQ40" s="86">
        <f t="shared" si="224"/>
        <v>6.072101675</v>
      </c>
      <c r="AS40" s="374" t="s">
        <v>12</v>
      </c>
      <c r="AT40" s="82"/>
      <c r="AU40" s="375">
        <v>100.0</v>
      </c>
      <c r="AV40" s="376">
        <v>100.0</v>
      </c>
      <c r="AW40" s="375">
        <v>15.2</v>
      </c>
      <c r="AX40" s="377">
        <v>30.7</v>
      </c>
      <c r="AY40" s="377">
        <v>7.4</v>
      </c>
      <c r="AZ40" s="376">
        <v>72.0</v>
      </c>
      <c r="BA40" s="376">
        <v>59.0</v>
      </c>
      <c r="BB40" s="375">
        <v>8.0</v>
      </c>
      <c r="BC40" s="377">
        <v>13.4</v>
      </c>
      <c r="BD40" s="376">
        <v>3.8</v>
      </c>
      <c r="BE40" s="375">
        <v>100.0</v>
      </c>
      <c r="BF40" s="376">
        <v>100.0</v>
      </c>
      <c r="BG40" s="378">
        <v>16.0</v>
      </c>
      <c r="BH40" s="379"/>
      <c r="BI40" s="377">
        <v>31.6</v>
      </c>
      <c r="BJ40" s="377">
        <v>7.3</v>
      </c>
      <c r="BK40" s="376">
        <v>100.0</v>
      </c>
      <c r="BL40" s="376">
        <v>100.0</v>
      </c>
      <c r="BM40" s="375">
        <v>14.3</v>
      </c>
      <c r="BN40" s="377">
        <v>28.8</v>
      </c>
      <c r="BO40" s="377">
        <v>7.1</v>
      </c>
    </row>
    <row r="41" ht="15.75" customHeight="1">
      <c r="W41" s="78"/>
      <c r="X41" s="79"/>
      <c r="Y41" s="79"/>
      <c r="AS41" s="411"/>
      <c r="AT41" s="412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413"/>
      <c r="BI41" s="364"/>
      <c r="BJ41" s="364"/>
      <c r="BK41" s="364"/>
      <c r="BL41" s="364"/>
      <c r="BM41" s="364"/>
      <c r="BN41" s="364"/>
      <c r="BO41" s="36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9">
    <mergeCell ref="S5:T5"/>
    <mergeCell ref="U5:U6"/>
    <mergeCell ref="A24:U24"/>
    <mergeCell ref="A4:A6"/>
    <mergeCell ref="B4:F4"/>
    <mergeCell ref="G4:K4"/>
    <mergeCell ref="L4:P4"/>
    <mergeCell ref="Q4:U4"/>
    <mergeCell ref="W4:W6"/>
    <mergeCell ref="X4:AB4"/>
    <mergeCell ref="AB5:AB6"/>
    <mergeCell ref="B5:C5"/>
    <mergeCell ref="D5:E5"/>
    <mergeCell ref="F5:F6"/>
    <mergeCell ref="G5:H5"/>
    <mergeCell ref="I5:J5"/>
    <mergeCell ref="K5:K6"/>
    <mergeCell ref="L5:M5"/>
    <mergeCell ref="N5:O5"/>
    <mergeCell ref="P5:P6"/>
    <mergeCell ref="Q5:R5"/>
    <mergeCell ref="X5:Y5"/>
    <mergeCell ref="Z5:AA5"/>
    <mergeCell ref="AC4:AG4"/>
    <mergeCell ref="AC5:AD5"/>
    <mergeCell ref="AE5:AF5"/>
    <mergeCell ref="AU4:AY4"/>
    <mergeCell ref="AU5:AV5"/>
    <mergeCell ref="AW5:AX5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19:AT19"/>
    <mergeCell ref="AS20:AT20"/>
    <mergeCell ref="AS21:AT21"/>
    <mergeCell ref="AS22:AT22"/>
    <mergeCell ref="AS25:AT25"/>
    <mergeCell ref="AS26:AT26"/>
    <mergeCell ref="AS34:AT34"/>
    <mergeCell ref="AS35:AT35"/>
    <mergeCell ref="AS36:AT36"/>
    <mergeCell ref="AS37:AT37"/>
    <mergeCell ref="AS38:AT38"/>
    <mergeCell ref="AS39:AT39"/>
    <mergeCell ref="AS40:AT40"/>
    <mergeCell ref="AS27:AT27"/>
    <mergeCell ref="AS28:AT28"/>
    <mergeCell ref="AS29:AT29"/>
    <mergeCell ref="AS30:AT30"/>
    <mergeCell ref="AS31:AT31"/>
    <mergeCell ref="AS32:AT32"/>
    <mergeCell ref="AS33:AT33"/>
    <mergeCell ref="BG19:BH19"/>
    <mergeCell ref="BG20:BH20"/>
    <mergeCell ref="BG21:BH21"/>
    <mergeCell ref="BG22:BH22"/>
    <mergeCell ref="AS23:BO23"/>
    <mergeCell ref="W24:AQ24"/>
    <mergeCell ref="AS24:AT24"/>
    <mergeCell ref="AU24:BO24"/>
    <mergeCell ref="BG12:BH12"/>
    <mergeCell ref="BG13:BH13"/>
    <mergeCell ref="BG14:BH14"/>
    <mergeCell ref="BG15:BH15"/>
    <mergeCell ref="BG16:BH16"/>
    <mergeCell ref="BG17:BH17"/>
    <mergeCell ref="BG18:BH18"/>
    <mergeCell ref="BG25:BH25"/>
    <mergeCell ref="BG26:BH26"/>
    <mergeCell ref="BG27:BH27"/>
    <mergeCell ref="BG28:BH28"/>
    <mergeCell ref="BG29:BH29"/>
    <mergeCell ref="BG30:BH30"/>
    <mergeCell ref="BG31:BH31"/>
    <mergeCell ref="BG39:BH39"/>
    <mergeCell ref="BG40:BH40"/>
    <mergeCell ref="AT41:BG41"/>
    <mergeCell ref="BH41:BO41"/>
    <mergeCell ref="BG32:BH32"/>
    <mergeCell ref="BG33:BH33"/>
    <mergeCell ref="BG34:BH34"/>
    <mergeCell ref="BG35:BH35"/>
    <mergeCell ref="BG36:BH36"/>
    <mergeCell ref="BG37:BH37"/>
    <mergeCell ref="BG38:BH38"/>
    <mergeCell ref="AG5:AG6"/>
    <mergeCell ref="AH5:AI5"/>
    <mergeCell ref="AJ5:AK5"/>
    <mergeCell ref="AL5:AL6"/>
    <mergeCell ref="AM5:AN5"/>
    <mergeCell ref="AO5:AP5"/>
    <mergeCell ref="AZ5:BA5"/>
    <mergeCell ref="BB5:BC5"/>
    <mergeCell ref="BK5:BL5"/>
    <mergeCell ref="BM5:BN5"/>
    <mergeCell ref="AH4:AL4"/>
    <mergeCell ref="AM4:AQ4"/>
    <mergeCell ref="AS4:AT6"/>
    <mergeCell ref="AZ4:BD4"/>
    <mergeCell ref="BE4:BJ4"/>
    <mergeCell ref="BK4:BO4"/>
    <mergeCell ref="AQ5:AQ6"/>
    <mergeCell ref="BG6:BH6"/>
    <mergeCell ref="BE5:BF5"/>
    <mergeCell ref="BG5:BI5"/>
    <mergeCell ref="BG7:BH7"/>
    <mergeCell ref="BG8:BH8"/>
    <mergeCell ref="BG9:BH9"/>
    <mergeCell ref="BG10:BH10"/>
    <mergeCell ref="BG11:BH11"/>
  </mergeCells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0" width="7.63"/>
    <col customWidth="1" min="21" max="21" width="9.5"/>
    <col customWidth="1" min="22" max="22" width="6.88"/>
    <col customWidth="1" min="23" max="23" width="6.63"/>
    <col customWidth="1" min="24" max="24" width="5.5"/>
    <col customWidth="1" min="25" max="25" width="6.5"/>
    <col customWidth="1" min="26" max="26" width="6.25"/>
    <col customWidth="1" min="27" max="27" width="6.63"/>
    <col customWidth="1" min="28" max="28" width="6.0"/>
    <col customWidth="1" min="29" max="29" width="6.88"/>
    <col customWidth="1" min="30" max="30" width="5.0"/>
    <col customWidth="1" min="31" max="31" width="6.13"/>
    <col customWidth="1" min="32" max="32" width="6.63"/>
    <col customWidth="1" min="33" max="33" width="4.25"/>
    <col customWidth="1" min="34" max="34" width="6.5"/>
    <col customWidth="1" min="35" max="35" width="6.75"/>
    <col customWidth="1" min="36" max="36" width="5.5"/>
    <col customWidth="1" min="37" max="37" width="5.63"/>
    <col customWidth="1" min="38" max="38" width="6.5"/>
    <col customWidth="1" min="39" max="39" width="6.63"/>
    <col customWidth="1" min="40" max="56" width="7.63"/>
  </cols>
  <sheetData>
    <row r="1">
      <c r="A1" s="1" t="s">
        <v>229</v>
      </c>
      <c r="U1" s="1" t="s">
        <v>230</v>
      </c>
      <c r="AO1" s="2" t="s">
        <v>231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 t="s">
        <v>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ht="15.0" customHeight="1">
      <c r="A4" s="418" t="s">
        <v>232</v>
      </c>
      <c r="B4" s="298" t="s">
        <v>204</v>
      </c>
      <c r="C4" s="10"/>
      <c r="D4" s="12"/>
      <c r="E4" s="298" t="s">
        <v>205</v>
      </c>
      <c r="F4" s="10"/>
      <c r="G4" s="12"/>
      <c r="H4" s="298" t="s">
        <v>206</v>
      </c>
      <c r="I4" s="10"/>
      <c r="J4" s="12"/>
      <c r="K4" s="298" t="s">
        <v>233</v>
      </c>
      <c r="L4" s="10"/>
      <c r="M4" s="12"/>
      <c r="N4" s="298" t="s">
        <v>234</v>
      </c>
      <c r="O4" s="10"/>
      <c r="P4" s="12"/>
      <c r="Q4" s="13" t="s">
        <v>12</v>
      </c>
      <c r="R4" s="10"/>
      <c r="S4" s="12"/>
      <c r="U4" s="418" t="s">
        <v>232</v>
      </c>
      <c r="V4" s="298" t="s">
        <v>204</v>
      </c>
      <c r="W4" s="10"/>
      <c r="X4" s="12"/>
      <c r="Y4" s="298" t="s">
        <v>205</v>
      </c>
      <c r="Z4" s="10"/>
      <c r="AA4" s="12"/>
      <c r="AB4" s="298" t="s">
        <v>206</v>
      </c>
      <c r="AC4" s="10"/>
      <c r="AD4" s="12"/>
      <c r="AE4" s="298" t="s">
        <v>233</v>
      </c>
      <c r="AF4" s="10"/>
      <c r="AG4" s="12"/>
      <c r="AH4" s="298" t="s">
        <v>234</v>
      </c>
      <c r="AI4" s="10"/>
      <c r="AJ4" s="12"/>
      <c r="AK4" s="13" t="s">
        <v>12</v>
      </c>
      <c r="AL4" s="10"/>
      <c r="AM4" s="12"/>
      <c r="AO4" s="419" t="s">
        <v>235</v>
      </c>
      <c r="AP4" s="334" t="s">
        <v>204</v>
      </c>
      <c r="AQ4" s="81"/>
      <c r="AR4" s="82"/>
      <c r="AS4" s="334" t="s">
        <v>205</v>
      </c>
      <c r="AT4" s="81"/>
      <c r="AU4" s="82"/>
      <c r="AV4" s="334" t="s">
        <v>206</v>
      </c>
      <c r="AW4" s="81"/>
      <c r="AX4" s="82"/>
      <c r="AY4" s="334" t="s">
        <v>215</v>
      </c>
      <c r="AZ4" s="81"/>
      <c r="BA4" s="82"/>
      <c r="BB4" s="334" t="s">
        <v>12</v>
      </c>
      <c r="BC4" s="81"/>
      <c r="BD4" s="82"/>
    </row>
    <row r="5" ht="42.75" customHeight="1">
      <c r="A5" s="16"/>
      <c r="B5" s="17" t="s">
        <v>13</v>
      </c>
      <c r="C5" s="19"/>
      <c r="D5" s="172" t="s">
        <v>101</v>
      </c>
      <c r="E5" s="17" t="s">
        <v>13</v>
      </c>
      <c r="F5" s="19"/>
      <c r="G5" s="172" t="s">
        <v>101</v>
      </c>
      <c r="H5" s="17" t="s">
        <v>13</v>
      </c>
      <c r="I5" s="19"/>
      <c r="J5" s="172" t="s">
        <v>101</v>
      </c>
      <c r="K5" s="17" t="s">
        <v>13</v>
      </c>
      <c r="L5" s="19"/>
      <c r="M5" s="172" t="s">
        <v>101</v>
      </c>
      <c r="N5" s="17" t="s">
        <v>13</v>
      </c>
      <c r="O5" s="19"/>
      <c r="P5" s="172" t="s">
        <v>101</v>
      </c>
      <c r="Q5" s="17" t="s">
        <v>13</v>
      </c>
      <c r="R5" s="19"/>
      <c r="S5" s="172" t="s">
        <v>101</v>
      </c>
      <c r="U5" s="16"/>
      <c r="V5" s="17" t="s">
        <v>13</v>
      </c>
      <c r="W5" s="19"/>
      <c r="X5" s="172" t="s">
        <v>101</v>
      </c>
      <c r="Y5" s="17" t="s">
        <v>13</v>
      </c>
      <c r="Z5" s="19"/>
      <c r="AA5" s="172" t="s">
        <v>101</v>
      </c>
      <c r="AB5" s="17" t="s">
        <v>13</v>
      </c>
      <c r="AC5" s="19"/>
      <c r="AD5" s="172" t="s">
        <v>101</v>
      </c>
      <c r="AE5" s="17" t="s">
        <v>13</v>
      </c>
      <c r="AF5" s="19"/>
      <c r="AG5" s="172" t="s">
        <v>101</v>
      </c>
      <c r="AH5" s="17" t="s">
        <v>13</v>
      </c>
      <c r="AI5" s="19"/>
      <c r="AJ5" s="172" t="s">
        <v>101</v>
      </c>
      <c r="AK5" s="17" t="s">
        <v>13</v>
      </c>
      <c r="AL5" s="19"/>
      <c r="AM5" s="172" t="s">
        <v>101</v>
      </c>
      <c r="AO5" s="246"/>
      <c r="AP5" s="341" t="s">
        <v>207</v>
      </c>
      <c r="AQ5" s="82"/>
      <c r="AR5" s="345" t="s">
        <v>208</v>
      </c>
      <c r="AS5" s="341" t="s">
        <v>207</v>
      </c>
      <c r="AT5" s="82"/>
      <c r="AU5" s="345" t="s">
        <v>208</v>
      </c>
      <c r="AV5" s="341" t="s">
        <v>207</v>
      </c>
      <c r="AW5" s="82"/>
      <c r="AX5" s="345" t="s">
        <v>208</v>
      </c>
      <c r="AY5" s="341" t="s">
        <v>207</v>
      </c>
      <c r="AZ5" s="82"/>
      <c r="BA5" s="345" t="s">
        <v>208</v>
      </c>
      <c r="BB5" s="341" t="s">
        <v>207</v>
      </c>
      <c r="BC5" s="82"/>
      <c r="BD5" s="343" t="s">
        <v>208</v>
      </c>
    </row>
    <row r="6" ht="30.0" customHeight="1">
      <c r="A6" s="28"/>
      <c r="B6" s="174" t="s">
        <v>25</v>
      </c>
      <c r="C6" s="30" t="s">
        <v>105</v>
      </c>
      <c r="D6" s="34" t="s">
        <v>105</v>
      </c>
      <c r="E6" s="174" t="s">
        <v>25</v>
      </c>
      <c r="F6" s="30" t="s">
        <v>105</v>
      </c>
      <c r="G6" s="34" t="s">
        <v>105</v>
      </c>
      <c r="H6" s="174" t="s">
        <v>25</v>
      </c>
      <c r="I6" s="30" t="s">
        <v>105</v>
      </c>
      <c r="J6" s="34" t="s">
        <v>105</v>
      </c>
      <c r="K6" s="174" t="s">
        <v>25</v>
      </c>
      <c r="L6" s="30" t="s">
        <v>105</v>
      </c>
      <c r="M6" s="34" t="s">
        <v>105</v>
      </c>
      <c r="N6" s="174" t="s">
        <v>25</v>
      </c>
      <c r="O6" s="30" t="s">
        <v>105</v>
      </c>
      <c r="P6" s="34" t="s">
        <v>105</v>
      </c>
      <c r="Q6" s="174" t="s">
        <v>25</v>
      </c>
      <c r="R6" s="30" t="s">
        <v>105</v>
      </c>
      <c r="S6" s="34" t="s">
        <v>105</v>
      </c>
      <c r="U6" s="28"/>
      <c r="V6" s="174" t="s">
        <v>25</v>
      </c>
      <c r="W6" s="30" t="s">
        <v>105</v>
      </c>
      <c r="X6" s="34" t="s">
        <v>105</v>
      </c>
      <c r="Y6" s="174" t="s">
        <v>25</v>
      </c>
      <c r="Z6" s="30" t="s">
        <v>105</v>
      </c>
      <c r="AA6" s="34" t="s">
        <v>105</v>
      </c>
      <c r="AB6" s="174" t="s">
        <v>25</v>
      </c>
      <c r="AC6" s="30" t="s">
        <v>105</v>
      </c>
      <c r="AD6" s="34" t="s">
        <v>105</v>
      </c>
      <c r="AE6" s="174" t="s">
        <v>25</v>
      </c>
      <c r="AF6" s="30" t="s">
        <v>105</v>
      </c>
      <c r="AG6" s="34" t="s">
        <v>105</v>
      </c>
      <c r="AH6" s="174" t="s">
        <v>25</v>
      </c>
      <c r="AI6" s="30" t="s">
        <v>105</v>
      </c>
      <c r="AJ6" s="34" t="s">
        <v>105</v>
      </c>
      <c r="AK6" s="174" t="s">
        <v>25</v>
      </c>
      <c r="AL6" s="30" t="s">
        <v>105</v>
      </c>
      <c r="AM6" s="34" t="s">
        <v>105</v>
      </c>
      <c r="AO6" s="247"/>
      <c r="AP6" s="347" t="s">
        <v>25</v>
      </c>
      <c r="AQ6" s="347" t="s">
        <v>209</v>
      </c>
      <c r="AR6" s="343" t="s">
        <v>210</v>
      </c>
      <c r="AS6" s="347" t="s">
        <v>25</v>
      </c>
      <c r="AT6" s="347" t="s">
        <v>209</v>
      </c>
      <c r="AU6" s="343" t="s">
        <v>210</v>
      </c>
      <c r="AV6" s="347" t="s">
        <v>25</v>
      </c>
      <c r="AW6" s="347" t="s">
        <v>209</v>
      </c>
      <c r="AX6" s="343" t="s">
        <v>210</v>
      </c>
      <c r="AY6" s="347" t="s">
        <v>25</v>
      </c>
      <c r="AZ6" s="347" t="s">
        <v>209</v>
      </c>
      <c r="BA6" s="343" t="s">
        <v>210</v>
      </c>
      <c r="BB6" s="347" t="s">
        <v>25</v>
      </c>
      <c r="BC6" s="347" t="s">
        <v>209</v>
      </c>
      <c r="BD6" s="343" t="s">
        <v>210</v>
      </c>
    </row>
    <row r="7">
      <c r="A7" s="248" t="s">
        <v>89</v>
      </c>
      <c r="B7" s="138">
        <v>2.0</v>
      </c>
      <c r="C7" s="135">
        <v>8.28</v>
      </c>
      <c r="D7" s="139">
        <v>4.30666666666667</v>
      </c>
      <c r="E7" s="137">
        <v>3.0</v>
      </c>
      <c r="F7" s="135">
        <v>18.84066666666667</v>
      </c>
      <c r="G7" s="137">
        <v>6.02333333333333</v>
      </c>
      <c r="H7" s="138">
        <v>1.0</v>
      </c>
      <c r="I7" s="135">
        <v>5.78</v>
      </c>
      <c r="J7" s="137">
        <v>1.38333333333333</v>
      </c>
      <c r="K7" s="138"/>
      <c r="L7" s="135"/>
      <c r="M7" s="137"/>
      <c r="N7" s="138"/>
      <c r="O7" s="135"/>
      <c r="P7" s="137"/>
      <c r="Q7" s="138">
        <f t="shared" ref="Q7:S7" si="1">B7+E7+H7+K7+N7</f>
        <v>6</v>
      </c>
      <c r="R7" s="135">
        <f t="shared" si="1"/>
        <v>32.90066667</v>
      </c>
      <c r="S7" s="139">
        <f t="shared" si="1"/>
        <v>11.71333333</v>
      </c>
      <c r="U7" s="248" t="s">
        <v>236</v>
      </c>
      <c r="V7" s="138">
        <v>1.0</v>
      </c>
      <c r="W7" s="135">
        <v>25.25</v>
      </c>
      <c r="X7" s="139">
        <v>1.25</v>
      </c>
      <c r="Y7" s="137">
        <v>1.0</v>
      </c>
      <c r="Z7" s="135">
        <v>14.9666666666667</v>
      </c>
      <c r="AA7" s="137">
        <v>10.2333333333333</v>
      </c>
      <c r="AB7" s="138">
        <v>1.0</v>
      </c>
      <c r="AC7" s="135">
        <v>2.2216875</v>
      </c>
      <c r="AD7" s="137">
        <v>0.46</v>
      </c>
      <c r="AE7" s="138"/>
      <c r="AF7" s="135"/>
      <c r="AG7" s="137"/>
      <c r="AH7" s="138"/>
      <c r="AI7" s="135"/>
      <c r="AJ7" s="137"/>
      <c r="AK7" s="138">
        <v>3.0</v>
      </c>
      <c r="AL7" s="135">
        <v>42.4383541666667</v>
      </c>
      <c r="AM7" s="139">
        <v>11.943333333333301</v>
      </c>
      <c r="AO7" s="248" t="s">
        <v>236</v>
      </c>
      <c r="AP7" s="350">
        <v>1.0</v>
      </c>
      <c r="AQ7" s="352">
        <v>17.0</v>
      </c>
      <c r="AR7" s="351">
        <v>5.0</v>
      </c>
      <c r="AS7" s="350">
        <v>9.0</v>
      </c>
      <c r="AT7" s="352">
        <v>51.0</v>
      </c>
      <c r="AU7" s="351">
        <v>22.0</v>
      </c>
      <c r="AV7" s="350">
        <v>5.0</v>
      </c>
      <c r="AW7" s="352">
        <v>16.0</v>
      </c>
      <c r="AX7" s="351">
        <v>11.0</v>
      </c>
      <c r="AY7" s="360"/>
      <c r="AZ7" s="361"/>
      <c r="BA7" s="359"/>
      <c r="BB7" s="350">
        <v>15.0</v>
      </c>
      <c r="BC7" s="352">
        <v>83.0</v>
      </c>
      <c r="BD7" s="352">
        <v>39.0</v>
      </c>
    </row>
    <row r="8">
      <c r="A8" s="249" t="s">
        <v>90</v>
      </c>
      <c r="B8" s="147">
        <v>2.0</v>
      </c>
      <c r="C8" s="144">
        <v>17.7210526315789</v>
      </c>
      <c r="D8" s="148">
        <v>1.4454385964912229</v>
      </c>
      <c r="E8" s="146">
        <v>10.0</v>
      </c>
      <c r="F8" s="144">
        <v>123.52566666666667</v>
      </c>
      <c r="G8" s="146">
        <v>51.45033333333334</v>
      </c>
      <c r="H8" s="147">
        <v>14.0</v>
      </c>
      <c r="I8" s="144">
        <v>117.78500000000001</v>
      </c>
      <c r="J8" s="146">
        <v>28.977500000000003</v>
      </c>
      <c r="K8" s="147"/>
      <c r="L8" s="144"/>
      <c r="M8" s="146"/>
      <c r="N8" s="147">
        <v>2.0</v>
      </c>
      <c r="O8" s="144">
        <v>4.359999999999999</v>
      </c>
      <c r="P8" s="146">
        <v>3.42</v>
      </c>
      <c r="Q8" s="147">
        <f t="shared" ref="Q8:S8" si="2">B8+E8+H8+K8+N8</f>
        <v>28</v>
      </c>
      <c r="R8" s="144">
        <f t="shared" si="2"/>
        <v>263.3917193</v>
      </c>
      <c r="S8" s="148">
        <f t="shared" si="2"/>
        <v>85.29327193</v>
      </c>
      <c r="U8" s="249" t="s">
        <v>90</v>
      </c>
      <c r="V8" s="147">
        <v>11.0</v>
      </c>
      <c r="W8" s="144">
        <v>105.8725</v>
      </c>
      <c r="X8" s="148">
        <v>34.285</v>
      </c>
      <c r="Y8" s="146">
        <v>12.0</v>
      </c>
      <c r="Z8" s="144">
        <v>89.79000000000002</v>
      </c>
      <c r="AA8" s="146">
        <v>34.95833333333329</v>
      </c>
      <c r="AB8" s="147">
        <v>28.0</v>
      </c>
      <c r="AC8" s="144">
        <v>226.18305654761906</v>
      </c>
      <c r="AD8" s="146">
        <v>54.8652380952381</v>
      </c>
      <c r="AE8" s="147"/>
      <c r="AF8" s="144"/>
      <c r="AG8" s="146"/>
      <c r="AH8" s="147">
        <v>2.0</v>
      </c>
      <c r="AI8" s="144">
        <v>23.400000000000002</v>
      </c>
      <c r="AJ8" s="146">
        <v>8.35</v>
      </c>
      <c r="AK8" s="147">
        <v>53.0</v>
      </c>
      <c r="AL8" s="144">
        <v>445.24555654761906</v>
      </c>
      <c r="AM8" s="148">
        <v>132.4585714285714</v>
      </c>
      <c r="AO8" s="249" t="s">
        <v>90</v>
      </c>
      <c r="AP8" s="350">
        <v>9.0</v>
      </c>
      <c r="AQ8" s="352">
        <v>31.0</v>
      </c>
      <c r="AR8" s="351">
        <v>8.0</v>
      </c>
      <c r="AS8" s="350">
        <v>31.0</v>
      </c>
      <c r="AT8" s="352">
        <v>269.0</v>
      </c>
      <c r="AU8" s="351">
        <v>68.0</v>
      </c>
      <c r="AV8" s="350">
        <v>46.0</v>
      </c>
      <c r="AW8" s="352">
        <v>340.0</v>
      </c>
      <c r="AX8" s="351">
        <v>87.0</v>
      </c>
      <c r="AY8" s="350">
        <v>1.0</v>
      </c>
      <c r="AZ8" s="352">
        <v>10.0</v>
      </c>
      <c r="BA8" s="351">
        <v>4.0</v>
      </c>
      <c r="BB8" s="350">
        <v>87.0</v>
      </c>
      <c r="BC8" s="352">
        <v>650.0</v>
      </c>
      <c r="BD8" s="352">
        <v>167.0</v>
      </c>
    </row>
    <row r="9">
      <c r="A9" s="249" t="s">
        <v>91</v>
      </c>
      <c r="B9" s="147">
        <v>25.0</v>
      </c>
      <c r="C9" s="144">
        <v>290.97566666666665</v>
      </c>
      <c r="D9" s="148">
        <v>90.22500000000001</v>
      </c>
      <c r="E9" s="146">
        <v>92.0</v>
      </c>
      <c r="F9" s="144">
        <v>842.2478500016673</v>
      </c>
      <c r="G9" s="146">
        <v>274.59323976095993</v>
      </c>
      <c r="H9" s="147">
        <v>137.0</v>
      </c>
      <c r="I9" s="144">
        <v>1442.5798459900182</v>
      </c>
      <c r="J9" s="146">
        <v>428.90170378289315</v>
      </c>
      <c r="K9" s="147"/>
      <c r="L9" s="144"/>
      <c r="M9" s="146"/>
      <c r="N9" s="147">
        <v>4.0</v>
      </c>
      <c r="O9" s="144">
        <v>47.08896825396826</v>
      </c>
      <c r="P9" s="146">
        <v>6.502314814814814</v>
      </c>
      <c r="Q9" s="147">
        <f t="shared" ref="Q9:S9" si="3">B9+E9+H9+K9+N9</f>
        <v>258</v>
      </c>
      <c r="R9" s="144">
        <f t="shared" si="3"/>
        <v>2622.892331</v>
      </c>
      <c r="S9" s="148">
        <f t="shared" si="3"/>
        <v>800.2222584</v>
      </c>
      <c r="U9" s="249" t="s">
        <v>91</v>
      </c>
      <c r="V9" s="147">
        <v>71.0</v>
      </c>
      <c r="W9" s="144">
        <v>535.604252289092</v>
      </c>
      <c r="X9" s="148">
        <v>167.6030179212968</v>
      </c>
      <c r="Y9" s="146">
        <v>130.0</v>
      </c>
      <c r="Z9" s="144">
        <v>1329.9117637894456</v>
      </c>
      <c r="AA9" s="146">
        <v>441.04560196234434</v>
      </c>
      <c r="AB9" s="147">
        <v>217.0</v>
      </c>
      <c r="AC9" s="144">
        <v>2224.879526152283</v>
      </c>
      <c r="AD9" s="146">
        <v>646.1936383927058</v>
      </c>
      <c r="AE9" s="147"/>
      <c r="AF9" s="144"/>
      <c r="AG9" s="146"/>
      <c r="AH9" s="147">
        <v>17.0</v>
      </c>
      <c r="AI9" s="144">
        <v>140.85773598789186</v>
      </c>
      <c r="AJ9" s="146">
        <v>33.499553817939635</v>
      </c>
      <c r="AK9" s="147">
        <v>435.0</v>
      </c>
      <c r="AL9" s="144">
        <v>4231.253278218713</v>
      </c>
      <c r="AM9" s="148">
        <v>1288.3418120942865</v>
      </c>
      <c r="AO9" s="360" t="s">
        <v>91</v>
      </c>
      <c r="AP9" s="350">
        <v>74.0</v>
      </c>
      <c r="AQ9" s="352">
        <v>878.0</v>
      </c>
      <c r="AR9" s="351">
        <v>287.0</v>
      </c>
      <c r="AS9" s="350">
        <v>142.0</v>
      </c>
      <c r="AT9" s="352">
        <v>1713.0</v>
      </c>
      <c r="AU9" s="351">
        <v>714.0</v>
      </c>
      <c r="AV9" s="350">
        <v>244.0</v>
      </c>
      <c r="AW9" s="352">
        <v>2531.0</v>
      </c>
      <c r="AX9" s="351">
        <v>872.0</v>
      </c>
      <c r="AY9" s="350">
        <v>7.0</v>
      </c>
      <c r="AZ9" s="352">
        <v>50.0</v>
      </c>
      <c r="BA9" s="351">
        <v>24.0</v>
      </c>
      <c r="BB9" s="350">
        <v>467.0</v>
      </c>
      <c r="BC9" s="352">
        <v>5172.0</v>
      </c>
      <c r="BD9" s="352">
        <v>1896.0</v>
      </c>
    </row>
    <row r="10">
      <c r="A10" s="249" t="s">
        <v>92</v>
      </c>
      <c r="B10" s="147">
        <v>79.0</v>
      </c>
      <c r="C10" s="144">
        <v>1014.7497888645892</v>
      </c>
      <c r="D10" s="148">
        <v>236.601743873078</v>
      </c>
      <c r="E10" s="146">
        <v>282.0</v>
      </c>
      <c r="F10" s="144">
        <v>3099.7408018691112</v>
      </c>
      <c r="G10" s="146">
        <v>1022.9012531692545</v>
      </c>
      <c r="H10" s="147">
        <v>408.0</v>
      </c>
      <c r="I10" s="144">
        <v>5448.40698808084</v>
      </c>
      <c r="J10" s="146">
        <v>1520.307601011572</v>
      </c>
      <c r="K10" s="147">
        <v>1.0</v>
      </c>
      <c r="L10" s="144">
        <v>1.53</v>
      </c>
      <c r="M10" s="146">
        <v>1.55</v>
      </c>
      <c r="N10" s="147">
        <v>30.0</v>
      </c>
      <c r="O10" s="144">
        <v>213.59319680191388</v>
      </c>
      <c r="P10" s="146">
        <v>61.854130850265506</v>
      </c>
      <c r="Q10" s="147">
        <f t="shared" ref="Q10:S10" si="4">B10+E10+H10+K10+N10</f>
        <v>800</v>
      </c>
      <c r="R10" s="144">
        <f t="shared" si="4"/>
        <v>9778.020776</v>
      </c>
      <c r="S10" s="148">
        <f t="shared" si="4"/>
        <v>2843.214729</v>
      </c>
      <c r="U10" s="249" t="s">
        <v>92</v>
      </c>
      <c r="V10" s="147">
        <v>156.0</v>
      </c>
      <c r="W10" s="144">
        <v>2513.1674085430313</v>
      </c>
      <c r="X10" s="148">
        <v>582.3889454928993</v>
      </c>
      <c r="Y10" s="146">
        <v>420.0</v>
      </c>
      <c r="Z10" s="144">
        <v>5159.169446883467</v>
      </c>
      <c r="AA10" s="146">
        <v>1531.3628143128703</v>
      </c>
      <c r="AB10" s="147">
        <v>508.0</v>
      </c>
      <c r="AC10" s="144">
        <v>7807.389432011434</v>
      </c>
      <c r="AD10" s="146">
        <v>1970.1845741642724</v>
      </c>
      <c r="AE10" s="147">
        <v>1.0</v>
      </c>
      <c r="AF10" s="144">
        <v>21.62</v>
      </c>
      <c r="AG10" s="146">
        <v>6.09999999999999</v>
      </c>
      <c r="AH10" s="147">
        <v>37.0</v>
      </c>
      <c r="AI10" s="144">
        <v>259.06506099571374</v>
      </c>
      <c r="AJ10" s="146">
        <v>134.08517392021102</v>
      </c>
      <c r="AK10" s="147">
        <v>1122.0</v>
      </c>
      <c r="AL10" s="144">
        <v>15760.411348433647</v>
      </c>
      <c r="AM10" s="148">
        <v>4224.121507890253</v>
      </c>
      <c r="AO10" s="360" t="s">
        <v>92</v>
      </c>
      <c r="AP10" s="350">
        <v>197.0</v>
      </c>
      <c r="AQ10" s="352">
        <v>4989.0</v>
      </c>
      <c r="AR10" s="351">
        <v>1181.0</v>
      </c>
      <c r="AS10" s="350">
        <v>505.0</v>
      </c>
      <c r="AT10" s="352">
        <v>9817.0</v>
      </c>
      <c r="AU10" s="351">
        <v>2811.0</v>
      </c>
      <c r="AV10" s="350">
        <v>766.0</v>
      </c>
      <c r="AW10" s="352">
        <v>15490.0</v>
      </c>
      <c r="AX10" s="351">
        <v>4041.0</v>
      </c>
      <c r="AY10" s="350">
        <v>38.0</v>
      </c>
      <c r="AZ10" s="352">
        <v>438.0</v>
      </c>
      <c r="BA10" s="351">
        <v>118.0</v>
      </c>
      <c r="BB10" s="350">
        <v>1506.0</v>
      </c>
      <c r="BC10" s="352">
        <v>30733.0</v>
      </c>
      <c r="BD10" s="352">
        <v>8151.0</v>
      </c>
    </row>
    <row r="11">
      <c r="A11" s="249" t="s">
        <v>93</v>
      </c>
      <c r="B11" s="147">
        <v>188.0</v>
      </c>
      <c r="C11" s="144">
        <v>4289.765432126448</v>
      </c>
      <c r="D11" s="148">
        <v>845.7885772264535</v>
      </c>
      <c r="E11" s="146">
        <v>515.0</v>
      </c>
      <c r="F11" s="144">
        <v>11041.501148574343</v>
      </c>
      <c r="G11" s="146">
        <v>2543.021802220942</v>
      </c>
      <c r="H11" s="147">
        <v>892.0</v>
      </c>
      <c r="I11" s="144">
        <v>20616.45605222654</v>
      </c>
      <c r="J11" s="146">
        <v>3991.3784013802197</v>
      </c>
      <c r="K11" s="147">
        <v>1.0</v>
      </c>
      <c r="L11" s="144">
        <v>2.3175</v>
      </c>
      <c r="M11" s="146">
        <v>0.6</v>
      </c>
      <c r="N11" s="147">
        <v>45.0</v>
      </c>
      <c r="O11" s="144">
        <v>427.2514999999999</v>
      </c>
      <c r="P11" s="146">
        <v>172.67770370370366</v>
      </c>
      <c r="Q11" s="147">
        <f t="shared" ref="Q11:S11" si="5">B11+E11+H11+K11+N11</f>
        <v>1641</v>
      </c>
      <c r="R11" s="144">
        <f t="shared" si="5"/>
        <v>36377.29163</v>
      </c>
      <c r="S11" s="148">
        <f t="shared" si="5"/>
        <v>7553.466485</v>
      </c>
      <c r="U11" s="249" t="s">
        <v>93</v>
      </c>
      <c r="V11" s="147">
        <v>296.0</v>
      </c>
      <c r="W11" s="144">
        <v>7393.990146736899</v>
      </c>
      <c r="X11" s="148">
        <v>1298.6395583818978</v>
      </c>
      <c r="Y11" s="146">
        <v>576.0</v>
      </c>
      <c r="Z11" s="144">
        <v>11862.629677719102</v>
      </c>
      <c r="AA11" s="146">
        <v>2466.7249600378595</v>
      </c>
      <c r="AB11" s="147">
        <v>1160.0</v>
      </c>
      <c r="AC11" s="144">
        <v>29740.478339731108</v>
      </c>
      <c r="AD11" s="146">
        <v>5275.627219605344</v>
      </c>
      <c r="AE11" s="147">
        <v>1.0</v>
      </c>
      <c r="AF11" s="144">
        <v>9.15</v>
      </c>
      <c r="AG11" s="146">
        <v>2.95</v>
      </c>
      <c r="AH11" s="147">
        <v>38.0</v>
      </c>
      <c r="AI11" s="144">
        <v>500.3502979720013</v>
      </c>
      <c r="AJ11" s="146">
        <v>155.61178580815712</v>
      </c>
      <c r="AK11" s="147">
        <v>2071.0</v>
      </c>
      <c r="AL11" s="144">
        <v>49506.598462159105</v>
      </c>
      <c r="AM11" s="148">
        <v>9199.553523833261</v>
      </c>
      <c r="AO11" s="360" t="s">
        <v>93</v>
      </c>
      <c r="AP11" s="350">
        <v>354.0</v>
      </c>
      <c r="AQ11" s="352">
        <v>6894.0</v>
      </c>
      <c r="AR11" s="351">
        <v>1531.0</v>
      </c>
      <c r="AS11" s="350">
        <v>615.0</v>
      </c>
      <c r="AT11" s="352">
        <v>12450.0</v>
      </c>
      <c r="AU11" s="351">
        <v>3331.0</v>
      </c>
      <c r="AV11" s="350">
        <v>1412.0</v>
      </c>
      <c r="AW11" s="352">
        <v>34571.0</v>
      </c>
      <c r="AX11" s="351">
        <v>7385.0</v>
      </c>
      <c r="AY11" s="350">
        <v>35.0</v>
      </c>
      <c r="AZ11" s="352">
        <v>439.0</v>
      </c>
      <c r="BA11" s="351">
        <v>148.0</v>
      </c>
      <c r="BB11" s="350">
        <v>2416.0</v>
      </c>
      <c r="BC11" s="352">
        <v>54355.0</v>
      </c>
      <c r="BD11" s="352">
        <v>12394.0</v>
      </c>
    </row>
    <row r="12">
      <c r="A12" s="249" t="s">
        <v>94</v>
      </c>
      <c r="B12" s="147">
        <v>177.0</v>
      </c>
      <c r="C12" s="144">
        <v>3140.096608018472</v>
      </c>
      <c r="D12" s="148">
        <v>767.1668821518198</v>
      </c>
      <c r="E12" s="146">
        <v>556.0</v>
      </c>
      <c r="F12" s="144">
        <v>9087.873348426501</v>
      </c>
      <c r="G12" s="146">
        <v>2271.82670923624</v>
      </c>
      <c r="H12" s="147">
        <v>1148.0</v>
      </c>
      <c r="I12" s="144">
        <v>30807.833523698813</v>
      </c>
      <c r="J12" s="146">
        <v>5094.713424917585</v>
      </c>
      <c r="K12" s="147">
        <v>5.0</v>
      </c>
      <c r="L12" s="144">
        <v>125.1033333333333</v>
      </c>
      <c r="M12" s="146">
        <v>11.989999999999998</v>
      </c>
      <c r="N12" s="147">
        <v>37.0</v>
      </c>
      <c r="O12" s="144">
        <v>360.671466553288</v>
      </c>
      <c r="P12" s="146">
        <v>131.98650787351974</v>
      </c>
      <c r="Q12" s="147">
        <f t="shared" ref="Q12:S12" si="6">B12+E12+H12+K12+N12</f>
        <v>1923</v>
      </c>
      <c r="R12" s="144">
        <f t="shared" si="6"/>
        <v>43521.57828</v>
      </c>
      <c r="S12" s="148">
        <f t="shared" si="6"/>
        <v>8277.683524</v>
      </c>
      <c r="U12" s="249" t="s">
        <v>94</v>
      </c>
      <c r="V12" s="147">
        <v>345.0</v>
      </c>
      <c r="W12" s="144">
        <v>6399.017915062534</v>
      </c>
      <c r="X12" s="148">
        <v>1462.2889144318558</v>
      </c>
      <c r="Y12" s="146">
        <v>631.0</v>
      </c>
      <c r="Z12" s="144">
        <v>11145.119868661322</v>
      </c>
      <c r="AA12" s="146">
        <v>2874.2515629637433</v>
      </c>
      <c r="AB12" s="147">
        <v>1333.0</v>
      </c>
      <c r="AC12" s="144">
        <v>29544.507159842287</v>
      </c>
      <c r="AD12" s="146">
        <v>5704.998061778085</v>
      </c>
      <c r="AE12" s="147">
        <v>10.0</v>
      </c>
      <c r="AF12" s="144">
        <v>177.07268416504644</v>
      </c>
      <c r="AG12" s="146">
        <v>23.823333333333327</v>
      </c>
      <c r="AH12" s="147">
        <v>51.0</v>
      </c>
      <c r="AI12" s="144">
        <v>615.5002070664369</v>
      </c>
      <c r="AJ12" s="146">
        <v>321.5266044939768</v>
      </c>
      <c r="AK12" s="147">
        <v>2370.0</v>
      </c>
      <c r="AL12" s="144">
        <v>47881.21783479762</v>
      </c>
      <c r="AM12" s="148">
        <v>10386.888477000994</v>
      </c>
      <c r="AO12" s="360" t="s">
        <v>94</v>
      </c>
      <c r="AP12" s="350">
        <v>340.0</v>
      </c>
      <c r="AQ12" s="352">
        <v>6949.0</v>
      </c>
      <c r="AR12" s="351">
        <v>1857.0</v>
      </c>
      <c r="AS12" s="350">
        <v>585.0</v>
      </c>
      <c r="AT12" s="352">
        <v>9122.0</v>
      </c>
      <c r="AU12" s="351">
        <v>2810.0</v>
      </c>
      <c r="AV12" s="350">
        <v>1312.0</v>
      </c>
      <c r="AW12" s="352">
        <v>26978.0</v>
      </c>
      <c r="AX12" s="351">
        <v>6338.0</v>
      </c>
      <c r="AY12" s="350">
        <v>31.0</v>
      </c>
      <c r="AZ12" s="352">
        <v>336.0</v>
      </c>
      <c r="BA12" s="351">
        <v>114.0</v>
      </c>
      <c r="BB12" s="350">
        <v>2268.0</v>
      </c>
      <c r="BC12" s="352">
        <v>43385.0</v>
      </c>
      <c r="BD12" s="352">
        <v>11118.0</v>
      </c>
    </row>
    <row r="13">
      <c r="A13" s="249" t="s">
        <v>95</v>
      </c>
      <c r="B13" s="147">
        <v>134.0</v>
      </c>
      <c r="C13" s="144">
        <v>2532.852165441177</v>
      </c>
      <c r="D13" s="148">
        <v>488.22152066993465</v>
      </c>
      <c r="E13" s="146">
        <v>421.0</v>
      </c>
      <c r="F13" s="144">
        <v>7626.239964249903</v>
      </c>
      <c r="G13" s="146">
        <v>1896.016996409361</v>
      </c>
      <c r="H13" s="147">
        <v>880.0</v>
      </c>
      <c r="I13" s="144">
        <v>18907.395458564617</v>
      </c>
      <c r="J13" s="146">
        <v>3823.920339134166</v>
      </c>
      <c r="K13" s="147">
        <v>6.0</v>
      </c>
      <c r="L13" s="144">
        <v>68.9375</v>
      </c>
      <c r="M13" s="146">
        <v>15.314999999999998</v>
      </c>
      <c r="N13" s="147">
        <v>20.0</v>
      </c>
      <c r="O13" s="144">
        <v>312.5228115942029</v>
      </c>
      <c r="P13" s="146">
        <v>80.95579710144928</v>
      </c>
      <c r="Q13" s="147">
        <f t="shared" ref="Q13:S13" si="7">B13+E13+H13+K13+N13</f>
        <v>1461</v>
      </c>
      <c r="R13" s="144">
        <f t="shared" si="7"/>
        <v>29447.9479</v>
      </c>
      <c r="S13" s="148">
        <f t="shared" si="7"/>
        <v>6304.429653</v>
      </c>
      <c r="U13" s="249" t="s">
        <v>95</v>
      </c>
      <c r="V13" s="147">
        <v>270.0</v>
      </c>
      <c r="W13" s="144">
        <v>4687.075846490195</v>
      </c>
      <c r="X13" s="148">
        <v>931.5793934851187</v>
      </c>
      <c r="Y13" s="146">
        <v>503.0</v>
      </c>
      <c r="Z13" s="144">
        <v>7403.017982083485</v>
      </c>
      <c r="AA13" s="146">
        <v>2164.888002347448</v>
      </c>
      <c r="AB13" s="147">
        <v>941.0</v>
      </c>
      <c r="AC13" s="144">
        <v>17464.035040511713</v>
      </c>
      <c r="AD13" s="146">
        <v>3700.3463570498284</v>
      </c>
      <c r="AE13" s="147">
        <v>10.0</v>
      </c>
      <c r="AF13" s="144">
        <v>150.809</v>
      </c>
      <c r="AG13" s="146">
        <v>34.009</v>
      </c>
      <c r="AH13" s="147">
        <v>7.0</v>
      </c>
      <c r="AI13" s="144">
        <v>151.9333333333333</v>
      </c>
      <c r="AJ13" s="146">
        <v>43.099999999999994</v>
      </c>
      <c r="AK13" s="147">
        <v>1731.0</v>
      </c>
      <c r="AL13" s="144">
        <v>29856.871202418726</v>
      </c>
      <c r="AM13" s="148">
        <v>6873.922752882396</v>
      </c>
      <c r="AO13" s="360" t="s">
        <v>95</v>
      </c>
      <c r="AP13" s="350">
        <v>283.0</v>
      </c>
      <c r="AQ13" s="352">
        <v>5203.0</v>
      </c>
      <c r="AR13" s="351">
        <v>982.0</v>
      </c>
      <c r="AS13" s="350">
        <v>490.0</v>
      </c>
      <c r="AT13" s="352">
        <v>7712.0</v>
      </c>
      <c r="AU13" s="351">
        <v>2101.0</v>
      </c>
      <c r="AV13" s="350">
        <v>1084.0</v>
      </c>
      <c r="AW13" s="352">
        <v>19144.0</v>
      </c>
      <c r="AX13" s="351">
        <v>4128.0</v>
      </c>
      <c r="AY13" s="350">
        <v>6.0</v>
      </c>
      <c r="AZ13" s="352">
        <v>82.0</v>
      </c>
      <c r="BA13" s="351">
        <v>23.0</v>
      </c>
      <c r="BB13" s="350">
        <v>1863.0</v>
      </c>
      <c r="BC13" s="352">
        <v>32141.0</v>
      </c>
      <c r="BD13" s="352">
        <v>7234.0</v>
      </c>
    </row>
    <row r="14">
      <c r="A14" s="249" t="s">
        <v>96</v>
      </c>
      <c r="B14" s="147">
        <v>96.0</v>
      </c>
      <c r="C14" s="144">
        <v>1649.8394038929443</v>
      </c>
      <c r="D14" s="148">
        <v>369.0788868613137</v>
      </c>
      <c r="E14" s="146">
        <v>298.0</v>
      </c>
      <c r="F14" s="144">
        <v>5165.15226744245</v>
      </c>
      <c r="G14" s="146">
        <v>1181.737837544068</v>
      </c>
      <c r="H14" s="147">
        <v>496.0</v>
      </c>
      <c r="I14" s="144">
        <v>9446.355670122617</v>
      </c>
      <c r="J14" s="146">
        <v>2149.7524099276166</v>
      </c>
      <c r="K14" s="147">
        <v>8.0</v>
      </c>
      <c r="L14" s="144">
        <v>116.42000000000002</v>
      </c>
      <c r="M14" s="146">
        <v>23.755</v>
      </c>
      <c r="N14" s="147">
        <v>4.0</v>
      </c>
      <c r="O14" s="144">
        <v>43.84</v>
      </c>
      <c r="P14" s="146">
        <v>14.12</v>
      </c>
      <c r="Q14" s="147">
        <f t="shared" ref="Q14:S14" si="8">B14+E14+H14+K14+N14</f>
        <v>902</v>
      </c>
      <c r="R14" s="144">
        <f t="shared" si="8"/>
        <v>16421.60734</v>
      </c>
      <c r="S14" s="148">
        <f t="shared" si="8"/>
        <v>3738.444134</v>
      </c>
      <c r="U14" s="249" t="s">
        <v>96</v>
      </c>
      <c r="V14" s="147">
        <v>166.0</v>
      </c>
      <c r="W14" s="144">
        <v>2674.870838294443</v>
      </c>
      <c r="X14" s="148">
        <v>619.8493500522503</v>
      </c>
      <c r="Y14" s="146">
        <v>387.0</v>
      </c>
      <c r="Z14" s="144">
        <v>5618.320127418776</v>
      </c>
      <c r="AA14" s="146">
        <v>1808.858414673978</v>
      </c>
      <c r="AB14" s="147">
        <v>634.0</v>
      </c>
      <c r="AC14" s="144">
        <v>11297.306326716676</v>
      </c>
      <c r="AD14" s="146">
        <v>2635.198870308882</v>
      </c>
      <c r="AE14" s="147">
        <v>15.0</v>
      </c>
      <c r="AF14" s="144">
        <v>192.0726562581593</v>
      </c>
      <c r="AG14" s="146">
        <v>44.09554559371834</v>
      </c>
      <c r="AH14" s="147">
        <v>6.0</v>
      </c>
      <c r="AI14" s="144">
        <v>109.07</v>
      </c>
      <c r="AJ14" s="146">
        <v>43.2</v>
      </c>
      <c r="AK14" s="147">
        <v>1208.0</v>
      </c>
      <c r="AL14" s="144">
        <v>19891.63994868805</v>
      </c>
      <c r="AM14" s="148">
        <v>5151.202180628828</v>
      </c>
      <c r="AO14" s="360" t="s">
        <v>96</v>
      </c>
      <c r="AP14" s="350">
        <v>186.0</v>
      </c>
      <c r="AQ14" s="352">
        <v>2727.0</v>
      </c>
      <c r="AR14" s="351">
        <v>751.0</v>
      </c>
      <c r="AS14" s="350">
        <v>355.0</v>
      </c>
      <c r="AT14" s="352">
        <v>5517.0</v>
      </c>
      <c r="AU14" s="351">
        <v>1519.0</v>
      </c>
      <c r="AV14" s="350">
        <v>609.0</v>
      </c>
      <c r="AW14" s="352">
        <v>10907.0</v>
      </c>
      <c r="AX14" s="351">
        <v>2675.0</v>
      </c>
      <c r="AY14" s="350">
        <v>3.0</v>
      </c>
      <c r="AZ14" s="352">
        <v>25.0</v>
      </c>
      <c r="BA14" s="351">
        <v>2.0</v>
      </c>
      <c r="BB14" s="350">
        <v>1153.0</v>
      </c>
      <c r="BC14" s="352">
        <v>19175.0</v>
      </c>
      <c r="BD14" s="352">
        <v>4948.0</v>
      </c>
    </row>
    <row r="15">
      <c r="A15" s="249" t="s">
        <v>97</v>
      </c>
      <c r="B15" s="147">
        <v>25.0</v>
      </c>
      <c r="C15" s="144">
        <v>303.62500000000006</v>
      </c>
      <c r="D15" s="148">
        <v>92.45</v>
      </c>
      <c r="E15" s="146">
        <v>86.0</v>
      </c>
      <c r="F15" s="144">
        <v>1666.927670306189</v>
      </c>
      <c r="G15" s="146">
        <v>408.52483840688933</v>
      </c>
      <c r="H15" s="147">
        <v>169.0</v>
      </c>
      <c r="I15" s="144">
        <v>3294.612144172352</v>
      </c>
      <c r="J15" s="146">
        <v>717.7194309583033</v>
      </c>
      <c r="K15" s="147">
        <v>18.0</v>
      </c>
      <c r="L15" s="144">
        <v>255.38916666666665</v>
      </c>
      <c r="M15" s="146">
        <v>54.44583333333333</v>
      </c>
      <c r="N15" s="147">
        <v>2.0</v>
      </c>
      <c r="O15" s="144">
        <v>13.88055555555556</v>
      </c>
      <c r="P15" s="146">
        <v>1.438888888888889</v>
      </c>
      <c r="Q15" s="147">
        <f t="shared" ref="Q15:S15" si="9">B15+E15+H15+K15+N15</f>
        <v>300</v>
      </c>
      <c r="R15" s="144">
        <f t="shared" si="9"/>
        <v>5534.434537</v>
      </c>
      <c r="S15" s="148">
        <f t="shared" si="9"/>
        <v>1274.578992</v>
      </c>
      <c r="U15" s="249" t="s">
        <v>97</v>
      </c>
      <c r="V15" s="147">
        <v>54.0</v>
      </c>
      <c r="W15" s="144">
        <v>663.7190214291118</v>
      </c>
      <c r="X15" s="148">
        <v>240.94951651157513</v>
      </c>
      <c r="Y15" s="146">
        <v>126.0</v>
      </c>
      <c r="Z15" s="144">
        <v>1635.0223688155115</v>
      </c>
      <c r="AA15" s="146">
        <v>543.4540202349674</v>
      </c>
      <c r="AB15" s="147">
        <v>187.0</v>
      </c>
      <c r="AC15" s="144">
        <v>2977.7672864252677</v>
      </c>
      <c r="AD15" s="146">
        <v>710.6285264500094</v>
      </c>
      <c r="AE15" s="147">
        <v>16.0</v>
      </c>
      <c r="AF15" s="144">
        <v>103.86270077007701</v>
      </c>
      <c r="AG15" s="146">
        <v>41.63622387238723</v>
      </c>
      <c r="AH15" s="147">
        <v>1.0</v>
      </c>
      <c r="AI15" s="144">
        <v>0.180117409766464</v>
      </c>
      <c r="AJ15" s="146">
        <v>0.013914649681529</v>
      </c>
      <c r="AK15" s="147">
        <v>384.0</v>
      </c>
      <c r="AL15" s="144">
        <v>5380.551494849735</v>
      </c>
      <c r="AM15" s="148">
        <v>1536.6822017186207</v>
      </c>
      <c r="AO15" s="360" t="s">
        <v>97</v>
      </c>
      <c r="AP15" s="350">
        <v>29.0</v>
      </c>
      <c r="AQ15" s="352">
        <v>422.0</v>
      </c>
      <c r="AR15" s="351">
        <v>140.0</v>
      </c>
      <c r="AS15" s="350">
        <v>85.0</v>
      </c>
      <c r="AT15" s="352">
        <v>1244.0</v>
      </c>
      <c r="AU15" s="351">
        <v>321.0</v>
      </c>
      <c r="AV15" s="350">
        <v>168.0</v>
      </c>
      <c r="AW15" s="352">
        <v>2667.0</v>
      </c>
      <c r="AX15" s="351">
        <v>603.0</v>
      </c>
      <c r="AY15" s="360"/>
      <c r="AZ15" s="361"/>
      <c r="BA15" s="359"/>
      <c r="BB15" s="350">
        <v>282.0</v>
      </c>
      <c r="BC15" s="352">
        <v>4334.0</v>
      </c>
      <c r="BD15" s="352">
        <v>1064.0</v>
      </c>
    </row>
    <row r="16">
      <c r="A16" s="249" t="s">
        <v>237</v>
      </c>
      <c r="B16" s="147">
        <v>6.0</v>
      </c>
      <c r="C16" s="144">
        <v>47.9325</v>
      </c>
      <c r="D16" s="148">
        <v>25.7375</v>
      </c>
      <c r="E16" s="146">
        <v>10.0</v>
      </c>
      <c r="F16" s="144">
        <v>82.0425</v>
      </c>
      <c r="G16" s="146">
        <v>25.342499999999998</v>
      </c>
      <c r="H16" s="147">
        <v>10.0</v>
      </c>
      <c r="I16" s="144">
        <v>139.004</v>
      </c>
      <c r="J16" s="146">
        <v>54.611999999999995</v>
      </c>
      <c r="K16" s="147">
        <v>7.0</v>
      </c>
      <c r="L16" s="144">
        <v>57.35000000000001</v>
      </c>
      <c r="M16" s="146">
        <v>12.825</v>
      </c>
      <c r="N16" s="147">
        <v>1.0</v>
      </c>
      <c r="O16" s="144">
        <v>9.1</v>
      </c>
      <c r="P16" s="146">
        <v>3.8</v>
      </c>
      <c r="Q16" s="147">
        <f t="shared" ref="Q16:S16" si="10">B16+E16+H16+K16+N16</f>
        <v>34</v>
      </c>
      <c r="R16" s="144">
        <f t="shared" si="10"/>
        <v>335.429</v>
      </c>
      <c r="S16" s="148">
        <f t="shared" si="10"/>
        <v>122.317</v>
      </c>
      <c r="U16" s="249" t="s">
        <v>238</v>
      </c>
      <c r="V16" s="147">
        <v>3.0</v>
      </c>
      <c r="W16" s="144">
        <v>72.05033333333334</v>
      </c>
      <c r="X16" s="148">
        <v>52.61133333333333</v>
      </c>
      <c r="Y16" s="146">
        <v>8.0</v>
      </c>
      <c r="Z16" s="144">
        <v>65.97999999999999</v>
      </c>
      <c r="AA16" s="146">
        <v>21.683333333333334</v>
      </c>
      <c r="AB16" s="147">
        <v>11.0</v>
      </c>
      <c r="AC16" s="144">
        <v>266.8349382716049</v>
      </c>
      <c r="AD16" s="146">
        <v>36.839629629629634</v>
      </c>
      <c r="AE16" s="147">
        <v>4.0</v>
      </c>
      <c r="AF16" s="144">
        <v>32.89</v>
      </c>
      <c r="AG16" s="146">
        <v>5.175000000000001</v>
      </c>
      <c r="AH16" s="147"/>
      <c r="AI16" s="144"/>
      <c r="AJ16" s="146"/>
      <c r="AK16" s="147">
        <v>26.0</v>
      </c>
      <c r="AL16" s="144">
        <v>437.75527160493823</v>
      </c>
      <c r="AM16" s="148">
        <v>116.3092962962963</v>
      </c>
      <c r="AO16" s="420" t="s">
        <v>98</v>
      </c>
      <c r="AP16" s="365">
        <v>3.0</v>
      </c>
      <c r="AQ16" s="367">
        <v>61.0</v>
      </c>
      <c r="AR16" s="366">
        <v>5.0</v>
      </c>
      <c r="AS16" s="365">
        <v>8.0</v>
      </c>
      <c r="AT16" s="367">
        <v>110.0</v>
      </c>
      <c r="AU16" s="366">
        <v>18.0</v>
      </c>
      <c r="AV16" s="365">
        <v>9.0</v>
      </c>
      <c r="AW16" s="367">
        <v>96.0</v>
      </c>
      <c r="AX16" s="366">
        <v>10.0</v>
      </c>
      <c r="AY16" s="420"/>
      <c r="AZ16" s="421"/>
      <c r="BA16" s="382"/>
      <c r="BB16" s="365">
        <v>20.0</v>
      </c>
      <c r="BC16" s="367">
        <v>266.0</v>
      </c>
      <c r="BD16" s="367">
        <v>33.0</v>
      </c>
    </row>
    <row r="17">
      <c r="A17" s="59" t="s">
        <v>12</v>
      </c>
      <c r="B17" s="66">
        <f t="shared" ref="B17:S17" si="11">SUM(B7:B16)</f>
        <v>734</v>
      </c>
      <c r="C17" s="63">
        <f t="shared" si="11"/>
        <v>13295.83762</v>
      </c>
      <c r="D17" s="64">
        <f t="shared" si="11"/>
        <v>2921.022216</v>
      </c>
      <c r="E17" s="66">
        <f t="shared" si="11"/>
        <v>2273</v>
      </c>
      <c r="F17" s="63">
        <f t="shared" si="11"/>
        <v>38754.09188</v>
      </c>
      <c r="G17" s="64">
        <f t="shared" si="11"/>
        <v>9681.438843</v>
      </c>
      <c r="H17" s="66">
        <f t="shared" si="11"/>
        <v>4155</v>
      </c>
      <c r="I17" s="63">
        <f t="shared" si="11"/>
        <v>90226.20868</v>
      </c>
      <c r="J17" s="64">
        <f t="shared" si="11"/>
        <v>17811.66614</v>
      </c>
      <c r="K17" s="66">
        <f t="shared" si="11"/>
        <v>46</v>
      </c>
      <c r="L17" s="63">
        <f t="shared" si="11"/>
        <v>627.0475</v>
      </c>
      <c r="M17" s="64">
        <f t="shared" si="11"/>
        <v>120.4808333</v>
      </c>
      <c r="N17" s="66">
        <f t="shared" si="11"/>
        <v>145</v>
      </c>
      <c r="O17" s="63">
        <f t="shared" si="11"/>
        <v>1432.308499</v>
      </c>
      <c r="P17" s="64">
        <f t="shared" si="11"/>
        <v>476.7553432</v>
      </c>
      <c r="Q17" s="66">
        <f t="shared" si="11"/>
        <v>7353</v>
      </c>
      <c r="R17" s="63">
        <f t="shared" si="11"/>
        <v>144335.4942</v>
      </c>
      <c r="S17" s="64">
        <f t="shared" si="11"/>
        <v>31011.36338</v>
      </c>
      <c r="U17" s="59" t="s">
        <v>12</v>
      </c>
      <c r="V17" s="66">
        <v>1373.0</v>
      </c>
      <c r="W17" s="63">
        <v>25070.61826217862</v>
      </c>
      <c r="X17" s="64">
        <v>5391.445029610224</v>
      </c>
      <c r="Y17" s="65">
        <v>2794.0</v>
      </c>
      <c r="Z17" s="63">
        <v>44323.92790203768</v>
      </c>
      <c r="AA17" s="65">
        <v>11897.460376533238</v>
      </c>
      <c r="AB17" s="66">
        <v>5020.0</v>
      </c>
      <c r="AC17" s="63">
        <v>101551.60279371022</v>
      </c>
      <c r="AD17" s="65">
        <v>20735.342115473984</v>
      </c>
      <c r="AE17" s="66">
        <v>57.0</v>
      </c>
      <c r="AF17" s="63">
        <v>687.4770411932826</v>
      </c>
      <c r="AG17" s="65">
        <v>157.78910279943892</v>
      </c>
      <c r="AH17" s="66">
        <v>159.0</v>
      </c>
      <c r="AI17" s="63">
        <v>1800.3567527651433</v>
      </c>
      <c r="AJ17" s="65">
        <v>739.3870326899665</v>
      </c>
      <c r="AK17" s="66">
        <v>9403.0</v>
      </c>
      <c r="AL17" s="63">
        <v>173433.98275188493</v>
      </c>
      <c r="AM17" s="64">
        <v>38921.423657106854</v>
      </c>
      <c r="AO17" s="422" t="s">
        <v>12</v>
      </c>
      <c r="AP17" s="375">
        <v>1476.0</v>
      </c>
      <c r="AQ17" s="377">
        <v>28170.0</v>
      </c>
      <c r="AR17" s="376">
        <v>6749.0</v>
      </c>
      <c r="AS17" s="375">
        <v>2825.0</v>
      </c>
      <c r="AT17" s="377">
        <v>48005.0</v>
      </c>
      <c r="AU17" s="376">
        <v>13714.0</v>
      </c>
      <c r="AV17" s="375">
        <v>5655.0</v>
      </c>
      <c r="AW17" s="377">
        <v>112739.0</v>
      </c>
      <c r="AX17" s="376">
        <v>26150.0</v>
      </c>
      <c r="AY17" s="375">
        <v>121.0</v>
      </c>
      <c r="AZ17" s="377">
        <v>1380.0</v>
      </c>
      <c r="BA17" s="376">
        <v>433.0</v>
      </c>
      <c r="BB17" s="375">
        <v>10077.0</v>
      </c>
      <c r="BC17" s="377">
        <v>190295.0</v>
      </c>
      <c r="BD17" s="377">
        <v>47045.0</v>
      </c>
    </row>
    <row r="18">
      <c r="A18" s="78" t="s">
        <v>44</v>
      </c>
      <c r="B18" s="46"/>
      <c r="C18" s="46"/>
      <c r="D18" s="46"/>
      <c r="E18" s="46"/>
      <c r="F18" s="46"/>
      <c r="G18" s="46"/>
      <c r="H18" s="46"/>
      <c r="I18" s="46"/>
      <c r="U18" s="78" t="s">
        <v>44</v>
      </c>
      <c r="V18" s="46"/>
      <c r="W18" s="46"/>
      <c r="X18" s="46"/>
      <c r="Y18" s="46"/>
      <c r="Z18" s="46"/>
      <c r="AA18" s="46"/>
      <c r="AB18" s="46"/>
      <c r="AC18" s="46"/>
      <c r="AO18" s="381" t="s">
        <v>45</v>
      </c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2"/>
    </row>
    <row r="19">
      <c r="A19" s="80" t="s">
        <v>239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U19" s="80" t="s">
        <v>239</v>
      </c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2"/>
      <c r="AO19" s="421"/>
      <c r="AP19" s="383" t="s">
        <v>239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2"/>
    </row>
    <row r="20">
      <c r="A20" s="248" t="s">
        <v>236</v>
      </c>
      <c r="B20" s="254">
        <f t="shared" ref="B20:S20" si="12">IF(ISBLANK(B7),"",B7*100/B$17)</f>
        <v>0.272479564</v>
      </c>
      <c r="C20" s="255">
        <f t="shared" si="12"/>
        <v>0.06227512879</v>
      </c>
      <c r="D20" s="256">
        <f t="shared" si="12"/>
        <v>0.1474369706</v>
      </c>
      <c r="E20" s="257">
        <f t="shared" si="12"/>
        <v>0.1319841619</v>
      </c>
      <c r="F20" s="255">
        <f t="shared" si="12"/>
        <v>0.04861594157</v>
      </c>
      <c r="G20" s="257">
        <f t="shared" si="12"/>
        <v>0.06221527018</v>
      </c>
      <c r="H20" s="254">
        <f t="shared" si="12"/>
        <v>0.02406738869</v>
      </c>
      <c r="I20" s="255">
        <f t="shared" si="12"/>
        <v>0.006406120887</v>
      </c>
      <c r="J20" s="256">
        <f t="shared" si="12"/>
        <v>0.007766445442</v>
      </c>
      <c r="K20" s="254" t="str">
        <f t="shared" si="12"/>
        <v/>
      </c>
      <c r="L20" s="255" t="str">
        <f t="shared" si="12"/>
        <v/>
      </c>
      <c r="M20" s="256" t="str">
        <f t="shared" si="12"/>
        <v/>
      </c>
      <c r="N20" s="254" t="str">
        <f t="shared" si="12"/>
        <v/>
      </c>
      <c r="O20" s="255" t="str">
        <f t="shared" si="12"/>
        <v/>
      </c>
      <c r="P20" s="256" t="str">
        <f t="shared" si="12"/>
        <v/>
      </c>
      <c r="Q20" s="257">
        <f t="shared" si="12"/>
        <v>0.08159934721</v>
      </c>
      <c r="R20" s="255">
        <f t="shared" si="12"/>
        <v>0.02279457791</v>
      </c>
      <c r="S20" s="256">
        <f t="shared" si="12"/>
        <v>0.03777110084</v>
      </c>
      <c r="U20" s="248" t="s">
        <v>236</v>
      </c>
      <c r="V20" s="254">
        <f t="shared" ref="V20:AD20" si="13">V7*100/V$17</f>
        <v>0.07283321194</v>
      </c>
      <c r="W20" s="255">
        <f t="shared" si="13"/>
        <v>0.1007155058</v>
      </c>
      <c r="X20" s="256">
        <f t="shared" si="13"/>
        <v>0.02318487888</v>
      </c>
      <c r="Y20" s="257">
        <f t="shared" si="13"/>
        <v>0.03579098067</v>
      </c>
      <c r="Z20" s="255">
        <f t="shared" si="13"/>
        <v>0.03376656216</v>
      </c>
      <c r="AA20" s="257">
        <f t="shared" si="13"/>
        <v>0.08601275406</v>
      </c>
      <c r="AB20" s="254">
        <f t="shared" si="13"/>
        <v>0.01992031873</v>
      </c>
      <c r="AC20" s="255">
        <f t="shared" si="13"/>
        <v>0.002187742427</v>
      </c>
      <c r="AD20" s="256">
        <f t="shared" si="13"/>
        <v>0.002218434581</v>
      </c>
      <c r="AE20" s="254"/>
      <c r="AF20" s="255"/>
      <c r="AG20" s="256"/>
      <c r="AH20" s="254"/>
      <c r="AI20" s="255"/>
      <c r="AJ20" s="256"/>
      <c r="AK20" s="257">
        <f t="shared" ref="AK20:AM20" si="14">AK7*100/AK$17</f>
        <v>0.03190471126</v>
      </c>
      <c r="AL20" s="255">
        <f t="shared" si="14"/>
        <v>0.02446945719</v>
      </c>
      <c r="AM20" s="256">
        <f t="shared" si="14"/>
        <v>0.03068575661</v>
      </c>
      <c r="AO20" s="248" t="s">
        <v>236</v>
      </c>
      <c r="AP20" s="350">
        <v>0.1</v>
      </c>
      <c r="AQ20" s="352">
        <v>0.1</v>
      </c>
      <c r="AR20" s="351">
        <v>0.1</v>
      </c>
      <c r="AS20" s="350">
        <v>0.3</v>
      </c>
      <c r="AT20" s="352">
        <v>0.1</v>
      </c>
      <c r="AU20" s="351">
        <v>0.2</v>
      </c>
      <c r="AV20" s="350">
        <v>0.1</v>
      </c>
      <c r="AW20" s="352">
        <v>0.0</v>
      </c>
      <c r="AX20" s="351">
        <v>0.0</v>
      </c>
      <c r="AY20" s="350">
        <v>0.0</v>
      </c>
      <c r="AZ20" s="352">
        <v>0.0</v>
      </c>
      <c r="BA20" s="351">
        <v>0.0</v>
      </c>
      <c r="BB20" s="350">
        <v>0.1</v>
      </c>
      <c r="BC20" s="352">
        <v>0.0</v>
      </c>
      <c r="BD20" s="352">
        <v>0.1</v>
      </c>
    </row>
    <row r="21" ht="15.75" customHeight="1">
      <c r="A21" s="249" t="s">
        <v>90</v>
      </c>
      <c r="B21" s="258">
        <f t="shared" ref="B21:S21" si="15">IF(ISBLANK(B8),"",B8*100/B$17)</f>
        <v>0.272479564</v>
      </c>
      <c r="C21" s="259">
        <f t="shared" si="15"/>
        <v>0.1332827095</v>
      </c>
      <c r="D21" s="260">
        <f t="shared" si="15"/>
        <v>0.04948399874</v>
      </c>
      <c r="E21" s="261">
        <f t="shared" si="15"/>
        <v>0.4399472063</v>
      </c>
      <c r="F21" s="259">
        <f t="shared" si="15"/>
        <v>0.3187422557</v>
      </c>
      <c r="G21" s="261">
        <f t="shared" si="15"/>
        <v>0.5314327154</v>
      </c>
      <c r="H21" s="258">
        <f t="shared" si="15"/>
        <v>0.3369434416</v>
      </c>
      <c r="I21" s="259">
        <f t="shared" si="15"/>
        <v>0.1305441088</v>
      </c>
      <c r="J21" s="260">
        <f t="shared" si="15"/>
        <v>0.1626883177</v>
      </c>
      <c r="K21" s="258" t="str">
        <f t="shared" si="15"/>
        <v/>
      </c>
      <c r="L21" s="259" t="str">
        <f t="shared" si="15"/>
        <v/>
      </c>
      <c r="M21" s="260" t="str">
        <f t="shared" si="15"/>
        <v/>
      </c>
      <c r="N21" s="258">
        <f t="shared" si="15"/>
        <v>1.379310345</v>
      </c>
      <c r="O21" s="259">
        <f t="shared" si="15"/>
        <v>0.3044036954</v>
      </c>
      <c r="P21" s="260">
        <f t="shared" si="15"/>
        <v>0.7173490656</v>
      </c>
      <c r="Q21" s="261">
        <f t="shared" si="15"/>
        <v>0.3807969536</v>
      </c>
      <c r="R21" s="259">
        <f t="shared" si="15"/>
        <v>0.1824857571</v>
      </c>
      <c r="S21" s="260">
        <f t="shared" si="15"/>
        <v>0.2750387685</v>
      </c>
      <c r="U21" s="249" t="s">
        <v>90</v>
      </c>
      <c r="V21" s="258">
        <f t="shared" ref="V21:AD21" si="16">V8*100/V$17</f>
        <v>0.8011653314</v>
      </c>
      <c r="W21" s="259">
        <f t="shared" si="16"/>
        <v>0.4222971244</v>
      </c>
      <c r="X21" s="260">
        <f t="shared" si="16"/>
        <v>0.6359148579</v>
      </c>
      <c r="Y21" s="261">
        <f t="shared" si="16"/>
        <v>0.4294917681</v>
      </c>
      <c r="Z21" s="259">
        <f t="shared" si="16"/>
        <v>0.2025768118</v>
      </c>
      <c r="AA21" s="261">
        <f t="shared" si="16"/>
        <v>0.2938302144</v>
      </c>
      <c r="AB21" s="258">
        <f t="shared" si="16"/>
        <v>0.5577689243</v>
      </c>
      <c r="AC21" s="259">
        <f t="shared" si="16"/>
        <v>0.2227272149</v>
      </c>
      <c r="AD21" s="260">
        <f t="shared" si="16"/>
        <v>0.2645976989</v>
      </c>
      <c r="AE21" s="258"/>
      <c r="AF21" s="259"/>
      <c r="AG21" s="260"/>
      <c r="AH21" s="258">
        <f t="shared" ref="AH21:AM21" si="17">AH8*100/AH$17</f>
        <v>1.257861635</v>
      </c>
      <c r="AI21" s="259">
        <f t="shared" si="17"/>
        <v>1.299742396</v>
      </c>
      <c r="AJ21" s="260">
        <f t="shared" si="17"/>
        <v>1.129313828</v>
      </c>
      <c r="AK21" s="261">
        <f t="shared" si="17"/>
        <v>0.563649899</v>
      </c>
      <c r="AL21" s="259">
        <f t="shared" si="17"/>
        <v>0.256723365</v>
      </c>
      <c r="AM21" s="260">
        <f t="shared" si="17"/>
        <v>0.340323038</v>
      </c>
      <c r="AO21" s="249" t="s">
        <v>90</v>
      </c>
      <c r="AP21" s="350">
        <v>0.6</v>
      </c>
      <c r="AQ21" s="352">
        <v>0.1</v>
      </c>
      <c r="AR21" s="351">
        <v>0.1</v>
      </c>
      <c r="AS21" s="350">
        <v>1.1</v>
      </c>
      <c r="AT21" s="352">
        <v>0.6</v>
      </c>
      <c r="AU21" s="351">
        <v>0.5</v>
      </c>
      <c r="AV21" s="350">
        <v>0.8</v>
      </c>
      <c r="AW21" s="352">
        <v>0.3</v>
      </c>
      <c r="AX21" s="351">
        <v>0.3</v>
      </c>
      <c r="AY21" s="350">
        <v>0.8</v>
      </c>
      <c r="AZ21" s="352">
        <v>0.7</v>
      </c>
      <c r="BA21" s="351">
        <v>0.9</v>
      </c>
      <c r="BB21" s="350">
        <v>0.9</v>
      </c>
      <c r="BC21" s="352">
        <v>0.3</v>
      </c>
      <c r="BD21" s="352">
        <v>0.4</v>
      </c>
    </row>
    <row r="22" ht="15.75" customHeight="1">
      <c r="A22" s="249" t="s">
        <v>91</v>
      </c>
      <c r="B22" s="258">
        <f t="shared" ref="B22:S22" si="18">IF(ISBLANK(B9),"",B9*100/B$17)</f>
        <v>3.40599455</v>
      </c>
      <c r="C22" s="259">
        <f t="shared" si="18"/>
        <v>2.188471874</v>
      </c>
      <c r="D22" s="260">
        <f t="shared" si="18"/>
        <v>3.088815946</v>
      </c>
      <c r="E22" s="261">
        <f t="shared" si="18"/>
        <v>4.047514298</v>
      </c>
      <c r="F22" s="259">
        <f t="shared" si="18"/>
        <v>2.173313343</v>
      </c>
      <c r="G22" s="261">
        <f t="shared" si="18"/>
        <v>2.836285434</v>
      </c>
      <c r="H22" s="258">
        <f t="shared" si="18"/>
        <v>3.29723225</v>
      </c>
      <c r="I22" s="259">
        <f t="shared" si="18"/>
        <v>1.598847904</v>
      </c>
      <c r="J22" s="260">
        <f t="shared" si="18"/>
        <v>2.407981939</v>
      </c>
      <c r="K22" s="258" t="str">
        <f t="shared" si="18"/>
        <v/>
      </c>
      <c r="L22" s="259" t="str">
        <f t="shared" si="18"/>
        <v/>
      </c>
      <c r="M22" s="260" t="str">
        <f t="shared" si="18"/>
        <v/>
      </c>
      <c r="N22" s="258">
        <f t="shared" si="18"/>
        <v>2.75862069</v>
      </c>
      <c r="O22" s="259">
        <f t="shared" si="18"/>
        <v>3.287627511</v>
      </c>
      <c r="P22" s="260">
        <f t="shared" si="18"/>
        <v>1.363868262</v>
      </c>
      <c r="Q22" s="261">
        <f t="shared" si="18"/>
        <v>3.50877193</v>
      </c>
      <c r="R22" s="259">
        <f t="shared" si="18"/>
        <v>1.817219213</v>
      </c>
      <c r="S22" s="260">
        <f t="shared" si="18"/>
        <v>2.580416245</v>
      </c>
      <c r="U22" s="249" t="s">
        <v>91</v>
      </c>
      <c r="V22" s="258">
        <f t="shared" ref="V22:AD22" si="19">V9*100/V$17</f>
        <v>5.171158048</v>
      </c>
      <c r="W22" s="259">
        <f t="shared" si="19"/>
        <v>2.136382305</v>
      </c>
      <c r="X22" s="260">
        <f t="shared" si="19"/>
        <v>3.108684536</v>
      </c>
      <c r="Y22" s="261">
        <f t="shared" si="19"/>
        <v>4.652827487</v>
      </c>
      <c r="Z22" s="259">
        <f t="shared" si="19"/>
        <v>3.000437522</v>
      </c>
      <c r="AA22" s="261">
        <f t="shared" si="19"/>
        <v>3.7070567</v>
      </c>
      <c r="AB22" s="258">
        <f t="shared" si="19"/>
        <v>4.322709163</v>
      </c>
      <c r="AC22" s="259">
        <f t="shared" si="19"/>
        <v>2.190885683</v>
      </c>
      <c r="AD22" s="260">
        <f t="shared" si="19"/>
        <v>3.116387638</v>
      </c>
      <c r="AE22" s="258"/>
      <c r="AF22" s="259"/>
      <c r="AG22" s="260"/>
      <c r="AH22" s="258">
        <f t="shared" ref="AH22:AM22" si="20">AH9*100/AH$17</f>
        <v>10.6918239</v>
      </c>
      <c r="AI22" s="259">
        <f t="shared" si="20"/>
        <v>7.823879116</v>
      </c>
      <c r="AJ22" s="260">
        <f t="shared" si="20"/>
        <v>4.530719682</v>
      </c>
      <c r="AK22" s="261">
        <f t="shared" si="20"/>
        <v>4.626183133</v>
      </c>
      <c r="AL22" s="259">
        <f t="shared" si="20"/>
        <v>2.439691006</v>
      </c>
      <c r="AM22" s="260">
        <f t="shared" si="20"/>
        <v>3.31010968</v>
      </c>
      <c r="AO22" s="360" t="s">
        <v>91</v>
      </c>
      <c r="AP22" s="350">
        <v>5.0</v>
      </c>
      <c r="AQ22" s="352">
        <v>3.1</v>
      </c>
      <c r="AR22" s="351">
        <v>4.2</v>
      </c>
      <c r="AS22" s="350">
        <v>5.0</v>
      </c>
      <c r="AT22" s="352">
        <v>3.6</v>
      </c>
      <c r="AU22" s="351">
        <v>5.2</v>
      </c>
      <c r="AV22" s="350">
        <v>4.3</v>
      </c>
      <c r="AW22" s="352">
        <v>2.2</v>
      </c>
      <c r="AX22" s="351">
        <v>3.3</v>
      </c>
      <c r="AY22" s="350">
        <v>5.8</v>
      </c>
      <c r="AZ22" s="352">
        <v>3.6</v>
      </c>
      <c r="BA22" s="351">
        <v>5.6</v>
      </c>
      <c r="BB22" s="350">
        <v>4.6</v>
      </c>
      <c r="BC22" s="352">
        <v>2.7</v>
      </c>
      <c r="BD22" s="352">
        <v>4.0</v>
      </c>
    </row>
    <row r="23" ht="15.75" customHeight="1">
      <c r="A23" s="249" t="s">
        <v>92</v>
      </c>
      <c r="B23" s="258">
        <f t="shared" ref="B23:S23" si="21">IF(ISBLANK(B10),"",B10*100/B$17)</f>
        <v>10.76294278</v>
      </c>
      <c r="C23" s="259">
        <f t="shared" si="21"/>
        <v>7.632086207</v>
      </c>
      <c r="D23" s="260">
        <f t="shared" si="21"/>
        <v>8.099963861</v>
      </c>
      <c r="E23" s="261">
        <f t="shared" si="21"/>
        <v>12.40651122</v>
      </c>
      <c r="F23" s="259">
        <f t="shared" si="21"/>
        <v>7.998486485</v>
      </c>
      <c r="G23" s="261">
        <f t="shared" si="21"/>
        <v>10.56559123</v>
      </c>
      <c r="H23" s="258">
        <f t="shared" si="21"/>
        <v>9.819494585</v>
      </c>
      <c r="I23" s="259">
        <f t="shared" si="21"/>
        <v>6.038607925</v>
      </c>
      <c r="J23" s="260">
        <f t="shared" si="21"/>
        <v>8.535459786</v>
      </c>
      <c r="K23" s="258">
        <f t="shared" si="21"/>
        <v>2.173913043</v>
      </c>
      <c r="L23" s="259">
        <f t="shared" si="21"/>
        <v>0.2440006539</v>
      </c>
      <c r="M23" s="260">
        <f t="shared" si="21"/>
        <v>1.286511686</v>
      </c>
      <c r="N23" s="258">
        <f t="shared" si="21"/>
        <v>20.68965517</v>
      </c>
      <c r="O23" s="259">
        <f t="shared" si="21"/>
        <v>14.9125134</v>
      </c>
      <c r="P23" s="260">
        <f t="shared" si="21"/>
        <v>12.97397748</v>
      </c>
      <c r="Q23" s="261">
        <f t="shared" si="21"/>
        <v>10.87991296</v>
      </c>
      <c r="R23" s="259">
        <f t="shared" si="21"/>
        <v>6.774508814</v>
      </c>
      <c r="S23" s="260">
        <f t="shared" si="21"/>
        <v>9.168299678</v>
      </c>
      <c r="U23" s="249" t="s">
        <v>92</v>
      </c>
      <c r="V23" s="258">
        <f t="shared" ref="V23:AM23" si="22">V10*100/V$17</f>
        <v>11.36198106</v>
      </c>
      <c r="W23" s="259">
        <f t="shared" si="22"/>
        <v>10.02435354</v>
      </c>
      <c r="X23" s="260">
        <f t="shared" si="22"/>
        <v>10.80209373</v>
      </c>
      <c r="Y23" s="261">
        <f t="shared" si="22"/>
        <v>15.03221188</v>
      </c>
      <c r="Z23" s="259">
        <f t="shared" si="22"/>
        <v>11.63969371</v>
      </c>
      <c r="AA23" s="261">
        <f t="shared" si="22"/>
        <v>12.871342</v>
      </c>
      <c r="AB23" s="258">
        <f t="shared" si="22"/>
        <v>10.11952191</v>
      </c>
      <c r="AC23" s="259">
        <f t="shared" si="22"/>
        <v>7.688100648</v>
      </c>
      <c r="AD23" s="260">
        <f t="shared" si="22"/>
        <v>9.501577371</v>
      </c>
      <c r="AE23" s="258">
        <f t="shared" si="22"/>
        <v>1.754385965</v>
      </c>
      <c r="AF23" s="259">
        <f t="shared" si="22"/>
        <v>3.144832293</v>
      </c>
      <c r="AG23" s="260">
        <f t="shared" si="22"/>
        <v>3.865919694</v>
      </c>
      <c r="AH23" s="258">
        <f t="shared" si="22"/>
        <v>23.27044025</v>
      </c>
      <c r="AI23" s="259">
        <f t="shared" si="22"/>
        <v>14.38965142</v>
      </c>
      <c r="AJ23" s="260">
        <f t="shared" si="22"/>
        <v>18.13463964</v>
      </c>
      <c r="AK23" s="261">
        <f t="shared" si="22"/>
        <v>11.93236201</v>
      </c>
      <c r="AL23" s="259">
        <f t="shared" si="22"/>
        <v>9.087268307</v>
      </c>
      <c r="AM23" s="260">
        <f t="shared" si="22"/>
        <v>10.85294707</v>
      </c>
      <c r="AO23" s="360" t="s">
        <v>92</v>
      </c>
      <c r="AP23" s="350">
        <v>13.3</v>
      </c>
      <c r="AQ23" s="352">
        <v>17.7</v>
      </c>
      <c r="AR23" s="351">
        <v>17.5</v>
      </c>
      <c r="AS23" s="350">
        <v>17.9</v>
      </c>
      <c r="AT23" s="352">
        <v>20.4</v>
      </c>
      <c r="AU23" s="351">
        <v>20.5</v>
      </c>
      <c r="AV23" s="350">
        <v>13.5</v>
      </c>
      <c r="AW23" s="352">
        <v>13.7</v>
      </c>
      <c r="AX23" s="351">
        <v>15.5</v>
      </c>
      <c r="AY23" s="350">
        <v>31.4</v>
      </c>
      <c r="AZ23" s="352">
        <v>31.7</v>
      </c>
      <c r="BA23" s="351">
        <v>27.3</v>
      </c>
      <c r="BB23" s="350">
        <v>14.9</v>
      </c>
      <c r="BC23" s="352">
        <v>16.2</v>
      </c>
      <c r="BD23" s="352">
        <v>17.3</v>
      </c>
    </row>
    <row r="24" ht="15.75" customHeight="1">
      <c r="A24" s="249" t="s">
        <v>93</v>
      </c>
      <c r="B24" s="258">
        <f t="shared" ref="B24:S24" si="23">IF(ISBLANK(B11),"",B11*100/B$17)</f>
        <v>25.61307902</v>
      </c>
      <c r="C24" s="259">
        <f t="shared" si="23"/>
        <v>32.2639728</v>
      </c>
      <c r="D24" s="260">
        <f t="shared" si="23"/>
        <v>28.95522576</v>
      </c>
      <c r="E24" s="261">
        <f t="shared" si="23"/>
        <v>22.65728113</v>
      </c>
      <c r="F24" s="259">
        <f t="shared" si="23"/>
        <v>28.49118793</v>
      </c>
      <c r="G24" s="261">
        <f t="shared" si="23"/>
        <v>26.26698204</v>
      </c>
      <c r="H24" s="258">
        <f t="shared" si="23"/>
        <v>21.46811071</v>
      </c>
      <c r="I24" s="259">
        <f t="shared" si="23"/>
        <v>22.84974217</v>
      </c>
      <c r="J24" s="260">
        <f t="shared" si="23"/>
        <v>22.40878742</v>
      </c>
      <c r="K24" s="258">
        <f t="shared" si="23"/>
        <v>2.173913043</v>
      </c>
      <c r="L24" s="259">
        <f t="shared" si="23"/>
        <v>0.3695892257</v>
      </c>
      <c r="M24" s="260">
        <f t="shared" si="23"/>
        <v>0.4980045235</v>
      </c>
      <c r="N24" s="258">
        <f t="shared" si="23"/>
        <v>31.03448276</v>
      </c>
      <c r="O24" s="259">
        <f t="shared" si="23"/>
        <v>29.82957236</v>
      </c>
      <c r="P24" s="260">
        <f t="shared" si="23"/>
        <v>36.21935363</v>
      </c>
      <c r="Q24" s="261">
        <f t="shared" si="23"/>
        <v>22.31742146</v>
      </c>
      <c r="R24" s="259">
        <f t="shared" si="23"/>
        <v>25.20328893</v>
      </c>
      <c r="S24" s="260">
        <f t="shared" si="23"/>
        <v>24.35709257</v>
      </c>
      <c r="U24" s="249" t="s">
        <v>93</v>
      </c>
      <c r="V24" s="258">
        <f t="shared" ref="V24:AM24" si="24">V11*100/V$17</f>
        <v>21.55863074</v>
      </c>
      <c r="W24" s="259">
        <f t="shared" si="24"/>
        <v>29.49265179</v>
      </c>
      <c r="X24" s="260">
        <f t="shared" si="24"/>
        <v>24.0870407</v>
      </c>
      <c r="Y24" s="261">
        <f t="shared" si="24"/>
        <v>20.61560487</v>
      </c>
      <c r="Z24" s="259">
        <f t="shared" si="24"/>
        <v>26.76348925</v>
      </c>
      <c r="AA24" s="261">
        <f t="shared" si="24"/>
        <v>20.73320593</v>
      </c>
      <c r="AB24" s="258">
        <f t="shared" si="24"/>
        <v>23.10756972</v>
      </c>
      <c r="AC24" s="259">
        <f t="shared" si="24"/>
        <v>29.28607479</v>
      </c>
      <c r="AD24" s="260">
        <f t="shared" si="24"/>
        <v>25.44268231</v>
      </c>
      <c r="AE24" s="258">
        <f t="shared" si="24"/>
        <v>1.754385965</v>
      </c>
      <c r="AF24" s="259">
        <f t="shared" si="24"/>
        <v>1.330953538</v>
      </c>
      <c r="AG24" s="260">
        <f t="shared" si="24"/>
        <v>1.869584114</v>
      </c>
      <c r="AH24" s="258">
        <f t="shared" si="24"/>
        <v>23.89937107</v>
      </c>
      <c r="AI24" s="259">
        <f t="shared" si="24"/>
        <v>27.79173057</v>
      </c>
      <c r="AJ24" s="260">
        <f t="shared" si="24"/>
        <v>21.04605287</v>
      </c>
      <c r="AK24" s="261">
        <f t="shared" si="24"/>
        <v>22.02488567</v>
      </c>
      <c r="AL24" s="259">
        <f t="shared" si="24"/>
        <v>28.54492394</v>
      </c>
      <c r="AM24" s="260">
        <f t="shared" si="24"/>
        <v>23.63622052</v>
      </c>
      <c r="AO24" s="360" t="s">
        <v>93</v>
      </c>
      <c r="AP24" s="350">
        <v>24.0</v>
      </c>
      <c r="AQ24" s="352">
        <v>24.5</v>
      </c>
      <c r="AR24" s="351">
        <v>22.7</v>
      </c>
      <c r="AS24" s="350">
        <v>21.8</v>
      </c>
      <c r="AT24" s="352">
        <v>25.9</v>
      </c>
      <c r="AU24" s="351">
        <v>24.3</v>
      </c>
      <c r="AV24" s="350">
        <v>25.0</v>
      </c>
      <c r="AW24" s="352">
        <v>30.7</v>
      </c>
      <c r="AX24" s="351">
        <v>28.2</v>
      </c>
      <c r="AY24" s="350">
        <v>28.9</v>
      </c>
      <c r="AZ24" s="352">
        <v>31.8</v>
      </c>
      <c r="BA24" s="351">
        <v>34.1</v>
      </c>
      <c r="BB24" s="350">
        <v>24.0</v>
      </c>
      <c r="BC24" s="352">
        <v>28.6</v>
      </c>
      <c r="BD24" s="352">
        <v>26.3</v>
      </c>
    </row>
    <row r="25" ht="15.75" customHeight="1">
      <c r="A25" s="249" t="s">
        <v>94</v>
      </c>
      <c r="B25" s="258">
        <f t="shared" ref="B25:S25" si="25">IF(ISBLANK(B12),"",B12*100/B$17)</f>
        <v>24.11444142</v>
      </c>
      <c r="C25" s="259">
        <f t="shared" si="25"/>
        <v>23.61714018</v>
      </c>
      <c r="D25" s="260">
        <f t="shared" si="25"/>
        <v>26.26364421</v>
      </c>
      <c r="E25" s="261">
        <f t="shared" si="25"/>
        <v>24.46106467</v>
      </c>
      <c r="F25" s="259">
        <f t="shared" si="25"/>
        <v>23.45010012</v>
      </c>
      <c r="G25" s="261">
        <f t="shared" si="25"/>
        <v>23.46579621</v>
      </c>
      <c r="H25" s="258">
        <f t="shared" si="25"/>
        <v>27.62936221</v>
      </c>
      <c r="I25" s="259">
        <f t="shared" si="25"/>
        <v>34.14510481</v>
      </c>
      <c r="J25" s="260">
        <f t="shared" si="25"/>
        <v>28.60323893</v>
      </c>
      <c r="K25" s="258">
        <f t="shared" si="25"/>
        <v>10.86956522</v>
      </c>
      <c r="L25" s="259">
        <f t="shared" si="25"/>
        <v>19.95117329</v>
      </c>
      <c r="M25" s="260">
        <f t="shared" si="25"/>
        <v>9.951790395</v>
      </c>
      <c r="N25" s="258">
        <f t="shared" si="25"/>
        <v>25.51724138</v>
      </c>
      <c r="O25" s="259">
        <f t="shared" si="25"/>
        <v>25.1811301</v>
      </c>
      <c r="P25" s="260">
        <f t="shared" si="25"/>
        <v>27.68432693</v>
      </c>
      <c r="Q25" s="261">
        <f t="shared" si="25"/>
        <v>26.15259078</v>
      </c>
      <c r="R25" s="259">
        <f t="shared" si="25"/>
        <v>30.15306701</v>
      </c>
      <c r="S25" s="260">
        <f t="shared" si="25"/>
        <v>26.69242053</v>
      </c>
      <c r="U25" s="249" t="s">
        <v>94</v>
      </c>
      <c r="V25" s="258">
        <f t="shared" ref="V25:AM25" si="26">V12*100/V$17</f>
        <v>25.12745812</v>
      </c>
      <c r="W25" s="259">
        <f t="shared" si="26"/>
        <v>25.52397331</v>
      </c>
      <c r="X25" s="260">
        <f t="shared" si="26"/>
        <v>27.1223931</v>
      </c>
      <c r="Y25" s="261">
        <f t="shared" si="26"/>
        <v>22.5841088</v>
      </c>
      <c r="Z25" s="259">
        <f t="shared" si="26"/>
        <v>25.14470264</v>
      </c>
      <c r="AA25" s="261">
        <f t="shared" si="26"/>
        <v>24.15853024</v>
      </c>
      <c r="AB25" s="258">
        <f t="shared" si="26"/>
        <v>26.55378486</v>
      </c>
      <c r="AC25" s="259">
        <f t="shared" si="26"/>
        <v>29.09309784</v>
      </c>
      <c r="AD25" s="260">
        <f t="shared" si="26"/>
        <v>27.51340214</v>
      </c>
      <c r="AE25" s="258">
        <f t="shared" si="26"/>
        <v>17.54385965</v>
      </c>
      <c r="AF25" s="259">
        <f t="shared" si="26"/>
        <v>25.75688693</v>
      </c>
      <c r="AG25" s="260">
        <f t="shared" si="26"/>
        <v>15.09821205</v>
      </c>
      <c r="AH25" s="258">
        <f t="shared" si="26"/>
        <v>32.0754717</v>
      </c>
      <c r="AI25" s="259">
        <f t="shared" si="26"/>
        <v>34.18768009</v>
      </c>
      <c r="AJ25" s="260">
        <f t="shared" si="26"/>
        <v>43.48556173</v>
      </c>
      <c r="AK25" s="261">
        <f t="shared" si="26"/>
        <v>25.2047219</v>
      </c>
      <c r="AL25" s="259">
        <f t="shared" si="26"/>
        <v>27.60774854</v>
      </c>
      <c r="AM25" s="260">
        <f t="shared" si="26"/>
        <v>26.68681539</v>
      </c>
      <c r="AO25" s="360" t="s">
        <v>94</v>
      </c>
      <c r="AP25" s="350">
        <v>23.0</v>
      </c>
      <c r="AQ25" s="352">
        <v>24.7</v>
      </c>
      <c r="AR25" s="351">
        <v>27.5</v>
      </c>
      <c r="AS25" s="350">
        <v>20.7</v>
      </c>
      <c r="AT25" s="352">
        <v>19.0</v>
      </c>
      <c r="AU25" s="351">
        <v>20.5</v>
      </c>
      <c r="AV25" s="350">
        <v>23.2</v>
      </c>
      <c r="AW25" s="352">
        <v>23.9</v>
      </c>
      <c r="AX25" s="351">
        <v>24.2</v>
      </c>
      <c r="AY25" s="350">
        <v>25.6</v>
      </c>
      <c r="AZ25" s="352">
        <v>24.3</v>
      </c>
      <c r="BA25" s="351">
        <v>26.2</v>
      </c>
      <c r="BB25" s="350">
        <v>22.5</v>
      </c>
      <c r="BC25" s="352">
        <v>22.8</v>
      </c>
      <c r="BD25" s="352">
        <v>23.6</v>
      </c>
    </row>
    <row r="26" ht="15.75" customHeight="1">
      <c r="A26" s="249" t="s">
        <v>95</v>
      </c>
      <c r="B26" s="258">
        <f t="shared" ref="B26:S26" si="27">IF(ISBLANK(B13),"",B13*100/B$17)</f>
        <v>18.25613079</v>
      </c>
      <c r="C26" s="259">
        <f t="shared" si="27"/>
        <v>19.04996314</v>
      </c>
      <c r="D26" s="260">
        <f t="shared" si="27"/>
        <v>16.71406393</v>
      </c>
      <c r="E26" s="261">
        <f t="shared" si="27"/>
        <v>18.52177739</v>
      </c>
      <c r="F26" s="259">
        <f t="shared" si="27"/>
        <v>19.67854127</v>
      </c>
      <c r="G26" s="261">
        <f t="shared" si="27"/>
        <v>19.58404145</v>
      </c>
      <c r="H26" s="258">
        <f t="shared" si="27"/>
        <v>21.17930205</v>
      </c>
      <c r="I26" s="259">
        <f t="shared" si="27"/>
        <v>20.95554688</v>
      </c>
      <c r="J26" s="260">
        <f t="shared" si="27"/>
        <v>21.46862797</v>
      </c>
      <c r="K26" s="258">
        <f t="shared" si="27"/>
        <v>13.04347826</v>
      </c>
      <c r="L26" s="259">
        <f t="shared" si="27"/>
        <v>10.99398371</v>
      </c>
      <c r="M26" s="260">
        <f t="shared" si="27"/>
        <v>12.71156546</v>
      </c>
      <c r="N26" s="258">
        <f t="shared" si="27"/>
        <v>13.79310345</v>
      </c>
      <c r="O26" s="259">
        <f t="shared" si="27"/>
        <v>21.81951806</v>
      </c>
      <c r="P26" s="260">
        <f t="shared" si="27"/>
        <v>16.98057468</v>
      </c>
      <c r="Q26" s="261">
        <f t="shared" si="27"/>
        <v>19.86944104</v>
      </c>
      <c r="R26" s="259">
        <f t="shared" si="27"/>
        <v>20.40242982</v>
      </c>
      <c r="S26" s="260">
        <f t="shared" si="27"/>
        <v>20.32941788</v>
      </c>
      <c r="U26" s="249" t="s">
        <v>95</v>
      </c>
      <c r="V26" s="258">
        <f t="shared" ref="V26:AM26" si="28">V13*100/V$17</f>
        <v>19.66496723</v>
      </c>
      <c r="W26" s="259">
        <f t="shared" si="28"/>
        <v>18.69549366</v>
      </c>
      <c r="X26" s="260">
        <f t="shared" si="28"/>
        <v>17.27884432</v>
      </c>
      <c r="Y26" s="261">
        <f t="shared" si="28"/>
        <v>18.00286328</v>
      </c>
      <c r="Z26" s="259">
        <f t="shared" si="28"/>
        <v>16.70208019</v>
      </c>
      <c r="AA26" s="261">
        <f t="shared" si="28"/>
        <v>18.19621948</v>
      </c>
      <c r="AB26" s="258">
        <f t="shared" si="28"/>
        <v>18.74501992</v>
      </c>
      <c r="AC26" s="259">
        <f t="shared" si="28"/>
        <v>17.19720276</v>
      </c>
      <c r="AD26" s="260">
        <f t="shared" si="28"/>
        <v>17.8456007</v>
      </c>
      <c r="AE26" s="258">
        <f t="shared" si="28"/>
        <v>17.54385965</v>
      </c>
      <c r="AF26" s="259">
        <f t="shared" si="28"/>
        <v>21.93658711</v>
      </c>
      <c r="AG26" s="260">
        <f t="shared" si="28"/>
        <v>21.55345293</v>
      </c>
      <c r="AH26" s="258">
        <f t="shared" si="28"/>
        <v>4.402515723</v>
      </c>
      <c r="AI26" s="259">
        <f t="shared" si="28"/>
        <v>8.439068151</v>
      </c>
      <c r="AJ26" s="260">
        <f t="shared" si="28"/>
        <v>5.829152811</v>
      </c>
      <c r="AK26" s="261">
        <f t="shared" si="28"/>
        <v>18.4090184</v>
      </c>
      <c r="AL26" s="259">
        <f t="shared" si="28"/>
        <v>17.2151217</v>
      </c>
      <c r="AM26" s="260">
        <f t="shared" si="28"/>
        <v>17.661026</v>
      </c>
      <c r="AO26" s="360" t="s">
        <v>95</v>
      </c>
      <c r="AP26" s="350">
        <v>19.2</v>
      </c>
      <c r="AQ26" s="352">
        <v>18.5</v>
      </c>
      <c r="AR26" s="351">
        <v>14.6</v>
      </c>
      <c r="AS26" s="350">
        <v>17.3</v>
      </c>
      <c r="AT26" s="352">
        <v>16.1</v>
      </c>
      <c r="AU26" s="351">
        <v>15.3</v>
      </c>
      <c r="AV26" s="350">
        <v>19.2</v>
      </c>
      <c r="AW26" s="352">
        <v>17.0</v>
      </c>
      <c r="AX26" s="351">
        <v>15.8</v>
      </c>
      <c r="AY26" s="350">
        <v>5.0</v>
      </c>
      <c r="AZ26" s="352">
        <v>6.0</v>
      </c>
      <c r="BA26" s="351">
        <v>5.3</v>
      </c>
      <c r="BB26" s="350">
        <v>18.5</v>
      </c>
      <c r="BC26" s="352">
        <v>16.9</v>
      </c>
      <c r="BD26" s="352">
        <v>15.4</v>
      </c>
    </row>
    <row r="27" ht="15.75" customHeight="1">
      <c r="A27" s="249" t="s">
        <v>96</v>
      </c>
      <c r="B27" s="258">
        <f t="shared" ref="B27:S27" si="29">IF(ISBLANK(B14),"",B14*100/B$17)</f>
        <v>13.07901907</v>
      </c>
      <c r="C27" s="259">
        <f t="shared" si="29"/>
        <v>12.40869099</v>
      </c>
      <c r="D27" s="260">
        <f t="shared" si="29"/>
        <v>12.63526463</v>
      </c>
      <c r="E27" s="261">
        <f t="shared" si="29"/>
        <v>13.11042675</v>
      </c>
      <c r="F27" s="259">
        <f t="shared" si="29"/>
        <v>13.32801781</v>
      </c>
      <c r="G27" s="261">
        <f t="shared" si="29"/>
        <v>12.20622117</v>
      </c>
      <c r="H27" s="258">
        <f t="shared" si="29"/>
        <v>11.93742479</v>
      </c>
      <c r="I27" s="259">
        <f t="shared" si="29"/>
        <v>10.46963605</v>
      </c>
      <c r="J27" s="260">
        <f t="shared" si="29"/>
        <v>12.06935046</v>
      </c>
      <c r="K27" s="258">
        <f t="shared" si="29"/>
        <v>17.39130435</v>
      </c>
      <c r="L27" s="259">
        <f t="shared" si="29"/>
        <v>18.56637655</v>
      </c>
      <c r="M27" s="260">
        <f t="shared" si="29"/>
        <v>19.71682909</v>
      </c>
      <c r="N27" s="258">
        <f t="shared" si="29"/>
        <v>2.75862069</v>
      </c>
      <c r="O27" s="259">
        <f t="shared" si="29"/>
        <v>3.060793121</v>
      </c>
      <c r="P27" s="260">
        <f t="shared" si="29"/>
        <v>2.961686786</v>
      </c>
      <c r="Q27" s="261">
        <f t="shared" si="29"/>
        <v>12.26710186</v>
      </c>
      <c r="R27" s="259">
        <f t="shared" si="29"/>
        <v>11.37738672</v>
      </c>
      <c r="S27" s="260">
        <f t="shared" si="29"/>
        <v>12.05507829</v>
      </c>
      <c r="U27" s="249" t="s">
        <v>96</v>
      </c>
      <c r="V27" s="258">
        <f t="shared" ref="V27:AM27" si="30">V14*100/V$17</f>
        <v>12.09031318</v>
      </c>
      <c r="W27" s="259">
        <f t="shared" si="30"/>
        <v>10.66934533</v>
      </c>
      <c r="X27" s="260">
        <f t="shared" si="30"/>
        <v>11.49690568</v>
      </c>
      <c r="Y27" s="261">
        <f t="shared" si="30"/>
        <v>13.85110952</v>
      </c>
      <c r="Z27" s="259">
        <f t="shared" si="30"/>
        <v>12.6755917</v>
      </c>
      <c r="AA27" s="261">
        <f t="shared" si="30"/>
        <v>15.20373557</v>
      </c>
      <c r="AB27" s="258">
        <f t="shared" si="30"/>
        <v>12.62948207</v>
      </c>
      <c r="AC27" s="259">
        <f t="shared" si="30"/>
        <v>11.12469524</v>
      </c>
      <c r="AD27" s="260">
        <f t="shared" si="30"/>
        <v>12.70873109</v>
      </c>
      <c r="AE27" s="258">
        <f t="shared" si="30"/>
        <v>26.31578947</v>
      </c>
      <c r="AF27" s="259">
        <f t="shared" si="30"/>
        <v>27.93877392</v>
      </c>
      <c r="AG27" s="260">
        <f t="shared" si="30"/>
        <v>27.9458751</v>
      </c>
      <c r="AH27" s="258">
        <f t="shared" si="30"/>
        <v>3.773584906</v>
      </c>
      <c r="AI27" s="259">
        <f t="shared" si="30"/>
        <v>6.058243725</v>
      </c>
      <c r="AJ27" s="260">
        <f t="shared" si="30"/>
        <v>5.842677527</v>
      </c>
      <c r="AK27" s="261">
        <f t="shared" si="30"/>
        <v>12.84696373</v>
      </c>
      <c r="AL27" s="259">
        <f t="shared" si="30"/>
        <v>11.46928626</v>
      </c>
      <c r="AM27" s="260">
        <f t="shared" si="30"/>
        <v>13.23487606</v>
      </c>
      <c r="AO27" s="360" t="s">
        <v>96</v>
      </c>
      <c r="AP27" s="350">
        <v>12.6</v>
      </c>
      <c r="AQ27" s="352">
        <v>9.7</v>
      </c>
      <c r="AR27" s="351">
        <v>11.1</v>
      </c>
      <c r="AS27" s="350">
        <v>12.6</v>
      </c>
      <c r="AT27" s="352">
        <v>11.5</v>
      </c>
      <c r="AU27" s="351">
        <v>11.1</v>
      </c>
      <c r="AV27" s="350">
        <v>10.8</v>
      </c>
      <c r="AW27" s="352">
        <v>9.7</v>
      </c>
      <c r="AX27" s="351">
        <v>10.2</v>
      </c>
      <c r="AY27" s="350">
        <v>2.5</v>
      </c>
      <c r="AZ27" s="352">
        <v>1.8</v>
      </c>
      <c r="BA27" s="351">
        <v>0.5</v>
      </c>
      <c r="BB27" s="350">
        <v>11.4</v>
      </c>
      <c r="BC27" s="352">
        <v>10.1</v>
      </c>
      <c r="BD27" s="352">
        <v>10.5</v>
      </c>
    </row>
    <row r="28" ht="15.75" customHeight="1">
      <c r="A28" s="249" t="s">
        <v>97</v>
      </c>
      <c r="B28" s="258">
        <f t="shared" ref="B28:S28" si="31">IF(ISBLANK(B15),"",B15*100/B$17)</f>
        <v>3.40599455</v>
      </c>
      <c r="C28" s="259">
        <f t="shared" si="31"/>
        <v>2.283609418</v>
      </c>
      <c r="D28" s="260">
        <f t="shared" si="31"/>
        <v>3.16498791</v>
      </c>
      <c r="E28" s="261">
        <f t="shared" si="31"/>
        <v>3.783545974</v>
      </c>
      <c r="F28" s="259">
        <f t="shared" si="31"/>
        <v>4.301294623</v>
      </c>
      <c r="G28" s="261">
        <f t="shared" si="31"/>
        <v>4.219670702</v>
      </c>
      <c r="H28" s="258">
        <f t="shared" si="31"/>
        <v>4.067388688</v>
      </c>
      <c r="I28" s="259">
        <f t="shared" si="31"/>
        <v>3.651502365</v>
      </c>
      <c r="J28" s="260">
        <f t="shared" si="31"/>
        <v>4.029490701</v>
      </c>
      <c r="K28" s="258">
        <f t="shared" si="31"/>
        <v>39.13043478</v>
      </c>
      <c r="L28" s="259">
        <f t="shared" si="31"/>
        <v>40.72883899</v>
      </c>
      <c r="M28" s="260">
        <f t="shared" si="31"/>
        <v>45.19045215</v>
      </c>
      <c r="N28" s="258">
        <f t="shared" si="31"/>
        <v>1.379310345</v>
      </c>
      <c r="O28" s="259">
        <f t="shared" si="31"/>
        <v>0.9691037627</v>
      </c>
      <c r="P28" s="260">
        <f t="shared" si="31"/>
        <v>0.301808655</v>
      </c>
      <c r="Q28" s="261">
        <f t="shared" si="31"/>
        <v>4.07996736</v>
      </c>
      <c r="R28" s="259">
        <f t="shared" si="31"/>
        <v>3.834423797</v>
      </c>
      <c r="S28" s="260">
        <f t="shared" si="31"/>
        <v>4.110038556</v>
      </c>
      <c r="U28" s="249" t="s">
        <v>97</v>
      </c>
      <c r="V28" s="258">
        <f t="shared" ref="V28:AM28" si="32">V15*100/V$17</f>
        <v>3.932993445</v>
      </c>
      <c r="W28" s="259">
        <f t="shared" si="32"/>
        <v>2.6473979</v>
      </c>
      <c r="X28" s="260">
        <f t="shared" si="32"/>
        <v>4.469108285</v>
      </c>
      <c r="Y28" s="261">
        <f t="shared" si="32"/>
        <v>4.509663565</v>
      </c>
      <c r="Z28" s="259">
        <f t="shared" si="32"/>
        <v>3.68880297</v>
      </c>
      <c r="AA28" s="261">
        <f t="shared" si="32"/>
        <v>4.567815341</v>
      </c>
      <c r="AB28" s="258">
        <f t="shared" si="32"/>
        <v>3.725099602</v>
      </c>
      <c r="AC28" s="259">
        <f t="shared" si="32"/>
        <v>2.932270102</v>
      </c>
      <c r="AD28" s="260">
        <f t="shared" si="32"/>
        <v>3.427136733</v>
      </c>
      <c r="AE28" s="258">
        <f t="shared" si="32"/>
        <v>28.07017544</v>
      </c>
      <c r="AF28" s="259">
        <f t="shared" si="32"/>
        <v>15.10780645</v>
      </c>
      <c r="AG28" s="260">
        <f t="shared" si="32"/>
        <v>26.38726194</v>
      </c>
      <c r="AH28" s="258">
        <f t="shared" si="32"/>
        <v>0.6289308176</v>
      </c>
      <c r="AI28" s="259">
        <f t="shared" si="32"/>
        <v>0.01000453991</v>
      </c>
      <c r="AJ28" s="260">
        <f t="shared" si="32"/>
        <v>0.001881916921</v>
      </c>
      <c r="AK28" s="261">
        <f t="shared" si="32"/>
        <v>4.083803042</v>
      </c>
      <c r="AL28" s="259">
        <f t="shared" si="32"/>
        <v>3.102362876</v>
      </c>
      <c r="AM28" s="260">
        <f t="shared" si="32"/>
        <v>3.948165451</v>
      </c>
      <c r="AO28" s="360" t="s">
        <v>97</v>
      </c>
      <c r="AP28" s="350">
        <v>2.0</v>
      </c>
      <c r="AQ28" s="352">
        <v>1.5</v>
      </c>
      <c r="AR28" s="351">
        <v>2.1</v>
      </c>
      <c r="AS28" s="350">
        <v>3.0</v>
      </c>
      <c r="AT28" s="352">
        <v>2.6</v>
      </c>
      <c r="AU28" s="351">
        <v>2.3</v>
      </c>
      <c r="AV28" s="350">
        <v>3.0</v>
      </c>
      <c r="AW28" s="352">
        <v>2.4</v>
      </c>
      <c r="AX28" s="351">
        <v>2.3</v>
      </c>
      <c r="AY28" s="350">
        <v>0.0</v>
      </c>
      <c r="AZ28" s="352">
        <v>0.0</v>
      </c>
      <c r="BA28" s="351">
        <v>0.0</v>
      </c>
      <c r="BB28" s="350">
        <v>2.8</v>
      </c>
      <c r="BC28" s="352">
        <v>2.3</v>
      </c>
      <c r="BD28" s="352">
        <v>2.3</v>
      </c>
    </row>
    <row r="29" ht="15.75" customHeight="1">
      <c r="A29" s="249" t="s">
        <v>238</v>
      </c>
      <c r="B29" s="258">
        <f t="shared" ref="B29:S29" si="33">IF(ISBLANK(B16),"",B16*100/B$17)</f>
        <v>0.8174386921</v>
      </c>
      <c r="C29" s="259">
        <f t="shared" si="33"/>
        <v>0.3605075617</v>
      </c>
      <c r="D29" s="260">
        <f t="shared" si="33"/>
        <v>0.8811127782</v>
      </c>
      <c r="E29" s="261">
        <f t="shared" si="33"/>
        <v>0.4399472063</v>
      </c>
      <c r="F29" s="259">
        <f t="shared" si="33"/>
        <v>0.2117002257</v>
      </c>
      <c r="G29" s="261">
        <f t="shared" si="33"/>
        <v>0.2617637772</v>
      </c>
      <c r="H29" s="258">
        <f t="shared" si="33"/>
        <v>0.2406738869</v>
      </c>
      <c r="I29" s="259">
        <f t="shared" si="33"/>
        <v>0.1540616657</v>
      </c>
      <c r="J29" s="260">
        <f t="shared" si="33"/>
        <v>0.3066080374</v>
      </c>
      <c r="K29" s="258">
        <f t="shared" si="33"/>
        <v>15.2173913</v>
      </c>
      <c r="L29" s="259">
        <f t="shared" si="33"/>
        <v>9.146037581</v>
      </c>
      <c r="M29" s="260">
        <f t="shared" si="33"/>
        <v>10.64484669</v>
      </c>
      <c r="N29" s="258">
        <f t="shared" si="33"/>
        <v>0.6896551724</v>
      </c>
      <c r="O29" s="259">
        <f t="shared" si="33"/>
        <v>0.6353379881</v>
      </c>
      <c r="P29" s="260">
        <f t="shared" si="33"/>
        <v>0.7970545174</v>
      </c>
      <c r="Q29" s="261">
        <f t="shared" si="33"/>
        <v>0.4623963008</v>
      </c>
      <c r="R29" s="259">
        <f t="shared" si="33"/>
        <v>0.232395366</v>
      </c>
      <c r="S29" s="260">
        <f t="shared" si="33"/>
        <v>0.3944263865</v>
      </c>
      <c r="U29" s="249" t="s">
        <v>238</v>
      </c>
      <c r="V29" s="258">
        <f t="shared" ref="V29:AG29" si="34">V16*100/V$17</f>
        <v>0.2184996358</v>
      </c>
      <c r="W29" s="259">
        <f t="shared" si="34"/>
        <v>0.2873895354</v>
      </c>
      <c r="X29" s="260">
        <f t="shared" si="34"/>
        <v>0.9758299128</v>
      </c>
      <c r="Y29" s="261">
        <f t="shared" si="34"/>
        <v>0.2863278454</v>
      </c>
      <c r="Z29" s="259">
        <f t="shared" si="34"/>
        <v>0.1488586484</v>
      </c>
      <c r="AA29" s="261">
        <f t="shared" si="34"/>
        <v>0.1822517802</v>
      </c>
      <c r="AB29" s="258">
        <f t="shared" si="34"/>
        <v>0.219123506</v>
      </c>
      <c r="AC29" s="259">
        <f t="shared" si="34"/>
        <v>0.2627579781</v>
      </c>
      <c r="AD29" s="260">
        <f t="shared" si="34"/>
        <v>0.1776658877</v>
      </c>
      <c r="AE29" s="258">
        <f t="shared" si="34"/>
        <v>7.01754386</v>
      </c>
      <c r="AF29" s="259">
        <f t="shared" si="34"/>
        <v>4.784159765</v>
      </c>
      <c r="AG29" s="260">
        <f t="shared" si="34"/>
        <v>3.279694167</v>
      </c>
      <c r="AH29" s="258"/>
      <c r="AI29" s="259"/>
      <c r="AJ29" s="260"/>
      <c r="AK29" s="261">
        <f t="shared" ref="AK29:AM29" si="35">AK16*100/AK$17</f>
        <v>0.2765074976</v>
      </c>
      <c r="AL29" s="259">
        <f t="shared" si="35"/>
        <v>0.2524045546</v>
      </c>
      <c r="AM29" s="260">
        <f t="shared" si="35"/>
        <v>0.2988310431</v>
      </c>
      <c r="AO29" s="420" t="s">
        <v>98</v>
      </c>
      <c r="AP29" s="365">
        <v>0.2</v>
      </c>
      <c r="AQ29" s="367">
        <v>0.2</v>
      </c>
      <c r="AR29" s="366">
        <v>0.1</v>
      </c>
      <c r="AS29" s="365">
        <v>0.3</v>
      </c>
      <c r="AT29" s="367">
        <v>0.2</v>
      </c>
      <c r="AU29" s="366">
        <v>0.1</v>
      </c>
      <c r="AV29" s="365">
        <v>0.2</v>
      </c>
      <c r="AW29" s="367">
        <v>0.1</v>
      </c>
      <c r="AX29" s="366">
        <v>0.0</v>
      </c>
      <c r="AY29" s="365">
        <v>0.0</v>
      </c>
      <c r="AZ29" s="367">
        <v>0.0</v>
      </c>
      <c r="BA29" s="366">
        <v>0.0</v>
      </c>
      <c r="BB29" s="365">
        <v>0.2</v>
      </c>
      <c r="BC29" s="367">
        <v>0.1</v>
      </c>
      <c r="BD29" s="367">
        <v>0.1</v>
      </c>
    </row>
    <row r="30" ht="15.75" customHeight="1">
      <c r="A30" s="59" t="s">
        <v>12</v>
      </c>
      <c r="B30" s="274">
        <f t="shared" ref="B30:S30" si="36">IF(ISBLANK(B17),"",B17*100/B$17)</f>
        <v>100</v>
      </c>
      <c r="C30" s="275">
        <f t="shared" si="36"/>
        <v>100</v>
      </c>
      <c r="D30" s="276">
        <f t="shared" si="36"/>
        <v>100</v>
      </c>
      <c r="E30" s="277">
        <f t="shared" si="36"/>
        <v>100</v>
      </c>
      <c r="F30" s="275">
        <f t="shared" si="36"/>
        <v>100</v>
      </c>
      <c r="G30" s="277">
        <f t="shared" si="36"/>
        <v>100</v>
      </c>
      <c r="H30" s="274">
        <f t="shared" si="36"/>
        <v>100</v>
      </c>
      <c r="I30" s="275">
        <f t="shared" si="36"/>
        <v>100</v>
      </c>
      <c r="J30" s="276">
        <f t="shared" si="36"/>
        <v>100</v>
      </c>
      <c r="K30" s="274">
        <f t="shared" si="36"/>
        <v>100</v>
      </c>
      <c r="L30" s="275">
        <f t="shared" si="36"/>
        <v>100</v>
      </c>
      <c r="M30" s="276">
        <f t="shared" si="36"/>
        <v>100</v>
      </c>
      <c r="N30" s="274">
        <f t="shared" si="36"/>
        <v>100</v>
      </c>
      <c r="O30" s="275">
        <f t="shared" si="36"/>
        <v>100</v>
      </c>
      <c r="P30" s="276">
        <f t="shared" si="36"/>
        <v>100</v>
      </c>
      <c r="Q30" s="277">
        <f t="shared" si="36"/>
        <v>100</v>
      </c>
      <c r="R30" s="275">
        <f t="shared" si="36"/>
        <v>100</v>
      </c>
      <c r="S30" s="276">
        <f t="shared" si="36"/>
        <v>100</v>
      </c>
      <c r="U30" s="59" t="s">
        <v>12</v>
      </c>
      <c r="V30" s="274">
        <f t="shared" ref="V30:AM30" si="37">V17*100/V$17</f>
        <v>100</v>
      </c>
      <c r="W30" s="275">
        <f t="shared" si="37"/>
        <v>100</v>
      </c>
      <c r="X30" s="276">
        <f t="shared" si="37"/>
        <v>100</v>
      </c>
      <c r="Y30" s="277">
        <f t="shared" si="37"/>
        <v>100</v>
      </c>
      <c r="Z30" s="275">
        <f t="shared" si="37"/>
        <v>100</v>
      </c>
      <c r="AA30" s="277">
        <f t="shared" si="37"/>
        <v>100</v>
      </c>
      <c r="AB30" s="274">
        <f t="shared" si="37"/>
        <v>100</v>
      </c>
      <c r="AC30" s="275">
        <f t="shared" si="37"/>
        <v>100</v>
      </c>
      <c r="AD30" s="276">
        <f t="shared" si="37"/>
        <v>100</v>
      </c>
      <c r="AE30" s="274">
        <f t="shared" si="37"/>
        <v>100</v>
      </c>
      <c r="AF30" s="275">
        <f t="shared" si="37"/>
        <v>100</v>
      </c>
      <c r="AG30" s="276">
        <f t="shared" si="37"/>
        <v>100</v>
      </c>
      <c r="AH30" s="274">
        <f t="shared" si="37"/>
        <v>100</v>
      </c>
      <c r="AI30" s="275">
        <f t="shared" si="37"/>
        <v>100</v>
      </c>
      <c r="AJ30" s="276">
        <f t="shared" si="37"/>
        <v>100</v>
      </c>
      <c r="AK30" s="277">
        <f t="shared" si="37"/>
        <v>100</v>
      </c>
      <c r="AL30" s="275">
        <f t="shared" si="37"/>
        <v>100</v>
      </c>
      <c r="AM30" s="276">
        <f t="shared" si="37"/>
        <v>100</v>
      </c>
      <c r="AO30" s="422" t="s">
        <v>12</v>
      </c>
      <c r="AP30" s="375">
        <v>100.0</v>
      </c>
      <c r="AQ30" s="377">
        <v>100.0</v>
      </c>
      <c r="AR30" s="376">
        <v>100.0</v>
      </c>
      <c r="AS30" s="375">
        <v>100.0</v>
      </c>
      <c r="AT30" s="377">
        <v>100.0</v>
      </c>
      <c r="AU30" s="376">
        <v>100.0</v>
      </c>
      <c r="AV30" s="375">
        <v>100.0</v>
      </c>
      <c r="AW30" s="377">
        <v>100.0</v>
      </c>
      <c r="AX30" s="376">
        <v>100.0</v>
      </c>
      <c r="AY30" s="375">
        <v>100.0</v>
      </c>
      <c r="AZ30" s="377">
        <v>100.0</v>
      </c>
      <c r="BA30" s="376">
        <v>100.0</v>
      </c>
      <c r="BB30" s="375">
        <v>100.0</v>
      </c>
      <c r="BC30" s="377">
        <v>100.0</v>
      </c>
      <c r="BD30" s="377">
        <v>100.0</v>
      </c>
    </row>
    <row r="31" ht="15.75" customHeight="1">
      <c r="A31" s="80" t="s">
        <v>240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2"/>
      <c r="U31" s="80" t="s">
        <v>240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O31" s="423"/>
      <c r="AP31" s="334" t="s">
        <v>240</v>
      </c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2"/>
    </row>
    <row r="32" ht="15.75" customHeight="1">
      <c r="A32" s="248" t="s">
        <v>236</v>
      </c>
      <c r="B32" s="188">
        <f t="shared" ref="B32:B42" si="38">IF(ISBLANK(B7),"",B7*100/$Q7)</f>
        <v>33.33333333</v>
      </c>
      <c r="C32" s="189">
        <f t="shared" ref="C32:C42" si="39">IF(ISBLANK(C7),"",C7*100/$R7)</f>
        <v>25.16666329</v>
      </c>
      <c r="D32" s="190">
        <f t="shared" ref="D32:D42" si="40">IF(ISBLANK(D7),"",D7*100/$S7)</f>
        <v>36.76721685</v>
      </c>
      <c r="E32" s="191">
        <f t="shared" ref="E32:E42" si="41">IF(ISBLANK(E7),"",E7*100/$Q7)</f>
        <v>50</v>
      </c>
      <c r="F32" s="189">
        <f t="shared" ref="F32:F42" si="42">IF(ISBLANK(F7),"",F7*100/$R7)</f>
        <v>57.26530364</v>
      </c>
      <c r="G32" s="191">
        <f t="shared" ref="G32:G42" si="43">IF(ISBLANK(G7),"",G7*100/$S7)</f>
        <v>51.42287991</v>
      </c>
      <c r="H32" s="188">
        <f t="shared" ref="H32:H42" si="44">IF(ISBLANK(H7),"",H7*100/$Q7)</f>
        <v>16.66666667</v>
      </c>
      <c r="I32" s="189">
        <f t="shared" ref="I32:I42" si="45">IF(ISBLANK(I7),"",I7*100/$R7)</f>
        <v>17.56803307</v>
      </c>
      <c r="J32" s="191">
        <f t="shared" ref="J32:J42" si="46">IF(ISBLANK(J7),"",J7*100/$S7)</f>
        <v>11.80990324</v>
      </c>
      <c r="K32" s="281" t="str">
        <f t="shared" ref="K32:K42" si="47">IF(ISBLANK(K7),"",K7*100/$Q7)</f>
        <v/>
      </c>
      <c r="L32" s="282" t="str">
        <f t="shared" ref="L32:L42" si="48">IF(ISBLANK(L7),"",L7*100/$R7)</f>
        <v/>
      </c>
      <c r="M32" s="283" t="str">
        <f t="shared" ref="M32:M42" si="49">IF(ISBLANK(M7),"",M7*100/$S7)</f>
        <v/>
      </c>
      <c r="N32" s="281" t="str">
        <f t="shared" ref="N32:N42" si="50">IF(ISBLANK(N7),"",N7*100/$Q7)</f>
        <v/>
      </c>
      <c r="O32" s="282" t="str">
        <f t="shared" ref="O32:O42" si="51">IF(ISBLANK(O7),"",O7*100/$R7)</f>
        <v/>
      </c>
      <c r="P32" s="283" t="str">
        <f t="shared" ref="P32:P42" si="52">IF(ISBLANK(P7),"",P7*100/$S7)</f>
        <v/>
      </c>
      <c r="Q32" s="188">
        <f t="shared" ref="Q32:Q42" si="53">IF(ISBLANK(Q7),"",Q7*100/$Q7)</f>
        <v>100</v>
      </c>
      <c r="R32" s="189">
        <f t="shared" ref="R32:R42" si="54">IF(ISBLANK(R7),"",R7*100/$R7)</f>
        <v>100</v>
      </c>
      <c r="S32" s="190">
        <f t="shared" ref="S32:S42" si="55">IF(ISBLANK(S7),"",S7*100/$S7)</f>
        <v>100</v>
      </c>
      <c r="U32" s="248" t="s">
        <v>236</v>
      </c>
      <c r="V32" s="188">
        <f t="shared" ref="V32:V42" si="56">V7*100/$AK7</f>
        <v>33.33333333</v>
      </c>
      <c r="W32" s="189">
        <f t="shared" ref="W32:W42" si="57">W7*100/$AL7</f>
        <v>59.49806607</v>
      </c>
      <c r="X32" s="190">
        <f t="shared" ref="X32:X42" si="58">X7*100/$AM7</f>
        <v>10.46608987</v>
      </c>
      <c r="Y32" s="191">
        <f t="shared" ref="Y32:Y42" si="59">Y7*100/$AK7</f>
        <v>33.33333333</v>
      </c>
      <c r="Z32" s="189">
        <f t="shared" ref="Z32:Z42" si="60">Z7*100/$AL7</f>
        <v>35.26684048</v>
      </c>
      <c r="AA32" s="191">
        <f t="shared" ref="AA32:AA42" si="61">AA7*100/$AM7</f>
        <v>85.68238906</v>
      </c>
      <c r="AB32" s="188">
        <f t="shared" ref="AB32:AB42" si="62">AB7*100/$AK7</f>
        <v>33.33333333</v>
      </c>
      <c r="AC32" s="189">
        <f t="shared" ref="AC32:AC42" si="63">AC7*100/$AL7</f>
        <v>5.235093452</v>
      </c>
      <c r="AD32" s="191">
        <f t="shared" ref="AD32:AD42" si="64">AD7*100/$AM7</f>
        <v>3.851521072</v>
      </c>
      <c r="AE32" s="281"/>
      <c r="AF32" s="282"/>
      <c r="AG32" s="283"/>
      <c r="AH32" s="281"/>
      <c r="AI32" s="282"/>
      <c r="AJ32" s="283"/>
      <c r="AK32" s="188">
        <f t="shared" ref="AK32:AK42" si="65">AK7*100/$AK7</f>
        <v>100</v>
      </c>
      <c r="AL32" s="189">
        <f t="shared" ref="AL32:AL42" si="66">AL7*100/$AL7</f>
        <v>100</v>
      </c>
      <c r="AM32" s="190">
        <f t="shared" ref="AM32:AM42" si="67">AM7*100/$AM7</f>
        <v>100</v>
      </c>
      <c r="AO32" s="248" t="s">
        <v>236</v>
      </c>
      <c r="AP32" s="350">
        <v>6.7</v>
      </c>
      <c r="AQ32" s="352">
        <v>20.2</v>
      </c>
      <c r="AR32" s="351">
        <v>11.9</v>
      </c>
      <c r="AS32" s="350">
        <v>60.0</v>
      </c>
      <c r="AT32" s="352">
        <v>61.0</v>
      </c>
      <c r="AU32" s="351">
        <v>58.2</v>
      </c>
      <c r="AV32" s="350">
        <v>33.3</v>
      </c>
      <c r="AW32" s="352">
        <v>18.7</v>
      </c>
      <c r="AX32" s="351">
        <v>29.8</v>
      </c>
      <c r="AY32" s="350">
        <v>0.0</v>
      </c>
      <c r="AZ32" s="352">
        <v>0.0</v>
      </c>
      <c r="BA32" s="351">
        <v>0.0</v>
      </c>
      <c r="BB32" s="350">
        <v>100.0</v>
      </c>
      <c r="BC32" s="352">
        <v>100.0</v>
      </c>
      <c r="BD32" s="352">
        <v>100.0</v>
      </c>
    </row>
    <row r="33" ht="15.75" customHeight="1">
      <c r="A33" s="249" t="s">
        <v>90</v>
      </c>
      <c r="B33" s="192">
        <f t="shared" si="38"/>
        <v>7.142857143</v>
      </c>
      <c r="C33" s="193">
        <f t="shared" si="39"/>
        <v>6.728021928</v>
      </c>
      <c r="D33" s="194">
        <f t="shared" si="40"/>
        <v>1.694668951</v>
      </c>
      <c r="E33" s="195">
        <f t="shared" si="41"/>
        <v>35.71428571</v>
      </c>
      <c r="F33" s="193">
        <f t="shared" si="42"/>
        <v>46.89808282</v>
      </c>
      <c r="G33" s="195">
        <f t="shared" si="43"/>
        <v>60.32167857</v>
      </c>
      <c r="H33" s="192">
        <f t="shared" si="44"/>
        <v>50</v>
      </c>
      <c r="I33" s="193">
        <f t="shared" si="45"/>
        <v>44.71856606</v>
      </c>
      <c r="J33" s="195">
        <f t="shared" si="46"/>
        <v>33.97395755</v>
      </c>
      <c r="K33" s="285" t="str">
        <f t="shared" si="47"/>
        <v/>
      </c>
      <c r="L33" s="286" t="str">
        <f t="shared" si="48"/>
        <v/>
      </c>
      <c r="M33" s="287" t="str">
        <f t="shared" si="49"/>
        <v/>
      </c>
      <c r="N33" s="285">
        <f t="shared" si="50"/>
        <v>7.142857143</v>
      </c>
      <c r="O33" s="286">
        <f t="shared" si="51"/>
        <v>1.655329185</v>
      </c>
      <c r="P33" s="287">
        <f t="shared" si="52"/>
        <v>4.00969493</v>
      </c>
      <c r="Q33" s="192">
        <f t="shared" si="53"/>
        <v>100</v>
      </c>
      <c r="R33" s="193">
        <f t="shared" si="54"/>
        <v>100</v>
      </c>
      <c r="S33" s="194">
        <f t="shared" si="55"/>
        <v>100</v>
      </c>
      <c r="U33" s="249" t="s">
        <v>90</v>
      </c>
      <c r="V33" s="192">
        <f t="shared" si="56"/>
        <v>20.75471698</v>
      </c>
      <c r="W33" s="193">
        <f t="shared" si="57"/>
        <v>23.77845179</v>
      </c>
      <c r="X33" s="194">
        <f t="shared" si="58"/>
        <v>25.88356467</v>
      </c>
      <c r="Y33" s="195">
        <f t="shared" si="59"/>
        <v>22.64150943</v>
      </c>
      <c r="Z33" s="193">
        <f t="shared" si="60"/>
        <v>20.16640002</v>
      </c>
      <c r="AA33" s="195">
        <f t="shared" si="61"/>
        <v>26.39189971</v>
      </c>
      <c r="AB33" s="192">
        <f t="shared" si="62"/>
        <v>52.83018868</v>
      </c>
      <c r="AC33" s="193">
        <f t="shared" si="63"/>
        <v>50.79962129</v>
      </c>
      <c r="AD33" s="195">
        <f t="shared" si="64"/>
        <v>41.4206778</v>
      </c>
      <c r="AE33" s="285"/>
      <c r="AF33" s="286"/>
      <c r="AG33" s="287"/>
      <c r="AH33" s="285">
        <f t="shared" ref="AH33:AH40" si="68">AH8*100/$AK8</f>
        <v>3.773584906</v>
      </c>
      <c r="AI33" s="286">
        <f t="shared" ref="AI33:AI40" si="69">AI8*100/$AL8</f>
        <v>5.255526901</v>
      </c>
      <c r="AJ33" s="287">
        <f t="shared" ref="AJ33:AJ40" si="70">AJ8*100/$AM8</f>
        <v>6.30385781</v>
      </c>
      <c r="AK33" s="192">
        <f t="shared" si="65"/>
        <v>100</v>
      </c>
      <c r="AL33" s="193">
        <f t="shared" si="66"/>
        <v>100</v>
      </c>
      <c r="AM33" s="194">
        <f t="shared" si="67"/>
        <v>100</v>
      </c>
      <c r="AO33" s="249" t="s">
        <v>90</v>
      </c>
      <c r="AP33" s="350">
        <v>10.3</v>
      </c>
      <c r="AQ33" s="352">
        <v>4.7</v>
      </c>
      <c r="AR33" s="351">
        <v>5.1</v>
      </c>
      <c r="AS33" s="350">
        <v>35.6</v>
      </c>
      <c r="AT33" s="352">
        <v>41.4</v>
      </c>
      <c r="AU33" s="351">
        <v>40.6</v>
      </c>
      <c r="AV33" s="350">
        <v>52.9</v>
      </c>
      <c r="AW33" s="352">
        <v>52.3</v>
      </c>
      <c r="AX33" s="351">
        <v>51.8</v>
      </c>
      <c r="AY33" s="350">
        <v>1.1</v>
      </c>
      <c r="AZ33" s="352">
        <v>1.6</v>
      </c>
      <c r="BA33" s="351">
        <v>2.5</v>
      </c>
      <c r="BB33" s="350">
        <v>100.0</v>
      </c>
      <c r="BC33" s="352">
        <v>100.0</v>
      </c>
      <c r="BD33" s="352">
        <v>100.0</v>
      </c>
    </row>
    <row r="34" ht="15.75" customHeight="1">
      <c r="A34" s="249" t="s">
        <v>91</v>
      </c>
      <c r="B34" s="192">
        <f t="shared" si="38"/>
        <v>9.689922481</v>
      </c>
      <c r="C34" s="193">
        <f t="shared" si="39"/>
        <v>11.09369467</v>
      </c>
      <c r="D34" s="194">
        <f t="shared" si="40"/>
        <v>11.27499255</v>
      </c>
      <c r="E34" s="195">
        <f t="shared" si="41"/>
        <v>35.65891473</v>
      </c>
      <c r="F34" s="193">
        <f t="shared" si="42"/>
        <v>32.11141533</v>
      </c>
      <c r="G34" s="195">
        <f t="shared" si="43"/>
        <v>34.31462158</v>
      </c>
      <c r="H34" s="192">
        <f t="shared" si="44"/>
        <v>53.10077519</v>
      </c>
      <c r="I34" s="193">
        <f t="shared" si="45"/>
        <v>54.99958306</v>
      </c>
      <c r="J34" s="195">
        <f t="shared" si="46"/>
        <v>53.59782227</v>
      </c>
      <c r="K34" s="285" t="str">
        <f t="shared" si="47"/>
        <v/>
      </c>
      <c r="L34" s="286" t="str">
        <f t="shared" si="48"/>
        <v/>
      </c>
      <c r="M34" s="287" t="str">
        <f t="shared" si="49"/>
        <v/>
      </c>
      <c r="N34" s="285">
        <f t="shared" si="50"/>
        <v>1.550387597</v>
      </c>
      <c r="O34" s="286">
        <f t="shared" si="51"/>
        <v>1.795306948</v>
      </c>
      <c r="P34" s="287">
        <f t="shared" si="52"/>
        <v>0.812563603</v>
      </c>
      <c r="Q34" s="192">
        <f t="shared" si="53"/>
        <v>100</v>
      </c>
      <c r="R34" s="193">
        <f t="shared" si="54"/>
        <v>100</v>
      </c>
      <c r="S34" s="194">
        <f t="shared" si="55"/>
        <v>100</v>
      </c>
      <c r="U34" s="249" t="s">
        <v>91</v>
      </c>
      <c r="V34" s="192">
        <f t="shared" si="56"/>
        <v>16.32183908</v>
      </c>
      <c r="W34" s="193">
        <f t="shared" si="57"/>
        <v>12.65828862</v>
      </c>
      <c r="X34" s="194">
        <f t="shared" si="58"/>
        <v>13.00920426</v>
      </c>
      <c r="Y34" s="195">
        <f t="shared" si="59"/>
        <v>29.88505747</v>
      </c>
      <c r="Z34" s="193">
        <f t="shared" si="60"/>
        <v>31.43068203</v>
      </c>
      <c r="AA34" s="195">
        <f t="shared" si="61"/>
        <v>34.23358598</v>
      </c>
      <c r="AB34" s="192">
        <f t="shared" si="62"/>
        <v>49.88505747</v>
      </c>
      <c r="AC34" s="193">
        <f t="shared" si="63"/>
        <v>52.58204555</v>
      </c>
      <c r="AD34" s="195">
        <f t="shared" si="64"/>
        <v>50.15700277</v>
      </c>
      <c r="AE34" s="285"/>
      <c r="AF34" s="286"/>
      <c r="AG34" s="287"/>
      <c r="AH34" s="285">
        <f t="shared" si="68"/>
        <v>3.908045977</v>
      </c>
      <c r="AI34" s="286">
        <f t="shared" si="69"/>
        <v>3.328983796</v>
      </c>
      <c r="AJ34" s="287">
        <f t="shared" si="70"/>
        <v>2.600206987</v>
      </c>
      <c r="AK34" s="192">
        <f t="shared" si="65"/>
        <v>100</v>
      </c>
      <c r="AL34" s="193">
        <f t="shared" si="66"/>
        <v>100</v>
      </c>
      <c r="AM34" s="194">
        <f t="shared" si="67"/>
        <v>100</v>
      </c>
      <c r="AO34" s="360" t="s">
        <v>91</v>
      </c>
      <c r="AP34" s="350">
        <v>15.8</v>
      </c>
      <c r="AQ34" s="352">
        <v>17.0</v>
      </c>
      <c r="AR34" s="351">
        <v>15.1</v>
      </c>
      <c r="AS34" s="350">
        <v>30.4</v>
      </c>
      <c r="AT34" s="352">
        <v>33.1</v>
      </c>
      <c r="AU34" s="351">
        <v>37.6</v>
      </c>
      <c r="AV34" s="350">
        <v>52.2</v>
      </c>
      <c r="AW34" s="352">
        <v>48.9</v>
      </c>
      <c r="AX34" s="351">
        <v>46.0</v>
      </c>
      <c r="AY34" s="350">
        <v>1.5</v>
      </c>
      <c r="AZ34" s="352">
        <v>1.0</v>
      </c>
      <c r="BA34" s="351">
        <v>1.3</v>
      </c>
      <c r="BB34" s="350">
        <v>100.0</v>
      </c>
      <c r="BC34" s="352">
        <v>100.0</v>
      </c>
      <c r="BD34" s="352">
        <v>100.0</v>
      </c>
    </row>
    <row r="35" ht="15.75" customHeight="1">
      <c r="A35" s="249" t="s">
        <v>92</v>
      </c>
      <c r="B35" s="192">
        <f t="shared" si="38"/>
        <v>9.875</v>
      </c>
      <c r="C35" s="193">
        <f t="shared" si="39"/>
        <v>10.37786493</v>
      </c>
      <c r="D35" s="194">
        <f t="shared" si="40"/>
        <v>8.32162768</v>
      </c>
      <c r="E35" s="195">
        <f t="shared" si="41"/>
        <v>35.25</v>
      </c>
      <c r="F35" s="193">
        <f t="shared" si="42"/>
        <v>31.70110673</v>
      </c>
      <c r="G35" s="195">
        <f t="shared" si="43"/>
        <v>35.97692579</v>
      </c>
      <c r="H35" s="192">
        <f t="shared" si="44"/>
        <v>51</v>
      </c>
      <c r="I35" s="193">
        <f t="shared" si="45"/>
        <v>55.72095942</v>
      </c>
      <c r="J35" s="195">
        <f t="shared" si="46"/>
        <v>53.47143097</v>
      </c>
      <c r="K35" s="285">
        <f t="shared" si="47"/>
        <v>0.125</v>
      </c>
      <c r="L35" s="286">
        <f t="shared" si="48"/>
        <v>0.0156473384</v>
      </c>
      <c r="M35" s="287">
        <f t="shared" si="49"/>
        <v>0.05451575585</v>
      </c>
      <c r="N35" s="285">
        <f t="shared" si="50"/>
        <v>3.75</v>
      </c>
      <c r="O35" s="286">
        <f t="shared" si="51"/>
        <v>2.184421589</v>
      </c>
      <c r="P35" s="287">
        <f t="shared" si="52"/>
        <v>2.175499804</v>
      </c>
      <c r="Q35" s="192">
        <f t="shared" si="53"/>
        <v>100</v>
      </c>
      <c r="R35" s="193">
        <f t="shared" si="54"/>
        <v>100</v>
      </c>
      <c r="S35" s="194">
        <f t="shared" si="55"/>
        <v>100</v>
      </c>
      <c r="U35" s="249" t="s">
        <v>92</v>
      </c>
      <c r="V35" s="192">
        <f t="shared" si="56"/>
        <v>13.90374332</v>
      </c>
      <c r="W35" s="193">
        <f t="shared" si="57"/>
        <v>15.9460775</v>
      </c>
      <c r="X35" s="194">
        <f t="shared" si="58"/>
        <v>13.78722048</v>
      </c>
      <c r="Y35" s="195">
        <f t="shared" si="59"/>
        <v>37.43315508</v>
      </c>
      <c r="Z35" s="193">
        <f t="shared" si="60"/>
        <v>32.73499234</v>
      </c>
      <c r="AA35" s="195">
        <f t="shared" si="61"/>
        <v>36.25281165</v>
      </c>
      <c r="AB35" s="192">
        <f t="shared" si="62"/>
        <v>45.27629234</v>
      </c>
      <c r="AC35" s="193">
        <f t="shared" si="63"/>
        <v>49.53798007</v>
      </c>
      <c r="AD35" s="195">
        <f t="shared" si="64"/>
        <v>46.64128554</v>
      </c>
      <c r="AE35" s="285">
        <f t="shared" ref="AE35:AE42" si="71">AE10*100/$AK10</f>
        <v>0.08912655971</v>
      </c>
      <c r="AF35" s="286">
        <f t="shared" ref="AF35:AF42" si="72">AF10*100/$AL10</f>
        <v>0.1371791606</v>
      </c>
      <c r="AG35" s="287">
        <f t="shared" ref="AG35:AG42" si="73">AG10*100/$AM10</f>
        <v>0.1444087247</v>
      </c>
      <c r="AH35" s="285">
        <f t="shared" si="68"/>
        <v>3.297682709</v>
      </c>
      <c r="AI35" s="286">
        <f t="shared" si="69"/>
        <v>1.643770935</v>
      </c>
      <c r="AJ35" s="287">
        <f t="shared" si="70"/>
        <v>3.174273601</v>
      </c>
      <c r="AK35" s="192">
        <f t="shared" si="65"/>
        <v>100</v>
      </c>
      <c r="AL35" s="193">
        <f t="shared" si="66"/>
        <v>100</v>
      </c>
      <c r="AM35" s="194">
        <f t="shared" si="67"/>
        <v>100</v>
      </c>
      <c r="AO35" s="360" t="s">
        <v>92</v>
      </c>
      <c r="AP35" s="350">
        <v>13.1</v>
      </c>
      <c r="AQ35" s="352">
        <v>16.2</v>
      </c>
      <c r="AR35" s="351">
        <v>14.5</v>
      </c>
      <c r="AS35" s="350">
        <v>33.5</v>
      </c>
      <c r="AT35" s="352">
        <v>31.9</v>
      </c>
      <c r="AU35" s="351">
        <v>34.5</v>
      </c>
      <c r="AV35" s="350">
        <v>50.9</v>
      </c>
      <c r="AW35" s="352">
        <v>50.4</v>
      </c>
      <c r="AX35" s="351">
        <v>49.6</v>
      </c>
      <c r="AY35" s="350">
        <v>2.5</v>
      </c>
      <c r="AZ35" s="352">
        <v>1.4</v>
      </c>
      <c r="BA35" s="351">
        <v>1.5</v>
      </c>
      <c r="BB35" s="350">
        <v>100.0</v>
      </c>
      <c r="BC35" s="352">
        <v>100.0</v>
      </c>
      <c r="BD35" s="352">
        <v>100.0</v>
      </c>
    </row>
    <row r="36" ht="15.75" customHeight="1">
      <c r="A36" s="249" t="s">
        <v>93</v>
      </c>
      <c r="B36" s="192">
        <f t="shared" si="38"/>
        <v>11.45642901</v>
      </c>
      <c r="C36" s="193">
        <f t="shared" si="39"/>
        <v>11.79242665</v>
      </c>
      <c r="D36" s="194">
        <f t="shared" si="40"/>
        <v>11.19735659</v>
      </c>
      <c r="E36" s="195">
        <f t="shared" si="41"/>
        <v>31.38330286</v>
      </c>
      <c r="F36" s="193">
        <f t="shared" si="42"/>
        <v>30.3527301</v>
      </c>
      <c r="G36" s="195">
        <f t="shared" si="43"/>
        <v>33.66695023</v>
      </c>
      <c r="H36" s="192">
        <f t="shared" si="44"/>
        <v>54.35709933</v>
      </c>
      <c r="I36" s="193">
        <f t="shared" si="45"/>
        <v>56.67397194</v>
      </c>
      <c r="J36" s="195">
        <f t="shared" si="46"/>
        <v>52.84167752</v>
      </c>
      <c r="K36" s="285">
        <f t="shared" si="47"/>
        <v>0.06093845216</v>
      </c>
      <c r="L36" s="286">
        <f t="shared" si="48"/>
        <v>0.006370732663</v>
      </c>
      <c r="M36" s="287">
        <f t="shared" si="49"/>
        <v>0.007943372771</v>
      </c>
      <c r="N36" s="285">
        <f t="shared" si="50"/>
        <v>2.742230347</v>
      </c>
      <c r="O36" s="286">
        <f t="shared" si="51"/>
        <v>1.174500577</v>
      </c>
      <c r="P36" s="287">
        <f t="shared" si="52"/>
        <v>2.286072283</v>
      </c>
      <c r="Q36" s="192">
        <f t="shared" si="53"/>
        <v>100</v>
      </c>
      <c r="R36" s="193">
        <f t="shared" si="54"/>
        <v>100</v>
      </c>
      <c r="S36" s="194">
        <f t="shared" si="55"/>
        <v>100</v>
      </c>
      <c r="U36" s="249" t="s">
        <v>93</v>
      </c>
      <c r="V36" s="192">
        <f t="shared" si="56"/>
        <v>14.29261226</v>
      </c>
      <c r="W36" s="193">
        <f t="shared" si="57"/>
        <v>14.93536291</v>
      </c>
      <c r="X36" s="194">
        <f t="shared" si="58"/>
        <v>14.11633244</v>
      </c>
      <c r="Y36" s="195">
        <f t="shared" si="59"/>
        <v>27.81265089</v>
      </c>
      <c r="Z36" s="193">
        <f t="shared" si="60"/>
        <v>23.96171429</v>
      </c>
      <c r="AA36" s="195">
        <f t="shared" si="61"/>
        <v>26.81352909</v>
      </c>
      <c r="AB36" s="192">
        <f t="shared" si="62"/>
        <v>56.0115886</v>
      </c>
      <c r="AC36" s="193">
        <f t="shared" si="63"/>
        <v>60.07376645</v>
      </c>
      <c r="AD36" s="195">
        <f t="shared" si="64"/>
        <v>57.34655716</v>
      </c>
      <c r="AE36" s="285">
        <f t="shared" si="71"/>
        <v>0.04828585225</v>
      </c>
      <c r="AF36" s="286">
        <f t="shared" si="72"/>
        <v>0.01848238474</v>
      </c>
      <c r="AG36" s="287">
        <f t="shared" si="73"/>
        <v>0.03206677359</v>
      </c>
      <c r="AH36" s="285">
        <f t="shared" si="68"/>
        <v>1.834862385</v>
      </c>
      <c r="AI36" s="286">
        <f t="shared" si="69"/>
        <v>1.010673958</v>
      </c>
      <c r="AJ36" s="287">
        <f t="shared" si="70"/>
        <v>1.691514544</v>
      </c>
      <c r="AK36" s="192">
        <f t="shared" si="65"/>
        <v>100</v>
      </c>
      <c r="AL36" s="193">
        <f t="shared" si="66"/>
        <v>100</v>
      </c>
      <c r="AM36" s="194">
        <f t="shared" si="67"/>
        <v>100</v>
      </c>
      <c r="AO36" s="360" t="s">
        <v>93</v>
      </c>
      <c r="AP36" s="350">
        <v>14.7</v>
      </c>
      <c r="AQ36" s="352">
        <v>12.7</v>
      </c>
      <c r="AR36" s="351">
        <v>12.4</v>
      </c>
      <c r="AS36" s="350">
        <v>25.5</v>
      </c>
      <c r="AT36" s="352">
        <v>22.9</v>
      </c>
      <c r="AU36" s="351">
        <v>26.9</v>
      </c>
      <c r="AV36" s="350">
        <v>58.4</v>
      </c>
      <c r="AW36" s="352">
        <v>63.6</v>
      </c>
      <c r="AX36" s="351">
        <v>59.6</v>
      </c>
      <c r="AY36" s="350">
        <v>1.4</v>
      </c>
      <c r="AZ36" s="352">
        <v>0.8</v>
      </c>
      <c r="BA36" s="351">
        <v>1.2</v>
      </c>
      <c r="BB36" s="350">
        <v>100.0</v>
      </c>
      <c r="BC36" s="352">
        <v>100.0</v>
      </c>
      <c r="BD36" s="352">
        <v>100.0</v>
      </c>
    </row>
    <row r="37" ht="15.75" customHeight="1">
      <c r="A37" s="249" t="s">
        <v>94</v>
      </c>
      <c r="B37" s="192">
        <f t="shared" si="38"/>
        <v>9.204368175</v>
      </c>
      <c r="C37" s="193">
        <f t="shared" si="39"/>
        <v>7.215033857</v>
      </c>
      <c r="D37" s="194">
        <f t="shared" si="40"/>
        <v>9.267893365</v>
      </c>
      <c r="E37" s="195">
        <f t="shared" si="41"/>
        <v>28.91315653</v>
      </c>
      <c r="F37" s="193">
        <f t="shared" si="42"/>
        <v>20.88130465</v>
      </c>
      <c r="G37" s="195">
        <f t="shared" si="43"/>
        <v>27.44519892</v>
      </c>
      <c r="H37" s="192">
        <f t="shared" si="44"/>
        <v>59.69838794</v>
      </c>
      <c r="I37" s="193">
        <f t="shared" si="45"/>
        <v>70.7874915</v>
      </c>
      <c r="J37" s="195">
        <f t="shared" si="46"/>
        <v>61.54757439</v>
      </c>
      <c r="K37" s="285">
        <f t="shared" si="47"/>
        <v>0.2600104004</v>
      </c>
      <c r="L37" s="286">
        <f t="shared" si="48"/>
        <v>0.2874512788</v>
      </c>
      <c r="M37" s="287">
        <f t="shared" si="49"/>
        <v>0.1448472869</v>
      </c>
      <c r="N37" s="285">
        <f t="shared" si="50"/>
        <v>1.924076963</v>
      </c>
      <c r="O37" s="286">
        <f t="shared" si="51"/>
        <v>0.8287187202</v>
      </c>
      <c r="P37" s="287">
        <f t="shared" si="52"/>
        <v>1.594486036</v>
      </c>
      <c r="Q37" s="192">
        <f t="shared" si="53"/>
        <v>100</v>
      </c>
      <c r="R37" s="193">
        <f t="shared" si="54"/>
        <v>100</v>
      </c>
      <c r="S37" s="194">
        <f t="shared" si="55"/>
        <v>100</v>
      </c>
      <c r="U37" s="249" t="s">
        <v>94</v>
      </c>
      <c r="V37" s="192">
        <f t="shared" si="56"/>
        <v>14.55696203</v>
      </c>
      <c r="W37" s="193">
        <f t="shared" si="57"/>
        <v>13.36435915</v>
      </c>
      <c r="X37" s="194">
        <f t="shared" si="58"/>
        <v>14.07821907</v>
      </c>
      <c r="Y37" s="195">
        <f t="shared" si="59"/>
        <v>26.62447257</v>
      </c>
      <c r="Z37" s="193">
        <f t="shared" si="60"/>
        <v>23.27660066</v>
      </c>
      <c r="AA37" s="195">
        <f t="shared" si="61"/>
        <v>27.6719209</v>
      </c>
      <c r="AB37" s="192">
        <f t="shared" si="62"/>
        <v>56.24472574</v>
      </c>
      <c r="AC37" s="193">
        <f t="shared" si="63"/>
        <v>61.70375044</v>
      </c>
      <c r="AD37" s="195">
        <f t="shared" si="64"/>
        <v>54.92499582</v>
      </c>
      <c r="AE37" s="285">
        <f t="shared" si="71"/>
        <v>0.4219409283</v>
      </c>
      <c r="AF37" s="286">
        <f t="shared" si="72"/>
        <v>0.369816584</v>
      </c>
      <c r="AG37" s="287">
        <f t="shared" si="73"/>
        <v>0.2293596719</v>
      </c>
      <c r="AH37" s="285">
        <f t="shared" si="68"/>
        <v>2.151898734</v>
      </c>
      <c r="AI37" s="286">
        <f t="shared" si="69"/>
        <v>1.285473167</v>
      </c>
      <c r="AJ37" s="287">
        <f t="shared" si="70"/>
        <v>3.095504541</v>
      </c>
      <c r="AK37" s="192">
        <f t="shared" si="65"/>
        <v>100</v>
      </c>
      <c r="AL37" s="193">
        <f t="shared" si="66"/>
        <v>100</v>
      </c>
      <c r="AM37" s="194">
        <f t="shared" si="67"/>
        <v>100</v>
      </c>
      <c r="AO37" s="360" t="s">
        <v>94</v>
      </c>
      <c r="AP37" s="350">
        <v>15.0</v>
      </c>
      <c r="AQ37" s="352">
        <v>16.0</v>
      </c>
      <c r="AR37" s="351">
        <v>16.7</v>
      </c>
      <c r="AS37" s="350">
        <v>25.8</v>
      </c>
      <c r="AT37" s="352">
        <v>21.0</v>
      </c>
      <c r="AU37" s="351">
        <v>25.3</v>
      </c>
      <c r="AV37" s="350">
        <v>57.8</v>
      </c>
      <c r="AW37" s="352">
        <v>62.2</v>
      </c>
      <c r="AX37" s="351">
        <v>57.0</v>
      </c>
      <c r="AY37" s="350">
        <v>1.4</v>
      </c>
      <c r="AZ37" s="352">
        <v>0.8</v>
      </c>
      <c r="BA37" s="351">
        <v>1.0</v>
      </c>
      <c r="BB37" s="350">
        <v>100.0</v>
      </c>
      <c r="BC37" s="352">
        <v>100.0</v>
      </c>
      <c r="BD37" s="352">
        <v>100.0</v>
      </c>
    </row>
    <row r="38" ht="15.75" customHeight="1">
      <c r="A38" s="249" t="s">
        <v>95</v>
      </c>
      <c r="B38" s="192">
        <f t="shared" si="38"/>
        <v>9.171800137</v>
      </c>
      <c r="C38" s="193">
        <f t="shared" si="39"/>
        <v>8.601116024</v>
      </c>
      <c r="D38" s="194">
        <f t="shared" si="40"/>
        <v>7.744102917</v>
      </c>
      <c r="E38" s="195">
        <f t="shared" si="41"/>
        <v>28.81587953</v>
      </c>
      <c r="F38" s="193">
        <f t="shared" si="42"/>
        <v>25.89735621</v>
      </c>
      <c r="G38" s="195">
        <f t="shared" si="43"/>
        <v>30.07436201</v>
      </c>
      <c r="H38" s="192">
        <f t="shared" si="44"/>
        <v>60.23271732</v>
      </c>
      <c r="I38" s="193">
        <f t="shared" si="45"/>
        <v>64.20615631</v>
      </c>
      <c r="J38" s="195">
        <f t="shared" si="46"/>
        <v>60.65450087</v>
      </c>
      <c r="K38" s="285">
        <f t="shared" si="47"/>
        <v>0.4106776181</v>
      </c>
      <c r="L38" s="286">
        <f t="shared" si="48"/>
        <v>0.2340995041</v>
      </c>
      <c r="M38" s="287">
        <f t="shared" si="49"/>
        <v>0.2429244332</v>
      </c>
      <c r="N38" s="285">
        <f t="shared" si="50"/>
        <v>1.368925394</v>
      </c>
      <c r="O38" s="286">
        <f t="shared" si="51"/>
        <v>1.061271952</v>
      </c>
      <c r="P38" s="287">
        <f t="shared" si="52"/>
        <v>1.28410977</v>
      </c>
      <c r="Q38" s="192">
        <f t="shared" si="53"/>
        <v>100</v>
      </c>
      <c r="R38" s="193">
        <f t="shared" si="54"/>
        <v>100</v>
      </c>
      <c r="S38" s="194">
        <f t="shared" si="55"/>
        <v>100</v>
      </c>
      <c r="U38" s="249" t="s">
        <v>95</v>
      </c>
      <c r="V38" s="192">
        <f t="shared" si="56"/>
        <v>15.59792028</v>
      </c>
      <c r="W38" s="193">
        <f t="shared" si="57"/>
        <v>15.69848299</v>
      </c>
      <c r="X38" s="194">
        <f t="shared" si="58"/>
        <v>13.55236925</v>
      </c>
      <c r="Y38" s="195">
        <f t="shared" si="59"/>
        <v>29.05834778</v>
      </c>
      <c r="Z38" s="193">
        <f t="shared" si="60"/>
        <v>24.79502267</v>
      </c>
      <c r="AA38" s="195">
        <f t="shared" si="61"/>
        <v>31.49421488</v>
      </c>
      <c r="AB38" s="192">
        <f t="shared" si="62"/>
        <v>54.36164067</v>
      </c>
      <c r="AC38" s="193">
        <f t="shared" si="63"/>
        <v>58.49251558</v>
      </c>
      <c r="AD38" s="195">
        <f t="shared" si="64"/>
        <v>53.83165465</v>
      </c>
      <c r="AE38" s="285">
        <f t="shared" si="71"/>
        <v>0.577700751</v>
      </c>
      <c r="AF38" s="286">
        <f t="shared" si="72"/>
        <v>0.5051065096</v>
      </c>
      <c r="AG38" s="287">
        <f t="shared" si="73"/>
        <v>0.4947538869</v>
      </c>
      <c r="AH38" s="285">
        <f t="shared" si="68"/>
        <v>0.4043905257</v>
      </c>
      <c r="AI38" s="286">
        <f t="shared" si="69"/>
        <v>0.5088722536</v>
      </c>
      <c r="AJ38" s="287">
        <f t="shared" si="70"/>
        <v>0.627007337</v>
      </c>
      <c r="AK38" s="192">
        <f t="shared" si="65"/>
        <v>100</v>
      </c>
      <c r="AL38" s="193">
        <f t="shared" si="66"/>
        <v>100</v>
      </c>
      <c r="AM38" s="194">
        <f t="shared" si="67"/>
        <v>100</v>
      </c>
      <c r="AO38" s="360" t="s">
        <v>95</v>
      </c>
      <c r="AP38" s="350">
        <v>15.2</v>
      </c>
      <c r="AQ38" s="352">
        <v>16.2</v>
      </c>
      <c r="AR38" s="351">
        <v>13.6</v>
      </c>
      <c r="AS38" s="350">
        <v>26.3</v>
      </c>
      <c r="AT38" s="352">
        <v>24.0</v>
      </c>
      <c r="AU38" s="351">
        <v>29.0</v>
      </c>
      <c r="AV38" s="350">
        <v>58.2</v>
      </c>
      <c r="AW38" s="352">
        <v>59.6</v>
      </c>
      <c r="AX38" s="351">
        <v>57.1</v>
      </c>
      <c r="AY38" s="350">
        <v>0.3</v>
      </c>
      <c r="AZ38" s="352">
        <v>0.3</v>
      </c>
      <c r="BA38" s="351">
        <v>0.3</v>
      </c>
      <c r="BB38" s="350">
        <v>100.0</v>
      </c>
      <c r="BC38" s="352">
        <v>100.0</v>
      </c>
      <c r="BD38" s="352">
        <v>100.0</v>
      </c>
    </row>
    <row r="39" ht="15.75" customHeight="1">
      <c r="A39" s="249" t="s">
        <v>96</v>
      </c>
      <c r="B39" s="192">
        <f t="shared" si="38"/>
        <v>10.64301552</v>
      </c>
      <c r="C39" s="193">
        <f t="shared" si="39"/>
        <v>10.04675955</v>
      </c>
      <c r="D39" s="194">
        <f t="shared" si="40"/>
        <v>9.872526474</v>
      </c>
      <c r="E39" s="195">
        <f t="shared" si="41"/>
        <v>33.03769401</v>
      </c>
      <c r="F39" s="193">
        <f t="shared" si="42"/>
        <v>31.4533904</v>
      </c>
      <c r="G39" s="195">
        <f t="shared" si="43"/>
        <v>31.61041853</v>
      </c>
      <c r="H39" s="192">
        <f t="shared" si="44"/>
        <v>54.98891353</v>
      </c>
      <c r="I39" s="193">
        <f t="shared" si="45"/>
        <v>57.52394071</v>
      </c>
      <c r="J39" s="195">
        <f t="shared" si="46"/>
        <v>57.50393299</v>
      </c>
      <c r="K39" s="285">
        <f t="shared" si="47"/>
        <v>0.8869179601</v>
      </c>
      <c r="L39" s="286">
        <f t="shared" si="48"/>
        <v>0.7089440003</v>
      </c>
      <c r="M39" s="287">
        <f t="shared" si="49"/>
        <v>0.6354247689</v>
      </c>
      <c r="N39" s="285">
        <f t="shared" si="50"/>
        <v>0.44345898</v>
      </c>
      <c r="O39" s="286">
        <f t="shared" si="51"/>
        <v>0.2669653408</v>
      </c>
      <c r="P39" s="287">
        <f t="shared" si="52"/>
        <v>0.3776972316</v>
      </c>
      <c r="Q39" s="192">
        <f t="shared" si="53"/>
        <v>100</v>
      </c>
      <c r="R39" s="193">
        <f t="shared" si="54"/>
        <v>100</v>
      </c>
      <c r="S39" s="194">
        <f t="shared" si="55"/>
        <v>100</v>
      </c>
      <c r="U39" s="249" t="s">
        <v>96</v>
      </c>
      <c r="V39" s="192">
        <f t="shared" si="56"/>
        <v>13.74172185</v>
      </c>
      <c r="W39" s="193">
        <f t="shared" si="57"/>
        <v>13.44721122</v>
      </c>
      <c r="X39" s="194">
        <f t="shared" si="58"/>
        <v>12.03310079</v>
      </c>
      <c r="Y39" s="195">
        <f t="shared" si="59"/>
        <v>32.03642384</v>
      </c>
      <c r="Z39" s="193">
        <f t="shared" si="60"/>
        <v>28.24463012</v>
      </c>
      <c r="AA39" s="195">
        <f t="shared" si="61"/>
        <v>35.1152673</v>
      </c>
      <c r="AB39" s="192">
        <f t="shared" si="62"/>
        <v>52.48344371</v>
      </c>
      <c r="AC39" s="193">
        <f t="shared" si="63"/>
        <v>56.79424299</v>
      </c>
      <c r="AD39" s="195">
        <f t="shared" si="64"/>
        <v>51.15696837</v>
      </c>
      <c r="AE39" s="285">
        <f t="shared" si="71"/>
        <v>1.241721854</v>
      </c>
      <c r="AF39" s="286">
        <f t="shared" si="72"/>
        <v>0.9655948768</v>
      </c>
      <c r="AG39" s="287">
        <f t="shared" si="73"/>
        <v>0.8560243618</v>
      </c>
      <c r="AH39" s="285">
        <f t="shared" si="68"/>
        <v>0.4966887417</v>
      </c>
      <c r="AI39" s="286">
        <f t="shared" si="69"/>
        <v>0.5483208035</v>
      </c>
      <c r="AJ39" s="287">
        <f t="shared" si="70"/>
        <v>0.8386391853</v>
      </c>
      <c r="AK39" s="192">
        <f t="shared" si="65"/>
        <v>100</v>
      </c>
      <c r="AL39" s="193">
        <f t="shared" si="66"/>
        <v>100</v>
      </c>
      <c r="AM39" s="194">
        <f t="shared" si="67"/>
        <v>100</v>
      </c>
      <c r="AO39" s="360" t="s">
        <v>96</v>
      </c>
      <c r="AP39" s="350">
        <v>16.1</v>
      </c>
      <c r="AQ39" s="352">
        <v>14.2</v>
      </c>
      <c r="AR39" s="351">
        <v>15.2</v>
      </c>
      <c r="AS39" s="350">
        <v>30.8</v>
      </c>
      <c r="AT39" s="352">
        <v>28.8</v>
      </c>
      <c r="AU39" s="351">
        <v>30.7</v>
      </c>
      <c r="AV39" s="350">
        <v>52.8</v>
      </c>
      <c r="AW39" s="352">
        <v>56.9</v>
      </c>
      <c r="AX39" s="351">
        <v>54.1</v>
      </c>
      <c r="AY39" s="350">
        <v>0.3</v>
      </c>
      <c r="AZ39" s="352">
        <v>0.1</v>
      </c>
      <c r="BA39" s="351">
        <v>0.0</v>
      </c>
      <c r="BB39" s="350">
        <v>100.0</v>
      </c>
      <c r="BC39" s="352">
        <v>100.0</v>
      </c>
      <c r="BD39" s="352">
        <v>100.0</v>
      </c>
    </row>
    <row r="40" ht="15.75" customHeight="1">
      <c r="A40" s="249" t="s">
        <v>97</v>
      </c>
      <c r="B40" s="192">
        <f t="shared" si="38"/>
        <v>8.333333333</v>
      </c>
      <c r="C40" s="193">
        <f t="shared" si="39"/>
        <v>5.48610699</v>
      </c>
      <c r="D40" s="194">
        <f t="shared" si="40"/>
        <v>7.253375476</v>
      </c>
      <c r="E40" s="195">
        <f t="shared" si="41"/>
        <v>28.66666667</v>
      </c>
      <c r="F40" s="193">
        <f t="shared" si="42"/>
        <v>30.11920476</v>
      </c>
      <c r="G40" s="195">
        <f t="shared" si="43"/>
        <v>32.05174737</v>
      </c>
      <c r="H40" s="192">
        <f t="shared" si="44"/>
        <v>56.33333333</v>
      </c>
      <c r="I40" s="193">
        <f t="shared" si="45"/>
        <v>59.52933624</v>
      </c>
      <c r="J40" s="195">
        <f t="shared" si="46"/>
        <v>56.31031389</v>
      </c>
      <c r="K40" s="285">
        <f t="shared" si="47"/>
        <v>6</v>
      </c>
      <c r="L40" s="286">
        <f t="shared" si="48"/>
        <v>4.614548514</v>
      </c>
      <c r="M40" s="287">
        <f t="shared" si="49"/>
        <v>4.271671955</v>
      </c>
      <c r="N40" s="285">
        <f t="shared" si="50"/>
        <v>0.6666666667</v>
      </c>
      <c r="O40" s="286">
        <f t="shared" si="51"/>
        <v>0.2508035006</v>
      </c>
      <c r="P40" s="287">
        <f t="shared" si="52"/>
        <v>0.1128913075</v>
      </c>
      <c r="Q40" s="192">
        <f t="shared" si="53"/>
        <v>100</v>
      </c>
      <c r="R40" s="193">
        <f t="shared" si="54"/>
        <v>100</v>
      </c>
      <c r="S40" s="194">
        <f t="shared" si="55"/>
        <v>100</v>
      </c>
      <c r="U40" s="249" t="s">
        <v>97</v>
      </c>
      <c r="V40" s="192">
        <f t="shared" si="56"/>
        <v>14.0625</v>
      </c>
      <c r="W40" s="193">
        <f t="shared" si="57"/>
        <v>12.33552029</v>
      </c>
      <c r="X40" s="194">
        <f t="shared" si="58"/>
        <v>15.6798534</v>
      </c>
      <c r="Y40" s="195">
        <f t="shared" si="59"/>
        <v>32.8125</v>
      </c>
      <c r="Z40" s="193">
        <f t="shared" si="60"/>
        <v>30.38763536</v>
      </c>
      <c r="AA40" s="195">
        <f t="shared" si="61"/>
        <v>35.36541385</v>
      </c>
      <c r="AB40" s="192">
        <f t="shared" si="62"/>
        <v>48.69791667</v>
      </c>
      <c r="AC40" s="193">
        <f t="shared" si="63"/>
        <v>55.34316118</v>
      </c>
      <c r="AD40" s="195">
        <f t="shared" si="64"/>
        <v>46.24433898</v>
      </c>
      <c r="AE40" s="285">
        <f t="shared" si="71"/>
        <v>4.166666667</v>
      </c>
      <c r="AF40" s="286">
        <f t="shared" si="72"/>
        <v>1.930335596</v>
      </c>
      <c r="AG40" s="287">
        <f t="shared" si="73"/>
        <v>2.709488262</v>
      </c>
      <c r="AH40" s="285">
        <f t="shared" si="68"/>
        <v>0.2604166667</v>
      </c>
      <c r="AI40" s="286">
        <f t="shared" si="69"/>
        <v>0.003347564092</v>
      </c>
      <c r="AJ40" s="287">
        <f t="shared" si="70"/>
        <v>0.0009054995018</v>
      </c>
      <c r="AK40" s="192">
        <f t="shared" si="65"/>
        <v>100</v>
      </c>
      <c r="AL40" s="193">
        <f t="shared" si="66"/>
        <v>100</v>
      </c>
      <c r="AM40" s="194">
        <f t="shared" si="67"/>
        <v>100</v>
      </c>
      <c r="AO40" s="360" t="s">
        <v>97</v>
      </c>
      <c r="AP40" s="350">
        <v>10.3</v>
      </c>
      <c r="AQ40" s="352">
        <v>9.7</v>
      </c>
      <c r="AR40" s="351">
        <v>13.1</v>
      </c>
      <c r="AS40" s="350">
        <v>30.1</v>
      </c>
      <c r="AT40" s="352">
        <v>28.7</v>
      </c>
      <c r="AU40" s="351">
        <v>30.2</v>
      </c>
      <c r="AV40" s="350">
        <v>59.6</v>
      </c>
      <c r="AW40" s="352">
        <v>61.6</v>
      </c>
      <c r="AX40" s="351">
        <v>56.7</v>
      </c>
      <c r="AY40" s="350">
        <v>0.0</v>
      </c>
      <c r="AZ40" s="352">
        <v>0.0</v>
      </c>
      <c r="BA40" s="351">
        <v>0.0</v>
      </c>
      <c r="BB40" s="350">
        <v>100.0</v>
      </c>
      <c r="BC40" s="352">
        <v>100.0</v>
      </c>
      <c r="BD40" s="352">
        <v>100.0</v>
      </c>
    </row>
    <row r="41" ht="15.75" customHeight="1">
      <c r="A41" s="249" t="s">
        <v>238</v>
      </c>
      <c r="B41" s="192">
        <f t="shared" si="38"/>
        <v>17.64705882</v>
      </c>
      <c r="C41" s="193">
        <f t="shared" si="39"/>
        <v>14.28990934</v>
      </c>
      <c r="D41" s="194">
        <f t="shared" si="40"/>
        <v>21.04163771</v>
      </c>
      <c r="E41" s="195">
        <f t="shared" si="41"/>
        <v>29.41176471</v>
      </c>
      <c r="F41" s="193">
        <f t="shared" si="42"/>
        <v>24.45897642</v>
      </c>
      <c r="G41" s="195">
        <f t="shared" si="43"/>
        <v>20.71870631</v>
      </c>
      <c r="H41" s="192">
        <f t="shared" si="44"/>
        <v>29.41176471</v>
      </c>
      <c r="I41" s="193">
        <f t="shared" si="45"/>
        <v>41.44066255</v>
      </c>
      <c r="J41" s="195">
        <f t="shared" si="46"/>
        <v>44.64792302</v>
      </c>
      <c r="K41" s="285">
        <f t="shared" si="47"/>
        <v>20.58823529</v>
      </c>
      <c r="L41" s="286">
        <f t="shared" si="48"/>
        <v>17.09750797</v>
      </c>
      <c r="M41" s="287">
        <f t="shared" si="49"/>
        <v>10.48505114</v>
      </c>
      <c r="N41" s="285">
        <f t="shared" si="50"/>
        <v>2.941176471</v>
      </c>
      <c r="O41" s="286">
        <f t="shared" si="51"/>
        <v>2.712943723</v>
      </c>
      <c r="P41" s="287">
        <f t="shared" si="52"/>
        <v>3.106681819</v>
      </c>
      <c r="Q41" s="192">
        <f t="shared" si="53"/>
        <v>100</v>
      </c>
      <c r="R41" s="193">
        <f t="shared" si="54"/>
        <v>100</v>
      </c>
      <c r="S41" s="194">
        <f t="shared" si="55"/>
        <v>100</v>
      </c>
      <c r="U41" s="249" t="s">
        <v>238</v>
      </c>
      <c r="V41" s="192">
        <f t="shared" si="56"/>
        <v>11.53846154</v>
      </c>
      <c r="W41" s="193">
        <f t="shared" si="57"/>
        <v>16.45904413</v>
      </c>
      <c r="X41" s="194">
        <f t="shared" si="58"/>
        <v>45.23398818</v>
      </c>
      <c r="Y41" s="195">
        <f t="shared" si="59"/>
        <v>30.76923077</v>
      </c>
      <c r="Z41" s="193">
        <f t="shared" si="60"/>
        <v>15.07234847</v>
      </c>
      <c r="AA41" s="195">
        <f t="shared" si="61"/>
        <v>18.6428205</v>
      </c>
      <c r="AB41" s="192">
        <f t="shared" si="62"/>
        <v>42.30769231</v>
      </c>
      <c r="AC41" s="193">
        <f t="shared" si="63"/>
        <v>60.95527697</v>
      </c>
      <c r="AD41" s="195">
        <f t="shared" si="64"/>
        <v>31.67384792</v>
      </c>
      <c r="AE41" s="285">
        <f t="shared" si="71"/>
        <v>15.38461538</v>
      </c>
      <c r="AF41" s="286">
        <f t="shared" si="72"/>
        <v>7.513330423</v>
      </c>
      <c r="AG41" s="287">
        <f t="shared" si="73"/>
        <v>4.449343401</v>
      </c>
      <c r="AH41" s="285"/>
      <c r="AI41" s="286"/>
      <c r="AJ41" s="287"/>
      <c r="AK41" s="192">
        <f t="shared" si="65"/>
        <v>100</v>
      </c>
      <c r="AL41" s="193">
        <f t="shared" si="66"/>
        <v>100</v>
      </c>
      <c r="AM41" s="194">
        <f t="shared" si="67"/>
        <v>100</v>
      </c>
      <c r="AO41" s="420" t="s">
        <v>98</v>
      </c>
      <c r="AP41" s="365">
        <v>15.0</v>
      </c>
      <c r="AQ41" s="367">
        <v>22.8</v>
      </c>
      <c r="AR41" s="366">
        <v>16.4</v>
      </c>
      <c r="AS41" s="365">
        <v>40.0</v>
      </c>
      <c r="AT41" s="367">
        <v>41.2</v>
      </c>
      <c r="AU41" s="366">
        <v>52.7</v>
      </c>
      <c r="AV41" s="365">
        <v>45.0</v>
      </c>
      <c r="AW41" s="367">
        <v>36.0</v>
      </c>
      <c r="AX41" s="366">
        <v>30.9</v>
      </c>
      <c r="AY41" s="365">
        <v>0.0</v>
      </c>
      <c r="AZ41" s="367">
        <v>0.0</v>
      </c>
      <c r="BA41" s="366">
        <v>0.0</v>
      </c>
      <c r="BB41" s="365">
        <v>100.0</v>
      </c>
      <c r="BC41" s="367">
        <v>100.0</v>
      </c>
      <c r="BD41" s="367">
        <v>100.0</v>
      </c>
    </row>
    <row r="42" ht="15.75" customHeight="1">
      <c r="A42" s="59" t="s">
        <v>12</v>
      </c>
      <c r="B42" s="211">
        <f t="shared" si="38"/>
        <v>9.982320141</v>
      </c>
      <c r="C42" s="212">
        <f t="shared" si="39"/>
        <v>9.211758821</v>
      </c>
      <c r="D42" s="213">
        <f t="shared" si="40"/>
        <v>9.419199602</v>
      </c>
      <c r="E42" s="214">
        <f t="shared" si="41"/>
        <v>30.9125527</v>
      </c>
      <c r="F42" s="212">
        <f t="shared" si="42"/>
        <v>26.8500081</v>
      </c>
      <c r="G42" s="214">
        <f t="shared" si="43"/>
        <v>31.21900422</v>
      </c>
      <c r="H42" s="211">
        <f t="shared" si="44"/>
        <v>56.50754794</v>
      </c>
      <c r="I42" s="212">
        <f t="shared" si="45"/>
        <v>62.51144889</v>
      </c>
      <c r="J42" s="214">
        <f t="shared" si="46"/>
        <v>57.43593381</v>
      </c>
      <c r="K42" s="424">
        <f t="shared" si="47"/>
        <v>0.6255949952</v>
      </c>
      <c r="L42" s="425">
        <f t="shared" si="48"/>
        <v>0.4344374913</v>
      </c>
      <c r="M42" s="426">
        <f t="shared" si="49"/>
        <v>0.3885054387</v>
      </c>
      <c r="N42" s="424">
        <f t="shared" si="50"/>
        <v>1.971984224</v>
      </c>
      <c r="O42" s="425">
        <f t="shared" si="51"/>
        <v>0.9923466898</v>
      </c>
      <c r="P42" s="426">
        <f t="shared" si="52"/>
        <v>1.537356927</v>
      </c>
      <c r="Q42" s="211">
        <f t="shared" si="53"/>
        <v>100</v>
      </c>
      <c r="R42" s="212">
        <f t="shared" si="54"/>
        <v>100</v>
      </c>
      <c r="S42" s="213">
        <f t="shared" si="55"/>
        <v>100</v>
      </c>
      <c r="U42" s="59" t="s">
        <v>12</v>
      </c>
      <c r="V42" s="211">
        <f t="shared" si="56"/>
        <v>14.60172285</v>
      </c>
      <c r="W42" s="212">
        <f t="shared" si="57"/>
        <v>14.4554244</v>
      </c>
      <c r="X42" s="213">
        <f t="shared" si="58"/>
        <v>13.85212699</v>
      </c>
      <c r="Y42" s="214">
        <f t="shared" si="59"/>
        <v>29.71392109</v>
      </c>
      <c r="Z42" s="212">
        <f t="shared" si="60"/>
        <v>25.55665689</v>
      </c>
      <c r="AA42" s="214">
        <f t="shared" si="61"/>
        <v>30.56789618</v>
      </c>
      <c r="AB42" s="211">
        <f t="shared" si="62"/>
        <v>53.38721685</v>
      </c>
      <c r="AC42" s="212">
        <f t="shared" si="63"/>
        <v>58.55346293</v>
      </c>
      <c r="AD42" s="214">
        <f t="shared" si="64"/>
        <v>53.27488095</v>
      </c>
      <c r="AE42" s="424">
        <f t="shared" si="71"/>
        <v>0.606189514</v>
      </c>
      <c r="AF42" s="425">
        <f t="shared" si="72"/>
        <v>0.3963911976</v>
      </c>
      <c r="AG42" s="426">
        <f t="shared" si="73"/>
        <v>0.4054042426</v>
      </c>
      <c r="AH42" s="424">
        <f>AH17*100/$AK17</f>
        <v>1.690949697</v>
      </c>
      <c r="AI42" s="425">
        <f>AI17*100/$AL17</f>
        <v>1.038064585</v>
      </c>
      <c r="AJ42" s="426">
        <f>AJ17*100/$AM17</f>
        <v>1.899691643</v>
      </c>
      <c r="AK42" s="211">
        <f t="shared" si="65"/>
        <v>100</v>
      </c>
      <c r="AL42" s="212">
        <f t="shared" si="66"/>
        <v>100</v>
      </c>
      <c r="AM42" s="213">
        <f t="shared" si="67"/>
        <v>100</v>
      </c>
      <c r="AO42" s="422" t="s">
        <v>12</v>
      </c>
      <c r="AP42" s="427">
        <v>14.6</v>
      </c>
      <c r="AQ42" s="428">
        <v>14.8</v>
      </c>
      <c r="AR42" s="429">
        <v>14.3</v>
      </c>
      <c r="AS42" s="427">
        <v>28.0</v>
      </c>
      <c r="AT42" s="428">
        <v>25.2</v>
      </c>
      <c r="AU42" s="429">
        <v>29.2</v>
      </c>
      <c r="AV42" s="427">
        <v>56.1</v>
      </c>
      <c r="AW42" s="428">
        <v>59.2</v>
      </c>
      <c r="AX42" s="429">
        <v>55.6</v>
      </c>
      <c r="AY42" s="427">
        <v>1.2</v>
      </c>
      <c r="AZ42" s="428">
        <v>0.7</v>
      </c>
      <c r="BA42" s="429">
        <v>0.9</v>
      </c>
      <c r="BB42" s="427">
        <v>100.0</v>
      </c>
      <c r="BC42" s="428">
        <v>100.0</v>
      </c>
      <c r="BD42" s="428">
        <v>100.0</v>
      </c>
    </row>
    <row r="43" ht="15.75" customHeight="1">
      <c r="A43" s="80" t="s">
        <v>241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U43" s="80" t="s">
        <v>241</v>
      </c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  <c r="AO43" s="430"/>
      <c r="AP43" s="334" t="s">
        <v>241</v>
      </c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2"/>
    </row>
    <row r="44" ht="15.75" customHeight="1">
      <c r="A44" s="248" t="s">
        <v>236</v>
      </c>
      <c r="B44" s="281">
        <f t="shared" ref="B44:B54" si="74">IF(ISBLANK(B7),"",B7*100/$Q$17)</f>
        <v>0.0271997824</v>
      </c>
      <c r="C44" s="282">
        <f t="shared" ref="C44:C54" si="75">IF(ISBLANK(C7),"",C7*100/$R$17)</f>
        <v>0.00573663467</v>
      </c>
      <c r="D44" s="283">
        <f t="shared" ref="D44:D54" si="76">IF(ISBLANK(D7),"",D7*100/$S$17)</f>
        <v>0.01388738255</v>
      </c>
      <c r="E44" s="284">
        <f t="shared" ref="E44:E54" si="77">IF(ISBLANK(E7),"",E7*100/$Q$17)</f>
        <v>0.0407996736</v>
      </c>
      <c r="F44" s="282">
        <f t="shared" ref="F44:F54" si="78">IF(ISBLANK(F7),"",F7*100/$R$17)</f>
        <v>0.01305338425</v>
      </c>
      <c r="G44" s="284">
        <f t="shared" ref="G44:G54" si="79">IF(ISBLANK(G7),"",G7*100/$S$17)</f>
        <v>0.01942298782</v>
      </c>
      <c r="H44" s="281">
        <f t="shared" ref="H44:H54" si="80">IF(ISBLANK(H7),"",H7*100/$Q$17)</f>
        <v>0.0135998912</v>
      </c>
      <c r="I44" s="282">
        <f t="shared" ref="I44:I54" si="81">IF(ISBLANK(I7),"",I7*100/$R$17)</f>
        <v>0.004004558984</v>
      </c>
      <c r="J44" s="284">
        <f t="shared" ref="J44:J54" si="82">IF(ISBLANK(J7),"",J7*100/$S$17)</f>
        <v>0.004460730463</v>
      </c>
      <c r="K44" s="281" t="str">
        <f t="shared" ref="K44:K54" si="83">IF(ISBLANK(K7),"",K7*100/$Q$17)</f>
        <v/>
      </c>
      <c r="L44" s="282" t="str">
        <f t="shared" ref="L44:L54" si="84">IF(ISBLANK(L7),"",L7*100/$R$17)</f>
        <v/>
      </c>
      <c r="M44" s="283" t="str">
        <f t="shared" ref="M44:M54" si="85">IF(ISBLANK(M7),"",M7*100/$S$17)</f>
        <v/>
      </c>
      <c r="N44" s="281" t="str">
        <f t="shared" ref="N44:N54" si="86">IF(ISBLANK(N7),"",N7*100/$Q$17)</f>
        <v/>
      </c>
      <c r="O44" s="282" t="str">
        <f t="shared" ref="O44:O54" si="87">IF(ISBLANK(O7),"",O7*100/$R$17)</f>
        <v/>
      </c>
      <c r="P44" s="283" t="str">
        <f t="shared" ref="P44:P54" si="88">IF(ISBLANK(P7),"",P7*100/$S$17)</f>
        <v/>
      </c>
      <c r="Q44" s="188">
        <f t="shared" ref="Q44:Q54" si="89">IF(ISBLANK(Q7),"",Q7*100/$Q$17)</f>
        <v>0.08159934721</v>
      </c>
      <c r="R44" s="189">
        <f t="shared" ref="R44:R54" si="90">IF(ISBLANK(R7),"",R7*100/$R$17)</f>
        <v>0.02279457791</v>
      </c>
      <c r="S44" s="190">
        <f t="shared" ref="S44:S54" si="91">IF(ISBLANK(S7),"",S7*100/$S$17)</f>
        <v>0.03777110084</v>
      </c>
      <c r="U44" s="248" t="s">
        <v>236</v>
      </c>
      <c r="V44" s="281">
        <f t="shared" ref="V44:V54" si="92">V7*100/$AK$17</f>
        <v>0.01063490375</v>
      </c>
      <c r="W44" s="282">
        <f t="shared" ref="W44:W54" si="93">W7*100/$AL$17</f>
        <v>0.01455885381</v>
      </c>
      <c r="X44" s="283">
        <f t="shared" ref="X44:X54" si="94">X7*100/$AM$17</f>
        <v>0.003211598864</v>
      </c>
      <c r="Y44" s="284">
        <f t="shared" ref="Y44:Y54" si="95">Y7*100/$AK$17</f>
        <v>0.01063490375</v>
      </c>
      <c r="Z44" s="282">
        <f t="shared" ref="Z44:Z54" si="96">Z7*100/$AL$17</f>
        <v>0.008629604435</v>
      </c>
      <c r="AA44" s="284">
        <f t="shared" ref="AA44:AA54" si="97">AA7*100/$AM$17</f>
        <v>0.02629228937</v>
      </c>
      <c r="AB44" s="281">
        <f t="shared" ref="AB44:AB54" si="98">AB7*100/$AK$17</f>
        <v>0.01063490375</v>
      </c>
      <c r="AC44" s="282">
        <f t="shared" ref="AC44:AC54" si="99">AC7*100/$AL$17</f>
        <v>0.001280998951</v>
      </c>
      <c r="AD44" s="284">
        <f t="shared" ref="AD44:AD54" si="100">AD7*100/$AM$17</f>
        <v>0.001181868382</v>
      </c>
      <c r="AE44" s="281"/>
      <c r="AF44" s="282"/>
      <c r="AG44" s="283"/>
      <c r="AH44" s="281"/>
      <c r="AI44" s="282"/>
      <c r="AJ44" s="283"/>
      <c r="AK44" s="188">
        <f t="shared" ref="AK44:AK54" si="101">AK7*100/$AK$17</f>
        <v>0.03190471126</v>
      </c>
      <c r="AL44" s="189">
        <f t="shared" ref="AL44:AL54" si="102">AL7*100/$AL$17</f>
        <v>0.02446945719</v>
      </c>
      <c r="AM44" s="190">
        <f t="shared" ref="AM44:AM54" si="103">AM7*100/$AM$17</f>
        <v>0.03068575661</v>
      </c>
      <c r="AO44" s="248" t="s">
        <v>236</v>
      </c>
      <c r="AP44" s="350">
        <v>0.0</v>
      </c>
      <c r="AQ44" s="352">
        <v>0.0</v>
      </c>
      <c r="AR44" s="351">
        <v>0.0</v>
      </c>
      <c r="AS44" s="350">
        <v>0.1</v>
      </c>
      <c r="AT44" s="352">
        <v>0.0</v>
      </c>
      <c r="AU44" s="351">
        <v>0.0</v>
      </c>
      <c r="AV44" s="350">
        <v>0.0</v>
      </c>
      <c r="AW44" s="352">
        <v>0.0</v>
      </c>
      <c r="AX44" s="351">
        <v>0.0</v>
      </c>
      <c r="AY44" s="350">
        <v>0.0</v>
      </c>
      <c r="AZ44" s="352">
        <v>0.0</v>
      </c>
      <c r="BA44" s="351">
        <v>0.0</v>
      </c>
      <c r="BB44" s="350">
        <v>0.1</v>
      </c>
      <c r="BC44" s="352">
        <v>0.0</v>
      </c>
      <c r="BD44" s="352">
        <v>0.1</v>
      </c>
    </row>
    <row r="45" ht="15.75" customHeight="1">
      <c r="A45" s="249" t="s">
        <v>90</v>
      </c>
      <c r="B45" s="285">
        <f t="shared" si="74"/>
        <v>0.0271997824</v>
      </c>
      <c r="C45" s="286">
        <f t="shared" si="75"/>
        <v>0.01227768175</v>
      </c>
      <c r="D45" s="287">
        <f t="shared" si="76"/>
        <v>0.004660996612</v>
      </c>
      <c r="E45" s="288">
        <f t="shared" si="77"/>
        <v>0.135998912</v>
      </c>
      <c r="F45" s="286">
        <f t="shared" si="78"/>
        <v>0.0855823215</v>
      </c>
      <c r="G45" s="288">
        <f t="shared" si="79"/>
        <v>0.1659080019</v>
      </c>
      <c r="H45" s="285">
        <f t="shared" si="80"/>
        <v>0.1903984768</v>
      </c>
      <c r="I45" s="286">
        <f t="shared" si="81"/>
        <v>0.08160501384</v>
      </c>
      <c r="J45" s="288">
        <f t="shared" si="82"/>
        <v>0.09344155445</v>
      </c>
      <c r="K45" s="285" t="str">
        <f t="shared" si="83"/>
        <v/>
      </c>
      <c r="L45" s="286" t="str">
        <f t="shared" si="84"/>
        <v/>
      </c>
      <c r="M45" s="287" t="str">
        <f t="shared" si="85"/>
        <v/>
      </c>
      <c r="N45" s="285">
        <f t="shared" si="86"/>
        <v>0.0271997824</v>
      </c>
      <c r="O45" s="286">
        <f t="shared" si="87"/>
        <v>0.003020739995</v>
      </c>
      <c r="P45" s="287">
        <f t="shared" si="88"/>
        <v>0.01102821555</v>
      </c>
      <c r="Q45" s="192">
        <f t="shared" si="89"/>
        <v>0.3807969536</v>
      </c>
      <c r="R45" s="193">
        <f t="shared" si="90"/>
        <v>0.1824857571</v>
      </c>
      <c r="S45" s="194">
        <f t="shared" si="91"/>
        <v>0.2750387685</v>
      </c>
      <c r="U45" s="249" t="s">
        <v>90</v>
      </c>
      <c r="V45" s="285">
        <f t="shared" si="92"/>
        <v>0.1169839413</v>
      </c>
      <c r="W45" s="286">
        <f t="shared" si="93"/>
        <v>0.06104484157</v>
      </c>
      <c r="X45" s="287">
        <f t="shared" si="94"/>
        <v>0.08808773364</v>
      </c>
      <c r="Y45" s="288">
        <f t="shared" si="95"/>
        <v>0.127618845</v>
      </c>
      <c r="Z45" s="286">
        <f t="shared" si="96"/>
        <v>0.05177186072</v>
      </c>
      <c r="AA45" s="288">
        <f t="shared" si="97"/>
        <v>0.08981771489</v>
      </c>
      <c r="AB45" s="285">
        <f t="shared" si="98"/>
        <v>0.2977773051</v>
      </c>
      <c r="AC45" s="286">
        <f t="shared" si="99"/>
        <v>0.1304144972</v>
      </c>
      <c r="AD45" s="288">
        <f t="shared" si="100"/>
        <v>0.1409641091</v>
      </c>
      <c r="AE45" s="285"/>
      <c r="AF45" s="286"/>
      <c r="AG45" s="287"/>
      <c r="AH45" s="285">
        <f t="shared" ref="AH45:AH52" si="104">AH8*100/$AK$17</f>
        <v>0.02126980751</v>
      </c>
      <c r="AI45" s="286">
        <f t="shared" ref="AI45:AI52" si="105">AI8*100/$AL$17</f>
        <v>0.01349216551</v>
      </c>
      <c r="AJ45" s="287">
        <f t="shared" ref="AJ45:AJ52" si="106">AJ8*100/$AM$17</f>
        <v>0.02145348041</v>
      </c>
      <c r="AK45" s="192">
        <f t="shared" si="101"/>
        <v>0.563649899</v>
      </c>
      <c r="AL45" s="193">
        <f t="shared" si="102"/>
        <v>0.256723365</v>
      </c>
      <c r="AM45" s="194">
        <f t="shared" si="103"/>
        <v>0.340323038</v>
      </c>
      <c r="AO45" s="249" t="s">
        <v>90</v>
      </c>
      <c r="AP45" s="350">
        <v>0.1</v>
      </c>
      <c r="AQ45" s="352">
        <v>0.0</v>
      </c>
      <c r="AR45" s="351">
        <v>0.0</v>
      </c>
      <c r="AS45" s="350">
        <v>0.3</v>
      </c>
      <c r="AT45" s="352">
        <v>0.1</v>
      </c>
      <c r="AU45" s="351">
        <v>0.1</v>
      </c>
      <c r="AV45" s="350">
        <v>0.5</v>
      </c>
      <c r="AW45" s="352">
        <v>0.2</v>
      </c>
      <c r="AX45" s="351">
        <v>0.2</v>
      </c>
      <c r="AY45" s="350">
        <v>0.0</v>
      </c>
      <c r="AZ45" s="352">
        <v>0.0</v>
      </c>
      <c r="BA45" s="351">
        <v>0.0</v>
      </c>
      <c r="BB45" s="350">
        <v>0.9</v>
      </c>
      <c r="BC45" s="352">
        <v>0.3</v>
      </c>
      <c r="BD45" s="352">
        <v>0.4</v>
      </c>
    </row>
    <row r="46" ht="15.75" customHeight="1">
      <c r="A46" s="249" t="s">
        <v>91</v>
      </c>
      <c r="B46" s="285">
        <f t="shared" si="74"/>
        <v>0.33999728</v>
      </c>
      <c r="C46" s="286">
        <f t="shared" si="75"/>
        <v>0.2015967509</v>
      </c>
      <c r="D46" s="287">
        <f t="shared" si="76"/>
        <v>0.2909417393</v>
      </c>
      <c r="E46" s="288">
        <f t="shared" si="77"/>
        <v>1.25118999</v>
      </c>
      <c r="F46" s="286">
        <f t="shared" si="78"/>
        <v>0.5835348088</v>
      </c>
      <c r="G46" s="288">
        <f t="shared" si="79"/>
        <v>0.8854600696</v>
      </c>
      <c r="H46" s="285">
        <f t="shared" si="80"/>
        <v>1.863185095</v>
      </c>
      <c r="I46" s="286">
        <f t="shared" si="81"/>
        <v>0.9994629901</v>
      </c>
      <c r="J46" s="288">
        <f t="shared" si="82"/>
        <v>1.383046913</v>
      </c>
      <c r="K46" s="285" t="str">
        <f t="shared" si="83"/>
        <v/>
      </c>
      <c r="L46" s="286" t="str">
        <f t="shared" si="84"/>
        <v/>
      </c>
      <c r="M46" s="287" t="str">
        <f t="shared" si="85"/>
        <v/>
      </c>
      <c r="N46" s="285">
        <f t="shared" si="86"/>
        <v>0.0543995648</v>
      </c>
      <c r="O46" s="286">
        <f t="shared" si="87"/>
        <v>0.03262466278</v>
      </c>
      <c r="P46" s="287">
        <f t="shared" si="88"/>
        <v>0.02096752321</v>
      </c>
      <c r="Q46" s="192">
        <f t="shared" si="89"/>
        <v>3.50877193</v>
      </c>
      <c r="R46" s="193">
        <f t="shared" si="90"/>
        <v>1.817219213</v>
      </c>
      <c r="S46" s="194">
        <f t="shared" si="91"/>
        <v>2.580416245</v>
      </c>
      <c r="U46" s="249" t="s">
        <v>91</v>
      </c>
      <c r="V46" s="285">
        <f t="shared" si="92"/>
        <v>0.7550781665</v>
      </c>
      <c r="W46" s="286">
        <f t="shared" si="93"/>
        <v>0.308823129</v>
      </c>
      <c r="X46" s="287">
        <f t="shared" si="94"/>
        <v>0.4306189296</v>
      </c>
      <c r="Y46" s="288">
        <f t="shared" si="95"/>
        <v>1.382537488</v>
      </c>
      <c r="Z46" s="286">
        <f t="shared" si="96"/>
        <v>0.7668115226</v>
      </c>
      <c r="AA46" s="288">
        <f t="shared" si="97"/>
        <v>1.133169243</v>
      </c>
      <c r="AB46" s="285">
        <f t="shared" si="98"/>
        <v>2.307774115</v>
      </c>
      <c r="AC46" s="286">
        <f t="shared" si="99"/>
        <v>1.282839436</v>
      </c>
      <c r="AD46" s="288">
        <f t="shared" si="100"/>
        <v>1.660251804</v>
      </c>
      <c r="AE46" s="285"/>
      <c r="AF46" s="286"/>
      <c r="AG46" s="287"/>
      <c r="AH46" s="285">
        <f t="shared" si="104"/>
        <v>0.1807933638</v>
      </c>
      <c r="AI46" s="286">
        <f t="shared" si="105"/>
        <v>0.08121691825</v>
      </c>
      <c r="AJ46" s="287">
        <f t="shared" si="106"/>
        <v>0.08606970319</v>
      </c>
      <c r="AK46" s="192">
        <f t="shared" si="101"/>
        <v>4.626183133</v>
      </c>
      <c r="AL46" s="193">
        <f t="shared" si="102"/>
        <v>2.439691006</v>
      </c>
      <c r="AM46" s="194">
        <f t="shared" si="103"/>
        <v>3.31010968</v>
      </c>
      <c r="AO46" s="360" t="s">
        <v>91</v>
      </c>
      <c r="AP46" s="350">
        <v>0.7</v>
      </c>
      <c r="AQ46" s="352">
        <v>0.5</v>
      </c>
      <c r="AR46" s="351">
        <v>0.6</v>
      </c>
      <c r="AS46" s="350">
        <v>1.4</v>
      </c>
      <c r="AT46" s="352">
        <v>0.9</v>
      </c>
      <c r="AU46" s="351">
        <v>1.5</v>
      </c>
      <c r="AV46" s="350">
        <v>2.4</v>
      </c>
      <c r="AW46" s="352">
        <v>1.3</v>
      </c>
      <c r="AX46" s="351">
        <v>1.9</v>
      </c>
      <c r="AY46" s="350">
        <v>0.1</v>
      </c>
      <c r="AZ46" s="352">
        <v>0.0</v>
      </c>
      <c r="BA46" s="351">
        <v>0.1</v>
      </c>
      <c r="BB46" s="350">
        <v>4.6</v>
      </c>
      <c r="BC46" s="352">
        <v>2.7</v>
      </c>
      <c r="BD46" s="352">
        <v>4.0</v>
      </c>
    </row>
    <row r="47" ht="15.75" customHeight="1">
      <c r="A47" s="249" t="s">
        <v>92</v>
      </c>
      <c r="B47" s="285">
        <f t="shared" si="74"/>
        <v>1.074391405</v>
      </c>
      <c r="C47" s="286">
        <f t="shared" si="75"/>
        <v>0.7030493744</v>
      </c>
      <c r="D47" s="287">
        <f t="shared" si="76"/>
        <v>0.7629517637</v>
      </c>
      <c r="E47" s="288">
        <f t="shared" si="77"/>
        <v>3.835169319</v>
      </c>
      <c r="F47" s="286">
        <f t="shared" si="78"/>
        <v>2.147594269</v>
      </c>
      <c r="G47" s="288">
        <f t="shared" si="79"/>
        <v>3.298472372</v>
      </c>
      <c r="H47" s="285">
        <f t="shared" si="80"/>
        <v>5.54875561</v>
      </c>
      <c r="I47" s="286">
        <f t="shared" si="81"/>
        <v>3.774821307</v>
      </c>
      <c r="J47" s="288">
        <f t="shared" si="82"/>
        <v>4.902421033</v>
      </c>
      <c r="K47" s="285">
        <f t="shared" si="83"/>
        <v>0.0135998912</v>
      </c>
      <c r="L47" s="286">
        <f t="shared" si="84"/>
        <v>0.001060030319</v>
      </c>
      <c r="M47" s="287">
        <f t="shared" si="85"/>
        <v>0.004998167868</v>
      </c>
      <c r="N47" s="285">
        <f t="shared" si="86"/>
        <v>0.407996736</v>
      </c>
      <c r="O47" s="286">
        <f t="shared" si="87"/>
        <v>0.1479838331</v>
      </c>
      <c r="P47" s="287">
        <f t="shared" si="88"/>
        <v>0.1994563415</v>
      </c>
      <c r="Q47" s="192">
        <f t="shared" si="89"/>
        <v>10.87991296</v>
      </c>
      <c r="R47" s="193">
        <f t="shared" si="90"/>
        <v>6.774508814</v>
      </c>
      <c r="S47" s="194">
        <f t="shared" si="91"/>
        <v>9.168299678</v>
      </c>
      <c r="U47" s="249" t="s">
        <v>92</v>
      </c>
      <c r="V47" s="285">
        <f t="shared" si="92"/>
        <v>1.659044986</v>
      </c>
      <c r="W47" s="286">
        <f t="shared" si="93"/>
        <v>1.449062847</v>
      </c>
      <c r="X47" s="287">
        <f t="shared" si="94"/>
        <v>1.496319741</v>
      </c>
      <c r="Y47" s="288">
        <f t="shared" si="95"/>
        <v>4.466659577</v>
      </c>
      <c r="Z47" s="286">
        <f t="shared" si="96"/>
        <v>2.974716584</v>
      </c>
      <c r="AA47" s="288">
        <f t="shared" si="97"/>
        <v>3.93449846</v>
      </c>
      <c r="AB47" s="285">
        <f t="shared" si="98"/>
        <v>5.402531107</v>
      </c>
      <c r="AC47" s="286">
        <f t="shared" si="99"/>
        <v>4.501649162</v>
      </c>
      <c r="AD47" s="288">
        <f t="shared" si="100"/>
        <v>5.061954032</v>
      </c>
      <c r="AE47" s="285">
        <f t="shared" ref="AE47:AE54" si="107">AE10*100/$AK$17</f>
        <v>0.01063490375</v>
      </c>
      <c r="AF47" s="286">
        <f t="shared" ref="AF47:AF54" si="108">AF10*100/$AL$17</f>
        <v>0.01246583839</v>
      </c>
      <c r="AG47" s="287">
        <f t="shared" ref="AG47:AG54" si="109">AG10*100/$AM$17</f>
        <v>0.01567260246</v>
      </c>
      <c r="AH47" s="285">
        <f t="shared" si="104"/>
        <v>0.3934914389</v>
      </c>
      <c r="AI47" s="286">
        <f t="shared" si="105"/>
        <v>0.1493738752</v>
      </c>
      <c r="AJ47" s="287">
        <f t="shared" si="106"/>
        <v>0.3445022338</v>
      </c>
      <c r="AK47" s="192">
        <f t="shared" si="101"/>
        <v>11.93236201</v>
      </c>
      <c r="AL47" s="193">
        <f t="shared" si="102"/>
        <v>9.087268307</v>
      </c>
      <c r="AM47" s="194">
        <f t="shared" si="103"/>
        <v>10.85294707</v>
      </c>
      <c r="AO47" s="360" t="s">
        <v>92</v>
      </c>
      <c r="AP47" s="350">
        <v>2.0</v>
      </c>
      <c r="AQ47" s="352">
        <v>2.6</v>
      </c>
      <c r="AR47" s="351">
        <v>2.5</v>
      </c>
      <c r="AS47" s="350">
        <v>5.0</v>
      </c>
      <c r="AT47" s="352">
        <v>5.2</v>
      </c>
      <c r="AU47" s="351">
        <v>6.0</v>
      </c>
      <c r="AV47" s="350">
        <v>7.6</v>
      </c>
      <c r="AW47" s="352">
        <v>8.1</v>
      </c>
      <c r="AX47" s="351">
        <v>8.6</v>
      </c>
      <c r="AY47" s="350">
        <v>0.4</v>
      </c>
      <c r="AZ47" s="352">
        <v>0.2</v>
      </c>
      <c r="BA47" s="351">
        <v>0.3</v>
      </c>
      <c r="BB47" s="350">
        <v>14.9</v>
      </c>
      <c r="BC47" s="352">
        <v>16.2</v>
      </c>
      <c r="BD47" s="352">
        <v>17.3</v>
      </c>
    </row>
    <row r="48" ht="15.75" customHeight="1">
      <c r="A48" s="249" t="s">
        <v>93</v>
      </c>
      <c r="B48" s="285">
        <f t="shared" si="74"/>
        <v>2.556779546</v>
      </c>
      <c r="C48" s="286">
        <f t="shared" si="75"/>
        <v>2.97207936</v>
      </c>
      <c r="D48" s="287">
        <f t="shared" si="76"/>
        <v>2.72735051</v>
      </c>
      <c r="E48" s="288">
        <f t="shared" si="77"/>
        <v>7.003943968</v>
      </c>
      <c r="F48" s="286">
        <f t="shared" si="78"/>
        <v>7.649886267</v>
      </c>
      <c r="G48" s="288">
        <f t="shared" si="79"/>
        <v>8.200290232</v>
      </c>
      <c r="H48" s="285">
        <f t="shared" si="80"/>
        <v>12.13110295</v>
      </c>
      <c r="I48" s="286">
        <f t="shared" si="81"/>
        <v>14.2837049</v>
      </c>
      <c r="J48" s="288">
        <f t="shared" si="82"/>
        <v>12.87069631</v>
      </c>
      <c r="K48" s="285">
        <f t="shared" si="83"/>
        <v>0.0135998912</v>
      </c>
      <c r="L48" s="286">
        <f t="shared" si="84"/>
        <v>0.00160563416</v>
      </c>
      <c r="M48" s="287">
        <f t="shared" si="85"/>
        <v>0.001934774659</v>
      </c>
      <c r="N48" s="285">
        <f t="shared" si="86"/>
        <v>0.611995104</v>
      </c>
      <c r="O48" s="286">
        <f t="shared" si="87"/>
        <v>0.2960127739</v>
      </c>
      <c r="P48" s="287">
        <f t="shared" si="88"/>
        <v>0.5568207421</v>
      </c>
      <c r="Q48" s="192">
        <f t="shared" si="89"/>
        <v>22.31742146</v>
      </c>
      <c r="R48" s="193">
        <f t="shared" si="90"/>
        <v>25.20328893</v>
      </c>
      <c r="S48" s="194">
        <f t="shared" si="91"/>
        <v>24.35709257</v>
      </c>
      <c r="U48" s="249" t="s">
        <v>93</v>
      </c>
      <c r="V48" s="285">
        <f t="shared" si="92"/>
        <v>3.147931511</v>
      </c>
      <c r="W48" s="286">
        <f t="shared" si="93"/>
        <v>4.263287984</v>
      </c>
      <c r="X48" s="287">
        <f t="shared" si="94"/>
        <v>3.336567464</v>
      </c>
      <c r="Y48" s="288">
        <f t="shared" si="95"/>
        <v>6.125704562</v>
      </c>
      <c r="Z48" s="286">
        <f t="shared" si="96"/>
        <v>6.839853118</v>
      </c>
      <c r="AA48" s="288">
        <f t="shared" si="97"/>
        <v>6.337704863</v>
      </c>
      <c r="AB48" s="285">
        <f t="shared" si="98"/>
        <v>12.33648835</v>
      </c>
      <c r="AC48" s="286">
        <f t="shared" si="99"/>
        <v>17.14801094</v>
      </c>
      <c r="AD48" s="288">
        <f t="shared" si="100"/>
        <v>13.55455871</v>
      </c>
      <c r="AE48" s="285">
        <f t="shared" si="107"/>
        <v>0.01063490375</v>
      </c>
      <c r="AF48" s="286">
        <f t="shared" si="108"/>
        <v>0.005275782667</v>
      </c>
      <c r="AG48" s="287">
        <f t="shared" si="109"/>
        <v>0.007579373319</v>
      </c>
      <c r="AH48" s="285">
        <f t="shared" si="104"/>
        <v>0.4041263427</v>
      </c>
      <c r="AI48" s="286">
        <f t="shared" si="105"/>
        <v>0.2884961125</v>
      </c>
      <c r="AJ48" s="287">
        <f t="shared" si="106"/>
        <v>0.3998101076</v>
      </c>
      <c r="AK48" s="192">
        <f t="shared" si="101"/>
        <v>22.02488567</v>
      </c>
      <c r="AL48" s="193">
        <f t="shared" si="102"/>
        <v>28.54492394</v>
      </c>
      <c r="AM48" s="194">
        <f t="shared" si="103"/>
        <v>23.63622052</v>
      </c>
      <c r="AO48" s="360" t="s">
        <v>93</v>
      </c>
      <c r="AP48" s="350">
        <v>3.5</v>
      </c>
      <c r="AQ48" s="352">
        <v>3.6</v>
      </c>
      <c r="AR48" s="351">
        <v>3.3</v>
      </c>
      <c r="AS48" s="350">
        <v>6.1</v>
      </c>
      <c r="AT48" s="352">
        <v>6.5</v>
      </c>
      <c r="AU48" s="351">
        <v>7.1</v>
      </c>
      <c r="AV48" s="350">
        <v>14.0</v>
      </c>
      <c r="AW48" s="352">
        <v>18.2</v>
      </c>
      <c r="AX48" s="351">
        <v>15.7</v>
      </c>
      <c r="AY48" s="350">
        <v>0.3</v>
      </c>
      <c r="AZ48" s="352">
        <v>0.2</v>
      </c>
      <c r="BA48" s="351">
        <v>0.3</v>
      </c>
      <c r="BB48" s="350">
        <v>24.0</v>
      </c>
      <c r="BC48" s="352">
        <v>28.6</v>
      </c>
      <c r="BD48" s="352">
        <v>26.3</v>
      </c>
    </row>
    <row r="49" ht="15.75" customHeight="1">
      <c r="A49" s="249" t="s">
        <v>94</v>
      </c>
      <c r="B49" s="285">
        <f t="shared" si="74"/>
        <v>2.407180743</v>
      </c>
      <c r="C49" s="286">
        <f t="shared" si="75"/>
        <v>2.175553994</v>
      </c>
      <c r="D49" s="287">
        <f t="shared" si="76"/>
        <v>2.473825071</v>
      </c>
      <c r="E49" s="288">
        <f t="shared" si="77"/>
        <v>7.561539508</v>
      </c>
      <c r="F49" s="286">
        <f t="shared" si="78"/>
        <v>6.296353783</v>
      </c>
      <c r="G49" s="288">
        <f t="shared" si="79"/>
        <v>7.32578791</v>
      </c>
      <c r="H49" s="285">
        <f t="shared" si="80"/>
        <v>15.6126751</v>
      </c>
      <c r="I49" s="286">
        <f t="shared" si="81"/>
        <v>21.34459975</v>
      </c>
      <c r="J49" s="288">
        <f t="shared" si="82"/>
        <v>16.42853738</v>
      </c>
      <c r="K49" s="285">
        <f t="shared" si="83"/>
        <v>0.067999456</v>
      </c>
      <c r="L49" s="286">
        <f t="shared" si="84"/>
        <v>0.08667537673</v>
      </c>
      <c r="M49" s="287">
        <f t="shared" si="85"/>
        <v>0.03866324693</v>
      </c>
      <c r="N49" s="285">
        <f t="shared" si="86"/>
        <v>0.5031959744</v>
      </c>
      <c r="O49" s="286">
        <f t="shared" si="87"/>
        <v>0.249884111</v>
      </c>
      <c r="P49" s="287">
        <f t="shared" si="88"/>
        <v>0.4256069179</v>
      </c>
      <c r="Q49" s="192">
        <f t="shared" si="89"/>
        <v>26.15259078</v>
      </c>
      <c r="R49" s="193">
        <f t="shared" si="90"/>
        <v>30.15306701</v>
      </c>
      <c r="S49" s="194">
        <f t="shared" si="91"/>
        <v>26.69242053</v>
      </c>
      <c r="U49" s="249" t="s">
        <v>94</v>
      </c>
      <c r="V49" s="285">
        <f t="shared" si="92"/>
        <v>3.669041795</v>
      </c>
      <c r="W49" s="286">
        <f t="shared" si="93"/>
        <v>3.689598667</v>
      </c>
      <c r="X49" s="287">
        <f t="shared" si="94"/>
        <v>3.757028333</v>
      </c>
      <c r="Y49" s="288">
        <f t="shared" si="95"/>
        <v>6.710624269</v>
      </c>
      <c r="Z49" s="286">
        <f t="shared" si="96"/>
        <v>6.426145379</v>
      </c>
      <c r="AA49" s="288">
        <f t="shared" si="97"/>
        <v>7.384754443</v>
      </c>
      <c r="AB49" s="285">
        <f t="shared" si="98"/>
        <v>14.1763267</v>
      </c>
      <c r="AC49" s="286">
        <f t="shared" si="99"/>
        <v>17.03501626</v>
      </c>
      <c r="AD49" s="288">
        <f t="shared" si="100"/>
        <v>14.65773224</v>
      </c>
      <c r="AE49" s="285">
        <f t="shared" si="107"/>
        <v>0.1063490375</v>
      </c>
      <c r="AF49" s="286">
        <f t="shared" si="108"/>
        <v>0.1020980326</v>
      </c>
      <c r="AG49" s="287">
        <f t="shared" si="109"/>
        <v>0.06120879221</v>
      </c>
      <c r="AH49" s="285">
        <f t="shared" si="104"/>
        <v>0.5423800915</v>
      </c>
      <c r="AI49" s="286">
        <f t="shared" si="105"/>
        <v>0.3548901993</v>
      </c>
      <c r="AJ49" s="287">
        <f t="shared" si="106"/>
        <v>0.8260915822</v>
      </c>
      <c r="AK49" s="192">
        <f t="shared" si="101"/>
        <v>25.2047219</v>
      </c>
      <c r="AL49" s="193">
        <f t="shared" si="102"/>
        <v>27.60774854</v>
      </c>
      <c r="AM49" s="194">
        <f t="shared" si="103"/>
        <v>26.68681539</v>
      </c>
      <c r="AO49" s="360" t="s">
        <v>94</v>
      </c>
      <c r="AP49" s="350">
        <v>3.4</v>
      </c>
      <c r="AQ49" s="352">
        <v>3.7</v>
      </c>
      <c r="AR49" s="351">
        <v>3.9</v>
      </c>
      <c r="AS49" s="350">
        <v>5.8</v>
      </c>
      <c r="AT49" s="352">
        <v>4.8</v>
      </c>
      <c r="AU49" s="351">
        <v>6.0</v>
      </c>
      <c r="AV49" s="350">
        <v>13.0</v>
      </c>
      <c r="AW49" s="352">
        <v>14.2</v>
      </c>
      <c r="AX49" s="351">
        <v>13.5</v>
      </c>
      <c r="AY49" s="350">
        <v>0.3</v>
      </c>
      <c r="AZ49" s="352">
        <v>0.2</v>
      </c>
      <c r="BA49" s="351">
        <v>0.2</v>
      </c>
      <c r="BB49" s="350">
        <v>22.5</v>
      </c>
      <c r="BC49" s="352">
        <v>22.8</v>
      </c>
      <c r="BD49" s="352">
        <v>23.6</v>
      </c>
    </row>
    <row r="50" ht="15.75" customHeight="1">
      <c r="A50" s="249" t="s">
        <v>95</v>
      </c>
      <c r="B50" s="285">
        <f t="shared" si="74"/>
        <v>1.822385421</v>
      </c>
      <c r="C50" s="286">
        <f t="shared" si="75"/>
        <v>1.75483666</v>
      </c>
      <c r="D50" s="287">
        <f t="shared" si="76"/>
        <v>1.574331043</v>
      </c>
      <c r="E50" s="288">
        <f t="shared" si="77"/>
        <v>5.725554196</v>
      </c>
      <c r="F50" s="286">
        <f t="shared" si="78"/>
        <v>5.283689925</v>
      </c>
      <c r="G50" s="288">
        <f t="shared" si="79"/>
        <v>6.113942729</v>
      </c>
      <c r="H50" s="285">
        <f t="shared" si="80"/>
        <v>11.96790426</v>
      </c>
      <c r="I50" s="286">
        <f t="shared" si="81"/>
        <v>13.09961598</v>
      </c>
      <c r="J50" s="288">
        <f t="shared" si="82"/>
        <v>12.33070695</v>
      </c>
      <c r="K50" s="285">
        <f t="shared" si="83"/>
        <v>0.08159934721</v>
      </c>
      <c r="L50" s="286">
        <f t="shared" si="84"/>
        <v>0.04776198702</v>
      </c>
      <c r="M50" s="287">
        <f t="shared" si="85"/>
        <v>0.04938512316</v>
      </c>
      <c r="N50" s="285">
        <f t="shared" si="86"/>
        <v>0.271997824</v>
      </c>
      <c r="O50" s="286">
        <f t="shared" si="87"/>
        <v>0.2165252652</v>
      </c>
      <c r="P50" s="287">
        <f t="shared" si="88"/>
        <v>0.2610520412</v>
      </c>
      <c r="Q50" s="192">
        <f t="shared" si="89"/>
        <v>19.86944104</v>
      </c>
      <c r="R50" s="193">
        <f t="shared" si="90"/>
        <v>20.40242982</v>
      </c>
      <c r="S50" s="194">
        <f t="shared" si="91"/>
        <v>20.32941788</v>
      </c>
      <c r="U50" s="249" t="s">
        <v>95</v>
      </c>
      <c r="V50" s="285">
        <f t="shared" si="92"/>
        <v>2.871424014</v>
      </c>
      <c r="W50" s="286">
        <f t="shared" si="93"/>
        <v>2.702512952</v>
      </c>
      <c r="X50" s="287">
        <f t="shared" si="94"/>
        <v>2.393487457</v>
      </c>
      <c r="Y50" s="288">
        <f t="shared" si="95"/>
        <v>5.349356588</v>
      </c>
      <c r="Z50" s="286">
        <f t="shared" si="96"/>
        <v>4.268493328</v>
      </c>
      <c r="AA50" s="288">
        <f t="shared" si="97"/>
        <v>5.562201479</v>
      </c>
      <c r="AB50" s="285">
        <f t="shared" si="98"/>
        <v>10.00744443</v>
      </c>
      <c r="AC50" s="286">
        <f t="shared" si="99"/>
        <v>10.06955774</v>
      </c>
      <c r="AD50" s="288">
        <f t="shared" si="100"/>
        <v>9.507222525</v>
      </c>
      <c r="AE50" s="285">
        <f t="shared" si="107"/>
        <v>0.1063490375</v>
      </c>
      <c r="AF50" s="286">
        <f t="shared" si="108"/>
        <v>0.08695470035</v>
      </c>
      <c r="AG50" s="287">
        <f t="shared" si="109"/>
        <v>0.08737861261</v>
      </c>
      <c r="AH50" s="285">
        <f t="shared" si="104"/>
        <v>0.07444432628</v>
      </c>
      <c r="AI50" s="286">
        <f t="shared" si="105"/>
        <v>0.08760297776</v>
      </c>
      <c r="AJ50" s="287">
        <f t="shared" si="106"/>
        <v>0.1107359288</v>
      </c>
      <c r="AK50" s="192">
        <f t="shared" si="101"/>
        <v>18.4090184</v>
      </c>
      <c r="AL50" s="193">
        <f t="shared" si="102"/>
        <v>17.2151217</v>
      </c>
      <c r="AM50" s="194">
        <f t="shared" si="103"/>
        <v>17.661026</v>
      </c>
      <c r="AO50" s="360" t="s">
        <v>95</v>
      </c>
      <c r="AP50" s="350">
        <v>2.8</v>
      </c>
      <c r="AQ50" s="352">
        <v>2.7</v>
      </c>
      <c r="AR50" s="351">
        <v>2.1</v>
      </c>
      <c r="AS50" s="350">
        <v>4.9</v>
      </c>
      <c r="AT50" s="352">
        <v>4.1</v>
      </c>
      <c r="AU50" s="351">
        <v>4.5</v>
      </c>
      <c r="AV50" s="350">
        <v>10.8</v>
      </c>
      <c r="AW50" s="352">
        <v>10.1</v>
      </c>
      <c r="AX50" s="351">
        <v>8.8</v>
      </c>
      <c r="AY50" s="350">
        <v>0.1</v>
      </c>
      <c r="AZ50" s="352">
        <v>0.0</v>
      </c>
      <c r="BA50" s="351">
        <v>0.0</v>
      </c>
      <c r="BB50" s="350">
        <v>18.5</v>
      </c>
      <c r="BC50" s="352">
        <v>16.9</v>
      </c>
      <c r="BD50" s="352">
        <v>15.4</v>
      </c>
    </row>
    <row r="51" ht="15.75" customHeight="1">
      <c r="A51" s="249" t="s">
        <v>96</v>
      </c>
      <c r="B51" s="285">
        <f t="shared" si="74"/>
        <v>1.305589555</v>
      </c>
      <c r="C51" s="286">
        <f t="shared" si="75"/>
        <v>1.143058686</v>
      </c>
      <c r="D51" s="287">
        <f t="shared" si="76"/>
        <v>1.190140796</v>
      </c>
      <c r="E51" s="288">
        <f t="shared" si="77"/>
        <v>4.052767578</v>
      </c>
      <c r="F51" s="286">
        <f t="shared" si="78"/>
        <v>3.578573861</v>
      </c>
      <c r="G51" s="288">
        <f t="shared" si="79"/>
        <v>3.810660702</v>
      </c>
      <c r="H51" s="285">
        <f t="shared" si="80"/>
        <v>6.745546036</v>
      </c>
      <c r="I51" s="286">
        <f t="shared" si="81"/>
        <v>6.544721188</v>
      </c>
      <c r="J51" s="288">
        <f t="shared" si="82"/>
        <v>6.932144142</v>
      </c>
      <c r="K51" s="285">
        <f t="shared" si="83"/>
        <v>0.1087991296</v>
      </c>
      <c r="L51" s="286">
        <f t="shared" si="84"/>
        <v>0.08065930051</v>
      </c>
      <c r="M51" s="287">
        <f t="shared" si="85"/>
        <v>0.07660095336</v>
      </c>
      <c r="N51" s="285">
        <f t="shared" si="86"/>
        <v>0.0543995648</v>
      </c>
      <c r="O51" s="286">
        <f t="shared" si="87"/>
        <v>0.03037367922</v>
      </c>
      <c r="P51" s="287">
        <f t="shared" si="88"/>
        <v>0.04553169697</v>
      </c>
      <c r="Q51" s="192">
        <f t="shared" si="89"/>
        <v>12.26710186</v>
      </c>
      <c r="R51" s="193">
        <f t="shared" si="90"/>
        <v>11.37738672</v>
      </c>
      <c r="S51" s="194">
        <f t="shared" si="91"/>
        <v>12.05507829</v>
      </c>
      <c r="U51" s="249" t="s">
        <v>96</v>
      </c>
      <c r="V51" s="285">
        <f t="shared" si="92"/>
        <v>1.765394023</v>
      </c>
      <c r="W51" s="286">
        <f t="shared" si="93"/>
        <v>1.542299148</v>
      </c>
      <c r="X51" s="287">
        <f t="shared" si="94"/>
        <v>1.592565975</v>
      </c>
      <c r="Y51" s="288">
        <f t="shared" si="95"/>
        <v>4.115707753</v>
      </c>
      <c r="Z51" s="286">
        <f t="shared" si="96"/>
        <v>3.23945748</v>
      </c>
      <c r="AA51" s="288">
        <f t="shared" si="97"/>
        <v>4.647462104</v>
      </c>
      <c r="AB51" s="285">
        <f t="shared" si="98"/>
        <v>6.74252898</v>
      </c>
      <c r="AC51" s="286">
        <f t="shared" si="99"/>
        <v>6.513894306</v>
      </c>
      <c r="AD51" s="288">
        <f t="shared" si="100"/>
        <v>6.770561359</v>
      </c>
      <c r="AE51" s="285">
        <f t="shared" si="107"/>
        <v>0.1595235563</v>
      </c>
      <c r="AF51" s="286">
        <f t="shared" si="108"/>
        <v>0.1107468405</v>
      </c>
      <c r="AG51" s="287">
        <f t="shared" si="109"/>
        <v>0.1132937633</v>
      </c>
      <c r="AH51" s="285">
        <f t="shared" si="104"/>
        <v>0.06380942252</v>
      </c>
      <c r="AI51" s="286">
        <f t="shared" si="105"/>
        <v>0.06288848256</v>
      </c>
      <c r="AJ51" s="287">
        <f t="shared" si="106"/>
        <v>0.1109928567</v>
      </c>
      <c r="AK51" s="192">
        <f t="shared" si="101"/>
        <v>12.84696373</v>
      </c>
      <c r="AL51" s="193">
        <f t="shared" si="102"/>
        <v>11.46928626</v>
      </c>
      <c r="AM51" s="194">
        <f t="shared" si="103"/>
        <v>13.23487606</v>
      </c>
      <c r="AO51" s="360" t="s">
        <v>96</v>
      </c>
      <c r="AP51" s="350">
        <v>1.8</v>
      </c>
      <c r="AQ51" s="352">
        <v>1.4</v>
      </c>
      <c r="AR51" s="351">
        <v>1.6</v>
      </c>
      <c r="AS51" s="350">
        <v>3.5</v>
      </c>
      <c r="AT51" s="352">
        <v>2.9</v>
      </c>
      <c r="AU51" s="351">
        <v>3.2</v>
      </c>
      <c r="AV51" s="350">
        <v>6.0</v>
      </c>
      <c r="AW51" s="352">
        <v>5.7</v>
      </c>
      <c r="AX51" s="351">
        <v>5.7</v>
      </c>
      <c r="AY51" s="350">
        <v>0.0</v>
      </c>
      <c r="AZ51" s="352">
        <v>0.0</v>
      </c>
      <c r="BA51" s="351">
        <v>0.0</v>
      </c>
      <c r="BB51" s="350">
        <v>11.4</v>
      </c>
      <c r="BC51" s="352">
        <v>10.1</v>
      </c>
      <c r="BD51" s="352">
        <v>10.5</v>
      </c>
    </row>
    <row r="52" ht="15.75" customHeight="1">
      <c r="A52" s="249" t="s">
        <v>97</v>
      </c>
      <c r="B52" s="285">
        <f t="shared" si="74"/>
        <v>0.33999728</v>
      </c>
      <c r="C52" s="286">
        <f t="shared" si="75"/>
        <v>0.210360592</v>
      </c>
      <c r="D52" s="287">
        <f t="shared" si="76"/>
        <v>0.2981165287</v>
      </c>
      <c r="E52" s="288">
        <f t="shared" si="77"/>
        <v>1.169590643</v>
      </c>
      <c r="F52" s="286">
        <f t="shared" si="78"/>
        <v>1.154897955</v>
      </c>
      <c r="G52" s="288">
        <f t="shared" si="79"/>
        <v>1.317339175</v>
      </c>
      <c r="H52" s="285">
        <f t="shared" si="80"/>
        <v>2.298381613</v>
      </c>
      <c r="I52" s="286">
        <f t="shared" si="81"/>
        <v>2.282607035</v>
      </c>
      <c r="J52" s="288">
        <f t="shared" si="82"/>
        <v>2.314375612</v>
      </c>
      <c r="K52" s="285">
        <f t="shared" si="83"/>
        <v>0.2447980416</v>
      </c>
      <c r="L52" s="286">
        <f t="shared" si="84"/>
        <v>0.1769413463</v>
      </c>
      <c r="M52" s="287">
        <f t="shared" si="85"/>
        <v>0.1755673643</v>
      </c>
      <c r="N52" s="285">
        <f t="shared" si="86"/>
        <v>0.0271997824</v>
      </c>
      <c r="O52" s="286">
        <f t="shared" si="87"/>
        <v>0.00961686911</v>
      </c>
      <c r="P52" s="287">
        <f t="shared" si="88"/>
        <v>0.004639876265</v>
      </c>
      <c r="Q52" s="192">
        <f t="shared" si="89"/>
        <v>4.07996736</v>
      </c>
      <c r="R52" s="193">
        <f t="shared" si="90"/>
        <v>3.834423797</v>
      </c>
      <c r="S52" s="194">
        <f t="shared" si="91"/>
        <v>4.110038556</v>
      </c>
      <c r="U52" s="249" t="s">
        <v>97</v>
      </c>
      <c r="V52" s="285">
        <f t="shared" si="92"/>
        <v>0.5742848027</v>
      </c>
      <c r="W52" s="286">
        <f t="shared" si="93"/>
        <v>0.382692602</v>
      </c>
      <c r="X52" s="287">
        <f t="shared" si="94"/>
        <v>0.6190665548</v>
      </c>
      <c r="Y52" s="288">
        <f t="shared" si="95"/>
        <v>1.339997873</v>
      </c>
      <c r="Z52" s="286">
        <f t="shared" si="96"/>
        <v>0.9427347183</v>
      </c>
      <c r="AA52" s="288">
        <f t="shared" si="97"/>
        <v>1.396285051</v>
      </c>
      <c r="AB52" s="285">
        <f t="shared" si="98"/>
        <v>1.988727002</v>
      </c>
      <c r="AC52" s="286">
        <f t="shared" si="99"/>
        <v>1.716945687</v>
      </c>
      <c r="AD52" s="288">
        <f t="shared" si="100"/>
        <v>1.825803015</v>
      </c>
      <c r="AE52" s="285">
        <f t="shared" si="107"/>
        <v>0.1701584601</v>
      </c>
      <c r="AF52" s="286">
        <f t="shared" si="108"/>
        <v>0.05988601491</v>
      </c>
      <c r="AG52" s="287">
        <f t="shared" si="109"/>
        <v>0.1069750794</v>
      </c>
      <c r="AH52" s="285">
        <f t="shared" si="104"/>
        <v>0.01063490375</v>
      </c>
      <c r="AI52" s="286">
        <f t="shared" si="105"/>
        <v>0.0001038535856</v>
      </c>
      <c r="AJ52" s="287">
        <f t="shared" si="106"/>
        <v>0.00003575061849</v>
      </c>
      <c r="AK52" s="192">
        <f t="shared" si="101"/>
        <v>4.083803042</v>
      </c>
      <c r="AL52" s="193">
        <f t="shared" si="102"/>
        <v>3.102362876</v>
      </c>
      <c r="AM52" s="194">
        <f t="shared" si="103"/>
        <v>3.948165451</v>
      </c>
      <c r="AO52" s="360" t="s">
        <v>97</v>
      </c>
      <c r="AP52" s="350">
        <v>0.3</v>
      </c>
      <c r="AQ52" s="352">
        <v>0.2</v>
      </c>
      <c r="AR52" s="351">
        <v>0.3</v>
      </c>
      <c r="AS52" s="350">
        <v>0.8</v>
      </c>
      <c r="AT52" s="352">
        <v>0.7</v>
      </c>
      <c r="AU52" s="351">
        <v>0.7</v>
      </c>
      <c r="AV52" s="350">
        <v>1.7</v>
      </c>
      <c r="AW52" s="352">
        <v>1.4</v>
      </c>
      <c r="AX52" s="351">
        <v>1.3</v>
      </c>
      <c r="AY52" s="350">
        <v>0.0</v>
      </c>
      <c r="AZ52" s="352">
        <v>0.0</v>
      </c>
      <c r="BA52" s="351">
        <v>0.0</v>
      </c>
      <c r="BB52" s="350">
        <v>2.8</v>
      </c>
      <c r="BC52" s="352">
        <v>2.3</v>
      </c>
      <c r="BD52" s="352">
        <v>2.3</v>
      </c>
    </row>
    <row r="53" ht="15.75" customHeight="1">
      <c r="A53" s="249" t="s">
        <v>238</v>
      </c>
      <c r="B53" s="285">
        <f t="shared" si="74"/>
        <v>0.08159934721</v>
      </c>
      <c r="C53" s="286">
        <f t="shared" si="75"/>
        <v>0.03320908711</v>
      </c>
      <c r="D53" s="287">
        <f t="shared" si="76"/>
        <v>0.0829937713</v>
      </c>
      <c r="E53" s="288">
        <f t="shared" si="77"/>
        <v>0.135998912</v>
      </c>
      <c r="F53" s="286">
        <f t="shared" si="78"/>
        <v>0.05684152776</v>
      </c>
      <c r="G53" s="288">
        <f t="shared" si="79"/>
        <v>0.08172004465</v>
      </c>
      <c r="H53" s="285">
        <f t="shared" si="80"/>
        <v>0.135998912</v>
      </c>
      <c r="I53" s="286">
        <f t="shared" si="81"/>
        <v>0.09630617942</v>
      </c>
      <c r="J53" s="288">
        <f t="shared" si="82"/>
        <v>0.1761031894</v>
      </c>
      <c r="K53" s="285">
        <f t="shared" si="83"/>
        <v>0.09519923841</v>
      </c>
      <c r="L53" s="286">
        <f t="shared" si="84"/>
        <v>0.03973381622</v>
      </c>
      <c r="M53" s="287">
        <f t="shared" si="85"/>
        <v>0.04135580833</v>
      </c>
      <c r="N53" s="285">
        <f t="shared" si="86"/>
        <v>0.0135998912</v>
      </c>
      <c r="O53" s="286">
        <f t="shared" si="87"/>
        <v>0.006304755494</v>
      </c>
      <c r="P53" s="287">
        <f t="shared" si="88"/>
        <v>0.01225357284</v>
      </c>
      <c r="Q53" s="192">
        <f t="shared" si="89"/>
        <v>0.4623963008</v>
      </c>
      <c r="R53" s="193">
        <f t="shared" si="90"/>
        <v>0.232395366</v>
      </c>
      <c r="S53" s="194">
        <f t="shared" si="91"/>
        <v>0.3944263865</v>
      </c>
      <c r="U53" s="249" t="s">
        <v>238</v>
      </c>
      <c r="V53" s="285">
        <f t="shared" si="92"/>
        <v>0.03190471126</v>
      </c>
      <c r="W53" s="286">
        <f t="shared" si="93"/>
        <v>0.04154337702</v>
      </c>
      <c r="X53" s="287">
        <f t="shared" si="94"/>
        <v>0.1351731987</v>
      </c>
      <c r="Y53" s="288">
        <f t="shared" si="95"/>
        <v>0.08507923003</v>
      </c>
      <c r="Z53" s="286">
        <f t="shared" si="96"/>
        <v>0.03804329403</v>
      </c>
      <c r="AA53" s="288">
        <f t="shared" si="97"/>
        <v>0.05571053496</v>
      </c>
      <c r="AB53" s="285">
        <f t="shared" si="98"/>
        <v>0.1169839413</v>
      </c>
      <c r="AC53" s="286">
        <f t="shared" si="99"/>
        <v>0.1538538953</v>
      </c>
      <c r="AD53" s="288">
        <f t="shared" si="100"/>
        <v>0.09465129013</v>
      </c>
      <c r="AE53" s="285">
        <f t="shared" si="107"/>
        <v>0.04253961502</v>
      </c>
      <c r="AF53" s="286">
        <f t="shared" si="108"/>
        <v>0.01896398819</v>
      </c>
      <c r="AG53" s="287">
        <f t="shared" si="109"/>
        <v>0.0132960193</v>
      </c>
      <c r="AH53" s="285"/>
      <c r="AI53" s="286"/>
      <c r="AJ53" s="287"/>
      <c r="AK53" s="192">
        <f t="shared" si="101"/>
        <v>0.2765074976</v>
      </c>
      <c r="AL53" s="193">
        <f t="shared" si="102"/>
        <v>0.2524045546</v>
      </c>
      <c r="AM53" s="194">
        <f t="shared" si="103"/>
        <v>0.2988310431</v>
      </c>
      <c r="AO53" s="420" t="s">
        <v>98</v>
      </c>
      <c r="AP53" s="365">
        <v>0.0</v>
      </c>
      <c r="AQ53" s="367">
        <v>0.0</v>
      </c>
      <c r="AR53" s="366">
        <v>0.0</v>
      </c>
      <c r="AS53" s="365">
        <v>0.1</v>
      </c>
      <c r="AT53" s="367">
        <v>0.1</v>
      </c>
      <c r="AU53" s="366">
        <v>0.0</v>
      </c>
      <c r="AV53" s="365">
        <v>0.1</v>
      </c>
      <c r="AW53" s="367">
        <v>0.1</v>
      </c>
      <c r="AX53" s="366">
        <v>0.0</v>
      </c>
      <c r="AY53" s="365">
        <v>0.0</v>
      </c>
      <c r="AZ53" s="367">
        <v>0.0</v>
      </c>
      <c r="BA53" s="366">
        <v>0.0</v>
      </c>
      <c r="BB53" s="365">
        <v>0.2</v>
      </c>
      <c r="BC53" s="367">
        <v>0.1</v>
      </c>
      <c r="BD53" s="367">
        <v>0.1</v>
      </c>
    </row>
    <row r="54" ht="15.75" customHeight="1">
      <c r="A54" s="59" t="s">
        <v>12</v>
      </c>
      <c r="B54" s="424">
        <f t="shared" si="74"/>
        <v>9.982320141</v>
      </c>
      <c r="C54" s="425">
        <f t="shared" si="75"/>
        <v>9.211758821</v>
      </c>
      <c r="D54" s="426">
        <f t="shared" si="76"/>
        <v>9.419199602</v>
      </c>
      <c r="E54" s="440">
        <f t="shared" si="77"/>
        <v>30.9125527</v>
      </c>
      <c r="F54" s="425">
        <f t="shared" si="78"/>
        <v>26.8500081</v>
      </c>
      <c r="G54" s="440">
        <f t="shared" si="79"/>
        <v>31.21900422</v>
      </c>
      <c r="H54" s="424">
        <f t="shared" si="80"/>
        <v>56.50754794</v>
      </c>
      <c r="I54" s="425">
        <f t="shared" si="81"/>
        <v>62.51144889</v>
      </c>
      <c r="J54" s="440">
        <f t="shared" si="82"/>
        <v>57.43593381</v>
      </c>
      <c r="K54" s="424">
        <f t="shared" si="83"/>
        <v>0.6255949952</v>
      </c>
      <c r="L54" s="425">
        <f t="shared" si="84"/>
        <v>0.4344374913</v>
      </c>
      <c r="M54" s="426">
        <f t="shared" si="85"/>
        <v>0.3885054387</v>
      </c>
      <c r="N54" s="424">
        <f t="shared" si="86"/>
        <v>1.971984224</v>
      </c>
      <c r="O54" s="425">
        <f t="shared" si="87"/>
        <v>0.9923466898</v>
      </c>
      <c r="P54" s="426">
        <f t="shared" si="88"/>
        <v>1.537356927</v>
      </c>
      <c r="Q54" s="211">
        <f t="shared" si="89"/>
        <v>100</v>
      </c>
      <c r="R54" s="212">
        <f t="shared" si="90"/>
        <v>100</v>
      </c>
      <c r="S54" s="213">
        <f t="shared" si="91"/>
        <v>100</v>
      </c>
      <c r="U54" s="59" t="s">
        <v>12</v>
      </c>
      <c r="V54" s="424">
        <f t="shared" si="92"/>
        <v>14.60172285</v>
      </c>
      <c r="W54" s="425">
        <f t="shared" si="93"/>
        <v>14.4554244</v>
      </c>
      <c r="X54" s="426">
        <f t="shared" si="94"/>
        <v>13.85212699</v>
      </c>
      <c r="Y54" s="440">
        <f t="shared" si="95"/>
        <v>29.71392109</v>
      </c>
      <c r="Z54" s="425">
        <f t="shared" si="96"/>
        <v>25.55665689</v>
      </c>
      <c r="AA54" s="440">
        <f t="shared" si="97"/>
        <v>30.56789618</v>
      </c>
      <c r="AB54" s="424">
        <f t="shared" si="98"/>
        <v>53.38721685</v>
      </c>
      <c r="AC54" s="425">
        <f t="shared" si="99"/>
        <v>58.55346293</v>
      </c>
      <c r="AD54" s="440">
        <f t="shared" si="100"/>
        <v>53.27488095</v>
      </c>
      <c r="AE54" s="424">
        <f t="shared" si="107"/>
        <v>0.606189514</v>
      </c>
      <c r="AF54" s="425">
        <f t="shared" si="108"/>
        <v>0.3963911976</v>
      </c>
      <c r="AG54" s="426">
        <f t="shared" si="109"/>
        <v>0.4054042426</v>
      </c>
      <c r="AH54" s="424">
        <f>AH17*100/$AK$17</f>
        <v>1.690949697</v>
      </c>
      <c r="AI54" s="425">
        <f>AI17*100/$AL$17</f>
        <v>1.038064585</v>
      </c>
      <c r="AJ54" s="426">
        <f>AJ17*100/$AM$17</f>
        <v>1.899691643</v>
      </c>
      <c r="AK54" s="211">
        <f t="shared" si="101"/>
        <v>100</v>
      </c>
      <c r="AL54" s="212">
        <f t="shared" si="102"/>
        <v>100</v>
      </c>
      <c r="AM54" s="213">
        <f t="shared" si="103"/>
        <v>100</v>
      </c>
      <c r="AO54" s="422" t="s">
        <v>12</v>
      </c>
      <c r="AP54" s="375">
        <v>14.6</v>
      </c>
      <c r="AQ54" s="377">
        <v>14.8</v>
      </c>
      <c r="AR54" s="376">
        <v>14.3</v>
      </c>
      <c r="AS54" s="375">
        <v>28.0</v>
      </c>
      <c r="AT54" s="377">
        <v>25.2</v>
      </c>
      <c r="AU54" s="376">
        <v>29.2</v>
      </c>
      <c r="AV54" s="375">
        <v>56.1</v>
      </c>
      <c r="AW54" s="377">
        <v>59.2</v>
      </c>
      <c r="AX54" s="376">
        <v>55.6</v>
      </c>
      <c r="AY54" s="375">
        <v>1.2</v>
      </c>
      <c r="AZ54" s="377">
        <v>0.7</v>
      </c>
      <c r="BA54" s="376">
        <v>0.9</v>
      </c>
      <c r="BB54" s="375">
        <v>100.0</v>
      </c>
      <c r="BC54" s="377">
        <v>100.0</v>
      </c>
      <c r="BD54" s="377">
        <v>100.0</v>
      </c>
    </row>
    <row r="55" ht="15.75" customHeight="1">
      <c r="A55" s="80" t="s">
        <v>227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2"/>
      <c r="U55" s="80" t="s">
        <v>227</v>
      </c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O55" s="430"/>
      <c r="AP55" s="334" t="s">
        <v>241</v>
      </c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2"/>
    </row>
    <row r="56" ht="15.75" customHeight="1">
      <c r="A56" s="248" t="s">
        <v>236</v>
      </c>
      <c r="B56" s="281"/>
      <c r="C56" s="189">
        <f t="shared" ref="C56:C66" si="110">IF(ISBLANK(C7),"",C7*100/C7)</f>
        <v>100</v>
      </c>
      <c r="D56" s="190">
        <f t="shared" ref="D56:D66" si="111">IF(ISBLANK(D7),"",D7*100/C7)</f>
        <v>52.01288245</v>
      </c>
      <c r="E56" s="191"/>
      <c r="F56" s="189">
        <f t="shared" ref="F56:F66" si="112">IF(ISBLANK(F7),"",F7*100/F7)</f>
        <v>100</v>
      </c>
      <c r="G56" s="191">
        <f t="shared" ref="G56:G66" si="113">IF(ISBLANK(G7),"",G7*100/F7)</f>
        <v>31.96985245</v>
      </c>
      <c r="H56" s="188"/>
      <c r="I56" s="189">
        <f t="shared" ref="I56:I66" si="114">IF(ISBLANK(I7),"",I7*100/I7)</f>
        <v>100</v>
      </c>
      <c r="J56" s="191">
        <f t="shared" ref="J56:J66" si="115">IF(ISBLANK(J7),"",J7*100/I7)</f>
        <v>23.93310265</v>
      </c>
      <c r="K56" s="188"/>
      <c r="L56" s="189" t="str">
        <f t="shared" ref="L56:L66" si="116">IF(ISBLANK(L7),"",L7*100/L7)</f>
        <v/>
      </c>
      <c r="M56" s="190" t="str">
        <f t="shared" ref="M56:M66" si="117">IF(ISBLANK(M7),"",M7*100/L7)</f>
        <v/>
      </c>
      <c r="N56" s="188"/>
      <c r="O56" s="189" t="str">
        <f t="shared" ref="O56:O66" si="118">IF(ISBLANK(O7),"",O7*100/O7)</f>
        <v/>
      </c>
      <c r="P56" s="190" t="str">
        <f t="shared" ref="P56:P66" si="119">IF(ISBLANK(P7),"",P7*100/O7)</f>
        <v/>
      </c>
      <c r="Q56" s="188"/>
      <c r="R56" s="189">
        <f t="shared" ref="R56:R66" si="120">IF(ISBLANK(R7),"",R7*100/R7)</f>
        <v>100</v>
      </c>
      <c r="S56" s="190">
        <f t="shared" ref="S56:S66" si="121">IF(ISBLANK(S7),"",S7*100/R7)</f>
        <v>35.60211546</v>
      </c>
      <c r="U56" s="248" t="s">
        <v>236</v>
      </c>
      <c r="V56" s="281"/>
      <c r="W56" s="189">
        <f t="shared" ref="W56:W66" si="122">W7*100/W7</f>
        <v>100</v>
      </c>
      <c r="X56" s="190">
        <f t="shared" ref="X56:X66" si="123">X7*100/W7</f>
        <v>4.95049505</v>
      </c>
      <c r="Y56" s="191"/>
      <c r="Z56" s="189">
        <f t="shared" ref="Z56:Z66" si="124">Z7*100/Z7</f>
        <v>100</v>
      </c>
      <c r="AA56" s="191">
        <f t="shared" ref="AA56:AA66" si="125">AA7*100/Z7</f>
        <v>68.37416481</v>
      </c>
      <c r="AB56" s="188"/>
      <c r="AC56" s="189">
        <f t="shared" ref="AC56:AC66" si="126">AC7*100/AC7</f>
        <v>100</v>
      </c>
      <c r="AD56" s="191">
        <f t="shared" ref="AD56:AD66" si="127">AD7*100/AC7</f>
        <v>20.70498214</v>
      </c>
      <c r="AE56" s="188"/>
      <c r="AF56" s="189"/>
      <c r="AG56" s="190"/>
      <c r="AH56" s="188"/>
      <c r="AI56" s="189"/>
      <c r="AJ56" s="190"/>
      <c r="AK56" s="188"/>
      <c r="AL56" s="189">
        <f t="shared" ref="AL56:AL66" si="128">AL7*100/AL7</f>
        <v>100</v>
      </c>
      <c r="AM56" s="190">
        <f t="shared" ref="AM56:AM66" si="129">AM7*100/AL7</f>
        <v>28.14278161</v>
      </c>
      <c r="AO56" s="248" t="s">
        <v>236</v>
      </c>
      <c r="AP56" s="350"/>
      <c r="AQ56" s="352">
        <f t="shared" ref="AQ56:AQ66" si="130">AQ7*100/AQ7</f>
        <v>100</v>
      </c>
      <c r="AR56" s="451">
        <f t="shared" ref="AR56:AR66" si="131">AR7*100/AQ7</f>
        <v>29.41176471</v>
      </c>
      <c r="AS56" s="350"/>
      <c r="AT56" s="352">
        <f t="shared" ref="AT56:AT66" si="132">AT7*100/AT7</f>
        <v>100</v>
      </c>
      <c r="AU56" s="451">
        <f t="shared" ref="AU56:AU66" si="133">AU7*100/AT7</f>
        <v>43.1372549</v>
      </c>
      <c r="AV56" s="350"/>
      <c r="AW56" s="352">
        <f t="shared" ref="AW56:AW66" si="134">AW7*100/AW7</f>
        <v>100</v>
      </c>
      <c r="AX56" s="451">
        <f t="shared" ref="AX56:AX66" si="135">AX7*100/AW7</f>
        <v>68.75</v>
      </c>
      <c r="AY56" s="350"/>
      <c r="AZ56" s="352"/>
      <c r="BA56" s="351"/>
      <c r="BB56" s="350"/>
      <c r="BC56" s="352">
        <f t="shared" ref="BC56:BC66" si="136">BC7*100/BC7</f>
        <v>100</v>
      </c>
      <c r="BD56" s="454">
        <f t="shared" ref="BD56:BD66" si="137">BD7*100/BC7</f>
        <v>46.98795181</v>
      </c>
    </row>
    <row r="57" ht="15.75" customHeight="1">
      <c r="A57" s="249" t="s">
        <v>90</v>
      </c>
      <c r="B57" s="285"/>
      <c r="C57" s="193">
        <f t="shared" si="110"/>
        <v>100</v>
      </c>
      <c r="D57" s="194">
        <f t="shared" si="111"/>
        <v>8.156618157</v>
      </c>
      <c r="E57" s="195"/>
      <c r="F57" s="193">
        <f t="shared" si="112"/>
        <v>100</v>
      </c>
      <c r="G57" s="195">
        <f t="shared" si="113"/>
        <v>41.65153261</v>
      </c>
      <c r="H57" s="192"/>
      <c r="I57" s="193">
        <f t="shared" si="114"/>
        <v>100</v>
      </c>
      <c r="J57" s="195">
        <f t="shared" si="115"/>
        <v>24.60202912</v>
      </c>
      <c r="K57" s="192"/>
      <c r="L57" s="193" t="str">
        <f t="shared" si="116"/>
        <v/>
      </c>
      <c r="M57" s="194" t="str">
        <f t="shared" si="117"/>
        <v/>
      </c>
      <c r="N57" s="192"/>
      <c r="O57" s="193">
        <f t="shared" si="118"/>
        <v>100</v>
      </c>
      <c r="P57" s="194">
        <f t="shared" si="119"/>
        <v>78.44036697</v>
      </c>
      <c r="Q57" s="192"/>
      <c r="R57" s="193">
        <f t="shared" si="120"/>
        <v>100</v>
      </c>
      <c r="S57" s="194">
        <f t="shared" si="121"/>
        <v>32.38267025</v>
      </c>
      <c r="U57" s="249" t="s">
        <v>90</v>
      </c>
      <c r="V57" s="285"/>
      <c r="W57" s="193">
        <f t="shared" si="122"/>
        <v>100</v>
      </c>
      <c r="X57" s="194">
        <f t="shared" si="123"/>
        <v>32.38329122</v>
      </c>
      <c r="Y57" s="195"/>
      <c r="Z57" s="193">
        <f t="shared" si="124"/>
        <v>100</v>
      </c>
      <c r="AA57" s="195">
        <f t="shared" si="125"/>
        <v>38.93343728</v>
      </c>
      <c r="AB57" s="192"/>
      <c r="AC57" s="193">
        <f t="shared" si="126"/>
        <v>100</v>
      </c>
      <c r="AD57" s="195">
        <f t="shared" si="127"/>
        <v>24.25700622</v>
      </c>
      <c r="AE57" s="192"/>
      <c r="AF57" s="193"/>
      <c r="AG57" s="194"/>
      <c r="AH57" s="192"/>
      <c r="AI57" s="193">
        <f t="shared" ref="AI57:AI64" si="138">AI8*100/AI8</f>
        <v>100</v>
      </c>
      <c r="AJ57" s="194">
        <f t="shared" ref="AJ57:AJ64" si="139">AJ8*100/AI8</f>
        <v>35.68376068</v>
      </c>
      <c r="AK57" s="192"/>
      <c r="AL57" s="193">
        <f t="shared" si="128"/>
        <v>100</v>
      </c>
      <c r="AM57" s="194">
        <f t="shared" si="129"/>
        <v>29.74955493</v>
      </c>
      <c r="AO57" s="249" t="s">
        <v>90</v>
      </c>
      <c r="AP57" s="350"/>
      <c r="AQ57" s="352">
        <f t="shared" si="130"/>
        <v>100</v>
      </c>
      <c r="AR57" s="451">
        <f t="shared" si="131"/>
        <v>25.80645161</v>
      </c>
      <c r="AS57" s="350"/>
      <c r="AT57" s="352">
        <f t="shared" si="132"/>
        <v>100</v>
      </c>
      <c r="AU57" s="451">
        <f t="shared" si="133"/>
        <v>25.27881041</v>
      </c>
      <c r="AV57" s="350"/>
      <c r="AW57" s="352">
        <f t="shared" si="134"/>
        <v>100</v>
      </c>
      <c r="AX57" s="451">
        <f t="shared" si="135"/>
        <v>25.58823529</v>
      </c>
      <c r="AY57" s="350"/>
      <c r="AZ57" s="352">
        <f t="shared" ref="AZ57:AZ63" si="140">AZ8*100/AZ8</f>
        <v>100</v>
      </c>
      <c r="BA57" s="451">
        <f t="shared" ref="BA57:BA63" si="141">BA8*100/AZ8</f>
        <v>40</v>
      </c>
      <c r="BB57" s="350"/>
      <c r="BC57" s="352">
        <f t="shared" si="136"/>
        <v>100</v>
      </c>
      <c r="BD57" s="454">
        <f t="shared" si="137"/>
        <v>25.69230769</v>
      </c>
    </row>
    <row r="58" ht="15.75" customHeight="1">
      <c r="A58" s="249" t="s">
        <v>91</v>
      </c>
      <c r="B58" s="285"/>
      <c r="C58" s="193">
        <f t="shared" si="110"/>
        <v>100</v>
      </c>
      <c r="D58" s="194">
        <f t="shared" si="111"/>
        <v>31.0077475</v>
      </c>
      <c r="E58" s="195"/>
      <c r="F58" s="193">
        <f t="shared" si="112"/>
        <v>100</v>
      </c>
      <c r="G58" s="195">
        <f t="shared" si="113"/>
        <v>32.60242692</v>
      </c>
      <c r="H58" s="192"/>
      <c r="I58" s="193">
        <f t="shared" si="114"/>
        <v>100</v>
      </c>
      <c r="J58" s="195">
        <f t="shared" si="115"/>
        <v>29.73157465</v>
      </c>
      <c r="K58" s="192"/>
      <c r="L58" s="193" t="str">
        <f t="shared" si="116"/>
        <v/>
      </c>
      <c r="M58" s="194" t="str">
        <f t="shared" si="117"/>
        <v/>
      </c>
      <c r="N58" s="192"/>
      <c r="O58" s="193">
        <f t="shared" si="118"/>
        <v>100</v>
      </c>
      <c r="P58" s="194">
        <f t="shared" si="119"/>
        <v>13.80857355</v>
      </c>
      <c r="Q58" s="192"/>
      <c r="R58" s="193">
        <f t="shared" si="120"/>
        <v>100</v>
      </c>
      <c r="S58" s="194">
        <f t="shared" si="121"/>
        <v>30.50915392</v>
      </c>
      <c r="U58" s="249" t="s">
        <v>91</v>
      </c>
      <c r="V58" s="285"/>
      <c r="W58" s="193">
        <f t="shared" si="122"/>
        <v>100</v>
      </c>
      <c r="X58" s="194">
        <f t="shared" si="123"/>
        <v>31.29232399</v>
      </c>
      <c r="Y58" s="195"/>
      <c r="Z58" s="193">
        <f t="shared" si="124"/>
        <v>100</v>
      </c>
      <c r="AA58" s="195">
        <f t="shared" si="125"/>
        <v>33.16352362</v>
      </c>
      <c r="AB58" s="192"/>
      <c r="AC58" s="193">
        <f t="shared" si="126"/>
        <v>100</v>
      </c>
      <c r="AD58" s="195">
        <f t="shared" si="127"/>
        <v>29.04398332</v>
      </c>
      <c r="AE58" s="192"/>
      <c r="AF58" s="193"/>
      <c r="AG58" s="194"/>
      <c r="AH58" s="192"/>
      <c r="AI58" s="193">
        <f t="shared" si="138"/>
        <v>100</v>
      </c>
      <c r="AJ58" s="194">
        <f t="shared" si="139"/>
        <v>23.78254455</v>
      </c>
      <c r="AK58" s="192"/>
      <c r="AL58" s="193">
        <f t="shared" si="128"/>
        <v>100</v>
      </c>
      <c r="AM58" s="194">
        <f t="shared" si="129"/>
        <v>30.44823194</v>
      </c>
      <c r="AO58" s="360" t="s">
        <v>91</v>
      </c>
      <c r="AP58" s="350"/>
      <c r="AQ58" s="352">
        <f t="shared" si="130"/>
        <v>100</v>
      </c>
      <c r="AR58" s="451">
        <f t="shared" si="131"/>
        <v>32.68792711</v>
      </c>
      <c r="AS58" s="350"/>
      <c r="AT58" s="352">
        <f t="shared" si="132"/>
        <v>100</v>
      </c>
      <c r="AU58" s="451">
        <f t="shared" si="133"/>
        <v>41.68126095</v>
      </c>
      <c r="AV58" s="350"/>
      <c r="AW58" s="352">
        <f t="shared" si="134"/>
        <v>100</v>
      </c>
      <c r="AX58" s="451">
        <f t="shared" si="135"/>
        <v>34.45278546</v>
      </c>
      <c r="AY58" s="350"/>
      <c r="AZ58" s="352">
        <f t="shared" si="140"/>
        <v>100</v>
      </c>
      <c r="BA58" s="451">
        <f t="shared" si="141"/>
        <v>48</v>
      </c>
      <c r="BB58" s="350"/>
      <c r="BC58" s="352">
        <f t="shared" si="136"/>
        <v>100</v>
      </c>
      <c r="BD58" s="454">
        <f t="shared" si="137"/>
        <v>36.65893271</v>
      </c>
    </row>
    <row r="59" ht="15.75" customHeight="1">
      <c r="A59" s="249" t="s">
        <v>92</v>
      </c>
      <c r="B59" s="285"/>
      <c r="C59" s="193">
        <f t="shared" si="110"/>
        <v>100</v>
      </c>
      <c r="D59" s="194">
        <f t="shared" si="111"/>
        <v>23.31626441</v>
      </c>
      <c r="E59" s="195"/>
      <c r="F59" s="193">
        <f t="shared" si="112"/>
        <v>100</v>
      </c>
      <c r="G59" s="195">
        <f t="shared" si="113"/>
        <v>32.99957379</v>
      </c>
      <c r="H59" s="192"/>
      <c r="I59" s="193">
        <f t="shared" si="114"/>
        <v>100</v>
      </c>
      <c r="J59" s="195">
        <f t="shared" si="115"/>
        <v>27.90370845</v>
      </c>
      <c r="K59" s="192"/>
      <c r="L59" s="193">
        <f t="shared" si="116"/>
        <v>100</v>
      </c>
      <c r="M59" s="194">
        <f t="shared" si="117"/>
        <v>101.3071895</v>
      </c>
      <c r="N59" s="192"/>
      <c r="O59" s="193">
        <f t="shared" si="118"/>
        <v>100</v>
      </c>
      <c r="P59" s="194">
        <f t="shared" si="119"/>
        <v>28.95884877</v>
      </c>
      <c r="Q59" s="192"/>
      <c r="R59" s="193">
        <f t="shared" si="120"/>
        <v>100</v>
      </c>
      <c r="S59" s="194">
        <f t="shared" si="121"/>
        <v>29.07760982</v>
      </c>
      <c r="U59" s="249" t="s">
        <v>92</v>
      </c>
      <c r="V59" s="285"/>
      <c r="W59" s="193">
        <f t="shared" si="122"/>
        <v>100</v>
      </c>
      <c r="X59" s="194">
        <f t="shared" si="123"/>
        <v>23.17350382</v>
      </c>
      <c r="Y59" s="195"/>
      <c r="Z59" s="193">
        <f t="shared" si="124"/>
        <v>100</v>
      </c>
      <c r="AA59" s="195">
        <f t="shared" si="125"/>
        <v>29.68235159</v>
      </c>
      <c r="AB59" s="192"/>
      <c r="AC59" s="193">
        <f t="shared" si="126"/>
        <v>100</v>
      </c>
      <c r="AD59" s="195">
        <f t="shared" si="127"/>
        <v>25.23487001</v>
      </c>
      <c r="AE59" s="192"/>
      <c r="AF59" s="193">
        <f t="shared" ref="AF59:AF66" si="142">AF10*100/AF10</f>
        <v>100</v>
      </c>
      <c r="AG59" s="194">
        <f t="shared" ref="AG59:AG66" si="143">AG10*100/AF10</f>
        <v>28.2146161</v>
      </c>
      <c r="AH59" s="192"/>
      <c r="AI59" s="193">
        <f t="shared" si="138"/>
        <v>100</v>
      </c>
      <c r="AJ59" s="194">
        <f t="shared" si="139"/>
        <v>51.75733594</v>
      </c>
      <c r="AK59" s="192"/>
      <c r="AL59" s="193">
        <f t="shared" si="128"/>
        <v>100</v>
      </c>
      <c r="AM59" s="194">
        <f t="shared" si="129"/>
        <v>26.80210189</v>
      </c>
      <c r="AO59" s="360" t="s">
        <v>92</v>
      </c>
      <c r="AP59" s="350"/>
      <c r="AQ59" s="352">
        <f t="shared" si="130"/>
        <v>100</v>
      </c>
      <c r="AR59" s="451">
        <f t="shared" si="131"/>
        <v>23.67207857</v>
      </c>
      <c r="AS59" s="350"/>
      <c r="AT59" s="352">
        <f t="shared" si="132"/>
        <v>100</v>
      </c>
      <c r="AU59" s="451">
        <f t="shared" si="133"/>
        <v>28.63400224</v>
      </c>
      <c r="AV59" s="350"/>
      <c r="AW59" s="352">
        <f t="shared" si="134"/>
        <v>100</v>
      </c>
      <c r="AX59" s="451">
        <f t="shared" si="135"/>
        <v>26.08779858</v>
      </c>
      <c r="AY59" s="350"/>
      <c r="AZ59" s="352">
        <f t="shared" si="140"/>
        <v>100</v>
      </c>
      <c r="BA59" s="451">
        <f t="shared" si="141"/>
        <v>26.94063927</v>
      </c>
      <c r="BB59" s="350"/>
      <c r="BC59" s="352">
        <f t="shared" si="136"/>
        <v>100</v>
      </c>
      <c r="BD59" s="454">
        <f t="shared" si="137"/>
        <v>26.52197963</v>
      </c>
    </row>
    <row r="60" ht="15.75" customHeight="1">
      <c r="A60" s="249" t="s">
        <v>93</v>
      </c>
      <c r="B60" s="285"/>
      <c r="C60" s="193">
        <f t="shared" si="110"/>
        <v>100</v>
      </c>
      <c r="D60" s="194">
        <f t="shared" si="111"/>
        <v>19.7164295</v>
      </c>
      <c r="E60" s="195"/>
      <c r="F60" s="193">
        <f t="shared" si="112"/>
        <v>100</v>
      </c>
      <c r="G60" s="195">
        <f t="shared" si="113"/>
        <v>23.0314861</v>
      </c>
      <c r="H60" s="192"/>
      <c r="I60" s="193">
        <f t="shared" si="114"/>
        <v>100</v>
      </c>
      <c r="J60" s="195">
        <f t="shared" si="115"/>
        <v>19.36015769</v>
      </c>
      <c r="K60" s="192"/>
      <c r="L60" s="193">
        <f t="shared" si="116"/>
        <v>100</v>
      </c>
      <c r="M60" s="194">
        <f t="shared" si="117"/>
        <v>25.88996764</v>
      </c>
      <c r="N60" s="192"/>
      <c r="O60" s="193">
        <f t="shared" si="118"/>
        <v>100</v>
      </c>
      <c r="P60" s="194">
        <f t="shared" si="119"/>
        <v>40.41593855</v>
      </c>
      <c r="Q60" s="192"/>
      <c r="R60" s="193">
        <f t="shared" si="120"/>
        <v>100</v>
      </c>
      <c r="S60" s="194">
        <f t="shared" si="121"/>
        <v>20.76423545</v>
      </c>
      <c r="U60" s="249" t="s">
        <v>93</v>
      </c>
      <c r="V60" s="285"/>
      <c r="W60" s="193">
        <f t="shared" si="122"/>
        <v>100</v>
      </c>
      <c r="X60" s="194">
        <f t="shared" si="123"/>
        <v>17.56344724</v>
      </c>
      <c r="Y60" s="195"/>
      <c r="Z60" s="193">
        <f t="shared" si="124"/>
        <v>100</v>
      </c>
      <c r="AA60" s="195">
        <f t="shared" si="125"/>
        <v>20.79408215</v>
      </c>
      <c r="AB60" s="192"/>
      <c r="AC60" s="193">
        <f t="shared" si="126"/>
        <v>100</v>
      </c>
      <c r="AD60" s="195">
        <f t="shared" si="127"/>
        <v>17.73887817</v>
      </c>
      <c r="AE60" s="192"/>
      <c r="AF60" s="193">
        <f t="shared" si="142"/>
        <v>100</v>
      </c>
      <c r="AG60" s="194">
        <f t="shared" si="143"/>
        <v>32.24043716</v>
      </c>
      <c r="AH60" s="192"/>
      <c r="AI60" s="193">
        <f t="shared" si="138"/>
        <v>100</v>
      </c>
      <c r="AJ60" s="194">
        <f t="shared" si="139"/>
        <v>31.10056823</v>
      </c>
      <c r="AK60" s="192"/>
      <c r="AL60" s="193">
        <f t="shared" si="128"/>
        <v>100</v>
      </c>
      <c r="AM60" s="194">
        <f t="shared" si="129"/>
        <v>18.58247953</v>
      </c>
      <c r="AO60" s="360" t="s">
        <v>93</v>
      </c>
      <c r="AP60" s="350"/>
      <c r="AQ60" s="352">
        <f t="shared" si="130"/>
        <v>100</v>
      </c>
      <c r="AR60" s="451">
        <f t="shared" si="131"/>
        <v>22.20771686</v>
      </c>
      <c r="AS60" s="350"/>
      <c r="AT60" s="352">
        <f t="shared" si="132"/>
        <v>100</v>
      </c>
      <c r="AU60" s="451">
        <f t="shared" si="133"/>
        <v>26.75502008</v>
      </c>
      <c r="AV60" s="350"/>
      <c r="AW60" s="352">
        <f t="shared" si="134"/>
        <v>100</v>
      </c>
      <c r="AX60" s="451">
        <f t="shared" si="135"/>
        <v>21.36183506</v>
      </c>
      <c r="AY60" s="350"/>
      <c r="AZ60" s="352">
        <f t="shared" si="140"/>
        <v>100</v>
      </c>
      <c r="BA60" s="451">
        <f t="shared" si="141"/>
        <v>33.71298405</v>
      </c>
      <c r="BB60" s="350"/>
      <c r="BC60" s="352">
        <f t="shared" si="136"/>
        <v>100</v>
      </c>
      <c r="BD60" s="454">
        <f t="shared" si="137"/>
        <v>22.80195014</v>
      </c>
    </row>
    <row r="61" ht="15.75" customHeight="1">
      <c r="A61" s="249" t="s">
        <v>94</v>
      </c>
      <c r="B61" s="285"/>
      <c r="C61" s="193">
        <f t="shared" si="110"/>
        <v>100</v>
      </c>
      <c r="D61" s="194">
        <f t="shared" si="111"/>
        <v>24.43131464</v>
      </c>
      <c r="E61" s="195"/>
      <c r="F61" s="193">
        <f t="shared" si="112"/>
        <v>100</v>
      </c>
      <c r="G61" s="195">
        <f t="shared" si="113"/>
        <v>24.99844157</v>
      </c>
      <c r="H61" s="192"/>
      <c r="I61" s="193">
        <f t="shared" si="114"/>
        <v>100</v>
      </c>
      <c r="J61" s="195">
        <f t="shared" si="115"/>
        <v>16.53707139</v>
      </c>
      <c r="K61" s="192"/>
      <c r="L61" s="193">
        <f t="shared" si="116"/>
        <v>100</v>
      </c>
      <c r="M61" s="194">
        <f t="shared" si="117"/>
        <v>9.584077163</v>
      </c>
      <c r="N61" s="192"/>
      <c r="O61" s="193">
        <f t="shared" si="118"/>
        <v>100</v>
      </c>
      <c r="P61" s="194">
        <f t="shared" si="119"/>
        <v>36.59466304</v>
      </c>
      <c r="Q61" s="192"/>
      <c r="R61" s="193">
        <f t="shared" si="120"/>
        <v>100</v>
      </c>
      <c r="S61" s="194">
        <f t="shared" si="121"/>
        <v>19.01972275</v>
      </c>
      <c r="U61" s="249" t="s">
        <v>94</v>
      </c>
      <c r="V61" s="285"/>
      <c r="W61" s="193">
        <f t="shared" si="122"/>
        <v>100</v>
      </c>
      <c r="X61" s="194">
        <f t="shared" si="123"/>
        <v>22.85177091</v>
      </c>
      <c r="Y61" s="195"/>
      <c r="Z61" s="193">
        <f t="shared" si="124"/>
        <v>100</v>
      </c>
      <c r="AA61" s="195">
        <f t="shared" si="125"/>
        <v>25.7893284</v>
      </c>
      <c r="AB61" s="192"/>
      <c r="AC61" s="193">
        <f t="shared" si="126"/>
        <v>100</v>
      </c>
      <c r="AD61" s="195">
        <f t="shared" si="127"/>
        <v>19.30984339</v>
      </c>
      <c r="AE61" s="192"/>
      <c r="AF61" s="193">
        <f t="shared" si="142"/>
        <v>100</v>
      </c>
      <c r="AG61" s="194">
        <f t="shared" si="143"/>
        <v>13.45398555</v>
      </c>
      <c r="AH61" s="192"/>
      <c r="AI61" s="193">
        <f t="shared" si="138"/>
        <v>100</v>
      </c>
      <c r="AJ61" s="194">
        <f t="shared" si="139"/>
        <v>52.23826098</v>
      </c>
      <c r="AK61" s="192"/>
      <c r="AL61" s="193">
        <f t="shared" si="128"/>
        <v>100</v>
      </c>
      <c r="AM61" s="194">
        <f t="shared" si="129"/>
        <v>21.69303319</v>
      </c>
      <c r="AO61" s="360" t="s">
        <v>94</v>
      </c>
      <c r="AP61" s="350"/>
      <c r="AQ61" s="352">
        <f t="shared" si="130"/>
        <v>100</v>
      </c>
      <c r="AR61" s="451">
        <f t="shared" si="131"/>
        <v>26.72326954</v>
      </c>
      <c r="AS61" s="350"/>
      <c r="AT61" s="352">
        <f t="shared" si="132"/>
        <v>100</v>
      </c>
      <c r="AU61" s="451">
        <f t="shared" si="133"/>
        <v>30.8046481</v>
      </c>
      <c r="AV61" s="350"/>
      <c r="AW61" s="352">
        <f t="shared" si="134"/>
        <v>100</v>
      </c>
      <c r="AX61" s="451">
        <f t="shared" si="135"/>
        <v>23.4932167</v>
      </c>
      <c r="AY61" s="350"/>
      <c r="AZ61" s="352">
        <f t="shared" si="140"/>
        <v>100</v>
      </c>
      <c r="BA61" s="451">
        <f t="shared" si="141"/>
        <v>33.92857143</v>
      </c>
      <c r="BB61" s="350"/>
      <c r="BC61" s="352">
        <f t="shared" si="136"/>
        <v>100</v>
      </c>
      <c r="BD61" s="454">
        <f t="shared" si="137"/>
        <v>25.62636856</v>
      </c>
    </row>
    <row r="62" ht="15.75" customHeight="1">
      <c r="A62" s="249" t="s">
        <v>95</v>
      </c>
      <c r="B62" s="285"/>
      <c r="C62" s="193">
        <f t="shared" si="110"/>
        <v>100</v>
      </c>
      <c r="D62" s="194">
        <f t="shared" si="111"/>
        <v>19.27556323</v>
      </c>
      <c r="E62" s="195"/>
      <c r="F62" s="193">
        <f t="shared" si="112"/>
        <v>100</v>
      </c>
      <c r="G62" s="195">
        <f t="shared" si="113"/>
        <v>24.8617537</v>
      </c>
      <c r="H62" s="192"/>
      <c r="I62" s="193">
        <f t="shared" si="114"/>
        <v>100</v>
      </c>
      <c r="J62" s="195">
        <f t="shared" si="115"/>
        <v>20.22446903</v>
      </c>
      <c r="K62" s="192"/>
      <c r="L62" s="193">
        <f t="shared" si="116"/>
        <v>100</v>
      </c>
      <c r="M62" s="194">
        <f t="shared" si="117"/>
        <v>22.21577516</v>
      </c>
      <c r="N62" s="192"/>
      <c r="O62" s="193">
        <f t="shared" si="118"/>
        <v>100</v>
      </c>
      <c r="P62" s="194">
        <f t="shared" si="119"/>
        <v>25.90396416</v>
      </c>
      <c r="Q62" s="192"/>
      <c r="R62" s="193">
        <f t="shared" si="120"/>
        <v>100</v>
      </c>
      <c r="S62" s="194">
        <f t="shared" si="121"/>
        <v>21.4087232</v>
      </c>
      <c r="U62" s="249" t="s">
        <v>95</v>
      </c>
      <c r="V62" s="285"/>
      <c r="W62" s="193">
        <f t="shared" si="122"/>
        <v>100</v>
      </c>
      <c r="X62" s="194">
        <f t="shared" si="123"/>
        <v>19.87549218</v>
      </c>
      <c r="Y62" s="195"/>
      <c r="Z62" s="193">
        <f t="shared" si="124"/>
        <v>100</v>
      </c>
      <c r="AA62" s="195">
        <f t="shared" si="125"/>
        <v>29.24331681</v>
      </c>
      <c r="AB62" s="192"/>
      <c r="AC62" s="193">
        <f t="shared" si="126"/>
        <v>100</v>
      </c>
      <c r="AD62" s="195">
        <f t="shared" si="127"/>
        <v>21.18838143</v>
      </c>
      <c r="AE62" s="192"/>
      <c r="AF62" s="193">
        <f t="shared" si="142"/>
        <v>100</v>
      </c>
      <c r="AG62" s="194">
        <f t="shared" si="143"/>
        <v>22.55104138</v>
      </c>
      <c r="AH62" s="192"/>
      <c r="AI62" s="193">
        <f t="shared" si="138"/>
        <v>100</v>
      </c>
      <c r="AJ62" s="194">
        <f t="shared" si="139"/>
        <v>28.36770513</v>
      </c>
      <c r="AK62" s="192"/>
      <c r="AL62" s="193">
        <f t="shared" si="128"/>
        <v>100</v>
      </c>
      <c r="AM62" s="194">
        <f t="shared" si="129"/>
        <v>23.02291726</v>
      </c>
      <c r="AO62" s="360" t="s">
        <v>95</v>
      </c>
      <c r="AP62" s="350"/>
      <c r="AQ62" s="352">
        <f t="shared" si="130"/>
        <v>100</v>
      </c>
      <c r="AR62" s="451">
        <f t="shared" si="131"/>
        <v>18.8737267</v>
      </c>
      <c r="AS62" s="350"/>
      <c r="AT62" s="352">
        <f t="shared" si="132"/>
        <v>100</v>
      </c>
      <c r="AU62" s="451">
        <f t="shared" si="133"/>
        <v>27.24325726</v>
      </c>
      <c r="AV62" s="350"/>
      <c r="AW62" s="352">
        <f t="shared" si="134"/>
        <v>100</v>
      </c>
      <c r="AX62" s="451">
        <f t="shared" si="135"/>
        <v>21.56289177</v>
      </c>
      <c r="AY62" s="350"/>
      <c r="AZ62" s="352">
        <f t="shared" si="140"/>
        <v>100</v>
      </c>
      <c r="BA62" s="451">
        <f t="shared" si="141"/>
        <v>28.04878049</v>
      </c>
      <c r="BB62" s="350"/>
      <c r="BC62" s="352">
        <f t="shared" si="136"/>
        <v>100</v>
      </c>
      <c r="BD62" s="454">
        <f t="shared" si="137"/>
        <v>22.50707819</v>
      </c>
    </row>
    <row r="63" ht="15.75" customHeight="1">
      <c r="A63" s="249" t="s">
        <v>96</v>
      </c>
      <c r="B63" s="285"/>
      <c r="C63" s="193">
        <f t="shared" si="110"/>
        <v>100</v>
      </c>
      <c r="D63" s="194">
        <f t="shared" si="111"/>
        <v>22.37059474</v>
      </c>
      <c r="E63" s="195"/>
      <c r="F63" s="193">
        <f t="shared" si="112"/>
        <v>100</v>
      </c>
      <c r="G63" s="195">
        <f t="shared" si="113"/>
        <v>22.87905131</v>
      </c>
      <c r="H63" s="192"/>
      <c r="I63" s="193">
        <f t="shared" si="114"/>
        <v>100</v>
      </c>
      <c r="J63" s="195">
        <f t="shared" si="115"/>
        <v>22.75747902</v>
      </c>
      <c r="K63" s="192"/>
      <c r="L63" s="193">
        <f t="shared" si="116"/>
        <v>100</v>
      </c>
      <c r="M63" s="194">
        <f t="shared" si="117"/>
        <v>20.40456966</v>
      </c>
      <c r="N63" s="192"/>
      <c r="O63" s="193">
        <f t="shared" si="118"/>
        <v>100</v>
      </c>
      <c r="P63" s="194">
        <f t="shared" si="119"/>
        <v>32.2080292</v>
      </c>
      <c r="Q63" s="192"/>
      <c r="R63" s="193">
        <f t="shared" si="120"/>
        <v>100</v>
      </c>
      <c r="S63" s="194">
        <f t="shared" si="121"/>
        <v>22.76539718</v>
      </c>
      <c r="U63" s="249" t="s">
        <v>96</v>
      </c>
      <c r="V63" s="285"/>
      <c r="W63" s="193">
        <f t="shared" si="122"/>
        <v>100</v>
      </c>
      <c r="X63" s="194">
        <f t="shared" si="123"/>
        <v>23.17305722</v>
      </c>
      <c r="Y63" s="195"/>
      <c r="Z63" s="193">
        <f t="shared" si="124"/>
        <v>100</v>
      </c>
      <c r="AA63" s="195">
        <f t="shared" si="125"/>
        <v>32.1957164</v>
      </c>
      <c r="AB63" s="192"/>
      <c r="AC63" s="193">
        <f t="shared" si="126"/>
        <v>100</v>
      </c>
      <c r="AD63" s="195">
        <f t="shared" si="127"/>
        <v>23.32590437</v>
      </c>
      <c r="AE63" s="192"/>
      <c r="AF63" s="193">
        <f t="shared" si="142"/>
        <v>100</v>
      </c>
      <c r="AG63" s="194">
        <f t="shared" si="143"/>
        <v>22.95774237</v>
      </c>
      <c r="AH63" s="192"/>
      <c r="AI63" s="193">
        <f t="shared" si="138"/>
        <v>100</v>
      </c>
      <c r="AJ63" s="194">
        <f t="shared" si="139"/>
        <v>39.60759146</v>
      </c>
      <c r="AK63" s="192"/>
      <c r="AL63" s="193">
        <f t="shared" si="128"/>
        <v>100</v>
      </c>
      <c r="AM63" s="194">
        <f t="shared" si="129"/>
        <v>25.89631722</v>
      </c>
      <c r="AO63" s="360" t="s">
        <v>96</v>
      </c>
      <c r="AP63" s="350"/>
      <c r="AQ63" s="352">
        <f t="shared" si="130"/>
        <v>100</v>
      </c>
      <c r="AR63" s="451">
        <f t="shared" si="131"/>
        <v>27.53942061</v>
      </c>
      <c r="AS63" s="350"/>
      <c r="AT63" s="352">
        <f t="shared" si="132"/>
        <v>100</v>
      </c>
      <c r="AU63" s="451">
        <f t="shared" si="133"/>
        <v>27.53307957</v>
      </c>
      <c r="AV63" s="350"/>
      <c r="AW63" s="352">
        <f t="shared" si="134"/>
        <v>100</v>
      </c>
      <c r="AX63" s="451">
        <f t="shared" si="135"/>
        <v>24.52553406</v>
      </c>
      <c r="AY63" s="350"/>
      <c r="AZ63" s="352">
        <f t="shared" si="140"/>
        <v>100</v>
      </c>
      <c r="BA63" s="451">
        <f t="shared" si="141"/>
        <v>8</v>
      </c>
      <c r="BB63" s="350"/>
      <c r="BC63" s="352">
        <f t="shared" si="136"/>
        <v>100</v>
      </c>
      <c r="BD63" s="454">
        <f t="shared" si="137"/>
        <v>25.80443286</v>
      </c>
    </row>
    <row r="64" ht="15.75" customHeight="1">
      <c r="A64" s="249" t="s">
        <v>97</v>
      </c>
      <c r="B64" s="285"/>
      <c r="C64" s="193">
        <f t="shared" si="110"/>
        <v>100</v>
      </c>
      <c r="D64" s="194">
        <f t="shared" si="111"/>
        <v>30.44874434</v>
      </c>
      <c r="E64" s="195"/>
      <c r="F64" s="193">
        <f t="shared" si="112"/>
        <v>100</v>
      </c>
      <c r="G64" s="195">
        <f t="shared" si="113"/>
        <v>24.50765235</v>
      </c>
      <c r="H64" s="192"/>
      <c r="I64" s="193">
        <f t="shared" si="114"/>
        <v>100</v>
      </c>
      <c r="J64" s="195">
        <f t="shared" si="115"/>
        <v>21.78464109</v>
      </c>
      <c r="K64" s="192"/>
      <c r="L64" s="193">
        <f t="shared" si="116"/>
        <v>100</v>
      </c>
      <c r="M64" s="194">
        <f t="shared" si="117"/>
        <v>21.31877168</v>
      </c>
      <c r="N64" s="192"/>
      <c r="O64" s="193">
        <f t="shared" si="118"/>
        <v>100</v>
      </c>
      <c r="P64" s="194">
        <f t="shared" si="119"/>
        <v>10.36621973</v>
      </c>
      <c r="Q64" s="192"/>
      <c r="R64" s="193">
        <f t="shared" si="120"/>
        <v>100</v>
      </c>
      <c r="S64" s="194">
        <f t="shared" si="121"/>
        <v>23.02997683</v>
      </c>
      <c r="U64" s="249" t="s">
        <v>97</v>
      </c>
      <c r="V64" s="285"/>
      <c r="W64" s="193">
        <f t="shared" si="122"/>
        <v>100</v>
      </c>
      <c r="X64" s="194">
        <f t="shared" si="123"/>
        <v>36.30293976</v>
      </c>
      <c r="Y64" s="195"/>
      <c r="Z64" s="193">
        <f t="shared" si="124"/>
        <v>100</v>
      </c>
      <c r="AA64" s="195">
        <f t="shared" si="125"/>
        <v>33.23832325</v>
      </c>
      <c r="AB64" s="192"/>
      <c r="AC64" s="193">
        <f t="shared" si="126"/>
        <v>100</v>
      </c>
      <c r="AD64" s="195">
        <f t="shared" si="127"/>
        <v>23.86447489</v>
      </c>
      <c r="AE64" s="192"/>
      <c r="AF64" s="193">
        <f t="shared" si="142"/>
        <v>100</v>
      </c>
      <c r="AG64" s="194">
        <f t="shared" si="143"/>
        <v>40.08775389</v>
      </c>
      <c r="AH64" s="192"/>
      <c r="AI64" s="193">
        <f t="shared" si="138"/>
        <v>100</v>
      </c>
      <c r="AJ64" s="194">
        <f t="shared" si="139"/>
        <v>7.725321888</v>
      </c>
      <c r="AK64" s="192"/>
      <c r="AL64" s="193">
        <f t="shared" si="128"/>
        <v>100</v>
      </c>
      <c r="AM64" s="194">
        <f t="shared" si="129"/>
        <v>28.55993857</v>
      </c>
      <c r="AO64" s="360" t="s">
        <v>97</v>
      </c>
      <c r="AP64" s="350"/>
      <c r="AQ64" s="352">
        <f t="shared" si="130"/>
        <v>100</v>
      </c>
      <c r="AR64" s="451">
        <f t="shared" si="131"/>
        <v>33.17535545</v>
      </c>
      <c r="AS64" s="350"/>
      <c r="AT64" s="352">
        <f t="shared" si="132"/>
        <v>100</v>
      </c>
      <c r="AU64" s="451">
        <f t="shared" si="133"/>
        <v>25.80385852</v>
      </c>
      <c r="AV64" s="350"/>
      <c r="AW64" s="352">
        <f t="shared" si="134"/>
        <v>100</v>
      </c>
      <c r="AX64" s="451">
        <f t="shared" si="135"/>
        <v>22.60967379</v>
      </c>
      <c r="AY64" s="350"/>
      <c r="AZ64" s="352"/>
      <c r="BA64" s="351"/>
      <c r="BB64" s="350"/>
      <c r="BC64" s="352">
        <f t="shared" si="136"/>
        <v>100</v>
      </c>
      <c r="BD64" s="454">
        <f t="shared" si="137"/>
        <v>24.55006922</v>
      </c>
    </row>
    <row r="65" ht="15.75" customHeight="1">
      <c r="A65" s="249" t="s">
        <v>238</v>
      </c>
      <c r="B65" s="285"/>
      <c r="C65" s="193">
        <f t="shared" si="110"/>
        <v>100</v>
      </c>
      <c r="D65" s="194">
        <f t="shared" si="111"/>
        <v>53.69530068</v>
      </c>
      <c r="E65" s="195"/>
      <c r="F65" s="193">
        <f t="shared" si="112"/>
        <v>100</v>
      </c>
      <c r="G65" s="195">
        <f t="shared" si="113"/>
        <v>30.88947801</v>
      </c>
      <c r="H65" s="192"/>
      <c r="I65" s="193">
        <f t="shared" si="114"/>
        <v>100</v>
      </c>
      <c r="J65" s="195">
        <f t="shared" si="115"/>
        <v>39.28807804</v>
      </c>
      <c r="K65" s="192"/>
      <c r="L65" s="193">
        <f t="shared" si="116"/>
        <v>100</v>
      </c>
      <c r="M65" s="194">
        <f t="shared" si="117"/>
        <v>22.36268527</v>
      </c>
      <c r="N65" s="192"/>
      <c r="O65" s="193">
        <f t="shared" si="118"/>
        <v>100</v>
      </c>
      <c r="P65" s="194">
        <f t="shared" si="119"/>
        <v>41.75824176</v>
      </c>
      <c r="Q65" s="192"/>
      <c r="R65" s="193">
        <f t="shared" si="120"/>
        <v>100</v>
      </c>
      <c r="S65" s="194">
        <f t="shared" si="121"/>
        <v>36.46583927</v>
      </c>
      <c r="U65" s="249" t="s">
        <v>238</v>
      </c>
      <c r="V65" s="285"/>
      <c r="W65" s="193">
        <f t="shared" si="122"/>
        <v>100</v>
      </c>
      <c r="X65" s="194">
        <f t="shared" si="123"/>
        <v>73.02024973</v>
      </c>
      <c r="Y65" s="195"/>
      <c r="Z65" s="193">
        <f t="shared" si="124"/>
        <v>100</v>
      </c>
      <c r="AA65" s="195">
        <f t="shared" si="125"/>
        <v>32.86349399</v>
      </c>
      <c r="AB65" s="192"/>
      <c r="AC65" s="193">
        <f t="shared" si="126"/>
        <v>100</v>
      </c>
      <c r="AD65" s="195">
        <f t="shared" si="127"/>
        <v>13.80614918</v>
      </c>
      <c r="AE65" s="192"/>
      <c r="AF65" s="193">
        <f t="shared" si="142"/>
        <v>100</v>
      </c>
      <c r="AG65" s="194">
        <f t="shared" si="143"/>
        <v>15.73426573</v>
      </c>
      <c r="AH65" s="192"/>
      <c r="AI65" s="193"/>
      <c r="AJ65" s="194"/>
      <c r="AK65" s="192"/>
      <c r="AL65" s="193">
        <f t="shared" si="128"/>
        <v>100</v>
      </c>
      <c r="AM65" s="194">
        <f t="shared" si="129"/>
        <v>26.56947931</v>
      </c>
      <c r="AO65" s="420" t="s">
        <v>98</v>
      </c>
      <c r="AP65" s="365"/>
      <c r="AQ65" s="367">
        <f t="shared" si="130"/>
        <v>100</v>
      </c>
      <c r="AR65" s="455">
        <f t="shared" si="131"/>
        <v>8.196721311</v>
      </c>
      <c r="AS65" s="365"/>
      <c r="AT65" s="367">
        <f t="shared" si="132"/>
        <v>100</v>
      </c>
      <c r="AU65" s="455">
        <f t="shared" si="133"/>
        <v>16.36363636</v>
      </c>
      <c r="AV65" s="365"/>
      <c r="AW65" s="367">
        <f t="shared" si="134"/>
        <v>100</v>
      </c>
      <c r="AX65" s="455">
        <f t="shared" si="135"/>
        <v>10.41666667</v>
      </c>
      <c r="AY65" s="365"/>
      <c r="AZ65" s="367"/>
      <c r="BA65" s="366"/>
      <c r="BB65" s="365"/>
      <c r="BC65" s="367">
        <f t="shared" si="136"/>
        <v>100</v>
      </c>
      <c r="BD65" s="456">
        <f t="shared" si="137"/>
        <v>12.40601504</v>
      </c>
    </row>
    <row r="66" ht="15.75" customHeight="1">
      <c r="A66" s="59" t="s">
        <v>12</v>
      </c>
      <c r="B66" s="424"/>
      <c r="C66" s="212">
        <f t="shared" si="110"/>
        <v>100</v>
      </c>
      <c r="D66" s="213">
        <f t="shared" si="111"/>
        <v>21.96944864</v>
      </c>
      <c r="E66" s="214"/>
      <c r="F66" s="212">
        <f t="shared" si="112"/>
        <v>100</v>
      </c>
      <c r="G66" s="214">
        <f t="shared" si="113"/>
        <v>24.98172031</v>
      </c>
      <c r="H66" s="211"/>
      <c r="I66" s="212">
        <f t="shared" si="114"/>
        <v>100</v>
      </c>
      <c r="J66" s="214">
        <f t="shared" si="115"/>
        <v>19.74112224</v>
      </c>
      <c r="K66" s="211"/>
      <c r="L66" s="212">
        <f t="shared" si="116"/>
        <v>100</v>
      </c>
      <c r="M66" s="213">
        <f t="shared" si="117"/>
        <v>19.21398831</v>
      </c>
      <c r="N66" s="211"/>
      <c r="O66" s="212">
        <f t="shared" si="118"/>
        <v>100</v>
      </c>
      <c r="P66" s="213">
        <f t="shared" si="119"/>
        <v>33.28580007</v>
      </c>
      <c r="Q66" s="211"/>
      <c r="R66" s="212">
        <f t="shared" si="120"/>
        <v>100</v>
      </c>
      <c r="S66" s="213">
        <f t="shared" si="121"/>
        <v>21.48561139</v>
      </c>
      <c r="U66" s="59" t="s">
        <v>12</v>
      </c>
      <c r="V66" s="424"/>
      <c r="W66" s="212">
        <f t="shared" si="122"/>
        <v>100</v>
      </c>
      <c r="X66" s="213">
        <f t="shared" si="123"/>
        <v>21.50503419</v>
      </c>
      <c r="Y66" s="214"/>
      <c r="Z66" s="212">
        <f t="shared" si="124"/>
        <v>100</v>
      </c>
      <c r="AA66" s="214">
        <f t="shared" si="125"/>
        <v>26.8420714</v>
      </c>
      <c r="AB66" s="211"/>
      <c r="AC66" s="212">
        <f t="shared" si="126"/>
        <v>100</v>
      </c>
      <c r="AD66" s="214">
        <f t="shared" si="127"/>
        <v>20.41852767</v>
      </c>
      <c r="AE66" s="211"/>
      <c r="AF66" s="212">
        <f t="shared" si="142"/>
        <v>100</v>
      </c>
      <c r="AG66" s="213">
        <f t="shared" si="143"/>
        <v>22.9519087</v>
      </c>
      <c r="AH66" s="211"/>
      <c r="AI66" s="212">
        <f>AI17*100/AI17</f>
        <v>100</v>
      </c>
      <c r="AJ66" s="213">
        <f>AJ17*100/AI17</f>
        <v>41.06891768</v>
      </c>
      <c r="AK66" s="211"/>
      <c r="AL66" s="212">
        <f t="shared" si="128"/>
        <v>100</v>
      </c>
      <c r="AM66" s="213">
        <f t="shared" si="129"/>
        <v>22.44163632</v>
      </c>
      <c r="AO66" s="422" t="s">
        <v>12</v>
      </c>
      <c r="AP66" s="375"/>
      <c r="AQ66" s="377">
        <f t="shared" si="130"/>
        <v>100</v>
      </c>
      <c r="AR66" s="457">
        <f t="shared" si="131"/>
        <v>23.95811147</v>
      </c>
      <c r="AS66" s="375"/>
      <c r="AT66" s="377">
        <f t="shared" si="132"/>
        <v>100</v>
      </c>
      <c r="AU66" s="457">
        <f t="shared" si="133"/>
        <v>28.56785751</v>
      </c>
      <c r="AV66" s="375"/>
      <c r="AW66" s="377">
        <f t="shared" si="134"/>
        <v>100</v>
      </c>
      <c r="AX66" s="457">
        <f t="shared" si="135"/>
        <v>23.1951676</v>
      </c>
      <c r="AY66" s="375"/>
      <c r="AZ66" s="377">
        <f>AZ17*100/AZ17</f>
        <v>100</v>
      </c>
      <c r="BA66" s="376">
        <f>BA17*100/AZ17</f>
        <v>31.37681159</v>
      </c>
      <c r="BB66" s="375"/>
      <c r="BC66" s="377">
        <f t="shared" si="136"/>
        <v>100</v>
      </c>
      <c r="BD66" s="458">
        <f t="shared" si="137"/>
        <v>24.72214194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A4:A6"/>
    <mergeCell ref="B4:D4"/>
    <mergeCell ref="E4:G4"/>
    <mergeCell ref="H4:J4"/>
    <mergeCell ref="K4:M4"/>
    <mergeCell ref="N4:P4"/>
    <mergeCell ref="U4:U6"/>
    <mergeCell ref="N5:O5"/>
    <mergeCell ref="Q4:S4"/>
    <mergeCell ref="Y4:AA4"/>
    <mergeCell ref="AB4:AD4"/>
    <mergeCell ref="AE4:AG4"/>
    <mergeCell ref="AH4:AJ4"/>
    <mergeCell ref="AO4:AO6"/>
    <mergeCell ref="Q5:R5"/>
    <mergeCell ref="AO18:BD18"/>
    <mergeCell ref="AP19:BD19"/>
    <mergeCell ref="AK5:AL5"/>
    <mergeCell ref="AP5:AQ5"/>
    <mergeCell ref="AS5:AT5"/>
    <mergeCell ref="AV5:AW5"/>
    <mergeCell ref="AY5:AZ5"/>
    <mergeCell ref="BB5:BC5"/>
    <mergeCell ref="U19:AM19"/>
    <mergeCell ref="AK4:AM4"/>
    <mergeCell ref="AP4:AR4"/>
    <mergeCell ref="AS4:AU4"/>
    <mergeCell ref="AV4:AX4"/>
    <mergeCell ref="AY4:BA4"/>
    <mergeCell ref="BB4:BD4"/>
    <mergeCell ref="B5:C5"/>
    <mergeCell ref="E5:F5"/>
    <mergeCell ref="H5:I5"/>
    <mergeCell ref="K5:L5"/>
    <mergeCell ref="A19:S19"/>
    <mergeCell ref="A31:S31"/>
    <mergeCell ref="A43:S43"/>
    <mergeCell ref="A55:S55"/>
    <mergeCell ref="V4:X4"/>
    <mergeCell ref="V5:W5"/>
    <mergeCell ref="Y5:Z5"/>
    <mergeCell ref="AB5:AC5"/>
    <mergeCell ref="AE5:AF5"/>
    <mergeCell ref="AH5:AI5"/>
    <mergeCell ref="U31:AM31"/>
    <mergeCell ref="AP31:BD31"/>
    <mergeCell ref="U43:AM43"/>
    <mergeCell ref="AP43:BD43"/>
    <mergeCell ref="U55:AM55"/>
    <mergeCell ref="AP55:BD55"/>
  </mergeCells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6.63"/>
    <col customWidth="1" min="4" max="4" width="4.63"/>
    <col customWidth="1" min="5" max="5" width="6.63"/>
    <col customWidth="1" min="6" max="6" width="9.38"/>
    <col customWidth="1" min="7" max="7" width="7.63"/>
    <col customWidth="1" min="8" max="8" width="6.63"/>
    <col customWidth="1" min="9" max="9" width="4.63"/>
    <col customWidth="1" min="10" max="10" width="6.63"/>
    <col customWidth="1" min="11" max="11" width="9.38"/>
    <col customWidth="1" min="12" max="12" width="7.63"/>
    <col customWidth="1" min="13" max="13" width="6.63"/>
    <col customWidth="1" min="14" max="14" width="4.63"/>
    <col customWidth="1" min="15" max="15" width="6.63"/>
    <col customWidth="1" min="16" max="16" width="9.38"/>
    <col customWidth="1" min="17" max="17" width="7.63"/>
    <col customWidth="1" min="18" max="18" width="6.63"/>
    <col customWidth="1" min="19" max="19" width="3.88"/>
    <col customWidth="1" min="20" max="20" width="6.63"/>
    <col customWidth="1" min="21" max="21" width="9.38"/>
    <col customWidth="1" min="22" max="22" width="7.63"/>
    <col customWidth="1" min="23" max="23" width="6.63"/>
    <col customWidth="1" min="24" max="24" width="4.13"/>
    <col customWidth="1" min="25" max="25" width="6.63"/>
    <col customWidth="1" min="26" max="26" width="9.38"/>
    <col customWidth="1" min="27" max="27" width="7.63"/>
    <col customWidth="1" min="28" max="28" width="6.63"/>
    <col customWidth="1" min="29" max="29" width="4.63"/>
    <col customWidth="1" min="30" max="30" width="6.63"/>
    <col customWidth="1" min="31" max="33" width="7.63"/>
    <col customWidth="1" min="34" max="34" width="6.25"/>
    <col customWidth="1" min="35" max="35" width="7.0"/>
    <col customWidth="1" min="36" max="36" width="4.63"/>
    <col customWidth="1" min="37" max="37" width="6.63"/>
    <col customWidth="1" min="38" max="38" width="5.88"/>
    <col customWidth="1" min="39" max="39" width="7.0"/>
    <col customWidth="1" min="40" max="40" width="6.63"/>
    <col customWidth="1" min="41" max="41" width="4.63"/>
    <col customWidth="1" min="42" max="42" width="6.63"/>
    <col customWidth="1" min="43" max="43" width="6.25"/>
    <col customWidth="1" min="44" max="44" width="7.63"/>
    <col customWidth="1" min="45" max="45" width="6.63"/>
    <col customWidth="1" min="46" max="46" width="4.63"/>
    <col customWidth="1" min="47" max="47" width="6.63"/>
    <col customWidth="1" min="48" max="58" width="6.38"/>
    <col customWidth="1" min="59" max="59" width="8.0"/>
    <col customWidth="1" min="60" max="60" width="6.63"/>
    <col customWidth="1" min="61" max="61" width="4.63"/>
    <col customWidth="1" min="62" max="63" width="6.63"/>
    <col customWidth="1" min="64" max="90" width="7.63"/>
  </cols>
  <sheetData>
    <row r="1">
      <c r="A1" s="1" t="s">
        <v>242</v>
      </c>
      <c r="AG1" s="1" t="s">
        <v>243</v>
      </c>
      <c r="BM1" s="2" t="s">
        <v>244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" t="s">
        <v>7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3" t="s">
        <v>8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>
      <c r="A3" s="1"/>
      <c r="AG3" s="1"/>
    </row>
    <row r="4" ht="15.0" customHeight="1">
      <c r="A4" s="431" t="s">
        <v>232</v>
      </c>
      <c r="B4" s="8" t="s">
        <v>214</v>
      </c>
      <c r="C4" s="10"/>
      <c r="D4" s="10"/>
      <c r="E4" s="10"/>
      <c r="F4" s="12"/>
      <c r="G4" s="8" t="s">
        <v>216</v>
      </c>
      <c r="H4" s="10"/>
      <c r="I4" s="10"/>
      <c r="J4" s="10"/>
      <c r="K4" s="12"/>
      <c r="L4" s="8" t="s">
        <v>217</v>
      </c>
      <c r="M4" s="10"/>
      <c r="N4" s="10"/>
      <c r="O4" s="10"/>
      <c r="P4" s="12"/>
      <c r="Q4" s="8" t="s">
        <v>233</v>
      </c>
      <c r="R4" s="10"/>
      <c r="S4" s="10"/>
      <c r="T4" s="10"/>
      <c r="U4" s="12"/>
      <c r="V4" s="8" t="s">
        <v>234</v>
      </c>
      <c r="W4" s="10"/>
      <c r="X4" s="10"/>
      <c r="Y4" s="10"/>
      <c r="Z4" s="12"/>
      <c r="AA4" s="8" t="s">
        <v>12</v>
      </c>
      <c r="AB4" s="10"/>
      <c r="AC4" s="10"/>
      <c r="AD4" s="10"/>
      <c r="AE4" s="12"/>
      <c r="AG4" s="431" t="s">
        <v>232</v>
      </c>
      <c r="AH4" s="8" t="s">
        <v>214</v>
      </c>
      <c r="AI4" s="10"/>
      <c r="AJ4" s="10"/>
      <c r="AK4" s="10"/>
      <c r="AL4" s="12"/>
      <c r="AM4" s="8" t="s">
        <v>216</v>
      </c>
      <c r="AN4" s="10"/>
      <c r="AO4" s="10"/>
      <c r="AP4" s="10"/>
      <c r="AQ4" s="12"/>
      <c r="AR4" s="8" t="s">
        <v>217</v>
      </c>
      <c r="AS4" s="10"/>
      <c r="AT4" s="10"/>
      <c r="AU4" s="10"/>
      <c r="AV4" s="12"/>
      <c r="AW4" s="8" t="s">
        <v>233</v>
      </c>
      <c r="AX4" s="10"/>
      <c r="AY4" s="10"/>
      <c r="AZ4" s="10"/>
      <c r="BA4" s="12"/>
      <c r="BB4" s="8" t="s">
        <v>234</v>
      </c>
      <c r="BC4" s="10"/>
      <c r="BD4" s="10"/>
      <c r="BE4" s="10"/>
      <c r="BF4" s="12"/>
      <c r="BG4" s="8" t="s">
        <v>12</v>
      </c>
      <c r="BH4" s="10"/>
      <c r="BI4" s="10"/>
      <c r="BJ4" s="10"/>
      <c r="BK4" s="12"/>
      <c r="BM4" s="432" t="s">
        <v>245</v>
      </c>
      <c r="BN4" s="405" t="s">
        <v>204</v>
      </c>
      <c r="BO4" s="81"/>
      <c r="BP4" s="81"/>
      <c r="BQ4" s="81"/>
      <c r="BR4" s="82"/>
      <c r="BS4" s="405" t="s">
        <v>205</v>
      </c>
      <c r="BT4" s="81"/>
      <c r="BU4" s="81"/>
      <c r="BV4" s="81"/>
      <c r="BW4" s="82"/>
      <c r="BX4" s="405" t="s">
        <v>206</v>
      </c>
      <c r="BY4" s="81"/>
      <c r="BZ4" s="81"/>
      <c r="CA4" s="81"/>
      <c r="CB4" s="82"/>
      <c r="CC4" s="405" t="s">
        <v>215</v>
      </c>
      <c r="CD4" s="81"/>
      <c r="CE4" s="81"/>
      <c r="CF4" s="81"/>
      <c r="CG4" s="82"/>
      <c r="CH4" s="405" t="s">
        <v>12</v>
      </c>
      <c r="CI4" s="81"/>
      <c r="CJ4" s="81"/>
      <c r="CK4" s="81"/>
      <c r="CL4" s="82"/>
    </row>
    <row r="5" ht="63.0" customHeight="1">
      <c r="A5" s="246"/>
      <c r="B5" s="17" t="s">
        <v>12</v>
      </c>
      <c r="C5" s="19"/>
      <c r="D5" s="21" t="s">
        <v>246</v>
      </c>
      <c r="E5" s="19"/>
      <c r="F5" s="20" t="s">
        <v>218</v>
      </c>
      <c r="G5" s="17" t="s">
        <v>12</v>
      </c>
      <c r="H5" s="19"/>
      <c r="I5" s="21" t="s">
        <v>246</v>
      </c>
      <c r="J5" s="19"/>
      <c r="K5" s="20" t="s">
        <v>218</v>
      </c>
      <c r="L5" s="17" t="s">
        <v>12</v>
      </c>
      <c r="M5" s="19"/>
      <c r="N5" s="21" t="s">
        <v>246</v>
      </c>
      <c r="O5" s="19"/>
      <c r="P5" s="20" t="s">
        <v>218</v>
      </c>
      <c r="Q5" s="17" t="s">
        <v>12</v>
      </c>
      <c r="R5" s="19"/>
      <c r="S5" s="21" t="s">
        <v>246</v>
      </c>
      <c r="T5" s="19"/>
      <c r="U5" s="20" t="s">
        <v>218</v>
      </c>
      <c r="V5" s="17" t="s">
        <v>12</v>
      </c>
      <c r="W5" s="19"/>
      <c r="X5" s="21" t="s">
        <v>246</v>
      </c>
      <c r="Y5" s="19"/>
      <c r="Z5" s="20" t="s">
        <v>218</v>
      </c>
      <c r="AA5" s="17" t="s">
        <v>12</v>
      </c>
      <c r="AB5" s="19"/>
      <c r="AC5" s="21" t="s">
        <v>246</v>
      </c>
      <c r="AD5" s="19"/>
      <c r="AE5" s="20" t="s">
        <v>218</v>
      </c>
      <c r="AG5" s="246"/>
      <c r="AH5" s="17" t="s">
        <v>12</v>
      </c>
      <c r="AI5" s="19"/>
      <c r="AJ5" s="21" t="s">
        <v>246</v>
      </c>
      <c r="AK5" s="19"/>
      <c r="AL5" s="20" t="s">
        <v>218</v>
      </c>
      <c r="AM5" s="17" t="s">
        <v>12</v>
      </c>
      <c r="AN5" s="19"/>
      <c r="AO5" s="21" t="s">
        <v>246</v>
      </c>
      <c r="AP5" s="19"/>
      <c r="AQ5" s="20" t="s">
        <v>218</v>
      </c>
      <c r="AR5" s="17" t="s">
        <v>12</v>
      </c>
      <c r="AS5" s="19"/>
      <c r="AT5" s="21" t="s">
        <v>246</v>
      </c>
      <c r="AU5" s="19"/>
      <c r="AV5" s="20" t="s">
        <v>218</v>
      </c>
      <c r="AW5" s="17" t="s">
        <v>12</v>
      </c>
      <c r="AX5" s="19"/>
      <c r="AY5" s="21" t="s">
        <v>246</v>
      </c>
      <c r="AZ5" s="19"/>
      <c r="BA5" s="20" t="s">
        <v>218</v>
      </c>
      <c r="BB5" s="17" t="s">
        <v>12</v>
      </c>
      <c r="BC5" s="19"/>
      <c r="BD5" s="21" t="s">
        <v>246</v>
      </c>
      <c r="BE5" s="19"/>
      <c r="BF5" s="20" t="s">
        <v>218</v>
      </c>
      <c r="BG5" s="17" t="s">
        <v>12</v>
      </c>
      <c r="BH5" s="19"/>
      <c r="BI5" s="21" t="s">
        <v>246</v>
      </c>
      <c r="BJ5" s="19"/>
      <c r="BK5" s="20" t="s">
        <v>218</v>
      </c>
      <c r="BM5" s="246"/>
      <c r="BN5" s="433" t="s">
        <v>12</v>
      </c>
      <c r="BO5" s="19"/>
      <c r="BP5" s="434" t="s">
        <v>246</v>
      </c>
      <c r="BQ5" s="19"/>
      <c r="BR5" s="435" t="s">
        <v>208</v>
      </c>
      <c r="BS5" s="433" t="s">
        <v>12</v>
      </c>
      <c r="BT5" s="19"/>
      <c r="BU5" s="434" t="s">
        <v>246</v>
      </c>
      <c r="BV5" s="19"/>
      <c r="BW5" s="436" t="s">
        <v>208</v>
      </c>
      <c r="BX5" s="433" t="s">
        <v>12</v>
      </c>
      <c r="BY5" s="19"/>
      <c r="BZ5" s="434" t="s">
        <v>246</v>
      </c>
      <c r="CA5" s="19"/>
      <c r="CB5" s="435" t="s">
        <v>208</v>
      </c>
      <c r="CC5" s="433" t="s">
        <v>12</v>
      </c>
      <c r="CD5" s="19"/>
      <c r="CE5" s="434" t="s">
        <v>246</v>
      </c>
      <c r="CF5" s="19"/>
      <c r="CG5" s="435" t="s">
        <v>208</v>
      </c>
      <c r="CH5" s="433" t="s">
        <v>12</v>
      </c>
      <c r="CI5" s="19"/>
      <c r="CJ5" s="434" t="s">
        <v>246</v>
      </c>
      <c r="CK5" s="19"/>
      <c r="CL5" s="435" t="s">
        <v>208</v>
      </c>
    </row>
    <row r="6">
      <c r="A6" s="247"/>
      <c r="B6" s="27" t="s">
        <v>81</v>
      </c>
      <c r="C6" s="29" t="s">
        <v>24</v>
      </c>
      <c r="D6" s="130" t="s">
        <v>25</v>
      </c>
      <c r="E6" s="130" t="s">
        <v>26</v>
      </c>
      <c r="F6" s="31"/>
      <c r="G6" s="27" t="s">
        <v>81</v>
      </c>
      <c r="H6" s="29" t="s">
        <v>24</v>
      </c>
      <c r="I6" s="130" t="s">
        <v>25</v>
      </c>
      <c r="J6" s="130" t="s">
        <v>26</v>
      </c>
      <c r="K6" s="31"/>
      <c r="L6" s="27" t="s">
        <v>81</v>
      </c>
      <c r="M6" s="29" t="s">
        <v>24</v>
      </c>
      <c r="N6" s="130" t="s">
        <v>25</v>
      </c>
      <c r="O6" s="130" t="s">
        <v>26</v>
      </c>
      <c r="P6" s="31"/>
      <c r="Q6" s="27" t="s">
        <v>81</v>
      </c>
      <c r="R6" s="29" t="s">
        <v>24</v>
      </c>
      <c r="S6" s="130" t="s">
        <v>25</v>
      </c>
      <c r="T6" s="130" t="s">
        <v>26</v>
      </c>
      <c r="U6" s="31"/>
      <c r="V6" s="27" t="s">
        <v>81</v>
      </c>
      <c r="W6" s="29" t="s">
        <v>24</v>
      </c>
      <c r="X6" s="130" t="s">
        <v>25</v>
      </c>
      <c r="Y6" s="130" t="s">
        <v>26</v>
      </c>
      <c r="Z6" s="31"/>
      <c r="AA6" s="27" t="s">
        <v>81</v>
      </c>
      <c r="AB6" s="29" t="s">
        <v>24</v>
      </c>
      <c r="AC6" s="130" t="s">
        <v>25</v>
      </c>
      <c r="AD6" s="130" t="s">
        <v>26</v>
      </c>
      <c r="AE6" s="31"/>
      <c r="AG6" s="247"/>
      <c r="AH6" s="27" t="s">
        <v>81</v>
      </c>
      <c r="AI6" s="29" t="s">
        <v>24</v>
      </c>
      <c r="AJ6" s="130" t="s">
        <v>25</v>
      </c>
      <c r="AK6" s="130" t="s">
        <v>26</v>
      </c>
      <c r="AL6" s="31"/>
      <c r="AM6" s="27" t="s">
        <v>81</v>
      </c>
      <c r="AN6" s="29" t="s">
        <v>24</v>
      </c>
      <c r="AO6" s="130" t="s">
        <v>25</v>
      </c>
      <c r="AP6" s="130" t="s">
        <v>26</v>
      </c>
      <c r="AQ6" s="31"/>
      <c r="AR6" s="27" t="s">
        <v>81</v>
      </c>
      <c r="AS6" s="29" t="s">
        <v>24</v>
      </c>
      <c r="AT6" s="130" t="s">
        <v>25</v>
      </c>
      <c r="AU6" s="130" t="s">
        <v>26</v>
      </c>
      <c r="AV6" s="31"/>
      <c r="AW6" s="27" t="s">
        <v>81</v>
      </c>
      <c r="AX6" s="29" t="s">
        <v>24</v>
      </c>
      <c r="AY6" s="130" t="s">
        <v>25</v>
      </c>
      <c r="AZ6" s="130" t="s">
        <v>26</v>
      </c>
      <c r="BA6" s="31"/>
      <c r="BB6" s="27" t="s">
        <v>81</v>
      </c>
      <c r="BC6" s="29" t="s">
        <v>24</v>
      </c>
      <c r="BD6" s="130" t="s">
        <v>25</v>
      </c>
      <c r="BE6" s="130" t="s">
        <v>26</v>
      </c>
      <c r="BF6" s="31"/>
      <c r="BG6" s="27" t="s">
        <v>81</v>
      </c>
      <c r="BH6" s="29" t="s">
        <v>24</v>
      </c>
      <c r="BI6" s="130" t="s">
        <v>25</v>
      </c>
      <c r="BJ6" s="130" t="s">
        <v>26</v>
      </c>
      <c r="BK6" s="31"/>
      <c r="BM6" s="247"/>
      <c r="BN6" s="437" t="s">
        <v>81</v>
      </c>
      <c r="BO6" s="438" t="s">
        <v>24</v>
      </c>
      <c r="BP6" s="439" t="s">
        <v>25</v>
      </c>
      <c r="BQ6" s="439" t="s">
        <v>26</v>
      </c>
      <c r="BR6" s="435" t="s">
        <v>210</v>
      </c>
      <c r="BS6" s="437" t="s">
        <v>81</v>
      </c>
      <c r="BT6" s="438" t="s">
        <v>24</v>
      </c>
      <c r="BU6" s="439" t="s">
        <v>25</v>
      </c>
      <c r="BV6" s="439" t="s">
        <v>26</v>
      </c>
      <c r="BW6" s="436" t="s">
        <v>210</v>
      </c>
      <c r="BX6" s="437" t="s">
        <v>81</v>
      </c>
      <c r="BY6" s="438" t="s">
        <v>24</v>
      </c>
      <c r="BZ6" s="439" t="s">
        <v>25</v>
      </c>
      <c r="CA6" s="439" t="s">
        <v>26</v>
      </c>
      <c r="CB6" s="435" t="s">
        <v>210</v>
      </c>
      <c r="CC6" s="437" t="s">
        <v>81</v>
      </c>
      <c r="CD6" s="438" t="s">
        <v>24</v>
      </c>
      <c r="CE6" s="439" t="s">
        <v>25</v>
      </c>
      <c r="CF6" s="439" t="s">
        <v>26</v>
      </c>
      <c r="CG6" s="435" t="s">
        <v>210</v>
      </c>
      <c r="CH6" s="437" t="s">
        <v>81</v>
      </c>
      <c r="CI6" s="438" t="s">
        <v>24</v>
      </c>
      <c r="CJ6" s="439" t="s">
        <v>25</v>
      </c>
      <c r="CK6" s="439" t="s">
        <v>26</v>
      </c>
      <c r="CL6" s="435" t="s">
        <v>210</v>
      </c>
    </row>
    <row r="7">
      <c r="A7" s="248" t="s">
        <v>89</v>
      </c>
      <c r="B7" s="132">
        <v>7.0</v>
      </c>
      <c r="C7" s="133">
        <v>15.95</v>
      </c>
      <c r="D7" s="134">
        <v>2.0</v>
      </c>
      <c r="E7" s="135">
        <v>8.28</v>
      </c>
      <c r="F7" s="136">
        <v>4.30666666666667</v>
      </c>
      <c r="G7" s="138">
        <v>30.0</v>
      </c>
      <c r="H7" s="137">
        <v>131.62250000000003</v>
      </c>
      <c r="I7" s="134">
        <v>3.0</v>
      </c>
      <c r="J7" s="135">
        <v>18.84066666666667</v>
      </c>
      <c r="K7" s="139">
        <v>6.02333333333333</v>
      </c>
      <c r="L7" s="138">
        <v>29.0</v>
      </c>
      <c r="M7" s="137">
        <v>58.882653005464476</v>
      </c>
      <c r="N7" s="134">
        <v>1.0</v>
      </c>
      <c r="O7" s="135">
        <v>5.78</v>
      </c>
      <c r="P7" s="139">
        <v>1.38333333333333</v>
      </c>
      <c r="Q7" s="138"/>
      <c r="R7" s="137"/>
      <c r="S7" s="134"/>
      <c r="T7" s="135"/>
      <c r="U7" s="139"/>
      <c r="V7" s="138"/>
      <c r="W7" s="137"/>
      <c r="X7" s="134"/>
      <c r="Y7" s="135"/>
      <c r="Z7" s="139"/>
      <c r="AA7" s="138">
        <f t="shared" ref="AA7:AE7" si="1">B7+G7+L7+Q7+V7</f>
        <v>66</v>
      </c>
      <c r="AB7" s="137">
        <f t="shared" si="1"/>
        <v>206.455153</v>
      </c>
      <c r="AC7" s="134">
        <f t="shared" si="1"/>
        <v>6</v>
      </c>
      <c r="AD7" s="135">
        <f t="shared" si="1"/>
        <v>32.90066667</v>
      </c>
      <c r="AE7" s="139">
        <f t="shared" si="1"/>
        <v>11.71333333</v>
      </c>
      <c r="AG7" s="248" t="s">
        <v>236</v>
      </c>
      <c r="AH7" s="132">
        <v>15.0</v>
      </c>
      <c r="AI7" s="133">
        <v>46.9355</v>
      </c>
      <c r="AJ7" s="134">
        <v>1.0</v>
      </c>
      <c r="AK7" s="135">
        <v>25.25</v>
      </c>
      <c r="AL7" s="136">
        <v>1.25</v>
      </c>
      <c r="AM7" s="138">
        <v>36.0</v>
      </c>
      <c r="AN7" s="137">
        <v>160.16973455490034</v>
      </c>
      <c r="AO7" s="134">
        <v>1.0</v>
      </c>
      <c r="AP7" s="135">
        <v>14.9666666666667</v>
      </c>
      <c r="AQ7" s="139">
        <v>10.2333333333333</v>
      </c>
      <c r="AR7" s="138">
        <v>42.0</v>
      </c>
      <c r="AS7" s="137">
        <v>83.90318749999996</v>
      </c>
      <c r="AT7" s="134">
        <v>1.0</v>
      </c>
      <c r="AU7" s="135">
        <v>2.2216875</v>
      </c>
      <c r="AV7" s="139">
        <v>0.46</v>
      </c>
      <c r="AW7" s="138"/>
      <c r="AX7" s="137"/>
      <c r="AY7" s="134"/>
      <c r="AZ7" s="135"/>
      <c r="BA7" s="139"/>
      <c r="BB7" s="138">
        <v>6.0</v>
      </c>
      <c r="BC7" s="137">
        <v>6.527214689265536</v>
      </c>
      <c r="BD7" s="134"/>
      <c r="BE7" s="135"/>
      <c r="BF7" s="139"/>
      <c r="BG7" s="138">
        <v>99.0</v>
      </c>
      <c r="BH7" s="137">
        <v>297.5356367441658</v>
      </c>
      <c r="BI7" s="134">
        <v>3.0</v>
      </c>
      <c r="BJ7" s="135">
        <v>42.4383541666667</v>
      </c>
      <c r="BK7" s="139">
        <v>11.943333333333301</v>
      </c>
      <c r="BM7" s="248" t="s">
        <v>236</v>
      </c>
      <c r="BN7" s="441">
        <v>20.0</v>
      </c>
      <c r="BO7" s="442">
        <v>75.0</v>
      </c>
      <c r="BP7" s="443">
        <v>1.0</v>
      </c>
      <c r="BQ7" s="444">
        <v>17.0</v>
      </c>
      <c r="BR7" s="445">
        <v>5.0</v>
      </c>
      <c r="BS7" s="442">
        <v>52.0</v>
      </c>
      <c r="BT7" s="442">
        <v>218.0</v>
      </c>
      <c r="BU7" s="443">
        <v>9.0</v>
      </c>
      <c r="BV7" s="444">
        <v>51.0</v>
      </c>
      <c r="BW7" s="442">
        <v>22.0</v>
      </c>
      <c r="BX7" s="441">
        <v>41.0</v>
      </c>
      <c r="BY7" s="442">
        <v>119.0</v>
      </c>
      <c r="BZ7" s="443">
        <v>5.0</v>
      </c>
      <c r="CA7" s="444">
        <v>16.0</v>
      </c>
      <c r="CB7" s="445">
        <v>11.0</v>
      </c>
      <c r="CC7" s="442">
        <v>4.0</v>
      </c>
      <c r="CD7" s="442">
        <v>9.0</v>
      </c>
      <c r="CE7" s="446"/>
      <c r="CF7" s="447"/>
      <c r="CG7" s="448"/>
      <c r="CH7" s="442">
        <v>117.0</v>
      </c>
      <c r="CI7" s="442">
        <v>421.0</v>
      </c>
      <c r="CJ7" s="443">
        <v>15.0</v>
      </c>
      <c r="CK7" s="449">
        <v>83.0</v>
      </c>
      <c r="CL7" s="445">
        <v>39.0</v>
      </c>
    </row>
    <row r="8">
      <c r="A8" s="249" t="s">
        <v>90</v>
      </c>
      <c r="B8" s="141">
        <v>48.0</v>
      </c>
      <c r="C8" s="142">
        <v>101.46897246990095</v>
      </c>
      <c r="D8" s="143">
        <v>2.0</v>
      </c>
      <c r="E8" s="144">
        <v>17.7210526315789</v>
      </c>
      <c r="F8" s="145">
        <v>1.4454385964912229</v>
      </c>
      <c r="G8" s="147">
        <v>170.0</v>
      </c>
      <c r="H8" s="146">
        <v>709.3207108235314</v>
      </c>
      <c r="I8" s="143">
        <v>10.0</v>
      </c>
      <c r="J8" s="144">
        <v>123.52566666666667</v>
      </c>
      <c r="K8" s="148">
        <v>51.45033333333334</v>
      </c>
      <c r="L8" s="147">
        <v>168.0</v>
      </c>
      <c r="M8" s="146">
        <v>685.2785884957835</v>
      </c>
      <c r="N8" s="143">
        <v>14.0</v>
      </c>
      <c r="O8" s="144">
        <v>117.78500000000001</v>
      </c>
      <c r="P8" s="148">
        <v>28.977500000000003</v>
      </c>
      <c r="Q8" s="147"/>
      <c r="R8" s="146"/>
      <c r="S8" s="143"/>
      <c r="T8" s="144"/>
      <c r="U8" s="148"/>
      <c r="V8" s="147">
        <v>17.0</v>
      </c>
      <c r="W8" s="146">
        <v>32.298809523809524</v>
      </c>
      <c r="X8" s="143">
        <v>2.0</v>
      </c>
      <c r="Y8" s="144">
        <v>4.359999999999999</v>
      </c>
      <c r="Z8" s="148">
        <v>3.42</v>
      </c>
      <c r="AA8" s="147">
        <f t="shared" ref="AA8:AE8" si="2">B8+G8+L8+Q8+V8</f>
        <v>403</v>
      </c>
      <c r="AB8" s="146">
        <f t="shared" si="2"/>
        <v>1528.367081</v>
      </c>
      <c r="AC8" s="143">
        <f t="shared" si="2"/>
        <v>28</v>
      </c>
      <c r="AD8" s="144">
        <f t="shared" si="2"/>
        <v>263.3917193</v>
      </c>
      <c r="AE8" s="148">
        <f t="shared" si="2"/>
        <v>85.29327193</v>
      </c>
      <c r="AG8" s="249" t="s">
        <v>90</v>
      </c>
      <c r="AH8" s="141">
        <v>111.0</v>
      </c>
      <c r="AI8" s="142">
        <v>384.66200068840567</v>
      </c>
      <c r="AJ8" s="143">
        <v>11.0</v>
      </c>
      <c r="AK8" s="144">
        <v>105.8725</v>
      </c>
      <c r="AL8" s="145">
        <v>34.285</v>
      </c>
      <c r="AM8" s="147">
        <v>251.0</v>
      </c>
      <c r="AN8" s="146">
        <v>695.9523084657947</v>
      </c>
      <c r="AO8" s="143">
        <v>12.0</v>
      </c>
      <c r="AP8" s="144">
        <v>89.79000000000002</v>
      </c>
      <c r="AQ8" s="148">
        <v>34.95833333333329</v>
      </c>
      <c r="AR8" s="147">
        <v>305.0</v>
      </c>
      <c r="AS8" s="146">
        <v>782.7822176914143</v>
      </c>
      <c r="AT8" s="143">
        <v>28.0</v>
      </c>
      <c r="AU8" s="144">
        <v>226.18305654761906</v>
      </c>
      <c r="AV8" s="148">
        <v>54.8652380952381</v>
      </c>
      <c r="AW8" s="147"/>
      <c r="AX8" s="146"/>
      <c r="AY8" s="143"/>
      <c r="AZ8" s="144"/>
      <c r="BA8" s="148"/>
      <c r="BB8" s="147">
        <v>19.0</v>
      </c>
      <c r="BC8" s="146">
        <v>43.433055555555555</v>
      </c>
      <c r="BD8" s="143">
        <v>2.0</v>
      </c>
      <c r="BE8" s="144">
        <v>23.400000000000002</v>
      </c>
      <c r="BF8" s="148">
        <v>8.35</v>
      </c>
      <c r="BG8" s="147">
        <v>686.0</v>
      </c>
      <c r="BH8" s="146">
        <v>1906.82958240117</v>
      </c>
      <c r="BI8" s="143">
        <v>53.0</v>
      </c>
      <c r="BJ8" s="144">
        <v>445.24555654761906</v>
      </c>
      <c r="BK8" s="148">
        <v>132.4585714285714</v>
      </c>
      <c r="BM8" s="249" t="s">
        <v>90</v>
      </c>
      <c r="BN8" s="441">
        <v>100.0</v>
      </c>
      <c r="BO8" s="442">
        <v>564.0</v>
      </c>
      <c r="BP8" s="441">
        <v>9.0</v>
      </c>
      <c r="BQ8" s="445">
        <v>31.0</v>
      </c>
      <c r="BR8" s="445">
        <v>8.0</v>
      </c>
      <c r="BS8" s="442">
        <v>215.0</v>
      </c>
      <c r="BT8" s="442">
        <v>1038.0</v>
      </c>
      <c r="BU8" s="441">
        <v>31.0</v>
      </c>
      <c r="BV8" s="445">
        <v>269.0</v>
      </c>
      <c r="BW8" s="442">
        <v>68.0</v>
      </c>
      <c r="BX8" s="441">
        <v>318.0</v>
      </c>
      <c r="BY8" s="442">
        <v>1399.0</v>
      </c>
      <c r="BZ8" s="441">
        <v>46.0</v>
      </c>
      <c r="CA8" s="445">
        <v>340.0</v>
      </c>
      <c r="CB8" s="445">
        <v>87.0</v>
      </c>
      <c r="CC8" s="442">
        <v>16.0</v>
      </c>
      <c r="CD8" s="442">
        <v>47.0</v>
      </c>
      <c r="CE8" s="441">
        <v>1.0</v>
      </c>
      <c r="CF8" s="445">
        <v>10.0</v>
      </c>
      <c r="CG8" s="445">
        <v>4.0</v>
      </c>
      <c r="CH8" s="442">
        <v>649.0</v>
      </c>
      <c r="CI8" s="442">
        <v>3048.0</v>
      </c>
      <c r="CJ8" s="441">
        <v>87.0</v>
      </c>
      <c r="CK8" s="450">
        <v>650.0</v>
      </c>
      <c r="CL8" s="445">
        <v>167.0</v>
      </c>
    </row>
    <row r="9">
      <c r="A9" s="249" t="s">
        <v>91</v>
      </c>
      <c r="B9" s="141">
        <v>295.0</v>
      </c>
      <c r="C9" s="142">
        <v>1256.6374187952997</v>
      </c>
      <c r="D9" s="143">
        <v>25.0</v>
      </c>
      <c r="E9" s="144">
        <v>290.97566666666665</v>
      </c>
      <c r="F9" s="145">
        <v>90.22500000000001</v>
      </c>
      <c r="G9" s="147">
        <v>972.0</v>
      </c>
      <c r="H9" s="146">
        <v>4294.281089706069</v>
      </c>
      <c r="I9" s="149">
        <v>92.0</v>
      </c>
      <c r="J9" s="144">
        <v>842.2478500016673</v>
      </c>
      <c r="K9" s="148">
        <v>274.59323976095993</v>
      </c>
      <c r="L9" s="147">
        <v>1352.0</v>
      </c>
      <c r="M9" s="146">
        <v>5704.9808040509015</v>
      </c>
      <c r="N9" s="149">
        <v>137.0</v>
      </c>
      <c r="O9" s="144">
        <v>1442.5798459900182</v>
      </c>
      <c r="P9" s="148">
        <v>428.90170378289315</v>
      </c>
      <c r="Q9" s="147"/>
      <c r="R9" s="146"/>
      <c r="S9" s="149"/>
      <c r="T9" s="144"/>
      <c r="U9" s="148"/>
      <c r="V9" s="147">
        <v>94.0</v>
      </c>
      <c r="W9" s="146">
        <v>392.0544997362753</v>
      </c>
      <c r="X9" s="149">
        <v>4.0</v>
      </c>
      <c r="Y9" s="144">
        <v>47.08896825396826</v>
      </c>
      <c r="Z9" s="148">
        <v>6.502314814814814</v>
      </c>
      <c r="AA9" s="147">
        <f t="shared" ref="AA9:AE9" si="3">B9+G9+L9+Q9+V9</f>
        <v>2713</v>
      </c>
      <c r="AB9" s="146">
        <f t="shared" si="3"/>
        <v>11647.95381</v>
      </c>
      <c r="AC9" s="143">
        <f t="shared" si="3"/>
        <v>258</v>
      </c>
      <c r="AD9" s="144">
        <f t="shared" si="3"/>
        <v>2622.892331</v>
      </c>
      <c r="AE9" s="148">
        <f t="shared" si="3"/>
        <v>800.2222584</v>
      </c>
      <c r="AG9" s="249" t="s">
        <v>91</v>
      </c>
      <c r="AH9" s="141">
        <v>698.0</v>
      </c>
      <c r="AI9" s="142">
        <v>2177.916196955322</v>
      </c>
      <c r="AJ9" s="143">
        <v>71.0</v>
      </c>
      <c r="AK9" s="144">
        <v>535.604252289092</v>
      </c>
      <c r="AL9" s="145">
        <v>167.6030179212968</v>
      </c>
      <c r="AM9" s="147">
        <v>1737.0</v>
      </c>
      <c r="AN9" s="146">
        <v>6237.540978705975</v>
      </c>
      <c r="AO9" s="149">
        <v>130.0</v>
      </c>
      <c r="AP9" s="144">
        <v>1329.9117637894456</v>
      </c>
      <c r="AQ9" s="148">
        <v>441.04560196234434</v>
      </c>
      <c r="AR9" s="147">
        <v>2092.0</v>
      </c>
      <c r="AS9" s="146">
        <v>8222.830612585805</v>
      </c>
      <c r="AT9" s="149">
        <v>217.0</v>
      </c>
      <c r="AU9" s="144">
        <v>2224.879526152283</v>
      </c>
      <c r="AV9" s="148">
        <v>646.1936383927058</v>
      </c>
      <c r="AW9" s="147">
        <v>9.0</v>
      </c>
      <c r="AX9" s="146">
        <v>10.234166666666658</v>
      </c>
      <c r="AY9" s="149"/>
      <c r="AZ9" s="144"/>
      <c r="BA9" s="148">
        <v>0.0</v>
      </c>
      <c r="BB9" s="147">
        <v>225.0</v>
      </c>
      <c r="BC9" s="146">
        <v>751.6597371613442</v>
      </c>
      <c r="BD9" s="149">
        <v>17.0</v>
      </c>
      <c r="BE9" s="144">
        <v>140.85773598789186</v>
      </c>
      <c r="BF9" s="148">
        <v>33.499553817939635</v>
      </c>
      <c r="BG9" s="147">
        <v>4761.0</v>
      </c>
      <c r="BH9" s="146">
        <v>17400.181692075108</v>
      </c>
      <c r="BI9" s="143">
        <v>435.0</v>
      </c>
      <c r="BJ9" s="144">
        <v>4231.253278218713</v>
      </c>
      <c r="BK9" s="148">
        <v>1288.3418120942865</v>
      </c>
      <c r="BM9" s="452" t="s">
        <v>91</v>
      </c>
      <c r="BN9" s="441">
        <v>475.0</v>
      </c>
      <c r="BO9" s="442">
        <v>2804.0</v>
      </c>
      <c r="BP9" s="441">
        <v>74.0</v>
      </c>
      <c r="BQ9" s="445">
        <v>878.0</v>
      </c>
      <c r="BR9" s="445">
        <v>287.0</v>
      </c>
      <c r="BS9" s="442">
        <v>1400.0</v>
      </c>
      <c r="BT9" s="442">
        <v>8077.0</v>
      </c>
      <c r="BU9" s="453">
        <v>142.0</v>
      </c>
      <c r="BV9" s="445">
        <v>1713.0</v>
      </c>
      <c r="BW9" s="442">
        <v>714.0</v>
      </c>
      <c r="BX9" s="441">
        <v>1484.0</v>
      </c>
      <c r="BY9" s="442">
        <v>8877.0</v>
      </c>
      <c r="BZ9" s="441">
        <v>244.0</v>
      </c>
      <c r="CA9" s="445">
        <v>2531.0</v>
      </c>
      <c r="CB9" s="445">
        <v>872.0</v>
      </c>
      <c r="CC9" s="442">
        <v>98.0</v>
      </c>
      <c r="CD9" s="442">
        <v>434.0</v>
      </c>
      <c r="CE9" s="441">
        <v>7.0</v>
      </c>
      <c r="CF9" s="445">
        <v>50.0</v>
      </c>
      <c r="CG9" s="445">
        <v>24.0</v>
      </c>
      <c r="CH9" s="442">
        <v>3457.0</v>
      </c>
      <c r="CI9" s="442">
        <v>20192.0</v>
      </c>
      <c r="CJ9" s="441">
        <v>467.0</v>
      </c>
      <c r="CK9" s="450">
        <v>5172.0</v>
      </c>
      <c r="CL9" s="445">
        <v>1896.0</v>
      </c>
    </row>
    <row r="10">
      <c r="A10" s="249" t="s">
        <v>92</v>
      </c>
      <c r="B10" s="141">
        <v>1037.0</v>
      </c>
      <c r="C10" s="142">
        <v>4781.907549747825</v>
      </c>
      <c r="D10" s="143">
        <v>79.0</v>
      </c>
      <c r="E10" s="144">
        <v>1014.7497888645892</v>
      </c>
      <c r="F10" s="145">
        <v>236.601743873078</v>
      </c>
      <c r="G10" s="147">
        <v>3467.0</v>
      </c>
      <c r="H10" s="146">
        <v>15454.542499861886</v>
      </c>
      <c r="I10" s="143">
        <v>282.0</v>
      </c>
      <c r="J10" s="144">
        <v>3099.7408018691112</v>
      </c>
      <c r="K10" s="148">
        <v>1022.9012531692545</v>
      </c>
      <c r="L10" s="147">
        <v>4631.0</v>
      </c>
      <c r="M10" s="146">
        <v>23113.604920474943</v>
      </c>
      <c r="N10" s="143">
        <v>408.0</v>
      </c>
      <c r="O10" s="144">
        <v>5448.40698808084</v>
      </c>
      <c r="P10" s="148">
        <v>1520.307601011572</v>
      </c>
      <c r="Q10" s="147">
        <v>7.0</v>
      </c>
      <c r="R10" s="146">
        <v>31.788333333333334</v>
      </c>
      <c r="S10" s="143">
        <v>1.0</v>
      </c>
      <c r="T10" s="144">
        <v>1.53</v>
      </c>
      <c r="U10" s="148">
        <v>1.55</v>
      </c>
      <c r="V10" s="147">
        <v>446.0</v>
      </c>
      <c r="W10" s="146">
        <v>1882.8093971717342</v>
      </c>
      <c r="X10" s="143">
        <v>30.0</v>
      </c>
      <c r="Y10" s="144">
        <v>213.59319680191388</v>
      </c>
      <c r="Z10" s="148">
        <v>61.854130850265506</v>
      </c>
      <c r="AA10" s="147">
        <f t="shared" ref="AA10:AE10" si="4">B10+G10+L10+Q10+V10</f>
        <v>9588</v>
      </c>
      <c r="AB10" s="146">
        <f t="shared" si="4"/>
        <v>45264.6527</v>
      </c>
      <c r="AC10" s="143">
        <f t="shared" si="4"/>
        <v>800</v>
      </c>
      <c r="AD10" s="144">
        <f t="shared" si="4"/>
        <v>9778.020776</v>
      </c>
      <c r="AE10" s="148">
        <f t="shared" si="4"/>
        <v>2843.214729</v>
      </c>
      <c r="AG10" s="249" t="s">
        <v>92</v>
      </c>
      <c r="AH10" s="141">
        <v>2303.0</v>
      </c>
      <c r="AI10" s="142">
        <v>9278.537637088377</v>
      </c>
      <c r="AJ10" s="143">
        <v>156.0</v>
      </c>
      <c r="AK10" s="144">
        <v>2513.1674085430313</v>
      </c>
      <c r="AL10" s="145">
        <v>582.3889454928993</v>
      </c>
      <c r="AM10" s="147">
        <v>5672.0</v>
      </c>
      <c r="AN10" s="146">
        <v>23014.195521209742</v>
      </c>
      <c r="AO10" s="143">
        <v>420.0</v>
      </c>
      <c r="AP10" s="144">
        <v>5159.169446883467</v>
      </c>
      <c r="AQ10" s="148">
        <v>1531.3628143128703</v>
      </c>
      <c r="AR10" s="147">
        <v>6023.0</v>
      </c>
      <c r="AS10" s="146">
        <v>28652.930174958427</v>
      </c>
      <c r="AT10" s="143">
        <v>508.0</v>
      </c>
      <c r="AU10" s="144">
        <v>7807.389432011434</v>
      </c>
      <c r="AV10" s="148">
        <v>1970.1845741642724</v>
      </c>
      <c r="AW10" s="147">
        <v>14.0</v>
      </c>
      <c r="AX10" s="146">
        <v>55.937777777777775</v>
      </c>
      <c r="AY10" s="143">
        <v>1.0</v>
      </c>
      <c r="AZ10" s="144">
        <v>21.62</v>
      </c>
      <c r="BA10" s="148">
        <v>6.09999999999999</v>
      </c>
      <c r="BB10" s="147">
        <v>732.0</v>
      </c>
      <c r="BC10" s="146">
        <v>2401.655313084575</v>
      </c>
      <c r="BD10" s="143">
        <v>37.0</v>
      </c>
      <c r="BE10" s="144">
        <v>259.06506099571374</v>
      </c>
      <c r="BF10" s="148">
        <v>134.08517392021102</v>
      </c>
      <c r="BG10" s="147">
        <v>14744.0</v>
      </c>
      <c r="BH10" s="146">
        <v>63403.256424118896</v>
      </c>
      <c r="BI10" s="143">
        <v>1122.0</v>
      </c>
      <c r="BJ10" s="144">
        <v>15760.411348433647</v>
      </c>
      <c r="BK10" s="148">
        <v>4224.121507890253</v>
      </c>
      <c r="BM10" s="452" t="s">
        <v>92</v>
      </c>
      <c r="BN10" s="441">
        <v>1362.0</v>
      </c>
      <c r="BO10" s="442">
        <v>13266.0</v>
      </c>
      <c r="BP10" s="441">
        <v>197.0</v>
      </c>
      <c r="BQ10" s="445">
        <v>4989.0</v>
      </c>
      <c r="BR10" s="445">
        <v>1181.0</v>
      </c>
      <c r="BS10" s="442">
        <v>4066.0</v>
      </c>
      <c r="BT10" s="442">
        <v>32729.0</v>
      </c>
      <c r="BU10" s="441">
        <v>505.0</v>
      </c>
      <c r="BV10" s="445">
        <v>9817.0</v>
      </c>
      <c r="BW10" s="442">
        <v>2811.0</v>
      </c>
      <c r="BX10" s="441">
        <v>4537.0</v>
      </c>
      <c r="BY10" s="442">
        <v>42537.0</v>
      </c>
      <c r="BZ10" s="441">
        <v>766.0</v>
      </c>
      <c r="CA10" s="445">
        <v>15490.0</v>
      </c>
      <c r="CB10" s="445">
        <v>4041.0</v>
      </c>
      <c r="CC10" s="442">
        <v>344.0</v>
      </c>
      <c r="CD10" s="442">
        <v>2167.0</v>
      </c>
      <c r="CE10" s="441">
        <v>38.0</v>
      </c>
      <c r="CF10" s="445">
        <v>438.0</v>
      </c>
      <c r="CG10" s="445">
        <v>118.0</v>
      </c>
      <c r="CH10" s="442">
        <v>10309.0</v>
      </c>
      <c r="CI10" s="442">
        <v>90699.0</v>
      </c>
      <c r="CJ10" s="441">
        <v>1506.0</v>
      </c>
      <c r="CK10" s="450">
        <v>30733.0</v>
      </c>
      <c r="CL10" s="445">
        <v>8151.0</v>
      </c>
    </row>
    <row r="11">
      <c r="A11" s="249" t="s">
        <v>93</v>
      </c>
      <c r="B11" s="141">
        <v>1813.0</v>
      </c>
      <c r="C11" s="142">
        <v>13124.685099555034</v>
      </c>
      <c r="D11" s="143">
        <v>188.0</v>
      </c>
      <c r="E11" s="144">
        <v>4289.765432126448</v>
      </c>
      <c r="F11" s="145">
        <v>845.7885772264535</v>
      </c>
      <c r="G11" s="147">
        <v>6207.0</v>
      </c>
      <c r="H11" s="146">
        <v>41598.07033932456</v>
      </c>
      <c r="I11" s="143">
        <v>515.0</v>
      </c>
      <c r="J11" s="144">
        <v>11041.501148574343</v>
      </c>
      <c r="K11" s="148">
        <v>2543.021802220942</v>
      </c>
      <c r="L11" s="147">
        <v>8721.0</v>
      </c>
      <c r="M11" s="146">
        <v>66231.47964035103</v>
      </c>
      <c r="N11" s="143">
        <v>892.0</v>
      </c>
      <c r="O11" s="144">
        <v>20616.45605222654</v>
      </c>
      <c r="P11" s="148">
        <v>3991.3784013802197</v>
      </c>
      <c r="Q11" s="147">
        <v>29.0</v>
      </c>
      <c r="R11" s="146">
        <v>126.15856321839075</v>
      </c>
      <c r="S11" s="143">
        <v>1.0</v>
      </c>
      <c r="T11" s="144">
        <v>2.3175</v>
      </c>
      <c r="U11" s="148">
        <v>0.6</v>
      </c>
      <c r="V11" s="147">
        <v>710.0</v>
      </c>
      <c r="W11" s="146">
        <v>3459.5916881408352</v>
      </c>
      <c r="X11" s="143">
        <v>45.0</v>
      </c>
      <c r="Y11" s="144">
        <v>427.2514999999999</v>
      </c>
      <c r="Z11" s="148">
        <v>172.67770370370366</v>
      </c>
      <c r="AA11" s="147">
        <f t="shared" ref="AA11:AE11" si="5">B11+G11+L11+Q11+V11</f>
        <v>17480</v>
      </c>
      <c r="AB11" s="146">
        <f t="shared" si="5"/>
        <v>124539.9853</v>
      </c>
      <c r="AC11" s="143">
        <f t="shared" si="5"/>
        <v>1641</v>
      </c>
      <c r="AD11" s="144">
        <f t="shared" si="5"/>
        <v>36377.29163</v>
      </c>
      <c r="AE11" s="148">
        <f t="shared" si="5"/>
        <v>7553.466485</v>
      </c>
      <c r="AG11" s="249" t="s">
        <v>93</v>
      </c>
      <c r="AH11" s="141">
        <v>3145.0</v>
      </c>
      <c r="AI11" s="142">
        <v>20225.68967979231</v>
      </c>
      <c r="AJ11" s="143">
        <v>296.0</v>
      </c>
      <c r="AK11" s="144">
        <v>7393.990146736899</v>
      </c>
      <c r="AL11" s="145">
        <v>1298.6395583818978</v>
      </c>
      <c r="AM11" s="147">
        <v>7636.0</v>
      </c>
      <c r="AN11" s="146">
        <v>43638.27879729249</v>
      </c>
      <c r="AO11" s="143">
        <v>576.0</v>
      </c>
      <c r="AP11" s="144">
        <v>11862.629677719102</v>
      </c>
      <c r="AQ11" s="148">
        <v>2466.7249600378595</v>
      </c>
      <c r="AR11" s="147">
        <v>10352.0</v>
      </c>
      <c r="AS11" s="146">
        <v>80776.39734721697</v>
      </c>
      <c r="AT11" s="143">
        <v>1160.0</v>
      </c>
      <c r="AU11" s="144">
        <v>29740.478339731108</v>
      </c>
      <c r="AV11" s="148">
        <v>5275.627219605344</v>
      </c>
      <c r="AW11" s="147">
        <v>53.0</v>
      </c>
      <c r="AX11" s="146">
        <v>281.10020026861747</v>
      </c>
      <c r="AY11" s="143">
        <v>1.0</v>
      </c>
      <c r="AZ11" s="144">
        <v>9.15</v>
      </c>
      <c r="BA11" s="148">
        <v>2.95</v>
      </c>
      <c r="BB11" s="147">
        <v>883.0</v>
      </c>
      <c r="BC11" s="146">
        <v>4109.238274811665</v>
      </c>
      <c r="BD11" s="143">
        <v>38.0</v>
      </c>
      <c r="BE11" s="144">
        <v>500.3502979720013</v>
      </c>
      <c r="BF11" s="148">
        <v>155.61178580815712</v>
      </c>
      <c r="BG11" s="147">
        <v>22069.0</v>
      </c>
      <c r="BH11" s="146">
        <v>149030.70429938205</v>
      </c>
      <c r="BI11" s="143">
        <v>2071.0</v>
      </c>
      <c r="BJ11" s="144">
        <v>49506.598462159105</v>
      </c>
      <c r="BK11" s="148">
        <v>9199.553523833261</v>
      </c>
      <c r="BM11" s="452" t="s">
        <v>93</v>
      </c>
      <c r="BN11" s="441">
        <v>2069.0</v>
      </c>
      <c r="BO11" s="442">
        <v>20028.0</v>
      </c>
      <c r="BP11" s="441">
        <v>354.0</v>
      </c>
      <c r="BQ11" s="445">
        <v>6894.0</v>
      </c>
      <c r="BR11" s="445">
        <v>1531.0</v>
      </c>
      <c r="BS11" s="442">
        <v>5168.0</v>
      </c>
      <c r="BT11" s="442">
        <v>45671.0</v>
      </c>
      <c r="BU11" s="441">
        <v>615.0</v>
      </c>
      <c r="BV11" s="445">
        <v>12450.0</v>
      </c>
      <c r="BW11" s="442">
        <v>3331.0</v>
      </c>
      <c r="BX11" s="441">
        <v>7928.0</v>
      </c>
      <c r="BY11" s="442">
        <v>92203.0</v>
      </c>
      <c r="BZ11" s="441">
        <v>1412.0</v>
      </c>
      <c r="CA11" s="445">
        <v>34571.0</v>
      </c>
      <c r="CB11" s="445">
        <v>7385.0</v>
      </c>
      <c r="CC11" s="442">
        <v>402.0</v>
      </c>
      <c r="CD11" s="442">
        <v>3377.0</v>
      </c>
      <c r="CE11" s="441">
        <v>35.0</v>
      </c>
      <c r="CF11" s="445">
        <v>439.0</v>
      </c>
      <c r="CG11" s="445">
        <v>148.0</v>
      </c>
      <c r="CH11" s="442">
        <v>15567.0</v>
      </c>
      <c r="CI11" s="442">
        <v>161280.0</v>
      </c>
      <c r="CJ11" s="441">
        <v>2416.0</v>
      </c>
      <c r="CK11" s="450">
        <v>54355.0</v>
      </c>
      <c r="CL11" s="445">
        <v>12394.0</v>
      </c>
    </row>
    <row r="12">
      <c r="A12" s="249" t="s">
        <v>94</v>
      </c>
      <c r="B12" s="141">
        <v>1894.0</v>
      </c>
      <c r="C12" s="142">
        <v>14405.844893342633</v>
      </c>
      <c r="D12" s="143">
        <v>177.0</v>
      </c>
      <c r="E12" s="144">
        <v>3140.096608018472</v>
      </c>
      <c r="F12" s="145">
        <v>767.1668821518198</v>
      </c>
      <c r="G12" s="147">
        <v>6519.0</v>
      </c>
      <c r="H12" s="146">
        <v>44785.68159331435</v>
      </c>
      <c r="I12" s="143">
        <v>556.0</v>
      </c>
      <c r="J12" s="144">
        <v>9087.873348426501</v>
      </c>
      <c r="K12" s="148">
        <v>2271.82670923624</v>
      </c>
      <c r="L12" s="147">
        <v>10685.0</v>
      </c>
      <c r="M12" s="146">
        <v>98412.10806857211</v>
      </c>
      <c r="N12" s="143">
        <v>1148.0</v>
      </c>
      <c r="O12" s="144">
        <v>30807.833523698813</v>
      </c>
      <c r="P12" s="148">
        <v>5094.713424917585</v>
      </c>
      <c r="Q12" s="147">
        <v>85.0</v>
      </c>
      <c r="R12" s="146">
        <v>694.0200827913794</v>
      </c>
      <c r="S12" s="143">
        <v>5.0</v>
      </c>
      <c r="T12" s="144">
        <v>125.1033333333333</v>
      </c>
      <c r="U12" s="148">
        <v>11.989999999999998</v>
      </c>
      <c r="V12" s="147">
        <v>655.0</v>
      </c>
      <c r="W12" s="146">
        <v>3628.497305716396</v>
      </c>
      <c r="X12" s="143">
        <v>37.0</v>
      </c>
      <c r="Y12" s="144">
        <v>360.671466553288</v>
      </c>
      <c r="Z12" s="148">
        <v>131.98650787351974</v>
      </c>
      <c r="AA12" s="147">
        <f t="shared" ref="AA12:AE12" si="6">B12+G12+L12+Q12+V12</f>
        <v>19838</v>
      </c>
      <c r="AB12" s="146">
        <f t="shared" si="6"/>
        <v>161926.1519</v>
      </c>
      <c r="AC12" s="143">
        <f t="shared" si="6"/>
        <v>1923</v>
      </c>
      <c r="AD12" s="144">
        <f t="shared" si="6"/>
        <v>43521.57828</v>
      </c>
      <c r="AE12" s="148">
        <f t="shared" si="6"/>
        <v>8277.683524</v>
      </c>
      <c r="AG12" s="249" t="s">
        <v>94</v>
      </c>
      <c r="AH12" s="141">
        <v>3268.0</v>
      </c>
      <c r="AI12" s="142">
        <v>23102.83149369519</v>
      </c>
      <c r="AJ12" s="143">
        <v>345.0</v>
      </c>
      <c r="AK12" s="144">
        <v>6399.017915062534</v>
      </c>
      <c r="AL12" s="145">
        <v>1462.2889144318558</v>
      </c>
      <c r="AM12" s="147">
        <v>7297.0</v>
      </c>
      <c r="AN12" s="146">
        <v>43430.82736803013</v>
      </c>
      <c r="AO12" s="143">
        <v>631.0</v>
      </c>
      <c r="AP12" s="144">
        <v>11145.119868661322</v>
      </c>
      <c r="AQ12" s="148">
        <v>2874.2515629637433</v>
      </c>
      <c r="AR12" s="147">
        <v>11386.0</v>
      </c>
      <c r="AS12" s="146">
        <v>92053.5868373552</v>
      </c>
      <c r="AT12" s="143">
        <v>1333.0</v>
      </c>
      <c r="AU12" s="144">
        <v>29544.507159842287</v>
      </c>
      <c r="AV12" s="148">
        <v>5704.998061778085</v>
      </c>
      <c r="AW12" s="147">
        <v>164.0</v>
      </c>
      <c r="AX12" s="146">
        <v>804.9478552663102</v>
      </c>
      <c r="AY12" s="143">
        <v>10.0</v>
      </c>
      <c r="AZ12" s="144">
        <v>177.07268416504644</v>
      </c>
      <c r="BA12" s="148">
        <v>23.823333333333327</v>
      </c>
      <c r="BB12" s="147">
        <v>712.0</v>
      </c>
      <c r="BC12" s="146">
        <v>3828.603498639418</v>
      </c>
      <c r="BD12" s="143">
        <v>51.0</v>
      </c>
      <c r="BE12" s="144">
        <v>615.5002070664369</v>
      </c>
      <c r="BF12" s="148">
        <v>321.5266044939768</v>
      </c>
      <c r="BG12" s="147">
        <v>22827.0</v>
      </c>
      <c r="BH12" s="146">
        <v>163220.79705298625</v>
      </c>
      <c r="BI12" s="143">
        <v>2370.0</v>
      </c>
      <c r="BJ12" s="144">
        <v>47881.21783479762</v>
      </c>
      <c r="BK12" s="148">
        <v>10386.888477000994</v>
      </c>
      <c r="BM12" s="452" t="s">
        <v>94</v>
      </c>
      <c r="BN12" s="441">
        <v>2346.0</v>
      </c>
      <c r="BO12" s="442">
        <v>23015.0</v>
      </c>
      <c r="BP12" s="441">
        <v>340.0</v>
      </c>
      <c r="BQ12" s="445">
        <v>6949.0</v>
      </c>
      <c r="BR12" s="445">
        <v>1857.0</v>
      </c>
      <c r="BS12" s="442">
        <v>5341.0</v>
      </c>
      <c r="BT12" s="442">
        <v>44769.0</v>
      </c>
      <c r="BU12" s="441">
        <v>585.0</v>
      </c>
      <c r="BV12" s="445">
        <v>9122.0</v>
      </c>
      <c r="BW12" s="442">
        <v>2810.0</v>
      </c>
      <c r="BX12" s="441">
        <v>7843.0</v>
      </c>
      <c r="BY12" s="442">
        <v>84672.0</v>
      </c>
      <c r="BZ12" s="441">
        <v>1312.0</v>
      </c>
      <c r="CA12" s="445">
        <v>26978.0</v>
      </c>
      <c r="CB12" s="445">
        <v>6338.0</v>
      </c>
      <c r="CC12" s="442">
        <v>310.0</v>
      </c>
      <c r="CD12" s="442">
        <v>2431.0</v>
      </c>
      <c r="CE12" s="441">
        <v>31.0</v>
      </c>
      <c r="CF12" s="445">
        <v>336.0</v>
      </c>
      <c r="CG12" s="445">
        <v>114.0</v>
      </c>
      <c r="CH12" s="442">
        <v>15840.0</v>
      </c>
      <c r="CI12" s="442">
        <v>154887.0</v>
      </c>
      <c r="CJ12" s="441">
        <v>2268.0</v>
      </c>
      <c r="CK12" s="450">
        <v>43385.0</v>
      </c>
      <c r="CL12" s="445">
        <v>11118.0</v>
      </c>
    </row>
    <row r="13">
      <c r="A13" s="249" t="s">
        <v>95</v>
      </c>
      <c r="B13" s="141">
        <v>1687.0</v>
      </c>
      <c r="C13" s="142">
        <v>12883.011475263065</v>
      </c>
      <c r="D13" s="143">
        <v>134.0</v>
      </c>
      <c r="E13" s="144">
        <v>2532.852165441177</v>
      </c>
      <c r="F13" s="145">
        <v>488.22152066993465</v>
      </c>
      <c r="G13" s="147">
        <v>5459.0</v>
      </c>
      <c r="H13" s="146">
        <v>39624.70425894138</v>
      </c>
      <c r="I13" s="143">
        <v>421.0</v>
      </c>
      <c r="J13" s="144">
        <v>7626.239964249903</v>
      </c>
      <c r="K13" s="148">
        <v>1896.016996409361</v>
      </c>
      <c r="L13" s="147">
        <v>8727.0</v>
      </c>
      <c r="M13" s="146">
        <v>75035.18006462269</v>
      </c>
      <c r="N13" s="143">
        <v>880.0</v>
      </c>
      <c r="O13" s="144">
        <v>18907.395458564617</v>
      </c>
      <c r="P13" s="148">
        <v>3823.920339134166</v>
      </c>
      <c r="Q13" s="147">
        <v>176.0</v>
      </c>
      <c r="R13" s="146">
        <v>877.3471772847605</v>
      </c>
      <c r="S13" s="143">
        <v>6.0</v>
      </c>
      <c r="T13" s="144">
        <v>68.9375</v>
      </c>
      <c r="U13" s="148">
        <v>15.314999999999998</v>
      </c>
      <c r="V13" s="147">
        <v>295.0</v>
      </c>
      <c r="W13" s="146">
        <v>1891.524185656373</v>
      </c>
      <c r="X13" s="143">
        <v>20.0</v>
      </c>
      <c r="Y13" s="144">
        <v>312.5228115942029</v>
      </c>
      <c r="Z13" s="148">
        <v>80.95579710144928</v>
      </c>
      <c r="AA13" s="147">
        <f t="shared" ref="AA13:AE13" si="7">B13+G13+L13+Q13+V13</f>
        <v>16344</v>
      </c>
      <c r="AB13" s="146">
        <f t="shared" si="7"/>
        <v>130311.7672</v>
      </c>
      <c r="AC13" s="143">
        <f t="shared" si="7"/>
        <v>1461</v>
      </c>
      <c r="AD13" s="144">
        <f t="shared" si="7"/>
        <v>29447.9479</v>
      </c>
      <c r="AE13" s="148">
        <f t="shared" si="7"/>
        <v>6304.429653</v>
      </c>
      <c r="AG13" s="249" t="s">
        <v>95</v>
      </c>
      <c r="AH13" s="141">
        <v>2468.0</v>
      </c>
      <c r="AI13" s="142">
        <v>17729.817743690444</v>
      </c>
      <c r="AJ13" s="143">
        <v>270.0</v>
      </c>
      <c r="AK13" s="144">
        <v>4687.075846490195</v>
      </c>
      <c r="AL13" s="145">
        <v>931.5793934851187</v>
      </c>
      <c r="AM13" s="147">
        <v>5986.0</v>
      </c>
      <c r="AN13" s="146">
        <v>36846.124172214935</v>
      </c>
      <c r="AO13" s="143">
        <v>503.0</v>
      </c>
      <c r="AP13" s="144">
        <v>7403.017982083485</v>
      </c>
      <c r="AQ13" s="148">
        <v>2164.888002347448</v>
      </c>
      <c r="AR13" s="147">
        <v>8564.0</v>
      </c>
      <c r="AS13" s="146">
        <v>69126.55865485339</v>
      </c>
      <c r="AT13" s="143">
        <v>941.0</v>
      </c>
      <c r="AU13" s="144">
        <v>17464.035040511713</v>
      </c>
      <c r="AV13" s="148">
        <v>3700.3463570498284</v>
      </c>
      <c r="AW13" s="147">
        <v>257.0</v>
      </c>
      <c r="AX13" s="146">
        <v>1136.9712242080627</v>
      </c>
      <c r="AY13" s="143">
        <v>10.0</v>
      </c>
      <c r="AZ13" s="144">
        <v>150.809</v>
      </c>
      <c r="BA13" s="148">
        <v>34.009</v>
      </c>
      <c r="BB13" s="147">
        <v>234.0</v>
      </c>
      <c r="BC13" s="146">
        <v>1372.3953750130968</v>
      </c>
      <c r="BD13" s="143">
        <v>7.0</v>
      </c>
      <c r="BE13" s="144">
        <v>151.9333333333333</v>
      </c>
      <c r="BF13" s="148">
        <v>43.099999999999994</v>
      </c>
      <c r="BG13" s="147">
        <v>17509.0</v>
      </c>
      <c r="BH13" s="146">
        <v>126211.86716997993</v>
      </c>
      <c r="BI13" s="143">
        <v>1731.0</v>
      </c>
      <c r="BJ13" s="144">
        <v>29856.871202418726</v>
      </c>
      <c r="BK13" s="148">
        <v>6873.922752882396</v>
      </c>
      <c r="BM13" s="452" t="s">
        <v>95</v>
      </c>
      <c r="BN13" s="441">
        <v>1813.0</v>
      </c>
      <c r="BO13" s="442">
        <v>18560.0</v>
      </c>
      <c r="BP13" s="441">
        <v>283.0</v>
      </c>
      <c r="BQ13" s="445">
        <v>5203.0</v>
      </c>
      <c r="BR13" s="445">
        <v>982.0</v>
      </c>
      <c r="BS13" s="442">
        <v>4930.0</v>
      </c>
      <c r="BT13" s="442">
        <v>42526.0</v>
      </c>
      <c r="BU13" s="441">
        <v>490.0</v>
      </c>
      <c r="BV13" s="445">
        <v>7712.0</v>
      </c>
      <c r="BW13" s="442">
        <v>2101.0</v>
      </c>
      <c r="BX13" s="441">
        <v>6768.0</v>
      </c>
      <c r="BY13" s="442">
        <v>69103.0</v>
      </c>
      <c r="BZ13" s="441">
        <v>1084.0</v>
      </c>
      <c r="CA13" s="445">
        <v>19144.0</v>
      </c>
      <c r="CB13" s="445">
        <v>4128.0</v>
      </c>
      <c r="CC13" s="442">
        <v>107.0</v>
      </c>
      <c r="CD13" s="442">
        <v>1032.0</v>
      </c>
      <c r="CE13" s="441">
        <v>6.0</v>
      </c>
      <c r="CF13" s="445">
        <v>82.0</v>
      </c>
      <c r="CG13" s="445">
        <v>23.0</v>
      </c>
      <c r="CH13" s="442">
        <v>13618.0</v>
      </c>
      <c r="CI13" s="442">
        <v>131221.0</v>
      </c>
      <c r="CJ13" s="441">
        <v>1863.0</v>
      </c>
      <c r="CK13" s="450">
        <v>32141.0</v>
      </c>
      <c r="CL13" s="445">
        <v>7234.0</v>
      </c>
    </row>
    <row r="14">
      <c r="A14" s="249" t="s">
        <v>96</v>
      </c>
      <c r="B14" s="141">
        <v>1062.0</v>
      </c>
      <c r="C14" s="142">
        <v>8726.933346731035</v>
      </c>
      <c r="D14" s="143">
        <v>96.0</v>
      </c>
      <c r="E14" s="144">
        <v>1649.8394038929443</v>
      </c>
      <c r="F14" s="145">
        <v>369.0788868613137</v>
      </c>
      <c r="G14" s="147">
        <v>3931.0</v>
      </c>
      <c r="H14" s="146">
        <v>31091.834815224316</v>
      </c>
      <c r="I14" s="143">
        <v>298.0</v>
      </c>
      <c r="J14" s="144">
        <v>5165.15226744245</v>
      </c>
      <c r="K14" s="148">
        <v>1181.737837544068</v>
      </c>
      <c r="L14" s="147">
        <v>5939.0</v>
      </c>
      <c r="M14" s="146">
        <v>50152.49755222071</v>
      </c>
      <c r="N14" s="143">
        <v>496.0</v>
      </c>
      <c r="O14" s="144">
        <v>9446.355670122617</v>
      </c>
      <c r="P14" s="148">
        <v>2149.7524099276166</v>
      </c>
      <c r="Q14" s="147">
        <v>356.0</v>
      </c>
      <c r="R14" s="146">
        <v>2205.457873991434</v>
      </c>
      <c r="S14" s="143">
        <v>8.0</v>
      </c>
      <c r="T14" s="144">
        <v>116.42000000000002</v>
      </c>
      <c r="U14" s="148">
        <v>23.755</v>
      </c>
      <c r="V14" s="147">
        <v>103.0</v>
      </c>
      <c r="W14" s="146">
        <v>886.1221915123797</v>
      </c>
      <c r="X14" s="143">
        <v>4.0</v>
      </c>
      <c r="Y14" s="144">
        <v>43.84</v>
      </c>
      <c r="Z14" s="148">
        <v>14.12</v>
      </c>
      <c r="AA14" s="147">
        <f t="shared" ref="AA14:AE14" si="8">B14+G14+L14+Q14+V14</f>
        <v>11391</v>
      </c>
      <c r="AB14" s="146">
        <f t="shared" si="8"/>
        <v>93062.84578</v>
      </c>
      <c r="AC14" s="143">
        <f t="shared" si="8"/>
        <v>902</v>
      </c>
      <c r="AD14" s="144">
        <f t="shared" si="8"/>
        <v>16421.60734</v>
      </c>
      <c r="AE14" s="148">
        <f t="shared" si="8"/>
        <v>3738.444134</v>
      </c>
      <c r="AG14" s="249" t="s">
        <v>96</v>
      </c>
      <c r="AH14" s="141">
        <v>1650.0</v>
      </c>
      <c r="AI14" s="142">
        <v>11833.051559486083</v>
      </c>
      <c r="AJ14" s="143">
        <v>166.0</v>
      </c>
      <c r="AK14" s="144">
        <v>2674.870838294443</v>
      </c>
      <c r="AL14" s="145">
        <v>619.8493500522503</v>
      </c>
      <c r="AM14" s="147">
        <v>4360.0</v>
      </c>
      <c r="AN14" s="146">
        <v>30429.611805459746</v>
      </c>
      <c r="AO14" s="143">
        <v>387.0</v>
      </c>
      <c r="AP14" s="144">
        <v>5618.320127418776</v>
      </c>
      <c r="AQ14" s="148">
        <v>1808.858414673978</v>
      </c>
      <c r="AR14" s="147">
        <v>6111.0</v>
      </c>
      <c r="AS14" s="146">
        <v>46607.67439699709</v>
      </c>
      <c r="AT14" s="143">
        <v>634.0</v>
      </c>
      <c r="AU14" s="144">
        <v>11297.306326716676</v>
      </c>
      <c r="AV14" s="148">
        <v>2635.198870308882</v>
      </c>
      <c r="AW14" s="147">
        <v>454.0</v>
      </c>
      <c r="AX14" s="146">
        <v>2335.485251739978</v>
      </c>
      <c r="AY14" s="143">
        <v>15.0</v>
      </c>
      <c r="AZ14" s="144">
        <v>192.0726562581593</v>
      </c>
      <c r="BA14" s="148">
        <v>44.09554559371834</v>
      </c>
      <c r="BB14" s="147">
        <v>111.0</v>
      </c>
      <c r="BC14" s="146">
        <v>913.4155783340979</v>
      </c>
      <c r="BD14" s="143">
        <v>6.0</v>
      </c>
      <c r="BE14" s="144">
        <v>109.07</v>
      </c>
      <c r="BF14" s="148">
        <v>43.2</v>
      </c>
      <c r="BG14" s="147">
        <v>12686.0</v>
      </c>
      <c r="BH14" s="146">
        <v>92119.238592017</v>
      </c>
      <c r="BI14" s="143">
        <v>1208.0</v>
      </c>
      <c r="BJ14" s="144">
        <v>19891.63994868805</v>
      </c>
      <c r="BK14" s="148">
        <v>5151.202180628828</v>
      </c>
      <c r="BM14" s="452" t="s">
        <v>96</v>
      </c>
      <c r="BN14" s="441">
        <v>1177.0</v>
      </c>
      <c r="BO14" s="442">
        <v>10394.0</v>
      </c>
      <c r="BP14" s="441">
        <v>186.0</v>
      </c>
      <c r="BQ14" s="445">
        <v>2727.0</v>
      </c>
      <c r="BR14" s="445">
        <v>751.0</v>
      </c>
      <c r="BS14" s="442">
        <v>3325.0</v>
      </c>
      <c r="BT14" s="442">
        <v>29195.0</v>
      </c>
      <c r="BU14" s="441">
        <v>355.0</v>
      </c>
      <c r="BV14" s="445">
        <v>5517.0</v>
      </c>
      <c r="BW14" s="442">
        <v>1519.0</v>
      </c>
      <c r="BX14" s="441">
        <v>4647.0</v>
      </c>
      <c r="BY14" s="442">
        <v>43031.0</v>
      </c>
      <c r="BZ14" s="441">
        <v>609.0</v>
      </c>
      <c r="CA14" s="445">
        <v>10907.0</v>
      </c>
      <c r="CB14" s="445">
        <v>2675.0</v>
      </c>
      <c r="CC14" s="442">
        <v>79.0</v>
      </c>
      <c r="CD14" s="442">
        <v>726.0</v>
      </c>
      <c r="CE14" s="441">
        <v>3.0</v>
      </c>
      <c r="CF14" s="445">
        <v>25.0</v>
      </c>
      <c r="CG14" s="445">
        <v>2.0</v>
      </c>
      <c r="CH14" s="442">
        <v>9228.0</v>
      </c>
      <c r="CI14" s="442">
        <v>83345.0</v>
      </c>
      <c r="CJ14" s="441">
        <v>1153.0</v>
      </c>
      <c r="CK14" s="450">
        <v>19175.0</v>
      </c>
      <c r="CL14" s="445">
        <v>4948.0</v>
      </c>
    </row>
    <row r="15">
      <c r="A15" s="249" t="s">
        <v>97</v>
      </c>
      <c r="B15" s="141">
        <v>439.0</v>
      </c>
      <c r="C15" s="142">
        <v>3091.326239439643</v>
      </c>
      <c r="D15" s="143">
        <v>25.0</v>
      </c>
      <c r="E15" s="144">
        <v>303.62500000000006</v>
      </c>
      <c r="F15" s="145">
        <v>92.45</v>
      </c>
      <c r="G15" s="147">
        <v>1615.0</v>
      </c>
      <c r="H15" s="146">
        <v>12244.361706296744</v>
      </c>
      <c r="I15" s="143">
        <v>86.0</v>
      </c>
      <c r="J15" s="144">
        <v>1666.927670306189</v>
      </c>
      <c r="K15" s="148">
        <v>408.52483840688933</v>
      </c>
      <c r="L15" s="147">
        <v>2406.0</v>
      </c>
      <c r="M15" s="146">
        <v>17805.648196370974</v>
      </c>
      <c r="N15" s="143">
        <v>169.0</v>
      </c>
      <c r="O15" s="144">
        <v>3294.612144172352</v>
      </c>
      <c r="P15" s="148">
        <v>717.7194309583033</v>
      </c>
      <c r="Q15" s="147">
        <v>463.0</v>
      </c>
      <c r="R15" s="146">
        <v>2698.8417660431396</v>
      </c>
      <c r="S15" s="143">
        <v>18.0</v>
      </c>
      <c r="T15" s="144">
        <v>255.38916666666665</v>
      </c>
      <c r="U15" s="148">
        <v>54.44583333333333</v>
      </c>
      <c r="V15" s="147">
        <v>53.0</v>
      </c>
      <c r="W15" s="146">
        <v>407.9087382094834</v>
      </c>
      <c r="X15" s="143">
        <v>2.0</v>
      </c>
      <c r="Y15" s="144">
        <v>13.88055555555556</v>
      </c>
      <c r="Z15" s="148">
        <v>1.438888888888889</v>
      </c>
      <c r="AA15" s="147">
        <f t="shared" ref="AA15:AE15" si="9">B15+G15+L15+Q15+V15</f>
        <v>4976</v>
      </c>
      <c r="AB15" s="146">
        <f t="shared" si="9"/>
        <v>36248.08665</v>
      </c>
      <c r="AC15" s="143">
        <f t="shared" si="9"/>
        <v>300</v>
      </c>
      <c r="AD15" s="144">
        <f t="shared" si="9"/>
        <v>5534.434537</v>
      </c>
      <c r="AE15" s="148">
        <f t="shared" si="9"/>
        <v>1274.578992</v>
      </c>
      <c r="AG15" s="249" t="s">
        <v>97</v>
      </c>
      <c r="AH15" s="141">
        <v>536.0</v>
      </c>
      <c r="AI15" s="142">
        <v>3267.405009399607</v>
      </c>
      <c r="AJ15" s="143">
        <v>54.0</v>
      </c>
      <c r="AK15" s="144">
        <v>663.7190214291118</v>
      </c>
      <c r="AL15" s="145">
        <v>240.94951651157513</v>
      </c>
      <c r="AM15" s="147">
        <v>1419.0</v>
      </c>
      <c r="AN15" s="146">
        <v>9124.091300792414</v>
      </c>
      <c r="AO15" s="143">
        <v>126.0</v>
      </c>
      <c r="AP15" s="144">
        <v>1635.0223688155115</v>
      </c>
      <c r="AQ15" s="148">
        <v>543.4540202349674</v>
      </c>
      <c r="AR15" s="147">
        <v>2278.0</v>
      </c>
      <c r="AS15" s="146">
        <v>15484.24909274986</v>
      </c>
      <c r="AT15" s="143">
        <v>187.0</v>
      </c>
      <c r="AU15" s="144">
        <v>2977.7672864252677</v>
      </c>
      <c r="AV15" s="148">
        <v>710.6285264500094</v>
      </c>
      <c r="AW15" s="147">
        <v>554.0</v>
      </c>
      <c r="AX15" s="146">
        <v>2788.4200348493955</v>
      </c>
      <c r="AY15" s="143">
        <v>16.0</v>
      </c>
      <c r="AZ15" s="144">
        <v>103.86270077007701</v>
      </c>
      <c r="BA15" s="148">
        <v>41.63622387238723</v>
      </c>
      <c r="BB15" s="147">
        <v>46.0</v>
      </c>
      <c r="BC15" s="146">
        <v>271.2922441248593</v>
      </c>
      <c r="BD15" s="143">
        <v>1.0</v>
      </c>
      <c r="BE15" s="144">
        <v>0.180117409766464</v>
      </c>
      <c r="BF15" s="148">
        <v>0.013914649681529</v>
      </c>
      <c r="BG15" s="147">
        <v>4833.0</v>
      </c>
      <c r="BH15" s="146">
        <v>30935.457681916134</v>
      </c>
      <c r="BI15" s="143">
        <v>384.0</v>
      </c>
      <c r="BJ15" s="144">
        <v>5380.551494849735</v>
      </c>
      <c r="BK15" s="148">
        <v>1536.6822017186207</v>
      </c>
      <c r="BM15" s="452" t="s">
        <v>97</v>
      </c>
      <c r="BN15" s="441">
        <v>351.0</v>
      </c>
      <c r="BO15" s="442">
        <v>2817.0</v>
      </c>
      <c r="BP15" s="441">
        <v>29.0</v>
      </c>
      <c r="BQ15" s="445">
        <v>422.0</v>
      </c>
      <c r="BR15" s="445">
        <v>140.0</v>
      </c>
      <c r="BS15" s="442">
        <v>998.0</v>
      </c>
      <c r="BT15" s="442">
        <v>7822.0</v>
      </c>
      <c r="BU15" s="441">
        <v>85.0</v>
      </c>
      <c r="BV15" s="445">
        <v>1244.0</v>
      </c>
      <c r="BW15" s="442">
        <v>321.0</v>
      </c>
      <c r="BX15" s="441">
        <v>1622.0</v>
      </c>
      <c r="BY15" s="442">
        <v>14008.0</v>
      </c>
      <c r="BZ15" s="441">
        <v>168.0</v>
      </c>
      <c r="CA15" s="445">
        <v>2667.0</v>
      </c>
      <c r="CB15" s="445">
        <v>603.0</v>
      </c>
      <c r="CC15" s="442">
        <v>46.0</v>
      </c>
      <c r="CD15" s="442">
        <v>435.0</v>
      </c>
      <c r="CE15" s="452"/>
      <c r="CF15" s="448"/>
      <c r="CG15" s="448"/>
      <c r="CH15" s="442">
        <v>3017.0</v>
      </c>
      <c r="CI15" s="442">
        <v>25082.0</v>
      </c>
      <c r="CJ15" s="441">
        <v>282.0</v>
      </c>
      <c r="CK15" s="450">
        <v>4334.0</v>
      </c>
      <c r="CL15" s="445">
        <v>1064.0</v>
      </c>
    </row>
    <row r="16">
      <c r="A16" s="249" t="s">
        <v>237</v>
      </c>
      <c r="B16" s="141">
        <v>33.0</v>
      </c>
      <c r="C16" s="142">
        <v>206.79480000000004</v>
      </c>
      <c r="D16" s="143">
        <v>6.0</v>
      </c>
      <c r="E16" s="144">
        <v>47.9325</v>
      </c>
      <c r="F16" s="145">
        <v>25.7375</v>
      </c>
      <c r="G16" s="147">
        <v>171.0</v>
      </c>
      <c r="H16" s="146">
        <v>1234.0223918256893</v>
      </c>
      <c r="I16" s="143">
        <v>10.0</v>
      </c>
      <c r="J16" s="144">
        <v>82.0425</v>
      </c>
      <c r="K16" s="148">
        <v>25.342499999999998</v>
      </c>
      <c r="L16" s="147">
        <v>301.0</v>
      </c>
      <c r="M16" s="146">
        <v>2105.530015873016</v>
      </c>
      <c r="N16" s="143">
        <v>10.0</v>
      </c>
      <c r="O16" s="144">
        <v>139.004</v>
      </c>
      <c r="P16" s="148">
        <v>54.611999999999995</v>
      </c>
      <c r="Q16" s="147">
        <v>257.0</v>
      </c>
      <c r="R16" s="146">
        <v>1441.2756926760264</v>
      </c>
      <c r="S16" s="143">
        <v>7.0</v>
      </c>
      <c r="T16" s="144">
        <v>57.35000000000001</v>
      </c>
      <c r="U16" s="148">
        <v>12.825</v>
      </c>
      <c r="V16" s="147">
        <v>16.0</v>
      </c>
      <c r="W16" s="146">
        <v>149.42000000000002</v>
      </c>
      <c r="X16" s="143">
        <v>1.0</v>
      </c>
      <c r="Y16" s="144">
        <v>9.1</v>
      </c>
      <c r="Z16" s="148">
        <v>3.8</v>
      </c>
      <c r="AA16" s="147">
        <f t="shared" ref="AA16:AE16" si="10">B16+G16+L16+Q16+V16</f>
        <v>778</v>
      </c>
      <c r="AB16" s="146">
        <f t="shared" si="10"/>
        <v>5137.0429</v>
      </c>
      <c r="AC16" s="143">
        <f t="shared" si="10"/>
        <v>34</v>
      </c>
      <c r="AD16" s="144">
        <f t="shared" si="10"/>
        <v>335.429</v>
      </c>
      <c r="AE16" s="148">
        <f t="shared" si="10"/>
        <v>122.317</v>
      </c>
      <c r="AG16" s="249" t="s">
        <v>238</v>
      </c>
      <c r="AH16" s="141">
        <v>31.0</v>
      </c>
      <c r="AI16" s="142">
        <v>241.07220833333335</v>
      </c>
      <c r="AJ16" s="143">
        <v>3.0</v>
      </c>
      <c r="AK16" s="144">
        <v>72.05033333333334</v>
      </c>
      <c r="AL16" s="145">
        <v>52.61133333333333</v>
      </c>
      <c r="AM16" s="147">
        <v>116.0</v>
      </c>
      <c r="AN16" s="146">
        <v>745.5426670492566</v>
      </c>
      <c r="AO16" s="143">
        <v>8.0</v>
      </c>
      <c r="AP16" s="144">
        <v>65.97999999999999</v>
      </c>
      <c r="AQ16" s="148">
        <v>21.683333333333334</v>
      </c>
      <c r="AR16" s="147">
        <v>248.0</v>
      </c>
      <c r="AS16" s="146">
        <v>1811.133165065408</v>
      </c>
      <c r="AT16" s="143">
        <v>11.0</v>
      </c>
      <c r="AU16" s="144">
        <v>266.8349382716049</v>
      </c>
      <c r="AV16" s="148">
        <v>36.839629629629634</v>
      </c>
      <c r="AW16" s="147">
        <v>234.0</v>
      </c>
      <c r="AX16" s="146">
        <v>1173.77737103404</v>
      </c>
      <c r="AY16" s="143">
        <v>4.0</v>
      </c>
      <c r="AZ16" s="144">
        <v>32.89</v>
      </c>
      <c r="BA16" s="148">
        <v>5.175000000000001</v>
      </c>
      <c r="BB16" s="147">
        <v>12.0</v>
      </c>
      <c r="BC16" s="146">
        <v>103.905</v>
      </c>
      <c r="BD16" s="143">
        <v>0.0</v>
      </c>
      <c r="BE16" s="144">
        <v>0.0</v>
      </c>
      <c r="BF16" s="148">
        <v>0.0</v>
      </c>
      <c r="BG16" s="147">
        <v>641.0</v>
      </c>
      <c r="BH16" s="146">
        <v>4075.4304114820384</v>
      </c>
      <c r="BI16" s="143">
        <v>26.0</v>
      </c>
      <c r="BJ16" s="144">
        <v>437.75527160493823</v>
      </c>
      <c r="BK16" s="148">
        <v>116.3092962962963</v>
      </c>
      <c r="BM16" s="459" t="s">
        <v>98</v>
      </c>
      <c r="BN16" s="460">
        <v>13.0</v>
      </c>
      <c r="BO16" s="461">
        <v>108.0</v>
      </c>
      <c r="BP16" s="460">
        <v>3.0</v>
      </c>
      <c r="BQ16" s="462">
        <v>61.0</v>
      </c>
      <c r="BR16" s="462">
        <v>5.0</v>
      </c>
      <c r="BS16" s="461">
        <v>39.0</v>
      </c>
      <c r="BT16" s="461">
        <v>365.0</v>
      </c>
      <c r="BU16" s="460">
        <v>8.0</v>
      </c>
      <c r="BV16" s="462">
        <v>110.0</v>
      </c>
      <c r="BW16" s="461">
        <v>18.0</v>
      </c>
      <c r="BX16" s="460">
        <v>126.0</v>
      </c>
      <c r="BY16" s="461">
        <v>1176.0</v>
      </c>
      <c r="BZ16" s="460">
        <v>9.0</v>
      </c>
      <c r="CA16" s="462">
        <v>96.0</v>
      </c>
      <c r="CB16" s="462">
        <v>10.0</v>
      </c>
      <c r="CC16" s="461">
        <v>2.0</v>
      </c>
      <c r="CD16" s="461">
        <v>19.0</v>
      </c>
      <c r="CE16" s="459"/>
      <c r="CF16" s="463"/>
      <c r="CG16" s="463"/>
      <c r="CH16" s="461">
        <v>180.0</v>
      </c>
      <c r="CI16" s="461">
        <v>1668.0</v>
      </c>
      <c r="CJ16" s="460">
        <v>20.0</v>
      </c>
      <c r="CK16" s="464">
        <v>266.0</v>
      </c>
      <c r="CL16" s="462">
        <v>33.0</v>
      </c>
    </row>
    <row r="17">
      <c r="A17" s="297" t="s">
        <v>12</v>
      </c>
      <c r="B17" s="66">
        <f t="shared" ref="B17:E17" si="11">SUM(B7:B16)</f>
        <v>8315</v>
      </c>
      <c r="C17" s="65">
        <f t="shared" si="11"/>
        <v>58594.5598</v>
      </c>
      <c r="D17" s="62">
        <f t="shared" si="11"/>
        <v>734</v>
      </c>
      <c r="E17" s="63">
        <f t="shared" si="11"/>
        <v>13295.83762</v>
      </c>
      <c r="F17" s="64">
        <v>38916.4236571069</v>
      </c>
      <c r="G17" s="66">
        <f t="shared" ref="G17:J17" si="12">SUM(G7:G16)</f>
        <v>28541</v>
      </c>
      <c r="H17" s="65">
        <f t="shared" si="12"/>
        <v>191168.4419</v>
      </c>
      <c r="I17" s="62">
        <f t="shared" si="12"/>
        <v>2273</v>
      </c>
      <c r="J17" s="63">
        <f t="shared" si="12"/>
        <v>38754.09188</v>
      </c>
      <c r="K17" s="64">
        <v>38917.4236571069</v>
      </c>
      <c r="L17" s="66">
        <f t="shared" ref="L17:O17" si="13">SUM(L7:L16)</f>
        <v>42959</v>
      </c>
      <c r="M17" s="65">
        <f t="shared" si="13"/>
        <v>339305.1905</v>
      </c>
      <c r="N17" s="62">
        <f t="shared" si="13"/>
        <v>4155</v>
      </c>
      <c r="O17" s="63">
        <f t="shared" si="13"/>
        <v>90226.20868</v>
      </c>
      <c r="P17" s="64">
        <v>38918.4236571069</v>
      </c>
      <c r="Q17" s="66">
        <f t="shared" ref="Q17:T17" si="14">SUM(Q7:Q16)</f>
        <v>1373</v>
      </c>
      <c r="R17" s="65">
        <f t="shared" si="14"/>
        <v>8074.889489</v>
      </c>
      <c r="S17" s="62">
        <f t="shared" si="14"/>
        <v>46</v>
      </c>
      <c r="T17" s="63">
        <f t="shared" si="14"/>
        <v>627.0475</v>
      </c>
      <c r="U17" s="64">
        <v>38919.4236571069</v>
      </c>
      <c r="V17" s="66">
        <f t="shared" ref="V17:Y17" si="15">SUM(V7:V16)</f>
        <v>2389</v>
      </c>
      <c r="W17" s="65">
        <f t="shared" si="15"/>
        <v>12730.22682</v>
      </c>
      <c r="X17" s="62">
        <f t="shared" si="15"/>
        <v>145</v>
      </c>
      <c r="Y17" s="63">
        <f t="shared" si="15"/>
        <v>1432.308499</v>
      </c>
      <c r="Z17" s="64">
        <v>38920.4236571069</v>
      </c>
      <c r="AA17" s="66">
        <f t="shared" ref="AA17:AD17" si="16">SUM(AA7:AA16)</f>
        <v>83577</v>
      </c>
      <c r="AB17" s="65">
        <f t="shared" si="16"/>
        <v>609873.3085</v>
      </c>
      <c r="AC17" s="62">
        <f t="shared" si="16"/>
        <v>7353</v>
      </c>
      <c r="AD17" s="63">
        <f t="shared" si="16"/>
        <v>144335.4942</v>
      </c>
      <c r="AE17" s="64">
        <v>38921.423657106854</v>
      </c>
      <c r="AG17" s="297" t="s">
        <v>12</v>
      </c>
      <c r="AH17" s="60">
        <v>14225.0</v>
      </c>
      <c r="AI17" s="61">
        <v>88287.91902912874</v>
      </c>
      <c r="AJ17" s="62">
        <v>1373.0</v>
      </c>
      <c r="AK17" s="63">
        <v>25070.61826217862</v>
      </c>
      <c r="AL17" s="159">
        <v>5391.445029610224</v>
      </c>
      <c r="AM17" s="66">
        <v>34510.0</v>
      </c>
      <c r="AN17" s="65">
        <v>194322.33465377532</v>
      </c>
      <c r="AO17" s="62">
        <v>2794.0</v>
      </c>
      <c r="AP17" s="63">
        <v>44323.92790203768</v>
      </c>
      <c r="AQ17" s="64">
        <v>11897.460376533238</v>
      </c>
      <c r="AR17" s="66">
        <v>47401.0</v>
      </c>
      <c r="AS17" s="65">
        <v>343602.0456869707</v>
      </c>
      <c r="AT17" s="62">
        <v>5020.0</v>
      </c>
      <c r="AU17" s="63">
        <v>101551.60279371022</v>
      </c>
      <c r="AV17" s="64">
        <v>20735.342115473984</v>
      </c>
      <c r="AW17" s="66">
        <v>1739.0</v>
      </c>
      <c r="AX17" s="65">
        <v>8586.873881810836</v>
      </c>
      <c r="AY17" s="62">
        <v>57.0</v>
      </c>
      <c r="AZ17" s="63">
        <v>687.4770411932826</v>
      </c>
      <c r="BA17" s="64">
        <v>157.78910279943892</v>
      </c>
      <c r="BB17" s="66">
        <v>2980.0</v>
      </c>
      <c r="BC17" s="65">
        <v>13802.125291413873</v>
      </c>
      <c r="BD17" s="62">
        <v>159.0</v>
      </c>
      <c r="BE17" s="63">
        <v>1800.3567527651433</v>
      </c>
      <c r="BF17" s="64">
        <v>739.3870326899665</v>
      </c>
      <c r="BG17" s="66">
        <v>100855.0</v>
      </c>
      <c r="BH17" s="65">
        <v>648601.2985430994</v>
      </c>
      <c r="BI17" s="62">
        <v>9403.0</v>
      </c>
      <c r="BJ17" s="63">
        <v>173433.98275188493</v>
      </c>
      <c r="BK17" s="64">
        <v>38921.423657106854</v>
      </c>
      <c r="BM17" s="465" t="s">
        <v>12</v>
      </c>
      <c r="BN17" s="466">
        <v>9726.0</v>
      </c>
      <c r="BO17" s="467">
        <v>91631.0</v>
      </c>
      <c r="BP17" s="466">
        <v>1476.0</v>
      </c>
      <c r="BQ17" s="468">
        <v>28170.0</v>
      </c>
      <c r="BR17" s="468">
        <v>6749.0</v>
      </c>
      <c r="BS17" s="467">
        <v>25534.0</v>
      </c>
      <c r="BT17" s="467">
        <v>212410.0</v>
      </c>
      <c r="BU17" s="466">
        <v>2825.0</v>
      </c>
      <c r="BV17" s="468">
        <v>48005.0</v>
      </c>
      <c r="BW17" s="467">
        <v>13714.0</v>
      </c>
      <c r="BX17" s="466">
        <v>35320.0</v>
      </c>
      <c r="BY17" s="467">
        <v>357151.0</v>
      </c>
      <c r="BZ17" s="466">
        <v>5655.0</v>
      </c>
      <c r="CA17" s="468">
        <v>112739.0</v>
      </c>
      <c r="CB17" s="468">
        <v>26150.0</v>
      </c>
      <c r="CC17" s="467">
        <v>1408.0</v>
      </c>
      <c r="CD17" s="467">
        <v>10677.0</v>
      </c>
      <c r="CE17" s="466">
        <v>121.0</v>
      </c>
      <c r="CF17" s="468">
        <v>1380.0</v>
      </c>
      <c r="CG17" s="468">
        <v>433.0</v>
      </c>
      <c r="CH17" s="467">
        <v>71988.0</v>
      </c>
      <c r="CI17" s="467">
        <v>671869.0</v>
      </c>
      <c r="CJ17" s="466">
        <v>10077.0</v>
      </c>
      <c r="CK17" s="469">
        <v>190295.0</v>
      </c>
      <c r="CL17" s="468">
        <v>47045.0</v>
      </c>
    </row>
    <row r="18">
      <c r="A18" s="78" t="s">
        <v>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380"/>
      <c r="AG18" s="78" t="s">
        <v>44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380"/>
      <c r="BM18" s="470" t="s">
        <v>45</v>
      </c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02"/>
    </row>
    <row r="19">
      <c r="A19" s="80" t="s">
        <v>225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2"/>
      <c r="AG19" s="80" t="s">
        <v>225</v>
      </c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2"/>
      <c r="BM19" s="471"/>
      <c r="BN19" s="334" t="s">
        <v>225</v>
      </c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2"/>
    </row>
    <row r="20">
      <c r="A20" s="248" t="s">
        <v>236</v>
      </c>
      <c r="B20" s="132">
        <f t="shared" ref="B20:C20" si="17">IF(ISBLANK(B7),"",B7*100/B7)</f>
        <v>100</v>
      </c>
      <c r="C20" s="133">
        <f t="shared" si="17"/>
        <v>100</v>
      </c>
      <c r="D20" s="160">
        <f t="shared" ref="D20:E20" si="18">IF(ISBLANK(D7),"",D7*100/B7)</f>
        <v>28.57142857</v>
      </c>
      <c r="E20" s="161">
        <f t="shared" si="18"/>
        <v>51.91222571</v>
      </c>
      <c r="F20" s="160">
        <f t="shared" ref="F20:F30" si="36">IF(ISBLANK(F7),"",F7*100/C7)</f>
        <v>27.00104493</v>
      </c>
      <c r="G20" s="138">
        <f t="shared" ref="G20:H20" si="19">IF(ISBLANK(G7),"",G7*100/G7)</f>
        <v>100</v>
      </c>
      <c r="H20" s="137">
        <f t="shared" si="19"/>
        <v>100</v>
      </c>
      <c r="I20" s="160">
        <f t="shared" ref="I20:J20" si="20">IF(ISBLANK(I7),"",I7*100/G7)</f>
        <v>10</v>
      </c>
      <c r="J20" s="161">
        <f t="shared" si="20"/>
        <v>14.31416868</v>
      </c>
      <c r="K20" s="164">
        <f t="shared" ref="K20:K30" si="39">IF(ISBLANK(K7),"",K7*100/H7)</f>
        <v>4.576218605</v>
      </c>
      <c r="L20" s="163">
        <f t="shared" ref="L20:M20" si="21">IF(ISBLANK(L7),"",L7*100/L7)</f>
        <v>100</v>
      </c>
      <c r="M20" s="163">
        <f t="shared" si="21"/>
        <v>100</v>
      </c>
      <c r="N20" s="163">
        <f t="shared" ref="N20:O20" si="22">IF(ISBLANK(N7),"",N7*100/L7)</f>
        <v>3.448275862</v>
      </c>
      <c r="O20" s="163">
        <f t="shared" si="22"/>
        <v>9.816133793</v>
      </c>
      <c r="P20" s="163">
        <f t="shared" ref="P20:P30" si="42">IF(ISBLANK(P7),"",P7*100/M7)</f>
        <v>2.349305377</v>
      </c>
      <c r="Q20" s="138" t="str">
        <f t="shared" ref="Q20:R20" si="23">IF(ISBLANK(Q7),"",Q7*100/Q7)</f>
        <v/>
      </c>
      <c r="R20" s="137" t="str">
        <f t="shared" si="23"/>
        <v/>
      </c>
      <c r="S20" s="160" t="str">
        <f t="shared" ref="S20:T20" si="24">IF(ISBLANK(S7),"",S7*100/Q7)</f>
        <v/>
      </c>
      <c r="T20" s="161" t="str">
        <f t="shared" si="24"/>
        <v/>
      </c>
      <c r="U20" s="164" t="str">
        <f t="shared" ref="U20:U30" si="45">IF(ISBLANK(U7),"",U7*100/R7)</f>
        <v/>
      </c>
      <c r="V20" s="138" t="str">
        <f t="shared" ref="V20:W20" si="25">IF(ISBLANK(V7),"",V7*100/V7)</f>
        <v/>
      </c>
      <c r="W20" s="137" t="str">
        <f t="shared" si="25"/>
        <v/>
      </c>
      <c r="X20" s="160" t="str">
        <f t="shared" ref="X20:Y20" si="26">IF(ISBLANK(X7),"",X7*100/V7)</f>
        <v/>
      </c>
      <c r="Y20" s="161" t="str">
        <f t="shared" si="26"/>
        <v/>
      </c>
      <c r="Z20" s="164" t="str">
        <f t="shared" ref="Z20:Z30" si="48">IF(ISBLANK(Z7),"",Z7*100/W7)</f>
        <v/>
      </c>
      <c r="AA20" s="138">
        <f t="shared" ref="AA20:AB20" si="27">IF(ISBLANK(AA7),"",AA7*100/AA7)</f>
        <v>100</v>
      </c>
      <c r="AB20" s="137">
        <f t="shared" si="27"/>
        <v>100</v>
      </c>
      <c r="AC20" s="160">
        <f t="shared" ref="AC20:AD20" si="28">IF(ISBLANK(AC7),"",AC7*100/AA7)</f>
        <v>9.090909091</v>
      </c>
      <c r="AD20" s="161">
        <f t="shared" si="28"/>
        <v>15.93598716</v>
      </c>
      <c r="AE20" s="164">
        <f t="shared" ref="AE20:AE30" si="51">IF(ISBLANK(AE7),"",AE7*100/AB7)</f>
        <v>5.673548547</v>
      </c>
      <c r="AG20" s="248" t="s">
        <v>236</v>
      </c>
      <c r="AH20" s="132">
        <f t="shared" ref="AH20:AH30" si="52">AH7*100/$AH7</f>
        <v>100</v>
      </c>
      <c r="AI20" s="133">
        <f t="shared" ref="AI20:AI30" si="53">AI7*100/$AI7</f>
        <v>100</v>
      </c>
      <c r="AJ20" s="160">
        <f t="shared" ref="AJ20:AJ30" si="54">AJ7*100/$AH7</f>
        <v>6.666666667</v>
      </c>
      <c r="AK20" s="161">
        <f t="shared" ref="AK20:AL20" si="29">AK7*100/$AI7</f>
        <v>53.79723237</v>
      </c>
      <c r="AL20" s="160">
        <f t="shared" si="29"/>
        <v>2.663229325</v>
      </c>
      <c r="AM20" s="138">
        <f t="shared" ref="AM20:AM30" si="56">AM7*100/$AM7</f>
        <v>100</v>
      </c>
      <c r="AN20" s="137">
        <f t="shared" ref="AN20:AN30" si="57">AN7*100/$AN7</f>
        <v>100</v>
      </c>
      <c r="AO20" s="160">
        <f t="shared" ref="AO20:AO30" si="58">AO7*100/$AM7</f>
        <v>2.777777778</v>
      </c>
      <c r="AP20" s="161">
        <f t="shared" ref="AP20:AQ20" si="30">AP7*100/$AN7</f>
        <v>9.344253899</v>
      </c>
      <c r="AQ20" s="164">
        <f t="shared" si="30"/>
        <v>6.389055561</v>
      </c>
      <c r="AR20" s="163">
        <f t="shared" ref="AR20:AR30" si="60">AR7*100/$AR7</f>
        <v>100</v>
      </c>
      <c r="AS20" s="163">
        <f t="shared" ref="AS20:AS30" si="61">AS7*100/$AS7</f>
        <v>100</v>
      </c>
      <c r="AT20" s="163">
        <f t="shared" ref="AT20:AT30" si="62">AT7*100/$AR7</f>
        <v>2.380952381</v>
      </c>
      <c r="AU20" s="163">
        <f t="shared" ref="AU20:AV20" si="31">AU7*100/$AS7</f>
        <v>2.647917876</v>
      </c>
      <c r="AV20" s="163">
        <f t="shared" si="31"/>
        <v>0.5482509231</v>
      </c>
      <c r="AW20" s="138"/>
      <c r="AX20" s="137"/>
      <c r="AY20" s="160"/>
      <c r="AZ20" s="161"/>
      <c r="BA20" s="164"/>
      <c r="BB20" s="138">
        <f t="shared" ref="BB20:BB30" si="64">BB7*100/$BB7</f>
        <v>100</v>
      </c>
      <c r="BC20" s="137">
        <f t="shared" ref="BC20:BC30" si="65">BC7*100/$BC7</f>
        <v>100</v>
      </c>
      <c r="BD20" s="160">
        <f t="shared" ref="BD20:BD30" si="66">BD7*100/$BB7</f>
        <v>0</v>
      </c>
      <c r="BE20" s="161">
        <f t="shared" ref="BE20:BF20" si="32">BE7*100/$BC7</f>
        <v>0</v>
      </c>
      <c r="BF20" s="164">
        <f t="shared" si="32"/>
        <v>0</v>
      </c>
      <c r="BG20" s="138">
        <f t="shared" ref="BG20:BG30" si="68">BG7*100/$BG7</f>
        <v>100</v>
      </c>
      <c r="BH20" s="137">
        <f t="shared" ref="BH20:BH30" si="69">BH7*100/$BH7</f>
        <v>100</v>
      </c>
      <c r="BI20" s="160">
        <f t="shared" ref="BI20:BI30" si="70">BI7*100/$BG7</f>
        <v>3.03030303</v>
      </c>
      <c r="BJ20" s="161">
        <f t="shared" ref="BJ20:BK20" si="33">BJ7*100/$BH7</f>
        <v>14.26328444</v>
      </c>
      <c r="BK20" s="164">
        <f t="shared" si="33"/>
        <v>4.01408499</v>
      </c>
      <c r="BM20" s="248" t="s">
        <v>236</v>
      </c>
      <c r="BN20" s="441">
        <v>100.0</v>
      </c>
      <c r="BO20" s="442">
        <v>100.0</v>
      </c>
      <c r="BP20" s="441">
        <v>5.0</v>
      </c>
      <c r="BQ20" s="445">
        <v>22.4</v>
      </c>
      <c r="BR20" s="445">
        <v>6.1</v>
      </c>
      <c r="BS20" s="442">
        <v>100.0</v>
      </c>
      <c r="BT20" s="442">
        <v>100.0</v>
      </c>
      <c r="BU20" s="441">
        <v>17.3</v>
      </c>
      <c r="BV20" s="445">
        <v>23.4</v>
      </c>
      <c r="BW20" s="442">
        <v>10.3</v>
      </c>
      <c r="BX20" s="441">
        <v>100.0</v>
      </c>
      <c r="BY20" s="442">
        <v>100.0</v>
      </c>
      <c r="BZ20" s="441">
        <v>12.2</v>
      </c>
      <c r="CA20" s="445">
        <v>13.2</v>
      </c>
      <c r="CB20" s="445">
        <v>9.7</v>
      </c>
      <c r="CC20" s="442">
        <v>100.0</v>
      </c>
      <c r="CD20" s="442">
        <v>100.0</v>
      </c>
      <c r="CE20" s="441">
        <v>0.0</v>
      </c>
      <c r="CF20" s="445">
        <v>0.0</v>
      </c>
      <c r="CG20" s="445">
        <v>0.0</v>
      </c>
      <c r="CH20" s="442">
        <v>100.0</v>
      </c>
      <c r="CI20" s="442">
        <v>100.0</v>
      </c>
      <c r="CJ20" s="441">
        <v>12.8</v>
      </c>
      <c r="CK20" s="445">
        <v>19.8</v>
      </c>
      <c r="CL20" s="445">
        <v>9.1</v>
      </c>
    </row>
    <row r="21" ht="15.75" customHeight="1">
      <c r="A21" s="249" t="s">
        <v>90</v>
      </c>
      <c r="B21" s="141">
        <f t="shared" ref="B21:C21" si="34">IF(ISBLANK(B8),"",B8*100/B8)</f>
        <v>100</v>
      </c>
      <c r="C21" s="142">
        <f t="shared" si="34"/>
        <v>100</v>
      </c>
      <c r="D21" s="165">
        <f t="shared" ref="D21:E21" si="35">IF(ISBLANK(D8),"",D8*100/B8)</f>
        <v>4.166666667</v>
      </c>
      <c r="E21" s="166">
        <f t="shared" si="35"/>
        <v>17.46450388</v>
      </c>
      <c r="F21" s="165">
        <f t="shared" si="36"/>
        <v>1.424512894</v>
      </c>
      <c r="G21" s="147">
        <f t="shared" ref="G21:H21" si="37">IF(ISBLANK(G8),"",G8*100/G8)</f>
        <v>100</v>
      </c>
      <c r="H21" s="146">
        <f t="shared" si="37"/>
        <v>100</v>
      </c>
      <c r="I21" s="170">
        <f t="shared" ref="I21:J21" si="38">IF(ISBLANK(I8),"",I8*100/G8)</f>
        <v>5.882352941</v>
      </c>
      <c r="J21" s="166">
        <f t="shared" si="38"/>
        <v>17.4146426</v>
      </c>
      <c r="K21" s="169">
        <f t="shared" si="39"/>
        <v>7.253465541</v>
      </c>
      <c r="L21" s="168">
        <f t="shared" ref="L21:M21" si="40">IF(ISBLANK(L8),"",L8*100/L8)</f>
        <v>100</v>
      </c>
      <c r="M21" s="168">
        <f t="shared" si="40"/>
        <v>100</v>
      </c>
      <c r="N21" s="168">
        <f t="shared" ref="N21:O21" si="41">IF(ISBLANK(N8),"",N8*100/L8)</f>
        <v>8.333333333</v>
      </c>
      <c r="O21" s="168">
        <f t="shared" si="41"/>
        <v>17.18790022</v>
      </c>
      <c r="P21" s="168">
        <f t="shared" si="42"/>
        <v>4.228572217</v>
      </c>
      <c r="Q21" s="147" t="str">
        <f t="shared" ref="Q21:R21" si="43">IF(ISBLANK(Q8),"",Q8*100/Q8)</f>
        <v/>
      </c>
      <c r="R21" s="146" t="str">
        <f t="shared" si="43"/>
        <v/>
      </c>
      <c r="S21" s="170" t="str">
        <f t="shared" ref="S21:T21" si="44">IF(ISBLANK(S8),"",S8*100/Q8)</f>
        <v/>
      </c>
      <c r="T21" s="166" t="str">
        <f t="shared" si="44"/>
        <v/>
      </c>
      <c r="U21" s="169" t="str">
        <f t="shared" si="45"/>
        <v/>
      </c>
      <c r="V21" s="147">
        <f t="shared" ref="V21:W21" si="46">IF(ISBLANK(V8),"",V8*100/V8)</f>
        <v>100</v>
      </c>
      <c r="W21" s="146">
        <f t="shared" si="46"/>
        <v>100</v>
      </c>
      <c r="X21" s="170">
        <f t="shared" ref="X21:Y21" si="47">IF(ISBLANK(X8),"",X8*100/V8)</f>
        <v>11.76470588</v>
      </c>
      <c r="Y21" s="166">
        <f t="shared" si="47"/>
        <v>13.49894954</v>
      </c>
      <c r="Z21" s="169">
        <f t="shared" si="48"/>
        <v>10.58862556</v>
      </c>
      <c r="AA21" s="147">
        <f t="shared" ref="AA21:AB21" si="49">IF(ISBLANK(AA8),"",AA8*100/AA8)</f>
        <v>100</v>
      </c>
      <c r="AB21" s="146">
        <f t="shared" si="49"/>
        <v>100</v>
      </c>
      <c r="AC21" s="165">
        <f t="shared" ref="AC21:AD21" si="50">IF(ISBLANK(AC8),"",AC8*100/AA8)</f>
        <v>6.947890819</v>
      </c>
      <c r="AD21" s="166">
        <f t="shared" si="50"/>
        <v>17.23353784</v>
      </c>
      <c r="AE21" s="169">
        <f t="shared" si="51"/>
        <v>5.580679732</v>
      </c>
      <c r="AG21" s="249" t="s">
        <v>90</v>
      </c>
      <c r="AH21" s="141">
        <f t="shared" si="52"/>
        <v>100</v>
      </c>
      <c r="AI21" s="142">
        <f t="shared" si="53"/>
        <v>100</v>
      </c>
      <c r="AJ21" s="165">
        <f t="shared" si="54"/>
        <v>9.90990991</v>
      </c>
      <c r="AK21" s="166">
        <f t="shared" ref="AK21:AL21" si="55">AK8*100/$AI8</f>
        <v>27.5235141</v>
      </c>
      <c r="AL21" s="165">
        <f t="shared" si="55"/>
        <v>8.913019726</v>
      </c>
      <c r="AM21" s="147">
        <f t="shared" si="56"/>
        <v>100</v>
      </c>
      <c r="AN21" s="146">
        <f t="shared" si="57"/>
        <v>100</v>
      </c>
      <c r="AO21" s="170">
        <f t="shared" si="58"/>
        <v>4.780876494</v>
      </c>
      <c r="AP21" s="166">
        <f t="shared" ref="AP21:AQ21" si="59">AP8*100/$AN8</f>
        <v>12.90174613</v>
      </c>
      <c r="AQ21" s="169">
        <f t="shared" si="59"/>
        <v>5.023093236</v>
      </c>
      <c r="AR21" s="168">
        <f t="shared" si="60"/>
        <v>100</v>
      </c>
      <c r="AS21" s="168">
        <f t="shared" si="61"/>
        <v>100</v>
      </c>
      <c r="AT21" s="168">
        <f t="shared" si="62"/>
        <v>9.180327869</v>
      </c>
      <c r="AU21" s="168">
        <f t="shared" ref="AU21:AV21" si="63">AU8*100/$AS8</f>
        <v>28.89476171</v>
      </c>
      <c r="AV21" s="168">
        <f t="shared" si="63"/>
        <v>7.009004146</v>
      </c>
      <c r="AW21" s="147"/>
      <c r="AX21" s="146"/>
      <c r="AY21" s="170"/>
      <c r="AZ21" s="166"/>
      <c r="BA21" s="169"/>
      <c r="BB21" s="147">
        <f t="shared" si="64"/>
        <v>100</v>
      </c>
      <c r="BC21" s="146">
        <f t="shared" si="65"/>
        <v>100</v>
      </c>
      <c r="BD21" s="170">
        <f t="shared" si="66"/>
        <v>10.52631579</v>
      </c>
      <c r="BE21" s="166">
        <f t="shared" ref="BE21:BF21" si="67">BE8*100/$BC8</f>
        <v>53.87601609</v>
      </c>
      <c r="BF21" s="169">
        <f t="shared" si="67"/>
        <v>19.22498865</v>
      </c>
      <c r="BG21" s="147">
        <f t="shared" si="68"/>
        <v>100</v>
      </c>
      <c r="BH21" s="146">
        <f t="shared" si="69"/>
        <v>100</v>
      </c>
      <c r="BI21" s="165">
        <f t="shared" si="70"/>
        <v>7.725947522</v>
      </c>
      <c r="BJ21" s="166">
        <f t="shared" ref="BJ21:BK21" si="71">BJ8*100/$BH8</f>
        <v>23.35004453</v>
      </c>
      <c r="BK21" s="169">
        <f t="shared" si="71"/>
        <v>6.946534323</v>
      </c>
      <c r="BM21" s="249" t="s">
        <v>90</v>
      </c>
      <c r="BN21" s="441">
        <v>100.0</v>
      </c>
      <c r="BO21" s="442">
        <v>100.0</v>
      </c>
      <c r="BP21" s="441">
        <v>9.0</v>
      </c>
      <c r="BQ21" s="445">
        <v>5.5</v>
      </c>
      <c r="BR21" s="445">
        <v>1.5</v>
      </c>
      <c r="BS21" s="442">
        <v>100.0</v>
      </c>
      <c r="BT21" s="442">
        <v>100.0</v>
      </c>
      <c r="BU21" s="441">
        <v>14.4</v>
      </c>
      <c r="BV21" s="445">
        <v>25.9</v>
      </c>
      <c r="BW21" s="442">
        <v>6.5</v>
      </c>
      <c r="BX21" s="441">
        <v>100.0</v>
      </c>
      <c r="BY21" s="442">
        <v>100.0</v>
      </c>
      <c r="BZ21" s="441">
        <v>14.5</v>
      </c>
      <c r="CA21" s="445">
        <v>24.3</v>
      </c>
      <c r="CB21" s="445">
        <v>6.2</v>
      </c>
      <c r="CC21" s="442">
        <v>100.0</v>
      </c>
      <c r="CD21" s="442">
        <v>100.0</v>
      </c>
      <c r="CE21" s="441">
        <v>6.3</v>
      </c>
      <c r="CF21" s="445">
        <v>22.0</v>
      </c>
      <c r="CG21" s="445">
        <v>8.8</v>
      </c>
      <c r="CH21" s="442">
        <v>100.0</v>
      </c>
      <c r="CI21" s="442">
        <v>100.0</v>
      </c>
      <c r="CJ21" s="441">
        <v>13.4</v>
      </c>
      <c r="CK21" s="445">
        <v>21.3</v>
      </c>
      <c r="CL21" s="445">
        <v>5.5</v>
      </c>
    </row>
    <row r="22" ht="15.75" customHeight="1">
      <c r="A22" s="249" t="s">
        <v>91</v>
      </c>
      <c r="B22" s="141">
        <f t="shared" ref="B22:C22" si="72">IF(ISBLANK(B9),"",B9*100/B9)</f>
        <v>100</v>
      </c>
      <c r="C22" s="142">
        <f t="shared" si="72"/>
        <v>100</v>
      </c>
      <c r="D22" s="165">
        <f t="shared" ref="D22:E22" si="73">IF(ISBLANK(D9),"",D9*100/B9)</f>
        <v>8.474576271</v>
      </c>
      <c r="E22" s="166">
        <f t="shared" si="73"/>
        <v>23.15510125</v>
      </c>
      <c r="F22" s="165">
        <f t="shared" si="36"/>
        <v>7.179875328</v>
      </c>
      <c r="G22" s="147">
        <f t="shared" ref="G22:H22" si="74">IF(ISBLANK(G9),"",G9*100/G9)</f>
        <v>100</v>
      </c>
      <c r="H22" s="146">
        <f t="shared" si="74"/>
        <v>100</v>
      </c>
      <c r="I22" s="170">
        <f t="shared" ref="I22:J22" si="75">IF(ISBLANK(I9),"",I9*100/G9)</f>
        <v>9.465020576</v>
      </c>
      <c r="J22" s="166">
        <f t="shared" si="75"/>
        <v>19.61324451</v>
      </c>
      <c r="K22" s="169">
        <f t="shared" si="39"/>
        <v>6.394393707</v>
      </c>
      <c r="L22" s="168">
        <f t="shared" ref="L22:M22" si="76">IF(ISBLANK(L9),"",L9*100/L9)</f>
        <v>100</v>
      </c>
      <c r="M22" s="168">
        <f t="shared" si="76"/>
        <v>100</v>
      </c>
      <c r="N22" s="168">
        <f t="shared" ref="N22:O22" si="77">IF(ISBLANK(N9),"",N9*100/L9)</f>
        <v>10.13313609</v>
      </c>
      <c r="O22" s="168">
        <f t="shared" si="77"/>
        <v>25.28632252</v>
      </c>
      <c r="P22" s="168">
        <f t="shared" si="42"/>
        <v>7.518021857</v>
      </c>
      <c r="Q22" s="147" t="str">
        <f t="shared" ref="Q22:R22" si="78">IF(ISBLANK(Q9),"",Q9*100/Q9)</f>
        <v/>
      </c>
      <c r="R22" s="146" t="str">
        <f t="shared" si="78"/>
        <v/>
      </c>
      <c r="S22" s="170" t="str">
        <f t="shared" ref="S22:T22" si="79">IF(ISBLANK(S9),"",S9*100/Q9)</f>
        <v/>
      </c>
      <c r="T22" s="166" t="str">
        <f t="shared" si="79"/>
        <v/>
      </c>
      <c r="U22" s="169" t="str">
        <f t="shared" si="45"/>
        <v/>
      </c>
      <c r="V22" s="147">
        <f t="shared" ref="V22:W22" si="80">IF(ISBLANK(V9),"",V9*100/V9)</f>
        <v>100</v>
      </c>
      <c r="W22" s="146">
        <f t="shared" si="80"/>
        <v>100</v>
      </c>
      <c r="X22" s="170">
        <f t="shared" ref="X22:Y22" si="81">IF(ISBLANK(X9),"",X9*100/V9)</f>
        <v>4.255319149</v>
      </c>
      <c r="Y22" s="166">
        <f t="shared" si="81"/>
        <v>12.01082204</v>
      </c>
      <c r="Z22" s="169">
        <f t="shared" si="48"/>
        <v>1.658523195</v>
      </c>
      <c r="AA22" s="147">
        <f t="shared" ref="AA22:AB22" si="82">IF(ISBLANK(AA9),"",AA9*100/AA9)</f>
        <v>100</v>
      </c>
      <c r="AB22" s="146">
        <f t="shared" si="82"/>
        <v>100</v>
      </c>
      <c r="AC22" s="165">
        <f t="shared" ref="AC22:AD22" si="83">IF(ISBLANK(AC9),"",AC9*100/AA9)</f>
        <v>9.509767785</v>
      </c>
      <c r="AD22" s="166">
        <f t="shared" si="83"/>
        <v>22.5180523</v>
      </c>
      <c r="AE22" s="169">
        <f t="shared" si="51"/>
        <v>6.870067235</v>
      </c>
      <c r="AG22" s="249" t="s">
        <v>91</v>
      </c>
      <c r="AH22" s="141">
        <f t="shared" si="52"/>
        <v>100</v>
      </c>
      <c r="AI22" s="142">
        <f t="shared" si="53"/>
        <v>100</v>
      </c>
      <c r="AJ22" s="165">
        <f t="shared" si="54"/>
        <v>10.17191977</v>
      </c>
      <c r="AK22" s="166">
        <f t="shared" ref="AK22:AL22" si="84">AK9*100/$AI9</f>
        <v>24.59250971</v>
      </c>
      <c r="AL22" s="165">
        <f t="shared" si="84"/>
        <v>7.695567816</v>
      </c>
      <c r="AM22" s="147">
        <f t="shared" si="56"/>
        <v>100</v>
      </c>
      <c r="AN22" s="146">
        <f t="shared" si="57"/>
        <v>100</v>
      </c>
      <c r="AO22" s="170">
        <f t="shared" si="58"/>
        <v>7.484168106</v>
      </c>
      <c r="AP22" s="166">
        <f t="shared" ref="AP22:AQ22" si="85">AP9*100/$AN9</f>
        <v>21.32109061</v>
      </c>
      <c r="AQ22" s="169">
        <f t="shared" si="85"/>
        <v>7.070824921</v>
      </c>
      <c r="AR22" s="168">
        <f t="shared" si="60"/>
        <v>100</v>
      </c>
      <c r="AS22" s="168">
        <f t="shared" si="61"/>
        <v>100</v>
      </c>
      <c r="AT22" s="168">
        <f t="shared" si="62"/>
        <v>10.37284895</v>
      </c>
      <c r="AU22" s="168">
        <f t="shared" ref="AU22:AV22" si="86">AU9*100/$AS9</f>
        <v>27.05734352</v>
      </c>
      <c r="AV22" s="168">
        <f t="shared" si="86"/>
        <v>7.858530339</v>
      </c>
      <c r="AW22" s="147">
        <f t="shared" ref="AW22:AW30" si="105">AW9*100/$AW9</f>
        <v>100</v>
      </c>
      <c r="AX22" s="146">
        <f t="shared" ref="AX22:AX30" si="106">AX9*100/$AX9</f>
        <v>100</v>
      </c>
      <c r="AY22" s="170">
        <f t="shared" ref="AY22:AY30" si="107">AY9*100/$AW9</f>
        <v>0</v>
      </c>
      <c r="AZ22" s="166">
        <f t="shared" ref="AZ22:BA22" si="87">AZ9*100/$AX9</f>
        <v>0</v>
      </c>
      <c r="BA22" s="169">
        <f t="shared" si="87"/>
        <v>0</v>
      </c>
      <c r="BB22" s="147">
        <f t="shared" si="64"/>
        <v>100</v>
      </c>
      <c r="BC22" s="146">
        <f t="shared" si="65"/>
        <v>100</v>
      </c>
      <c r="BD22" s="170">
        <f t="shared" si="66"/>
        <v>7.555555556</v>
      </c>
      <c r="BE22" s="166">
        <f t="shared" ref="BE22:BF22" si="88">BE9*100/$BC9</f>
        <v>18.73956114</v>
      </c>
      <c r="BF22" s="169">
        <f t="shared" si="88"/>
        <v>4.456744476</v>
      </c>
      <c r="BG22" s="147">
        <f t="shared" si="68"/>
        <v>100</v>
      </c>
      <c r="BH22" s="146">
        <f t="shared" si="69"/>
        <v>100</v>
      </c>
      <c r="BI22" s="165">
        <f t="shared" si="70"/>
        <v>9.13673598</v>
      </c>
      <c r="BJ22" s="166">
        <f t="shared" ref="BJ22:BK22" si="89">BJ9*100/$BH9</f>
        <v>24.31729365</v>
      </c>
      <c r="BK22" s="169">
        <f t="shared" si="89"/>
        <v>7.404185973</v>
      </c>
      <c r="BM22" s="452" t="s">
        <v>91</v>
      </c>
      <c r="BN22" s="441">
        <v>100.0</v>
      </c>
      <c r="BO22" s="442">
        <v>100.0</v>
      </c>
      <c r="BP22" s="441">
        <v>15.6</v>
      </c>
      <c r="BQ22" s="445">
        <v>31.3</v>
      </c>
      <c r="BR22" s="445">
        <v>10.2</v>
      </c>
      <c r="BS22" s="442">
        <v>100.0</v>
      </c>
      <c r="BT22" s="442">
        <v>100.0</v>
      </c>
      <c r="BU22" s="453">
        <v>10.1</v>
      </c>
      <c r="BV22" s="445">
        <v>21.2</v>
      </c>
      <c r="BW22" s="442">
        <v>8.8</v>
      </c>
      <c r="BX22" s="441">
        <v>100.0</v>
      </c>
      <c r="BY22" s="442">
        <v>100.0</v>
      </c>
      <c r="BZ22" s="453">
        <v>16.4</v>
      </c>
      <c r="CA22" s="445">
        <v>28.5</v>
      </c>
      <c r="CB22" s="445">
        <v>9.8</v>
      </c>
      <c r="CC22" s="442">
        <v>100.0</v>
      </c>
      <c r="CD22" s="442">
        <v>100.0</v>
      </c>
      <c r="CE22" s="453">
        <v>7.1</v>
      </c>
      <c r="CF22" s="445">
        <v>11.5</v>
      </c>
      <c r="CG22" s="445">
        <v>5.6</v>
      </c>
      <c r="CH22" s="442">
        <v>100.0</v>
      </c>
      <c r="CI22" s="442">
        <v>100.0</v>
      </c>
      <c r="CJ22" s="441">
        <v>13.5</v>
      </c>
      <c r="CK22" s="445">
        <v>25.6</v>
      </c>
      <c r="CL22" s="445">
        <v>9.4</v>
      </c>
    </row>
    <row r="23" ht="15.75" customHeight="1">
      <c r="A23" s="249" t="s">
        <v>92</v>
      </c>
      <c r="B23" s="141">
        <f t="shared" ref="B23:C23" si="90">IF(ISBLANK(B10),"",B10*100/B10)</f>
        <v>100</v>
      </c>
      <c r="C23" s="142">
        <f t="shared" si="90"/>
        <v>100</v>
      </c>
      <c r="D23" s="165">
        <f t="shared" ref="D23:E23" si="91">IF(ISBLANK(D10),"",D10*100/B10)</f>
        <v>7.618129219</v>
      </c>
      <c r="E23" s="166">
        <f t="shared" si="91"/>
        <v>21.22060659</v>
      </c>
      <c r="F23" s="165">
        <f t="shared" si="36"/>
        <v>4.947852743</v>
      </c>
      <c r="G23" s="147">
        <f t="shared" ref="G23:H23" si="92">IF(ISBLANK(G10),"",G10*100/G10)</f>
        <v>100</v>
      </c>
      <c r="H23" s="146">
        <f t="shared" si="92"/>
        <v>100</v>
      </c>
      <c r="I23" s="165">
        <f t="shared" ref="I23:J23" si="93">IF(ISBLANK(I10),"",I10*100/G10)</f>
        <v>8.133833285</v>
      </c>
      <c r="J23" s="166">
        <f t="shared" si="93"/>
        <v>20.0571502</v>
      </c>
      <c r="K23" s="169">
        <f t="shared" si="39"/>
        <v>6.61877408</v>
      </c>
      <c r="L23" s="168">
        <f t="shared" ref="L23:M23" si="94">IF(ISBLANK(L10),"",L10*100/L10)</f>
        <v>100</v>
      </c>
      <c r="M23" s="168">
        <f t="shared" si="94"/>
        <v>100</v>
      </c>
      <c r="N23" s="168">
        <f t="shared" ref="N23:O23" si="95">IF(ISBLANK(N10),"",N10*100/L10)</f>
        <v>8.810192183</v>
      </c>
      <c r="O23" s="168">
        <f t="shared" si="95"/>
        <v>23.57229436</v>
      </c>
      <c r="P23" s="168">
        <f t="shared" si="42"/>
        <v>6.577544292</v>
      </c>
      <c r="Q23" s="147">
        <f t="shared" ref="Q23:R23" si="96">IF(ISBLANK(Q10),"",Q10*100/Q10)</f>
        <v>100</v>
      </c>
      <c r="R23" s="146">
        <f t="shared" si="96"/>
        <v>100</v>
      </c>
      <c r="S23" s="165">
        <f t="shared" ref="S23:T23" si="97">IF(ISBLANK(S10),"",S10*100/Q10)</f>
        <v>14.28571429</v>
      </c>
      <c r="T23" s="166">
        <f t="shared" si="97"/>
        <v>4.813086562</v>
      </c>
      <c r="U23" s="169">
        <f t="shared" si="45"/>
        <v>4.876002726</v>
      </c>
      <c r="V23" s="147">
        <f t="shared" ref="V23:W23" si="98">IF(ISBLANK(V10),"",V10*100/V10)</f>
        <v>100</v>
      </c>
      <c r="W23" s="146">
        <f t="shared" si="98"/>
        <v>100</v>
      </c>
      <c r="X23" s="165">
        <f t="shared" ref="X23:Y23" si="99">IF(ISBLANK(X10),"",X10*100/V10)</f>
        <v>6.726457399</v>
      </c>
      <c r="Y23" s="166">
        <f t="shared" si="99"/>
        <v>11.34438765</v>
      </c>
      <c r="Z23" s="169">
        <f t="shared" si="48"/>
        <v>3.285204065</v>
      </c>
      <c r="AA23" s="147">
        <f t="shared" ref="AA23:AB23" si="100">IF(ISBLANK(AA10),"",AA10*100/AA10)</f>
        <v>100</v>
      </c>
      <c r="AB23" s="146">
        <f t="shared" si="100"/>
        <v>100</v>
      </c>
      <c r="AC23" s="165">
        <f t="shared" ref="AC23:AD23" si="101">IF(ISBLANK(AC10),"",AC10*100/AA10)</f>
        <v>8.343763037</v>
      </c>
      <c r="AD23" s="166">
        <f t="shared" si="101"/>
        <v>21.60189064</v>
      </c>
      <c r="AE23" s="169">
        <f t="shared" si="51"/>
        <v>6.281313474</v>
      </c>
      <c r="AG23" s="249" t="s">
        <v>92</v>
      </c>
      <c r="AH23" s="141">
        <f t="shared" si="52"/>
        <v>100</v>
      </c>
      <c r="AI23" s="142">
        <f t="shared" si="53"/>
        <v>100</v>
      </c>
      <c r="AJ23" s="165">
        <f t="shared" si="54"/>
        <v>6.773773339</v>
      </c>
      <c r="AK23" s="166">
        <f t="shared" ref="AK23:AL23" si="102">AK10*100/$AI10</f>
        <v>27.08581359</v>
      </c>
      <c r="AL23" s="165">
        <f t="shared" si="102"/>
        <v>6.276732048</v>
      </c>
      <c r="AM23" s="147">
        <f t="shared" si="56"/>
        <v>100</v>
      </c>
      <c r="AN23" s="146">
        <f t="shared" si="57"/>
        <v>100</v>
      </c>
      <c r="AO23" s="165">
        <f t="shared" si="58"/>
        <v>7.404795487</v>
      </c>
      <c r="AP23" s="166">
        <f t="shared" ref="AP23:AQ23" si="103">AP10*100/$AN10</f>
        <v>22.41733561</v>
      </c>
      <c r="AQ23" s="169">
        <f t="shared" si="103"/>
        <v>6.653992371</v>
      </c>
      <c r="AR23" s="168">
        <f t="shared" si="60"/>
        <v>100</v>
      </c>
      <c r="AS23" s="168">
        <f t="shared" si="61"/>
        <v>100</v>
      </c>
      <c r="AT23" s="168">
        <f t="shared" si="62"/>
        <v>8.434335049</v>
      </c>
      <c r="AU23" s="168">
        <f t="shared" ref="AU23:AV23" si="104">AU10*100/$AS10</f>
        <v>27.24813617</v>
      </c>
      <c r="AV23" s="168">
        <f t="shared" si="104"/>
        <v>6.876031743</v>
      </c>
      <c r="AW23" s="147">
        <f t="shared" si="105"/>
        <v>100</v>
      </c>
      <c r="AX23" s="146">
        <f t="shared" si="106"/>
        <v>100</v>
      </c>
      <c r="AY23" s="165">
        <f t="shared" si="107"/>
        <v>7.142857143</v>
      </c>
      <c r="AZ23" s="166">
        <f t="shared" ref="AZ23:BA23" si="108">AZ10*100/$AX10</f>
        <v>38.6500874</v>
      </c>
      <c r="BA23" s="169">
        <f t="shared" si="108"/>
        <v>10.90497378</v>
      </c>
      <c r="BB23" s="147">
        <f t="shared" si="64"/>
        <v>100</v>
      </c>
      <c r="BC23" s="146">
        <f t="shared" si="65"/>
        <v>100</v>
      </c>
      <c r="BD23" s="165">
        <f t="shared" si="66"/>
        <v>5.054644809</v>
      </c>
      <c r="BE23" s="166">
        <f t="shared" ref="BE23:BF23" si="109">BE10*100/$BC10</f>
        <v>10.78693764</v>
      </c>
      <c r="BF23" s="169">
        <f t="shared" si="109"/>
        <v>5.583031553</v>
      </c>
      <c r="BG23" s="147">
        <f t="shared" si="68"/>
        <v>100</v>
      </c>
      <c r="BH23" s="146">
        <f t="shared" si="69"/>
        <v>100</v>
      </c>
      <c r="BI23" s="165">
        <f t="shared" si="70"/>
        <v>7.609875203</v>
      </c>
      <c r="BJ23" s="166">
        <f t="shared" ref="BJ23:BK23" si="110">BJ10*100/$BH10</f>
        <v>24.85741622</v>
      </c>
      <c r="BK23" s="169">
        <f t="shared" si="110"/>
        <v>6.662310023</v>
      </c>
      <c r="BM23" s="452" t="s">
        <v>92</v>
      </c>
      <c r="BN23" s="441">
        <v>100.0</v>
      </c>
      <c r="BO23" s="442">
        <v>100.0</v>
      </c>
      <c r="BP23" s="441">
        <v>14.5</v>
      </c>
      <c r="BQ23" s="445">
        <v>37.6</v>
      </c>
      <c r="BR23" s="445">
        <v>8.9</v>
      </c>
      <c r="BS23" s="442">
        <v>100.0</v>
      </c>
      <c r="BT23" s="442">
        <v>100.0</v>
      </c>
      <c r="BU23" s="441">
        <v>12.4</v>
      </c>
      <c r="BV23" s="445">
        <v>30.0</v>
      </c>
      <c r="BW23" s="442">
        <v>8.6</v>
      </c>
      <c r="BX23" s="441">
        <v>100.0</v>
      </c>
      <c r="BY23" s="442">
        <v>100.0</v>
      </c>
      <c r="BZ23" s="441">
        <v>16.9</v>
      </c>
      <c r="CA23" s="445">
        <v>36.4</v>
      </c>
      <c r="CB23" s="445">
        <v>9.5</v>
      </c>
      <c r="CC23" s="442">
        <v>100.0</v>
      </c>
      <c r="CD23" s="442">
        <v>100.0</v>
      </c>
      <c r="CE23" s="441">
        <v>11.0</v>
      </c>
      <c r="CF23" s="445">
        <v>20.2</v>
      </c>
      <c r="CG23" s="445">
        <v>5.5</v>
      </c>
      <c r="CH23" s="442">
        <v>100.0</v>
      </c>
      <c r="CI23" s="442">
        <v>100.0</v>
      </c>
      <c r="CJ23" s="441">
        <v>14.6</v>
      </c>
      <c r="CK23" s="445">
        <v>33.9</v>
      </c>
      <c r="CL23" s="445">
        <v>9.0</v>
      </c>
    </row>
    <row r="24" ht="15.75" customHeight="1">
      <c r="A24" s="249" t="s">
        <v>93</v>
      </c>
      <c r="B24" s="141">
        <f t="shared" ref="B24:C24" si="111">IF(ISBLANK(B11),"",B11*100/B11)</f>
        <v>100</v>
      </c>
      <c r="C24" s="142">
        <f t="shared" si="111"/>
        <v>100</v>
      </c>
      <c r="D24" s="165">
        <f t="shared" ref="D24:E24" si="112">IF(ISBLANK(D11),"",D11*100/B11)</f>
        <v>10.36955323</v>
      </c>
      <c r="E24" s="166">
        <f t="shared" si="112"/>
        <v>32.68471129</v>
      </c>
      <c r="F24" s="165">
        <f t="shared" si="36"/>
        <v>6.444258059</v>
      </c>
      <c r="G24" s="147">
        <f t="shared" ref="G24:H24" si="113">IF(ISBLANK(G11),"",G11*100/G11)</f>
        <v>100</v>
      </c>
      <c r="H24" s="146">
        <f t="shared" si="113"/>
        <v>100</v>
      </c>
      <c r="I24" s="165">
        <f t="shared" ref="I24:J24" si="114">IF(ISBLANK(I11),"",I11*100/G11)</f>
        <v>8.297083937</v>
      </c>
      <c r="J24" s="166">
        <f t="shared" si="114"/>
        <v>26.54330131</v>
      </c>
      <c r="K24" s="169">
        <f t="shared" si="39"/>
        <v>6.113316751</v>
      </c>
      <c r="L24" s="168">
        <f t="shared" ref="L24:M24" si="115">IF(ISBLANK(L11),"",L11*100/L11)</f>
        <v>100</v>
      </c>
      <c r="M24" s="168">
        <f t="shared" si="115"/>
        <v>100</v>
      </c>
      <c r="N24" s="168">
        <f t="shared" ref="N24:O24" si="116">IF(ISBLANK(N11),"",N11*100/L11)</f>
        <v>10.22818484</v>
      </c>
      <c r="O24" s="168">
        <f t="shared" si="116"/>
        <v>31.12788083</v>
      </c>
      <c r="P24" s="168">
        <f t="shared" si="42"/>
        <v>6.026406813</v>
      </c>
      <c r="Q24" s="147">
        <f t="shared" ref="Q24:R24" si="117">IF(ISBLANK(Q11),"",Q11*100/Q11)</f>
        <v>100</v>
      </c>
      <c r="R24" s="146">
        <f t="shared" si="117"/>
        <v>100</v>
      </c>
      <c r="S24" s="165">
        <f t="shared" ref="S24:T24" si="118">IF(ISBLANK(S11),"",S11*100/Q11)</f>
        <v>3.448275862</v>
      </c>
      <c r="T24" s="166">
        <f t="shared" si="118"/>
        <v>1.836973996</v>
      </c>
      <c r="U24" s="169">
        <f t="shared" si="45"/>
        <v>0.4755919731</v>
      </c>
      <c r="V24" s="147">
        <f t="shared" ref="V24:W24" si="119">IF(ISBLANK(V11),"",V11*100/V11)</f>
        <v>100</v>
      </c>
      <c r="W24" s="146">
        <f t="shared" si="119"/>
        <v>100</v>
      </c>
      <c r="X24" s="165">
        <f t="shared" ref="X24:Y24" si="120">IF(ISBLANK(X11),"",X11*100/V11)</f>
        <v>6.338028169</v>
      </c>
      <c r="Y24" s="166">
        <f t="shared" si="120"/>
        <v>12.34976663</v>
      </c>
      <c r="Z24" s="169">
        <f t="shared" si="48"/>
        <v>4.991274094</v>
      </c>
      <c r="AA24" s="147">
        <f t="shared" ref="AA24:AB24" si="121">IF(ISBLANK(AA11),"",AA11*100/AA11)</f>
        <v>100</v>
      </c>
      <c r="AB24" s="146">
        <f t="shared" si="121"/>
        <v>100</v>
      </c>
      <c r="AC24" s="165">
        <f t="shared" ref="AC24:AD24" si="122">IF(ISBLANK(AC11),"",AC11*100/AA11)</f>
        <v>9.387871854</v>
      </c>
      <c r="AD24" s="166">
        <f t="shared" si="122"/>
        <v>29.20932706</v>
      </c>
      <c r="AE24" s="169">
        <f t="shared" si="51"/>
        <v>6.065093443</v>
      </c>
      <c r="AG24" s="249" t="s">
        <v>93</v>
      </c>
      <c r="AH24" s="141">
        <f t="shared" si="52"/>
        <v>100</v>
      </c>
      <c r="AI24" s="142">
        <f t="shared" si="53"/>
        <v>100</v>
      </c>
      <c r="AJ24" s="165">
        <f t="shared" si="54"/>
        <v>9.411764706</v>
      </c>
      <c r="AK24" s="166">
        <f t="shared" ref="AK24:AL24" si="123">AK11*100/$AI11</f>
        <v>36.55741912</v>
      </c>
      <c r="AL24" s="165">
        <f t="shared" si="123"/>
        <v>6.42074302</v>
      </c>
      <c r="AM24" s="147">
        <f t="shared" si="56"/>
        <v>100</v>
      </c>
      <c r="AN24" s="146">
        <f t="shared" si="57"/>
        <v>100</v>
      </c>
      <c r="AO24" s="165">
        <f t="shared" si="58"/>
        <v>7.543216344</v>
      </c>
      <c r="AP24" s="166">
        <f t="shared" ref="AP24:AQ24" si="124">AP11*100/$AN11</f>
        <v>27.18399993</v>
      </c>
      <c r="AQ24" s="169">
        <f t="shared" si="124"/>
        <v>5.652663276</v>
      </c>
      <c r="AR24" s="168">
        <f t="shared" si="60"/>
        <v>100</v>
      </c>
      <c r="AS24" s="168">
        <f t="shared" si="61"/>
        <v>100</v>
      </c>
      <c r="AT24" s="168">
        <f t="shared" si="62"/>
        <v>11.20556414</v>
      </c>
      <c r="AU24" s="168">
        <f t="shared" ref="AU24:AV24" si="125">AU11*100/$AS11</f>
        <v>36.81827776</v>
      </c>
      <c r="AV24" s="168">
        <f t="shared" si="125"/>
        <v>6.531149436</v>
      </c>
      <c r="AW24" s="147">
        <f t="shared" si="105"/>
        <v>100</v>
      </c>
      <c r="AX24" s="146">
        <f t="shared" si="106"/>
        <v>100</v>
      </c>
      <c r="AY24" s="165">
        <f t="shared" si="107"/>
        <v>1.886792453</v>
      </c>
      <c r="AZ24" s="166">
        <f t="shared" ref="AZ24:BA24" si="126">AZ11*100/$AX11</f>
        <v>3.255067051</v>
      </c>
      <c r="BA24" s="169">
        <f t="shared" si="126"/>
        <v>1.049447847</v>
      </c>
      <c r="BB24" s="147">
        <f t="shared" si="64"/>
        <v>100</v>
      </c>
      <c r="BC24" s="146">
        <f t="shared" si="65"/>
        <v>100</v>
      </c>
      <c r="BD24" s="165">
        <f t="shared" si="66"/>
        <v>4.303510759</v>
      </c>
      <c r="BE24" s="166">
        <f t="shared" ref="BE24:BF24" si="127">BE11*100/$BC11</f>
        <v>12.17622986</v>
      </c>
      <c r="BF24" s="169">
        <f t="shared" si="127"/>
        <v>3.786876676</v>
      </c>
      <c r="BG24" s="147">
        <f t="shared" si="68"/>
        <v>100</v>
      </c>
      <c r="BH24" s="146">
        <f t="shared" si="69"/>
        <v>100</v>
      </c>
      <c r="BI24" s="165">
        <f t="shared" si="70"/>
        <v>9.384204087</v>
      </c>
      <c r="BJ24" s="166">
        <f t="shared" ref="BJ24:BK24" si="128">BJ11*100/$BH11</f>
        <v>33.21905959</v>
      </c>
      <c r="BK24" s="169">
        <f t="shared" si="128"/>
        <v>6.172924947</v>
      </c>
      <c r="BM24" s="452" t="s">
        <v>93</v>
      </c>
      <c r="BN24" s="441">
        <v>100.0</v>
      </c>
      <c r="BO24" s="442">
        <v>100.0</v>
      </c>
      <c r="BP24" s="441">
        <v>17.1</v>
      </c>
      <c r="BQ24" s="445">
        <v>34.4</v>
      </c>
      <c r="BR24" s="445">
        <v>7.6</v>
      </c>
      <c r="BS24" s="442">
        <v>100.0</v>
      </c>
      <c r="BT24" s="442">
        <v>100.0</v>
      </c>
      <c r="BU24" s="441">
        <v>11.9</v>
      </c>
      <c r="BV24" s="445">
        <v>27.3</v>
      </c>
      <c r="BW24" s="442">
        <v>7.3</v>
      </c>
      <c r="BX24" s="441">
        <v>100.0</v>
      </c>
      <c r="BY24" s="442">
        <v>100.0</v>
      </c>
      <c r="BZ24" s="441">
        <v>17.8</v>
      </c>
      <c r="CA24" s="445">
        <v>37.5</v>
      </c>
      <c r="CB24" s="445">
        <v>8.0</v>
      </c>
      <c r="CC24" s="442">
        <v>100.0</v>
      </c>
      <c r="CD24" s="442">
        <v>100.0</v>
      </c>
      <c r="CE24" s="441">
        <v>8.7</v>
      </c>
      <c r="CF24" s="445">
        <v>13.0</v>
      </c>
      <c r="CG24" s="445">
        <v>4.4</v>
      </c>
      <c r="CH24" s="442">
        <v>100.0</v>
      </c>
      <c r="CI24" s="442">
        <v>100.0</v>
      </c>
      <c r="CJ24" s="441">
        <v>15.5</v>
      </c>
      <c r="CK24" s="445">
        <v>33.7</v>
      </c>
      <c r="CL24" s="445">
        <v>7.7</v>
      </c>
    </row>
    <row r="25" ht="15.75" customHeight="1">
      <c r="A25" s="249" t="s">
        <v>94</v>
      </c>
      <c r="B25" s="141">
        <f t="shared" ref="B25:C25" si="129">IF(ISBLANK(B12),"",B12*100/B12)</f>
        <v>100</v>
      </c>
      <c r="C25" s="142">
        <f t="shared" si="129"/>
        <v>100</v>
      </c>
      <c r="D25" s="165">
        <f t="shared" ref="D25:E25" si="130">IF(ISBLANK(D12),"",D12*100/B12)</f>
        <v>9.34530095</v>
      </c>
      <c r="E25" s="166">
        <f t="shared" si="130"/>
        <v>21.79737899</v>
      </c>
      <c r="F25" s="165">
        <f t="shared" si="36"/>
        <v>5.325386243</v>
      </c>
      <c r="G25" s="147">
        <f t="shared" ref="G25:H25" si="131">IF(ISBLANK(G12),"",G12*100/G12)</f>
        <v>100</v>
      </c>
      <c r="H25" s="146">
        <f t="shared" si="131"/>
        <v>100</v>
      </c>
      <c r="I25" s="165">
        <f t="shared" ref="I25:J25" si="132">IF(ISBLANK(I12),"",I12*100/G12)</f>
        <v>8.528915478</v>
      </c>
      <c r="J25" s="166">
        <f t="shared" si="132"/>
        <v>20.29191703</v>
      </c>
      <c r="K25" s="169">
        <f t="shared" si="39"/>
        <v>5.072663022</v>
      </c>
      <c r="L25" s="168">
        <f t="shared" ref="L25:M25" si="133">IF(ISBLANK(L12),"",L12*100/L12)</f>
        <v>100</v>
      </c>
      <c r="M25" s="168">
        <f t="shared" si="133"/>
        <v>100</v>
      </c>
      <c r="N25" s="168">
        <f t="shared" ref="N25:O25" si="134">IF(ISBLANK(N12),"",N12*100/L12)</f>
        <v>10.74403369</v>
      </c>
      <c r="O25" s="168">
        <f t="shared" si="134"/>
        <v>31.30492185</v>
      </c>
      <c r="P25" s="168">
        <f t="shared" si="42"/>
        <v>5.176917277</v>
      </c>
      <c r="Q25" s="147">
        <f t="shared" ref="Q25:R25" si="135">IF(ISBLANK(Q12),"",Q12*100/Q12)</f>
        <v>100</v>
      </c>
      <c r="R25" s="146">
        <f t="shared" si="135"/>
        <v>100</v>
      </c>
      <c r="S25" s="165">
        <f t="shared" ref="S25:T25" si="136">IF(ISBLANK(S12),"",S12*100/Q12)</f>
        <v>5.882352941</v>
      </c>
      <c r="T25" s="166">
        <f t="shared" si="136"/>
        <v>18.02589528</v>
      </c>
      <c r="U25" s="169">
        <f t="shared" si="45"/>
        <v>1.727615713</v>
      </c>
      <c r="V25" s="147">
        <f t="shared" ref="V25:W25" si="137">IF(ISBLANK(V12),"",V12*100/V12)</f>
        <v>100</v>
      </c>
      <c r="W25" s="146">
        <f t="shared" si="137"/>
        <v>100</v>
      </c>
      <c r="X25" s="165">
        <f t="shared" ref="X25:Y25" si="138">IF(ISBLANK(X12),"",X12*100/V12)</f>
        <v>5.648854962</v>
      </c>
      <c r="Y25" s="166">
        <f t="shared" si="138"/>
        <v>9.939967876</v>
      </c>
      <c r="Z25" s="169">
        <f t="shared" si="48"/>
        <v>3.637497751</v>
      </c>
      <c r="AA25" s="147">
        <f t="shared" ref="AA25:AB25" si="139">IF(ISBLANK(AA12),"",AA12*100/AA12)</f>
        <v>100</v>
      </c>
      <c r="AB25" s="146">
        <f t="shared" si="139"/>
        <v>100</v>
      </c>
      <c r="AC25" s="165">
        <f t="shared" ref="AC25:AD25" si="140">IF(ISBLANK(AC12),"",AC12*100/AA12)</f>
        <v>9.693517492</v>
      </c>
      <c r="AD25" s="166">
        <f t="shared" si="140"/>
        <v>26.87742391</v>
      </c>
      <c r="AE25" s="169">
        <f t="shared" si="51"/>
        <v>5.112011509</v>
      </c>
      <c r="AG25" s="249" t="s">
        <v>94</v>
      </c>
      <c r="AH25" s="141">
        <f t="shared" si="52"/>
        <v>100</v>
      </c>
      <c r="AI25" s="142">
        <f t="shared" si="53"/>
        <v>100</v>
      </c>
      <c r="AJ25" s="165">
        <f t="shared" si="54"/>
        <v>10.55691554</v>
      </c>
      <c r="AK25" s="166">
        <f t="shared" ref="AK25:AL25" si="141">AK12*100/$AI12</f>
        <v>27.69798116</v>
      </c>
      <c r="AL25" s="165">
        <f t="shared" si="141"/>
        <v>6.329479202</v>
      </c>
      <c r="AM25" s="147">
        <f t="shared" si="56"/>
        <v>100</v>
      </c>
      <c r="AN25" s="146">
        <f t="shared" si="57"/>
        <v>100</v>
      </c>
      <c r="AO25" s="165">
        <f t="shared" si="58"/>
        <v>8.647389338</v>
      </c>
      <c r="AP25" s="166">
        <f t="shared" ref="AP25:AQ25" si="142">AP12*100/$AN12</f>
        <v>25.66177193</v>
      </c>
      <c r="AQ25" s="169">
        <f t="shared" si="142"/>
        <v>6.617998636</v>
      </c>
      <c r="AR25" s="168">
        <f t="shared" si="60"/>
        <v>100</v>
      </c>
      <c r="AS25" s="168">
        <f t="shared" si="61"/>
        <v>100</v>
      </c>
      <c r="AT25" s="168">
        <f t="shared" si="62"/>
        <v>11.70735992</v>
      </c>
      <c r="AU25" s="168">
        <f t="shared" ref="AU25:AV25" si="143">AU12*100/$AS12</f>
        <v>32.09490056</v>
      </c>
      <c r="AV25" s="168">
        <f t="shared" si="143"/>
        <v>6.197475034</v>
      </c>
      <c r="AW25" s="147">
        <f t="shared" si="105"/>
        <v>100</v>
      </c>
      <c r="AX25" s="146">
        <f t="shared" si="106"/>
        <v>100</v>
      </c>
      <c r="AY25" s="165">
        <f t="shared" si="107"/>
        <v>6.097560976</v>
      </c>
      <c r="AZ25" s="166">
        <f t="shared" ref="AZ25:BA25" si="144">AZ12*100/$AX12</f>
        <v>21.99803167</v>
      </c>
      <c r="BA25" s="169">
        <f t="shared" si="144"/>
        <v>2.959612002</v>
      </c>
      <c r="BB25" s="147">
        <f t="shared" si="64"/>
        <v>100</v>
      </c>
      <c r="BC25" s="146">
        <f t="shared" si="65"/>
        <v>100</v>
      </c>
      <c r="BD25" s="165">
        <f t="shared" si="66"/>
        <v>7.162921348</v>
      </c>
      <c r="BE25" s="166">
        <f t="shared" ref="BE25:BF25" si="145">BE12*100/$BC12</f>
        <v>16.07636328</v>
      </c>
      <c r="BF25" s="169">
        <f t="shared" si="145"/>
        <v>8.398012607</v>
      </c>
      <c r="BG25" s="147">
        <f t="shared" si="68"/>
        <v>100</v>
      </c>
      <c r="BH25" s="146">
        <f t="shared" si="69"/>
        <v>100</v>
      </c>
      <c r="BI25" s="165">
        <f t="shared" si="70"/>
        <v>10.38244185</v>
      </c>
      <c r="BJ25" s="166">
        <f t="shared" ref="BJ25:BK25" si="146">BJ12*100/$BH12</f>
        <v>29.33524324</v>
      </c>
      <c r="BK25" s="169">
        <f t="shared" si="146"/>
        <v>6.363704053</v>
      </c>
      <c r="BM25" s="452" t="s">
        <v>94</v>
      </c>
      <c r="BN25" s="441">
        <v>100.0</v>
      </c>
      <c r="BO25" s="442">
        <v>100.0</v>
      </c>
      <c r="BP25" s="441">
        <v>14.5</v>
      </c>
      <c r="BQ25" s="445">
        <v>30.2</v>
      </c>
      <c r="BR25" s="445">
        <v>8.1</v>
      </c>
      <c r="BS25" s="442">
        <v>100.0</v>
      </c>
      <c r="BT25" s="442">
        <v>100.0</v>
      </c>
      <c r="BU25" s="441">
        <v>11.0</v>
      </c>
      <c r="BV25" s="445">
        <v>20.4</v>
      </c>
      <c r="BW25" s="442">
        <v>6.3</v>
      </c>
      <c r="BX25" s="441">
        <v>100.0</v>
      </c>
      <c r="BY25" s="442">
        <v>100.0</v>
      </c>
      <c r="BZ25" s="441">
        <v>16.7</v>
      </c>
      <c r="CA25" s="445">
        <v>31.9</v>
      </c>
      <c r="CB25" s="445">
        <v>7.5</v>
      </c>
      <c r="CC25" s="442">
        <v>100.0</v>
      </c>
      <c r="CD25" s="442">
        <v>100.0</v>
      </c>
      <c r="CE25" s="441">
        <v>10.0</v>
      </c>
      <c r="CF25" s="445">
        <v>13.8</v>
      </c>
      <c r="CG25" s="445">
        <v>4.7</v>
      </c>
      <c r="CH25" s="442">
        <v>100.0</v>
      </c>
      <c r="CI25" s="442">
        <v>100.0</v>
      </c>
      <c r="CJ25" s="441">
        <v>14.3</v>
      </c>
      <c r="CK25" s="445">
        <v>28.0</v>
      </c>
      <c r="CL25" s="445">
        <v>7.2</v>
      </c>
    </row>
    <row r="26" ht="15.75" customHeight="1">
      <c r="A26" s="249" t="s">
        <v>95</v>
      </c>
      <c r="B26" s="141">
        <f t="shared" ref="B26:C26" si="147">IF(ISBLANK(B13),"",B13*100/B13)</f>
        <v>100</v>
      </c>
      <c r="C26" s="142">
        <f t="shared" si="147"/>
        <v>100</v>
      </c>
      <c r="D26" s="165">
        <f t="shared" ref="D26:E26" si="148">IF(ISBLANK(D13),"",D13*100/B13)</f>
        <v>7.94309425</v>
      </c>
      <c r="E26" s="166">
        <f t="shared" si="148"/>
        <v>19.66040448</v>
      </c>
      <c r="F26" s="165">
        <f t="shared" si="36"/>
        <v>3.789653697</v>
      </c>
      <c r="G26" s="147">
        <f t="shared" ref="G26:H26" si="149">IF(ISBLANK(G13),"",G13*100/G13)</f>
        <v>100</v>
      </c>
      <c r="H26" s="146">
        <f t="shared" si="149"/>
        <v>100</v>
      </c>
      <c r="I26" s="165">
        <f t="shared" ref="I26:J26" si="150">IF(ISBLANK(I13),"",I13*100/G13)</f>
        <v>7.712035171</v>
      </c>
      <c r="J26" s="166">
        <f t="shared" si="150"/>
        <v>19.2461751</v>
      </c>
      <c r="K26" s="169">
        <f t="shared" si="39"/>
        <v>4.78493665</v>
      </c>
      <c r="L26" s="168">
        <f t="shared" ref="L26:M26" si="151">IF(ISBLANK(L13),"",L13*100/L13)</f>
        <v>100</v>
      </c>
      <c r="M26" s="168">
        <f t="shared" si="151"/>
        <v>100</v>
      </c>
      <c r="N26" s="168">
        <f t="shared" ref="N26:O26" si="152">IF(ISBLANK(N13),"",N13*100/L13)</f>
        <v>10.08364845</v>
      </c>
      <c r="O26" s="168">
        <f t="shared" si="152"/>
        <v>25.19804103</v>
      </c>
      <c r="P26" s="168">
        <f t="shared" si="42"/>
        <v>5.096170004</v>
      </c>
      <c r="Q26" s="147">
        <f t="shared" ref="Q26:R26" si="153">IF(ISBLANK(Q13),"",Q13*100/Q13)</f>
        <v>100</v>
      </c>
      <c r="R26" s="146">
        <f t="shared" si="153"/>
        <v>100</v>
      </c>
      <c r="S26" s="165">
        <f t="shared" ref="S26:T26" si="154">IF(ISBLANK(S13),"",S13*100/Q13)</f>
        <v>3.409090909</v>
      </c>
      <c r="T26" s="166">
        <f t="shared" si="154"/>
        <v>7.857493793</v>
      </c>
      <c r="U26" s="169">
        <f t="shared" si="45"/>
        <v>1.745603154</v>
      </c>
      <c r="V26" s="147">
        <f t="shared" ref="V26:W26" si="155">IF(ISBLANK(V13),"",V13*100/V13)</f>
        <v>100</v>
      </c>
      <c r="W26" s="146">
        <f t="shared" si="155"/>
        <v>100</v>
      </c>
      <c r="X26" s="165">
        <f t="shared" ref="X26:Y26" si="156">IF(ISBLANK(X13),"",X13*100/V13)</f>
        <v>6.779661017</v>
      </c>
      <c r="Y26" s="166">
        <f t="shared" si="156"/>
        <v>16.52227415</v>
      </c>
      <c r="Z26" s="169">
        <f t="shared" si="48"/>
        <v>4.279923974</v>
      </c>
      <c r="AA26" s="147">
        <f t="shared" ref="AA26:AB26" si="157">IF(ISBLANK(AA13),"",AA13*100/AA13)</f>
        <v>100</v>
      </c>
      <c r="AB26" s="146">
        <f t="shared" si="157"/>
        <v>100</v>
      </c>
      <c r="AC26" s="165">
        <f t="shared" ref="AC26:AD26" si="158">IF(ISBLANK(AC13),"",AC13*100/AA13)</f>
        <v>8.939060206</v>
      </c>
      <c r="AD26" s="166">
        <f t="shared" si="158"/>
        <v>22.59807272</v>
      </c>
      <c r="AE26" s="169">
        <f t="shared" si="51"/>
        <v>4.837958836</v>
      </c>
      <c r="AG26" s="249" t="s">
        <v>95</v>
      </c>
      <c r="AH26" s="141">
        <f t="shared" si="52"/>
        <v>100</v>
      </c>
      <c r="AI26" s="142">
        <f t="shared" si="53"/>
        <v>100</v>
      </c>
      <c r="AJ26" s="165">
        <f t="shared" si="54"/>
        <v>10.94003241</v>
      </c>
      <c r="AK26" s="166">
        <f t="shared" ref="AK26:AL26" si="159">AK13*100/$AI13</f>
        <v>26.43611973</v>
      </c>
      <c r="AL26" s="165">
        <f t="shared" si="159"/>
        <v>5.25430891</v>
      </c>
      <c r="AM26" s="147">
        <f t="shared" si="56"/>
        <v>100</v>
      </c>
      <c r="AN26" s="146">
        <f t="shared" si="57"/>
        <v>100</v>
      </c>
      <c r="AO26" s="165">
        <f t="shared" si="58"/>
        <v>8.402940194</v>
      </c>
      <c r="AP26" s="166">
        <f t="shared" ref="AP26:AQ26" si="160">AP13*100/$AN13</f>
        <v>20.09171425</v>
      </c>
      <c r="AQ26" s="169">
        <f t="shared" si="160"/>
        <v>5.875483653</v>
      </c>
      <c r="AR26" s="168">
        <f t="shared" si="60"/>
        <v>100</v>
      </c>
      <c r="AS26" s="168">
        <f t="shared" si="61"/>
        <v>100</v>
      </c>
      <c r="AT26" s="168">
        <f t="shared" si="62"/>
        <v>10.98785614</v>
      </c>
      <c r="AU26" s="168">
        <f t="shared" ref="AU26:AV26" si="161">AU13*100/$AS13</f>
        <v>25.26385716</v>
      </c>
      <c r="AV26" s="168">
        <f t="shared" si="161"/>
        <v>5.353002419</v>
      </c>
      <c r="AW26" s="147">
        <f t="shared" si="105"/>
        <v>100</v>
      </c>
      <c r="AX26" s="146">
        <f t="shared" si="106"/>
        <v>100</v>
      </c>
      <c r="AY26" s="165">
        <f t="shared" si="107"/>
        <v>3.891050584</v>
      </c>
      <c r="AZ26" s="166">
        <f t="shared" ref="AZ26:BA26" si="162">AZ13*100/$AX13</f>
        <v>13.26409999</v>
      </c>
      <c r="BA26" s="169">
        <f t="shared" si="162"/>
        <v>2.991192677</v>
      </c>
      <c r="BB26" s="147">
        <f t="shared" si="64"/>
        <v>100</v>
      </c>
      <c r="BC26" s="146">
        <f t="shared" si="65"/>
        <v>100</v>
      </c>
      <c r="BD26" s="165">
        <f t="shared" si="66"/>
        <v>2.991452991</v>
      </c>
      <c r="BE26" s="166">
        <f t="shared" ref="BE26:BF26" si="163">BE13*100/$BC13</f>
        <v>11.07066783</v>
      </c>
      <c r="BF26" s="169">
        <f t="shared" si="163"/>
        <v>3.140494407</v>
      </c>
      <c r="BG26" s="147">
        <f t="shared" si="68"/>
        <v>100</v>
      </c>
      <c r="BH26" s="146">
        <f t="shared" si="69"/>
        <v>100</v>
      </c>
      <c r="BI26" s="165">
        <f t="shared" si="70"/>
        <v>9.886344166</v>
      </c>
      <c r="BJ26" s="166">
        <f t="shared" ref="BJ26:BK26" si="164">BJ13*100/$BH13</f>
        <v>23.65615205</v>
      </c>
      <c r="BK26" s="169">
        <f t="shared" si="164"/>
        <v>5.446336313</v>
      </c>
      <c r="BM26" s="452" t="s">
        <v>95</v>
      </c>
      <c r="BN26" s="441">
        <v>100.0</v>
      </c>
      <c r="BO26" s="442">
        <v>100.0</v>
      </c>
      <c r="BP26" s="441">
        <v>15.6</v>
      </c>
      <c r="BQ26" s="445">
        <v>28.0</v>
      </c>
      <c r="BR26" s="445">
        <v>5.3</v>
      </c>
      <c r="BS26" s="442">
        <v>100.0</v>
      </c>
      <c r="BT26" s="442">
        <v>100.0</v>
      </c>
      <c r="BU26" s="441">
        <v>9.9</v>
      </c>
      <c r="BV26" s="445">
        <v>18.1</v>
      </c>
      <c r="BW26" s="442">
        <v>4.9</v>
      </c>
      <c r="BX26" s="441">
        <v>100.0</v>
      </c>
      <c r="BY26" s="442">
        <v>100.0</v>
      </c>
      <c r="BZ26" s="441">
        <v>16.0</v>
      </c>
      <c r="CA26" s="445">
        <v>27.7</v>
      </c>
      <c r="CB26" s="445">
        <v>6.0</v>
      </c>
      <c r="CC26" s="442">
        <v>100.0</v>
      </c>
      <c r="CD26" s="442">
        <v>100.0</v>
      </c>
      <c r="CE26" s="441">
        <v>5.6</v>
      </c>
      <c r="CF26" s="445">
        <v>8.0</v>
      </c>
      <c r="CG26" s="445">
        <v>2.2</v>
      </c>
      <c r="CH26" s="442">
        <v>100.0</v>
      </c>
      <c r="CI26" s="442">
        <v>100.0</v>
      </c>
      <c r="CJ26" s="441">
        <v>13.7</v>
      </c>
      <c r="CK26" s="445">
        <v>24.5</v>
      </c>
      <c r="CL26" s="445">
        <v>5.5</v>
      </c>
    </row>
    <row r="27" ht="15.75" customHeight="1">
      <c r="A27" s="249" t="s">
        <v>96</v>
      </c>
      <c r="B27" s="141">
        <f t="shared" ref="B27:C27" si="165">IF(ISBLANK(B14),"",B14*100/B14)</f>
        <v>100</v>
      </c>
      <c r="C27" s="142">
        <f t="shared" si="165"/>
        <v>100</v>
      </c>
      <c r="D27" s="165">
        <f t="shared" ref="D27:E27" si="166">IF(ISBLANK(D14),"",D14*100/B14)</f>
        <v>9.039548023</v>
      </c>
      <c r="E27" s="166">
        <f t="shared" si="166"/>
        <v>18.90514501</v>
      </c>
      <c r="F27" s="165">
        <f t="shared" si="36"/>
        <v>4.229193374</v>
      </c>
      <c r="G27" s="147">
        <f t="shared" ref="G27:H27" si="167">IF(ISBLANK(G14),"",G14*100/G14)</f>
        <v>100</v>
      </c>
      <c r="H27" s="146">
        <f t="shared" si="167"/>
        <v>100</v>
      </c>
      <c r="I27" s="165">
        <f t="shared" ref="I27:J27" si="168">IF(ISBLANK(I14),"",I14*100/G14)</f>
        <v>7.580768252</v>
      </c>
      <c r="J27" s="166">
        <f t="shared" si="168"/>
        <v>16.61256821</v>
      </c>
      <c r="K27" s="169">
        <f t="shared" si="39"/>
        <v>3.800798006</v>
      </c>
      <c r="L27" s="168">
        <f t="shared" ref="L27:M27" si="169">IF(ISBLANK(L14),"",L14*100/L14)</f>
        <v>100</v>
      </c>
      <c r="M27" s="168">
        <f t="shared" si="169"/>
        <v>100</v>
      </c>
      <c r="N27" s="168">
        <f t="shared" ref="N27:O27" si="170">IF(ISBLANK(N14),"",N14*100/L14)</f>
        <v>8.351574339</v>
      </c>
      <c r="O27" s="168">
        <f t="shared" si="170"/>
        <v>18.8352647</v>
      </c>
      <c r="P27" s="168">
        <f t="shared" si="42"/>
        <v>4.286431414</v>
      </c>
      <c r="Q27" s="147">
        <f t="shared" ref="Q27:R27" si="171">IF(ISBLANK(Q14),"",Q14*100/Q14)</f>
        <v>100</v>
      </c>
      <c r="R27" s="146">
        <f t="shared" si="171"/>
        <v>100</v>
      </c>
      <c r="S27" s="165">
        <f t="shared" ref="S27:T27" si="172">IF(ISBLANK(S14),"",S14*100/Q14)</f>
        <v>2.247191011</v>
      </c>
      <c r="T27" s="166">
        <f t="shared" si="172"/>
        <v>5.278722454</v>
      </c>
      <c r="U27" s="169">
        <f t="shared" si="45"/>
        <v>1.0771006</v>
      </c>
      <c r="V27" s="147">
        <f t="shared" ref="V27:W27" si="173">IF(ISBLANK(V14),"",V14*100/V14)</f>
        <v>100</v>
      </c>
      <c r="W27" s="146">
        <f t="shared" si="173"/>
        <v>100</v>
      </c>
      <c r="X27" s="165">
        <f t="shared" ref="X27:Y27" si="174">IF(ISBLANK(X14),"",X14*100/V14)</f>
        <v>3.883495146</v>
      </c>
      <c r="Y27" s="166">
        <f t="shared" si="174"/>
        <v>4.94739895</v>
      </c>
      <c r="Z27" s="169">
        <f t="shared" si="48"/>
        <v>1.593459698</v>
      </c>
      <c r="AA27" s="147">
        <f t="shared" ref="AA27:AB27" si="175">IF(ISBLANK(AA14),"",AA14*100/AA14)</f>
        <v>100</v>
      </c>
      <c r="AB27" s="146">
        <f t="shared" si="175"/>
        <v>100</v>
      </c>
      <c r="AC27" s="165">
        <f t="shared" ref="AC27:AD27" si="176">IF(ISBLANK(AC14),"",AC14*100/AA14)</f>
        <v>7.918532175</v>
      </c>
      <c r="AD27" s="166">
        <f t="shared" si="176"/>
        <v>17.64571801</v>
      </c>
      <c r="AE27" s="169">
        <f t="shared" si="51"/>
        <v>4.017117791</v>
      </c>
      <c r="AG27" s="249" t="s">
        <v>96</v>
      </c>
      <c r="AH27" s="141">
        <f t="shared" si="52"/>
        <v>100</v>
      </c>
      <c r="AI27" s="142">
        <f t="shared" si="53"/>
        <v>100</v>
      </c>
      <c r="AJ27" s="165">
        <f t="shared" si="54"/>
        <v>10.06060606</v>
      </c>
      <c r="AK27" s="166">
        <f t="shared" ref="AK27:AL27" si="177">AK14*100/$AI14</f>
        <v>22.60508056</v>
      </c>
      <c r="AL27" s="165">
        <f t="shared" si="177"/>
        <v>5.238288255</v>
      </c>
      <c r="AM27" s="147">
        <f t="shared" si="56"/>
        <v>100</v>
      </c>
      <c r="AN27" s="146">
        <f t="shared" si="57"/>
        <v>100</v>
      </c>
      <c r="AO27" s="165">
        <f t="shared" si="58"/>
        <v>8.876146789</v>
      </c>
      <c r="AP27" s="166">
        <f t="shared" ref="AP27:AQ27" si="178">AP14*100/$AN14</f>
        <v>18.46333158</v>
      </c>
      <c r="AQ27" s="169">
        <f t="shared" si="178"/>
        <v>5.944401875</v>
      </c>
      <c r="AR27" s="168">
        <f t="shared" si="60"/>
        <v>100</v>
      </c>
      <c r="AS27" s="168">
        <f t="shared" si="61"/>
        <v>100</v>
      </c>
      <c r="AT27" s="168">
        <f t="shared" si="62"/>
        <v>10.37473409</v>
      </c>
      <c r="AU27" s="168">
        <f t="shared" ref="AU27:AV27" si="179">AU14*100/$AS14</f>
        <v>24.23915476</v>
      </c>
      <c r="AV27" s="168">
        <f t="shared" si="179"/>
        <v>5.65400206</v>
      </c>
      <c r="AW27" s="147">
        <f t="shared" si="105"/>
        <v>100</v>
      </c>
      <c r="AX27" s="146">
        <f t="shared" si="106"/>
        <v>100</v>
      </c>
      <c r="AY27" s="165">
        <f t="shared" si="107"/>
        <v>3.303964758</v>
      </c>
      <c r="AZ27" s="166">
        <f t="shared" ref="AZ27:BA27" si="180">AZ14*100/$AX14</f>
        <v>8.224100585</v>
      </c>
      <c r="BA27" s="169">
        <f t="shared" si="180"/>
        <v>1.888067825</v>
      </c>
      <c r="BB27" s="147">
        <f t="shared" si="64"/>
        <v>100</v>
      </c>
      <c r="BC27" s="146">
        <f t="shared" si="65"/>
        <v>100</v>
      </c>
      <c r="BD27" s="165">
        <f t="shared" si="66"/>
        <v>5.405405405</v>
      </c>
      <c r="BE27" s="166">
        <f t="shared" ref="BE27:BF27" si="181">BE14*100/$BC14</f>
        <v>11.94089553</v>
      </c>
      <c r="BF27" s="169">
        <f t="shared" si="181"/>
        <v>4.729501119</v>
      </c>
      <c r="BG27" s="147">
        <f t="shared" si="68"/>
        <v>100</v>
      </c>
      <c r="BH27" s="146">
        <f t="shared" si="69"/>
        <v>100</v>
      </c>
      <c r="BI27" s="165">
        <f t="shared" si="70"/>
        <v>9.522308056</v>
      </c>
      <c r="BJ27" s="166">
        <f t="shared" ref="BJ27:BK27" si="182">BJ14*100/$BH14</f>
        <v>21.59336123</v>
      </c>
      <c r="BK27" s="169">
        <f t="shared" si="182"/>
        <v>5.591885321</v>
      </c>
      <c r="BM27" s="452" t="s">
        <v>96</v>
      </c>
      <c r="BN27" s="441">
        <v>100.0</v>
      </c>
      <c r="BO27" s="442">
        <v>100.0</v>
      </c>
      <c r="BP27" s="441">
        <v>15.8</v>
      </c>
      <c r="BQ27" s="445">
        <v>26.2</v>
      </c>
      <c r="BR27" s="445">
        <v>7.2</v>
      </c>
      <c r="BS27" s="442">
        <v>100.0</v>
      </c>
      <c r="BT27" s="442">
        <v>100.0</v>
      </c>
      <c r="BU27" s="441">
        <v>10.7</v>
      </c>
      <c r="BV27" s="445">
        <v>18.9</v>
      </c>
      <c r="BW27" s="442">
        <v>5.2</v>
      </c>
      <c r="BX27" s="441">
        <v>100.0</v>
      </c>
      <c r="BY27" s="442">
        <v>100.0</v>
      </c>
      <c r="BZ27" s="441">
        <v>13.1</v>
      </c>
      <c r="CA27" s="445">
        <v>25.3</v>
      </c>
      <c r="CB27" s="445">
        <v>6.2</v>
      </c>
      <c r="CC27" s="442">
        <v>100.0</v>
      </c>
      <c r="CD27" s="442">
        <v>100.0</v>
      </c>
      <c r="CE27" s="441">
        <v>3.8</v>
      </c>
      <c r="CF27" s="445">
        <v>3.5</v>
      </c>
      <c r="CG27" s="445">
        <v>0.3</v>
      </c>
      <c r="CH27" s="442">
        <v>100.0</v>
      </c>
      <c r="CI27" s="442">
        <v>100.0</v>
      </c>
      <c r="CJ27" s="441">
        <v>12.5</v>
      </c>
      <c r="CK27" s="445">
        <v>23.0</v>
      </c>
      <c r="CL27" s="445">
        <v>5.9</v>
      </c>
    </row>
    <row r="28" ht="15.75" customHeight="1">
      <c r="A28" s="249" t="s">
        <v>97</v>
      </c>
      <c r="B28" s="141">
        <f t="shared" ref="B28:C28" si="183">IF(ISBLANK(B15),"",B15*100/B15)</f>
        <v>100</v>
      </c>
      <c r="C28" s="142">
        <f t="shared" si="183"/>
        <v>100</v>
      </c>
      <c r="D28" s="165">
        <f t="shared" ref="D28:E28" si="184">IF(ISBLANK(D15),"",D15*100/B15)</f>
        <v>5.69476082</v>
      </c>
      <c r="E28" s="166">
        <f t="shared" si="184"/>
        <v>9.821836211</v>
      </c>
      <c r="F28" s="165">
        <f t="shared" si="36"/>
        <v>2.990625797</v>
      </c>
      <c r="G28" s="147">
        <f t="shared" ref="G28:H28" si="185">IF(ISBLANK(G15),"",G15*100/G15)</f>
        <v>100</v>
      </c>
      <c r="H28" s="146">
        <f t="shared" si="185"/>
        <v>100</v>
      </c>
      <c r="I28" s="165">
        <f t="shared" ref="I28:J28" si="186">IF(ISBLANK(I15),"",I15*100/G15)</f>
        <v>5.325077399</v>
      </c>
      <c r="J28" s="166">
        <f t="shared" si="186"/>
        <v>13.61383885</v>
      </c>
      <c r="K28" s="169">
        <f t="shared" si="39"/>
        <v>3.336432296</v>
      </c>
      <c r="L28" s="168">
        <f t="shared" ref="L28:M28" si="187">IF(ISBLANK(L15),"",L15*100/L15)</f>
        <v>100</v>
      </c>
      <c r="M28" s="168">
        <f t="shared" si="187"/>
        <v>100</v>
      </c>
      <c r="N28" s="168">
        <f t="shared" ref="N28:O28" si="188">IF(ISBLANK(N15),"",N15*100/L15)</f>
        <v>7.024106401</v>
      </c>
      <c r="O28" s="168">
        <f t="shared" si="188"/>
        <v>18.50318566</v>
      </c>
      <c r="P28" s="168">
        <f t="shared" si="42"/>
        <v>4.030852587</v>
      </c>
      <c r="Q28" s="147">
        <f t="shared" ref="Q28:R28" si="189">IF(ISBLANK(Q15),"",Q15*100/Q15)</f>
        <v>100</v>
      </c>
      <c r="R28" s="146">
        <f t="shared" si="189"/>
        <v>100</v>
      </c>
      <c r="S28" s="165">
        <f t="shared" ref="S28:T28" si="190">IF(ISBLANK(S15),"",S15*100/Q15)</f>
        <v>3.887688985</v>
      </c>
      <c r="T28" s="166">
        <f t="shared" si="190"/>
        <v>9.462917385</v>
      </c>
      <c r="U28" s="169">
        <f t="shared" si="45"/>
        <v>2.017377751</v>
      </c>
      <c r="V28" s="147">
        <f t="shared" ref="V28:W28" si="191">IF(ISBLANK(V15),"",V15*100/V15)</f>
        <v>100</v>
      </c>
      <c r="W28" s="146">
        <f t="shared" si="191"/>
        <v>100</v>
      </c>
      <c r="X28" s="165">
        <f t="shared" ref="X28:Y28" si="192">IF(ISBLANK(X15),"",X15*100/V15)</f>
        <v>3.773584906</v>
      </c>
      <c r="Y28" s="166">
        <f t="shared" si="192"/>
        <v>3.402858104</v>
      </c>
      <c r="Z28" s="169">
        <f t="shared" si="48"/>
        <v>0.3527477482</v>
      </c>
      <c r="AA28" s="147">
        <f t="shared" ref="AA28:AB28" si="193">IF(ISBLANK(AA15),"",AA15*100/AA15)</f>
        <v>100</v>
      </c>
      <c r="AB28" s="146">
        <f t="shared" si="193"/>
        <v>100</v>
      </c>
      <c r="AC28" s="165">
        <f t="shared" ref="AC28:AD28" si="194">IF(ISBLANK(AC15),"",AC15*100/AA15)</f>
        <v>6.028938907</v>
      </c>
      <c r="AD28" s="166">
        <f t="shared" si="194"/>
        <v>15.26821151</v>
      </c>
      <c r="AE28" s="169">
        <f t="shared" si="51"/>
        <v>3.516265573</v>
      </c>
      <c r="AG28" s="249" t="s">
        <v>97</v>
      </c>
      <c r="AH28" s="141">
        <f t="shared" si="52"/>
        <v>100</v>
      </c>
      <c r="AI28" s="142">
        <f t="shared" si="53"/>
        <v>100</v>
      </c>
      <c r="AJ28" s="165">
        <f t="shared" si="54"/>
        <v>10.07462687</v>
      </c>
      <c r="AK28" s="166">
        <f t="shared" ref="AK28:AL28" si="195">AK15*100/$AI15</f>
        <v>20.31333794</v>
      </c>
      <c r="AL28" s="165">
        <f t="shared" si="195"/>
        <v>7.374338835</v>
      </c>
      <c r="AM28" s="147">
        <f t="shared" si="56"/>
        <v>100</v>
      </c>
      <c r="AN28" s="146">
        <f t="shared" si="57"/>
        <v>100</v>
      </c>
      <c r="AO28" s="165">
        <f t="shared" si="58"/>
        <v>8.8794926</v>
      </c>
      <c r="AP28" s="166">
        <f t="shared" ref="AP28:AQ28" si="196">AP15*100/$AN15</f>
        <v>17.91983788</v>
      </c>
      <c r="AQ28" s="169">
        <f t="shared" si="196"/>
        <v>5.95625364</v>
      </c>
      <c r="AR28" s="168">
        <f t="shared" si="60"/>
        <v>100</v>
      </c>
      <c r="AS28" s="168">
        <f t="shared" si="61"/>
        <v>100</v>
      </c>
      <c r="AT28" s="168">
        <f t="shared" si="62"/>
        <v>8.208955224</v>
      </c>
      <c r="AU28" s="168">
        <f t="shared" ref="AU28:AV28" si="197">AU15*100/$AS15</f>
        <v>19.23094409</v>
      </c>
      <c r="AV28" s="168">
        <f t="shared" si="197"/>
        <v>4.589363825</v>
      </c>
      <c r="AW28" s="147">
        <f t="shared" si="105"/>
        <v>100</v>
      </c>
      <c r="AX28" s="146">
        <f t="shared" si="106"/>
        <v>100</v>
      </c>
      <c r="AY28" s="165">
        <f t="shared" si="107"/>
        <v>2.888086643</v>
      </c>
      <c r="AZ28" s="166">
        <f t="shared" ref="AZ28:BA28" si="198">AZ15*100/$AX15</f>
        <v>3.724786778</v>
      </c>
      <c r="BA28" s="169">
        <f t="shared" si="198"/>
        <v>1.493183357</v>
      </c>
      <c r="BB28" s="147">
        <f t="shared" si="64"/>
        <v>100</v>
      </c>
      <c r="BC28" s="146">
        <f t="shared" si="65"/>
        <v>100</v>
      </c>
      <c r="BD28" s="165">
        <f t="shared" si="66"/>
        <v>2.173913043</v>
      </c>
      <c r="BE28" s="166">
        <f t="shared" ref="BE28:BF28" si="199">BE15*100/$BC15</f>
        <v>0.06639239185</v>
      </c>
      <c r="BF28" s="169">
        <f t="shared" si="199"/>
        <v>0.005129025979</v>
      </c>
      <c r="BG28" s="147">
        <f t="shared" si="68"/>
        <v>100</v>
      </c>
      <c r="BH28" s="146">
        <f t="shared" si="69"/>
        <v>100</v>
      </c>
      <c r="BI28" s="165">
        <f t="shared" si="70"/>
        <v>7.945375543</v>
      </c>
      <c r="BJ28" s="166">
        <f t="shared" ref="BJ28:BK28" si="200">BJ15*100/$BH15</f>
        <v>17.39282978</v>
      </c>
      <c r="BK28" s="169">
        <f t="shared" si="200"/>
        <v>4.9673815</v>
      </c>
      <c r="BM28" s="452" t="s">
        <v>97</v>
      </c>
      <c r="BN28" s="441">
        <v>100.0</v>
      </c>
      <c r="BO28" s="442">
        <v>100.0</v>
      </c>
      <c r="BP28" s="441">
        <v>8.3</v>
      </c>
      <c r="BQ28" s="445">
        <v>15.0</v>
      </c>
      <c r="BR28" s="445">
        <v>5.0</v>
      </c>
      <c r="BS28" s="442">
        <v>100.0</v>
      </c>
      <c r="BT28" s="442">
        <v>100.0</v>
      </c>
      <c r="BU28" s="441">
        <v>8.5</v>
      </c>
      <c r="BV28" s="445">
        <v>15.9</v>
      </c>
      <c r="BW28" s="442">
        <v>4.1</v>
      </c>
      <c r="BX28" s="441">
        <v>100.0</v>
      </c>
      <c r="BY28" s="442">
        <v>100.0</v>
      </c>
      <c r="BZ28" s="441">
        <v>10.4</v>
      </c>
      <c r="CA28" s="445">
        <v>19.0</v>
      </c>
      <c r="CB28" s="445">
        <v>4.3</v>
      </c>
      <c r="CC28" s="442">
        <v>100.0</v>
      </c>
      <c r="CD28" s="442">
        <v>100.0</v>
      </c>
      <c r="CE28" s="441">
        <v>0.0</v>
      </c>
      <c r="CF28" s="445">
        <v>0.0</v>
      </c>
      <c r="CG28" s="445">
        <v>0.0</v>
      </c>
      <c r="CH28" s="442">
        <v>100.0</v>
      </c>
      <c r="CI28" s="442">
        <v>100.0</v>
      </c>
      <c r="CJ28" s="441">
        <v>9.3</v>
      </c>
      <c r="CK28" s="445">
        <v>17.3</v>
      </c>
      <c r="CL28" s="445">
        <v>4.2</v>
      </c>
    </row>
    <row r="29" ht="15.75" customHeight="1">
      <c r="A29" s="253" t="s">
        <v>238</v>
      </c>
      <c r="B29" s="151">
        <f t="shared" ref="B29:C29" si="201">IF(ISBLANK(B16),"",B16*100/B16)</f>
        <v>100</v>
      </c>
      <c r="C29" s="152">
        <f t="shared" si="201"/>
        <v>100</v>
      </c>
      <c r="D29" s="176">
        <f t="shared" ref="D29:E29" si="202">IF(ISBLANK(D16),"",D16*100/B16)</f>
        <v>18.18181818</v>
      </c>
      <c r="E29" s="177">
        <f t="shared" si="202"/>
        <v>23.17877432</v>
      </c>
      <c r="F29" s="176">
        <f t="shared" si="36"/>
        <v>12.44591257</v>
      </c>
      <c r="G29" s="157">
        <f t="shared" ref="G29:H29" si="203">IF(ISBLANK(G16),"",G16*100/G16)</f>
        <v>100</v>
      </c>
      <c r="H29" s="156">
        <f t="shared" si="203"/>
        <v>100</v>
      </c>
      <c r="I29" s="176">
        <f t="shared" ref="I29:J29" si="204">IF(ISBLANK(I16),"",I16*100/G16)</f>
        <v>5.847953216</v>
      </c>
      <c r="J29" s="177">
        <f t="shared" si="204"/>
        <v>6.648380171</v>
      </c>
      <c r="K29" s="180">
        <f t="shared" si="39"/>
        <v>2.053649931</v>
      </c>
      <c r="L29" s="179">
        <f t="shared" ref="L29:M29" si="205">IF(ISBLANK(L16),"",L16*100/L16)</f>
        <v>100</v>
      </c>
      <c r="M29" s="179">
        <f t="shared" si="205"/>
        <v>100</v>
      </c>
      <c r="N29" s="179">
        <f t="shared" ref="N29:O29" si="206">IF(ISBLANK(N16),"",N16*100/L16)</f>
        <v>3.322259136</v>
      </c>
      <c r="O29" s="179">
        <f t="shared" si="206"/>
        <v>6.601853165</v>
      </c>
      <c r="P29" s="179">
        <f t="shared" si="42"/>
        <v>2.593741224</v>
      </c>
      <c r="Q29" s="157">
        <f t="shared" ref="Q29:R29" si="207">IF(ISBLANK(Q16),"",Q16*100/Q16)</f>
        <v>100</v>
      </c>
      <c r="R29" s="156">
        <f t="shared" si="207"/>
        <v>100</v>
      </c>
      <c r="S29" s="176">
        <f t="shared" ref="S29:T29" si="208">IF(ISBLANK(S16),"",S16*100/Q16)</f>
        <v>2.723735409</v>
      </c>
      <c r="T29" s="177">
        <f t="shared" si="208"/>
        <v>3.979113801</v>
      </c>
      <c r="U29" s="180">
        <f t="shared" si="45"/>
        <v>0.8898366957</v>
      </c>
      <c r="V29" s="157">
        <f t="shared" ref="V29:W29" si="209">IF(ISBLANK(V16),"",V16*100/V16)</f>
        <v>100</v>
      </c>
      <c r="W29" s="156">
        <f t="shared" si="209"/>
        <v>100</v>
      </c>
      <c r="X29" s="176">
        <f t="shared" ref="X29:Y29" si="210">IF(ISBLANK(X16),"",X16*100/V16)</f>
        <v>6.25</v>
      </c>
      <c r="Y29" s="177">
        <f t="shared" si="210"/>
        <v>6.0902155</v>
      </c>
      <c r="Z29" s="180">
        <f t="shared" si="48"/>
        <v>2.543166912</v>
      </c>
      <c r="AA29" s="157">
        <f t="shared" ref="AA29:AB29" si="211">IF(ISBLANK(AA16),"",AA16*100/AA16)</f>
        <v>100</v>
      </c>
      <c r="AB29" s="156">
        <f t="shared" si="211"/>
        <v>100</v>
      </c>
      <c r="AC29" s="176">
        <f t="shared" ref="AC29:AD29" si="212">IF(ISBLANK(AC16),"",AC16*100/AA16)</f>
        <v>4.370179949</v>
      </c>
      <c r="AD29" s="177">
        <f t="shared" si="212"/>
        <v>6.52961259</v>
      </c>
      <c r="AE29" s="180">
        <f t="shared" si="51"/>
        <v>2.381078032</v>
      </c>
      <c r="AG29" s="253" t="s">
        <v>238</v>
      </c>
      <c r="AH29" s="151">
        <f t="shared" si="52"/>
        <v>100</v>
      </c>
      <c r="AI29" s="152">
        <f t="shared" si="53"/>
        <v>100</v>
      </c>
      <c r="AJ29" s="176">
        <f t="shared" si="54"/>
        <v>9.677419355</v>
      </c>
      <c r="AK29" s="177">
        <f t="shared" ref="AK29:AL29" si="213">AK16*100/$AI16</f>
        <v>29.88744901</v>
      </c>
      <c r="AL29" s="176">
        <f t="shared" si="213"/>
        <v>21.8238899</v>
      </c>
      <c r="AM29" s="157">
        <f t="shared" si="56"/>
        <v>100</v>
      </c>
      <c r="AN29" s="156">
        <f t="shared" si="57"/>
        <v>100</v>
      </c>
      <c r="AO29" s="176">
        <f t="shared" si="58"/>
        <v>6.896551724</v>
      </c>
      <c r="AP29" s="177">
        <f t="shared" ref="AP29:AQ29" si="214">AP16*100/$AN16</f>
        <v>8.849929443</v>
      </c>
      <c r="AQ29" s="180">
        <f t="shared" si="214"/>
        <v>2.90839603</v>
      </c>
      <c r="AR29" s="179">
        <f t="shared" si="60"/>
        <v>100</v>
      </c>
      <c r="AS29" s="179">
        <f t="shared" si="61"/>
        <v>100</v>
      </c>
      <c r="AT29" s="179">
        <f t="shared" si="62"/>
        <v>4.435483871</v>
      </c>
      <c r="AU29" s="179">
        <f t="shared" ref="AU29:AV29" si="215">AU16*100/$AS16</f>
        <v>14.73303805</v>
      </c>
      <c r="AV29" s="179">
        <f t="shared" si="215"/>
        <v>2.034065211</v>
      </c>
      <c r="AW29" s="157">
        <f t="shared" si="105"/>
        <v>100</v>
      </c>
      <c r="AX29" s="156">
        <f t="shared" si="106"/>
        <v>100</v>
      </c>
      <c r="AY29" s="176">
        <f t="shared" si="107"/>
        <v>1.709401709</v>
      </c>
      <c r="AZ29" s="177">
        <f t="shared" ref="AZ29:BA29" si="216">AZ16*100/$AX16</f>
        <v>2.802064583</v>
      </c>
      <c r="BA29" s="180">
        <f t="shared" si="216"/>
        <v>0.4408842876</v>
      </c>
      <c r="BB29" s="157">
        <f t="shared" si="64"/>
        <v>100</v>
      </c>
      <c r="BC29" s="156">
        <f t="shared" si="65"/>
        <v>100</v>
      </c>
      <c r="BD29" s="176">
        <f t="shared" si="66"/>
        <v>0</v>
      </c>
      <c r="BE29" s="177">
        <f t="shared" ref="BE29:BF29" si="217">BE16*100/$BC16</f>
        <v>0</v>
      </c>
      <c r="BF29" s="180">
        <f t="shared" si="217"/>
        <v>0</v>
      </c>
      <c r="BG29" s="157">
        <f t="shared" si="68"/>
        <v>100</v>
      </c>
      <c r="BH29" s="156">
        <f t="shared" si="69"/>
        <v>100</v>
      </c>
      <c r="BI29" s="176">
        <f t="shared" si="70"/>
        <v>4.056162246</v>
      </c>
      <c r="BJ29" s="177">
        <f t="shared" ref="BJ29:BK29" si="218">BJ16*100/$BH16</f>
        <v>10.74132613</v>
      </c>
      <c r="BK29" s="180">
        <f t="shared" si="218"/>
        <v>2.853914423</v>
      </c>
      <c r="BM29" s="459" t="s">
        <v>98</v>
      </c>
      <c r="BN29" s="460">
        <v>100.0</v>
      </c>
      <c r="BO29" s="461">
        <v>100.0</v>
      </c>
      <c r="BP29" s="460">
        <v>23.1</v>
      </c>
      <c r="BQ29" s="462">
        <v>56.4</v>
      </c>
      <c r="BR29" s="462">
        <v>5.1</v>
      </c>
      <c r="BS29" s="461">
        <v>100.0</v>
      </c>
      <c r="BT29" s="461">
        <v>100.0</v>
      </c>
      <c r="BU29" s="460">
        <v>20.5</v>
      </c>
      <c r="BV29" s="462">
        <v>30.1</v>
      </c>
      <c r="BW29" s="461">
        <v>4.8</v>
      </c>
      <c r="BX29" s="460">
        <v>100.0</v>
      </c>
      <c r="BY29" s="461">
        <v>100.0</v>
      </c>
      <c r="BZ29" s="460">
        <v>7.1</v>
      </c>
      <c r="CA29" s="462">
        <v>8.2</v>
      </c>
      <c r="CB29" s="462">
        <v>0.9</v>
      </c>
      <c r="CC29" s="461">
        <v>100.0</v>
      </c>
      <c r="CD29" s="461">
        <v>100.0</v>
      </c>
      <c r="CE29" s="460">
        <v>0.0</v>
      </c>
      <c r="CF29" s="462">
        <v>0.0</v>
      </c>
      <c r="CG29" s="462">
        <v>0.0</v>
      </c>
      <c r="CH29" s="461">
        <v>100.0</v>
      </c>
      <c r="CI29" s="461">
        <v>100.0</v>
      </c>
      <c r="CJ29" s="460">
        <v>11.1</v>
      </c>
      <c r="CK29" s="462">
        <v>16.0</v>
      </c>
      <c r="CL29" s="462">
        <v>2.0</v>
      </c>
    </row>
    <row r="30" ht="15.75" customHeight="1">
      <c r="A30" s="59" t="s">
        <v>12</v>
      </c>
      <c r="B30" s="60">
        <f t="shared" ref="B30:C30" si="219">IF(ISBLANK(B17),"",B17*100/B17)</f>
        <v>100</v>
      </c>
      <c r="C30" s="61">
        <f t="shared" si="219"/>
        <v>100</v>
      </c>
      <c r="D30" s="108">
        <f t="shared" ref="D30:E30" si="220">IF(ISBLANK(D17),"",D17*100/B17)</f>
        <v>8.827420325</v>
      </c>
      <c r="E30" s="109">
        <f t="shared" si="220"/>
        <v>22.69124926</v>
      </c>
      <c r="F30" s="108">
        <f t="shared" si="36"/>
        <v>66.41644513</v>
      </c>
      <c r="G30" s="66">
        <f t="shared" ref="G30:H30" si="221">IF(ISBLANK(G17),"",G17*100/G17)</f>
        <v>100</v>
      </c>
      <c r="H30" s="65">
        <f t="shared" si="221"/>
        <v>100</v>
      </c>
      <c r="I30" s="108">
        <f t="shared" ref="I30:J30" si="222">IF(ISBLANK(I17),"",I17*100/G17)</f>
        <v>7.96398164</v>
      </c>
      <c r="J30" s="109">
        <f t="shared" si="222"/>
        <v>20.2722225</v>
      </c>
      <c r="K30" s="86">
        <f t="shared" si="39"/>
        <v>20.35766116</v>
      </c>
      <c r="L30" s="85">
        <f t="shared" ref="L30:M30" si="223">IF(ISBLANK(L17),"",L17*100/L17)</f>
        <v>100</v>
      </c>
      <c r="M30" s="85">
        <f t="shared" si="223"/>
        <v>100</v>
      </c>
      <c r="N30" s="85">
        <f t="shared" ref="N30:O30" si="224">IF(ISBLANK(N17),"",N17*100/L17)</f>
        <v>9.672012849</v>
      </c>
      <c r="O30" s="85">
        <f t="shared" si="224"/>
        <v>26.59146138</v>
      </c>
      <c r="P30" s="85">
        <f t="shared" si="42"/>
        <v>11.47003487</v>
      </c>
      <c r="Q30" s="66">
        <f t="shared" ref="Q30:R30" si="225">IF(ISBLANK(Q17),"",Q17*100/Q17)</f>
        <v>100</v>
      </c>
      <c r="R30" s="65">
        <f t="shared" si="225"/>
        <v>100</v>
      </c>
      <c r="S30" s="108">
        <f t="shared" ref="S30:T30" si="226">IF(ISBLANK(S17),"",S17*100/Q17)</f>
        <v>3.350327749</v>
      </c>
      <c r="T30" s="109">
        <f t="shared" si="226"/>
        <v>7.765400391</v>
      </c>
      <c r="U30" s="86">
        <f t="shared" si="45"/>
        <v>481.9808829</v>
      </c>
      <c r="V30" s="66">
        <f t="shared" ref="V30:W30" si="227">IF(ISBLANK(V17),"",V17*100/V17)</f>
        <v>100</v>
      </c>
      <c r="W30" s="65">
        <f t="shared" si="227"/>
        <v>100</v>
      </c>
      <c r="X30" s="108">
        <f t="shared" ref="X30:Y30" si="228">IF(ISBLANK(X17),"",X17*100/V17)</f>
        <v>6.06948514</v>
      </c>
      <c r="Y30" s="109">
        <f t="shared" si="228"/>
        <v>11.251241</v>
      </c>
      <c r="Z30" s="86">
        <f t="shared" si="48"/>
        <v>305.7323661</v>
      </c>
      <c r="AA30" s="66">
        <f t="shared" ref="AA30:AB30" si="229">IF(ISBLANK(AA17),"",AA17*100/AA17)</f>
        <v>100</v>
      </c>
      <c r="AB30" s="65">
        <f t="shared" si="229"/>
        <v>100</v>
      </c>
      <c r="AC30" s="108">
        <f t="shared" ref="AC30:AD30" si="230">IF(ISBLANK(AC17),"",AC17*100/AA17)</f>
        <v>8.797875013</v>
      </c>
      <c r="AD30" s="109">
        <f t="shared" si="230"/>
        <v>23.66647174</v>
      </c>
      <c r="AE30" s="86">
        <f t="shared" si="51"/>
        <v>6.381886715</v>
      </c>
      <c r="AG30" s="59" t="s">
        <v>12</v>
      </c>
      <c r="AH30" s="60">
        <f t="shared" si="52"/>
        <v>100</v>
      </c>
      <c r="AI30" s="61">
        <f t="shared" si="53"/>
        <v>100</v>
      </c>
      <c r="AJ30" s="108">
        <f t="shared" si="54"/>
        <v>9.65202109</v>
      </c>
      <c r="AK30" s="109">
        <f t="shared" ref="AK30:AL30" si="231">AK17*100/$AI17</f>
        <v>28.39643129</v>
      </c>
      <c r="AL30" s="108">
        <f t="shared" si="231"/>
        <v>6.106662258</v>
      </c>
      <c r="AM30" s="66">
        <f t="shared" si="56"/>
        <v>100</v>
      </c>
      <c r="AN30" s="65">
        <f t="shared" si="57"/>
        <v>100</v>
      </c>
      <c r="AO30" s="108">
        <f t="shared" si="58"/>
        <v>8.096203999</v>
      </c>
      <c r="AP30" s="109">
        <f t="shared" ref="AP30:AQ30" si="232">AP17*100/$AN17</f>
        <v>22.80948712</v>
      </c>
      <c r="AQ30" s="86">
        <f t="shared" si="232"/>
        <v>6.122538821</v>
      </c>
      <c r="AR30" s="85">
        <f t="shared" si="60"/>
        <v>100</v>
      </c>
      <c r="AS30" s="85">
        <f t="shared" si="61"/>
        <v>100</v>
      </c>
      <c r="AT30" s="85">
        <f t="shared" si="62"/>
        <v>10.59049387</v>
      </c>
      <c r="AU30" s="85">
        <f t="shared" ref="AU30:AV30" si="233">AU17*100/$AS17</f>
        <v>29.55500529</v>
      </c>
      <c r="AV30" s="85">
        <f t="shared" si="233"/>
        <v>6.034696934</v>
      </c>
      <c r="AW30" s="66">
        <f t="shared" si="105"/>
        <v>100</v>
      </c>
      <c r="AX30" s="65">
        <f t="shared" si="106"/>
        <v>100</v>
      </c>
      <c r="AY30" s="108">
        <f t="shared" si="107"/>
        <v>3.277745831</v>
      </c>
      <c r="AZ30" s="109">
        <f t="shared" ref="AZ30:BA30" si="234">AZ17*100/$AX17</f>
        <v>8.006138796</v>
      </c>
      <c r="BA30" s="86">
        <f t="shared" si="234"/>
        <v>1.837561666</v>
      </c>
      <c r="BB30" s="66">
        <f t="shared" si="64"/>
        <v>100</v>
      </c>
      <c r="BC30" s="65">
        <f t="shared" si="65"/>
        <v>100</v>
      </c>
      <c r="BD30" s="108">
        <f t="shared" si="66"/>
        <v>5.33557047</v>
      </c>
      <c r="BE30" s="109">
        <f t="shared" ref="BE30:BF30" si="235">BE17*100/$BC17</f>
        <v>13.04405456</v>
      </c>
      <c r="BF30" s="86">
        <f t="shared" si="235"/>
        <v>5.357052027</v>
      </c>
      <c r="BG30" s="66">
        <f t="shared" si="68"/>
        <v>100</v>
      </c>
      <c r="BH30" s="65">
        <f t="shared" si="69"/>
        <v>100</v>
      </c>
      <c r="BI30" s="108">
        <f t="shared" si="70"/>
        <v>9.323285906</v>
      </c>
      <c r="BJ30" s="109">
        <f t="shared" ref="BJ30:BK30" si="236">BJ17*100/$BH17</f>
        <v>26.73969095</v>
      </c>
      <c r="BK30" s="86">
        <f t="shared" si="236"/>
        <v>6.000824196</v>
      </c>
      <c r="BM30" s="465" t="s">
        <v>12</v>
      </c>
      <c r="BN30" s="466">
        <v>100.0</v>
      </c>
      <c r="BO30" s="467">
        <v>100.0</v>
      </c>
      <c r="BP30" s="466">
        <v>15.2</v>
      </c>
      <c r="BQ30" s="468">
        <v>30.7</v>
      </c>
      <c r="BR30" s="468">
        <v>7.4</v>
      </c>
      <c r="BS30" s="467">
        <v>100.0</v>
      </c>
      <c r="BT30" s="467">
        <v>100.0</v>
      </c>
      <c r="BU30" s="466">
        <v>11.1</v>
      </c>
      <c r="BV30" s="468">
        <v>22.6</v>
      </c>
      <c r="BW30" s="467">
        <v>6.5</v>
      </c>
      <c r="BX30" s="466">
        <v>100.0</v>
      </c>
      <c r="BY30" s="467">
        <v>100.0</v>
      </c>
      <c r="BZ30" s="466">
        <v>16.0</v>
      </c>
      <c r="CA30" s="468">
        <v>31.6</v>
      </c>
      <c r="CB30" s="468">
        <v>7.3</v>
      </c>
      <c r="CC30" s="467">
        <v>100.0</v>
      </c>
      <c r="CD30" s="467">
        <v>100.0</v>
      </c>
      <c r="CE30" s="466">
        <v>8.6</v>
      </c>
      <c r="CF30" s="468">
        <v>12.9</v>
      </c>
      <c r="CG30" s="468">
        <v>4.1</v>
      </c>
      <c r="CH30" s="467">
        <v>100.0</v>
      </c>
      <c r="CI30" s="467">
        <v>100.0</v>
      </c>
      <c r="CJ30" s="466">
        <v>14.0</v>
      </c>
      <c r="CK30" s="468">
        <v>28.3</v>
      </c>
      <c r="CL30" s="468">
        <v>7.0</v>
      </c>
    </row>
    <row r="31" ht="15.75" customHeight="1">
      <c r="AG31" s="78"/>
      <c r="AH31" s="79"/>
      <c r="AI31" s="79"/>
      <c r="BM31" s="480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1">
    <mergeCell ref="AG4:AG6"/>
    <mergeCell ref="AE5:AE6"/>
    <mergeCell ref="BM18:CL18"/>
    <mergeCell ref="A19:AE19"/>
    <mergeCell ref="AG19:BK19"/>
    <mergeCell ref="BN19:CL19"/>
    <mergeCell ref="BM31:CL31"/>
    <mergeCell ref="AA4:AE4"/>
    <mergeCell ref="AH4:AL4"/>
    <mergeCell ref="AM4:AQ4"/>
    <mergeCell ref="AR4:AV4"/>
    <mergeCell ref="AW4:BA4"/>
    <mergeCell ref="BB4:BF4"/>
    <mergeCell ref="BM4:BM6"/>
    <mergeCell ref="V5:W5"/>
    <mergeCell ref="X5:Y5"/>
    <mergeCell ref="AA5:AB5"/>
    <mergeCell ref="AC5:AD5"/>
    <mergeCell ref="A4:A6"/>
    <mergeCell ref="B4:F4"/>
    <mergeCell ref="G4:K4"/>
    <mergeCell ref="L4:P4"/>
    <mergeCell ref="Q4:U4"/>
    <mergeCell ref="V4:Z4"/>
    <mergeCell ref="Z5:Z6"/>
    <mergeCell ref="AH5:AI5"/>
    <mergeCell ref="AJ5:AK5"/>
    <mergeCell ref="AL5:AL6"/>
    <mergeCell ref="AM5:AN5"/>
    <mergeCell ref="AO5:AP5"/>
    <mergeCell ref="AQ5:AQ6"/>
    <mergeCell ref="AR5:AS5"/>
    <mergeCell ref="AT5:AU5"/>
    <mergeCell ref="S5:T5"/>
    <mergeCell ref="U5:U6"/>
    <mergeCell ref="AV5:AV6"/>
    <mergeCell ref="AW5:AX5"/>
    <mergeCell ref="AY5:AZ5"/>
    <mergeCell ref="BA5:BA6"/>
    <mergeCell ref="BB5:BC5"/>
    <mergeCell ref="BD5:BE5"/>
    <mergeCell ref="BF5:BF6"/>
    <mergeCell ref="BG5:BH5"/>
    <mergeCell ref="BI5:BJ5"/>
    <mergeCell ref="BK5:BK6"/>
    <mergeCell ref="BN5:BO5"/>
    <mergeCell ref="BP5:BQ5"/>
    <mergeCell ref="BG4:BK4"/>
    <mergeCell ref="BN4:BR4"/>
    <mergeCell ref="BS4:BW4"/>
    <mergeCell ref="BX4:CB4"/>
    <mergeCell ref="CC4:CG4"/>
    <mergeCell ref="CH4:CL4"/>
    <mergeCell ref="B5:C5"/>
    <mergeCell ref="D5:E5"/>
    <mergeCell ref="F5:F6"/>
    <mergeCell ref="G5:H5"/>
    <mergeCell ref="I5:J5"/>
    <mergeCell ref="K5:K6"/>
    <mergeCell ref="L5:M5"/>
    <mergeCell ref="N5:O5"/>
    <mergeCell ref="P5:P6"/>
    <mergeCell ref="Q5:R5"/>
    <mergeCell ref="BS5:BT5"/>
    <mergeCell ref="BU5:BV5"/>
    <mergeCell ref="BX5:BY5"/>
    <mergeCell ref="BZ5:CA5"/>
    <mergeCell ref="CC5:CD5"/>
    <mergeCell ref="CE5:CF5"/>
    <mergeCell ref="CH5:CI5"/>
    <mergeCell ref="CJ5:CK5"/>
  </mergeCells>
  <printOptions/>
  <pageMargins bottom="0.75" footer="0.0" header="0.0" left="0.7" right="0.7" top="0.7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5.0"/>
    <col customWidth="1" min="3" max="3" width="9.5"/>
    <col customWidth="1" min="4" max="5" width="5.0"/>
    <col customWidth="1" min="6" max="6" width="9.5"/>
    <col customWidth="1" min="7" max="7" width="5.5"/>
    <col customWidth="1" min="8" max="8" width="5.0"/>
    <col customWidth="1" min="9" max="9" width="9.5"/>
    <col customWidth="1" min="10" max="10" width="5.5"/>
    <col customWidth="1" min="11" max="11" width="4.13"/>
    <col customWidth="1" min="12" max="12" width="9.5"/>
    <col customWidth="1" min="13" max="13" width="5.0"/>
    <col customWidth="1" min="14" max="14" width="4.13"/>
    <col customWidth="1" min="15" max="15" width="9.5"/>
    <col customWidth="1" min="16" max="17" width="5.0"/>
    <col customWidth="1" min="18" max="18" width="6.13"/>
    <col customWidth="1" min="19" max="20" width="7.63"/>
    <col customWidth="1" min="21" max="21" width="9.5"/>
    <col customWidth="1" min="22" max="22" width="5.25"/>
    <col customWidth="1" min="23" max="23" width="6.38"/>
    <col customWidth="1" min="24" max="24" width="5.5"/>
    <col customWidth="1" min="25" max="25" width="5.75"/>
    <col customWidth="1" min="26" max="26" width="6.13"/>
    <col customWidth="1" min="27" max="27" width="6.63"/>
    <col customWidth="1" min="28" max="28" width="6.0"/>
    <col customWidth="1" min="29" max="29" width="7.0"/>
    <col customWidth="1" min="30" max="30" width="7.13"/>
    <col customWidth="1" min="31" max="31" width="5.5"/>
    <col customWidth="1" min="32" max="33" width="5.88"/>
    <col customWidth="1" min="34" max="34" width="4.25"/>
    <col customWidth="1" min="35" max="35" width="6.13"/>
    <col customWidth="1" min="36" max="37" width="5.63"/>
    <col customWidth="1" min="38" max="38" width="6.5"/>
    <col customWidth="1" min="39" max="39" width="6.63"/>
    <col customWidth="1" min="40" max="56" width="7.63"/>
  </cols>
  <sheetData>
    <row r="1">
      <c r="A1" s="5" t="s">
        <v>247</v>
      </c>
      <c r="U1" s="5" t="s">
        <v>248</v>
      </c>
      <c r="AO1" s="2" t="s">
        <v>249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 t="s">
        <v>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 t="s">
        <v>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>
      <c r="A3" s="5"/>
      <c r="U3" s="5"/>
    </row>
    <row r="4" ht="15.0" customHeight="1">
      <c r="A4" s="250" t="s">
        <v>125</v>
      </c>
      <c r="B4" s="298" t="s">
        <v>204</v>
      </c>
      <c r="C4" s="10"/>
      <c r="D4" s="12"/>
      <c r="E4" s="298" t="s">
        <v>205</v>
      </c>
      <c r="F4" s="10"/>
      <c r="G4" s="12"/>
      <c r="H4" s="298" t="s">
        <v>206</v>
      </c>
      <c r="I4" s="10"/>
      <c r="J4" s="12"/>
      <c r="K4" s="298" t="s">
        <v>233</v>
      </c>
      <c r="L4" s="10"/>
      <c r="M4" s="12"/>
      <c r="N4" s="298" t="s">
        <v>234</v>
      </c>
      <c r="O4" s="10"/>
      <c r="P4" s="12"/>
      <c r="Q4" s="13" t="s">
        <v>12</v>
      </c>
      <c r="R4" s="10"/>
      <c r="S4" s="12"/>
      <c r="U4" s="250" t="s">
        <v>125</v>
      </c>
      <c r="V4" s="298" t="s">
        <v>204</v>
      </c>
      <c r="W4" s="10"/>
      <c r="X4" s="12"/>
      <c r="Y4" s="298" t="s">
        <v>205</v>
      </c>
      <c r="Z4" s="10"/>
      <c r="AA4" s="12"/>
      <c r="AB4" s="298" t="s">
        <v>206</v>
      </c>
      <c r="AC4" s="10"/>
      <c r="AD4" s="12"/>
      <c r="AE4" s="298" t="s">
        <v>233</v>
      </c>
      <c r="AF4" s="10"/>
      <c r="AG4" s="12"/>
      <c r="AH4" s="298" t="s">
        <v>234</v>
      </c>
      <c r="AI4" s="10"/>
      <c r="AJ4" s="12"/>
      <c r="AK4" s="13" t="s">
        <v>12</v>
      </c>
      <c r="AL4" s="10"/>
      <c r="AM4" s="12"/>
      <c r="AO4" s="419" t="s">
        <v>167</v>
      </c>
      <c r="AP4" s="334" t="s">
        <v>204</v>
      </c>
      <c r="AQ4" s="81"/>
      <c r="AR4" s="82"/>
      <c r="AS4" s="334" t="s">
        <v>205</v>
      </c>
      <c r="AT4" s="81"/>
      <c r="AU4" s="82"/>
      <c r="AV4" s="334" t="s">
        <v>206</v>
      </c>
      <c r="AW4" s="81"/>
      <c r="AX4" s="82"/>
      <c r="AY4" s="334" t="s">
        <v>215</v>
      </c>
      <c r="AZ4" s="81"/>
      <c r="BA4" s="82"/>
      <c r="BB4" s="334" t="s">
        <v>12</v>
      </c>
      <c r="BC4" s="81"/>
      <c r="BD4" s="82"/>
    </row>
    <row r="5" ht="43.5" customHeight="1">
      <c r="A5" s="16"/>
      <c r="B5" s="17" t="s">
        <v>102</v>
      </c>
      <c r="C5" s="19"/>
      <c r="D5" s="172" t="s">
        <v>101</v>
      </c>
      <c r="E5" s="17" t="s">
        <v>104</v>
      </c>
      <c r="F5" s="19"/>
      <c r="G5" s="172" t="s">
        <v>101</v>
      </c>
      <c r="H5" s="17" t="s">
        <v>104</v>
      </c>
      <c r="I5" s="19"/>
      <c r="J5" s="172" t="s">
        <v>101</v>
      </c>
      <c r="K5" s="17" t="s">
        <v>104</v>
      </c>
      <c r="L5" s="19"/>
      <c r="M5" s="172" t="s">
        <v>101</v>
      </c>
      <c r="N5" s="17" t="s">
        <v>104</v>
      </c>
      <c r="O5" s="19"/>
      <c r="P5" s="172" t="s">
        <v>101</v>
      </c>
      <c r="Q5" s="17" t="s">
        <v>104</v>
      </c>
      <c r="R5" s="19"/>
      <c r="S5" s="172" t="s">
        <v>101</v>
      </c>
      <c r="U5" s="16"/>
      <c r="V5" s="17" t="s">
        <v>102</v>
      </c>
      <c r="W5" s="19"/>
      <c r="X5" s="172" t="s">
        <v>101</v>
      </c>
      <c r="Y5" s="17" t="s">
        <v>104</v>
      </c>
      <c r="Z5" s="19"/>
      <c r="AA5" s="172" t="s">
        <v>101</v>
      </c>
      <c r="AB5" s="17" t="s">
        <v>104</v>
      </c>
      <c r="AC5" s="19"/>
      <c r="AD5" s="172" t="s">
        <v>101</v>
      </c>
      <c r="AE5" s="17" t="s">
        <v>104</v>
      </c>
      <c r="AF5" s="19"/>
      <c r="AG5" s="172" t="s">
        <v>101</v>
      </c>
      <c r="AH5" s="17" t="s">
        <v>104</v>
      </c>
      <c r="AI5" s="19"/>
      <c r="AJ5" s="172" t="s">
        <v>101</v>
      </c>
      <c r="AK5" s="17" t="s">
        <v>104</v>
      </c>
      <c r="AL5" s="19"/>
      <c r="AM5" s="172" t="s">
        <v>101</v>
      </c>
      <c r="AO5" s="246"/>
      <c r="AP5" s="341" t="s">
        <v>207</v>
      </c>
      <c r="AQ5" s="82"/>
      <c r="AR5" s="345" t="s">
        <v>208</v>
      </c>
      <c r="AS5" s="341" t="s">
        <v>207</v>
      </c>
      <c r="AT5" s="82"/>
      <c r="AU5" s="345" t="s">
        <v>208</v>
      </c>
      <c r="AV5" s="341" t="s">
        <v>207</v>
      </c>
      <c r="AW5" s="82"/>
      <c r="AX5" s="345" t="s">
        <v>208</v>
      </c>
      <c r="AY5" s="341" t="s">
        <v>207</v>
      </c>
      <c r="AZ5" s="82"/>
      <c r="BA5" s="345" t="s">
        <v>208</v>
      </c>
      <c r="BB5" s="341" t="s">
        <v>207</v>
      </c>
      <c r="BC5" s="82"/>
      <c r="BD5" s="343" t="s">
        <v>208</v>
      </c>
    </row>
    <row r="6" ht="48.0" customHeight="1">
      <c r="A6" s="28"/>
      <c r="B6" s="174" t="s">
        <v>25</v>
      </c>
      <c r="C6" s="30" t="s">
        <v>250</v>
      </c>
      <c r="D6" s="34" t="s">
        <v>105</v>
      </c>
      <c r="E6" s="174" t="s">
        <v>25</v>
      </c>
      <c r="F6" s="30" t="s">
        <v>250</v>
      </c>
      <c r="G6" s="34" t="s">
        <v>105</v>
      </c>
      <c r="H6" s="174" t="s">
        <v>25</v>
      </c>
      <c r="I6" s="30" t="s">
        <v>250</v>
      </c>
      <c r="J6" s="34" t="s">
        <v>105</v>
      </c>
      <c r="K6" s="174" t="s">
        <v>25</v>
      </c>
      <c r="L6" s="30" t="s">
        <v>250</v>
      </c>
      <c r="M6" s="34" t="s">
        <v>105</v>
      </c>
      <c r="N6" s="174" t="s">
        <v>25</v>
      </c>
      <c r="O6" s="30" t="s">
        <v>250</v>
      </c>
      <c r="P6" s="34" t="s">
        <v>105</v>
      </c>
      <c r="Q6" s="174" t="s">
        <v>25</v>
      </c>
      <c r="R6" s="30" t="s">
        <v>250</v>
      </c>
      <c r="S6" s="34" t="s">
        <v>105</v>
      </c>
      <c r="U6" s="28"/>
      <c r="V6" s="174" t="s">
        <v>25</v>
      </c>
      <c r="W6" s="30" t="s">
        <v>250</v>
      </c>
      <c r="X6" s="34" t="s">
        <v>105</v>
      </c>
      <c r="Y6" s="174" t="s">
        <v>25</v>
      </c>
      <c r="Z6" s="30" t="s">
        <v>250</v>
      </c>
      <c r="AA6" s="34" t="s">
        <v>105</v>
      </c>
      <c r="AB6" s="174" t="s">
        <v>25</v>
      </c>
      <c r="AC6" s="30" t="s">
        <v>250</v>
      </c>
      <c r="AD6" s="34" t="s">
        <v>105</v>
      </c>
      <c r="AE6" s="174" t="s">
        <v>25</v>
      </c>
      <c r="AF6" s="30" t="s">
        <v>250</v>
      </c>
      <c r="AG6" s="34" t="s">
        <v>105</v>
      </c>
      <c r="AH6" s="174" t="s">
        <v>25</v>
      </c>
      <c r="AI6" s="30" t="s">
        <v>250</v>
      </c>
      <c r="AJ6" s="34" t="s">
        <v>105</v>
      </c>
      <c r="AK6" s="174" t="s">
        <v>25</v>
      </c>
      <c r="AL6" s="30" t="s">
        <v>250</v>
      </c>
      <c r="AM6" s="34" t="s">
        <v>105</v>
      </c>
      <c r="AO6" s="247"/>
      <c r="AP6" s="472" t="s">
        <v>25</v>
      </c>
      <c r="AQ6" s="472" t="s">
        <v>209</v>
      </c>
      <c r="AR6" s="343" t="s">
        <v>210</v>
      </c>
      <c r="AS6" s="472" t="s">
        <v>25</v>
      </c>
      <c r="AT6" s="472" t="s">
        <v>209</v>
      </c>
      <c r="AU6" s="343" t="s">
        <v>210</v>
      </c>
      <c r="AV6" s="472" t="s">
        <v>25</v>
      </c>
      <c r="AW6" s="472" t="s">
        <v>209</v>
      </c>
      <c r="AX6" s="343" t="s">
        <v>210</v>
      </c>
      <c r="AY6" s="472" t="s">
        <v>25</v>
      </c>
      <c r="AZ6" s="472" t="s">
        <v>209</v>
      </c>
      <c r="BA6" s="343" t="s">
        <v>210</v>
      </c>
      <c r="BB6" s="347" t="s">
        <v>25</v>
      </c>
      <c r="BC6" s="347" t="s">
        <v>209</v>
      </c>
      <c r="BD6" s="343" t="s">
        <v>210</v>
      </c>
    </row>
    <row r="7">
      <c r="A7" s="248" t="s">
        <v>251</v>
      </c>
      <c r="B7" s="138">
        <v>281.0</v>
      </c>
      <c r="C7" s="135">
        <v>3377.720085327741</v>
      </c>
      <c r="D7" s="139">
        <v>939.4283725476207</v>
      </c>
      <c r="E7" s="137">
        <v>1039.0</v>
      </c>
      <c r="F7" s="135">
        <v>14548.86177554466</v>
      </c>
      <c r="G7" s="137">
        <v>4157.216004841461</v>
      </c>
      <c r="H7" s="138">
        <v>1347.0</v>
      </c>
      <c r="I7" s="135">
        <v>20026.665410578706</v>
      </c>
      <c r="J7" s="137">
        <v>4944.864117145942</v>
      </c>
      <c r="K7" s="138">
        <v>15.0</v>
      </c>
      <c r="L7" s="135">
        <v>116.25333333333329</v>
      </c>
      <c r="M7" s="137">
        <v>34.275</v>
      </c>
      <c r="N7" s="138">
        <v>75.0</v>
      </c>
      <c r="O7" s="135">
        <v>647.8324176369267</v>
      </c>
      <c r="P7" s="137">
        <v>211.8671194255479</v>
      </c>
      <c r="Q7" s="138">
        <f t="shared" ref="Q7:S7" si="1">B7+E7+H7+K7+N7</f>
        <v>2757</v>
      </c>
      <c r="R7" s="135">
        <f t="shared" si="1"/>
        <v>38717.33302</v>
      </c>
      <c r="S7" s="139">
        <f t="shared" si="1"/>
        <v>10287.65061</v>
      </c>
      <c r="U7" s="248" t="s">
        <v>77</v>
      </c>
      <c r="V7" s="138">
        <v>557.0</v>
      </c>
      <c r="W7" s="135">
        <v>6394.9761532769935</v>
      </c>
      <c r="X7" s="139">
        <v>1901.8788728380725</v>
      </c>
      <c r="Y7" s="137">
        <v>1341.0</v>
      </c>
      <c r="Z7" s="135">
        <v>16951.75820524033</v>
      </c>
      <c r="AA7" s="137">
        <v>5186.834016825902</v>
      </c>
      <c r="AB7" s="138">
        <v>1652.0</v>
      </c>
      <c r="AC7" s="135">
        <v>23182.411632582753</v>
      </c>
      <c r="AD7" s="137">
        <v>5860.385144125842</v>
      </c>
      <c r="AE7" s="138">
        <v>25.0</v>
      </c>
      <c r="AF7" s="135">
        <v>304.0106075216971</v>
      </c>
      <c r="AG7" s="137">
        <v>74.00759884281582</v>
      </c>
      <c r="AH7" s="138">
        <v>86.0</v>
      </c>
      <c r="AI7" s="135">
        <v>864.7952939881828</v>
      </c>
      <c r="AJ7" s="137">
        <v>368.33517220815907</v>
      </c>
      <c r="AK7" s="138">
        <v>3661.0</v>
      </c>
      <c r="AL7" s="135">
        <v>47697.95189260995</v>
      </c>
      <c r="AM7" s="139">
        <v>13391.440804840791</v>
      </c>
      <c r="AO7" s="360" t="s">
        <v>77</v>
      </c>
      <c r="AP7" s="353">
        <v>534.0</v>
      </c>
      <c r="AQ7" s="473">
        <v>7718.0</v>
      </c>
      <c r="AR7" s="351">
        <v>2257.0</v>
      </c>
      <c r="AS7" s="353">
        <v>1298.0</v>
      </c>
      <c r="AT7" s="473">
        <v>16970.0</v>
      </c>
      <c r="AU7" s="351">
        <v>5094.0</v>
      </c>
      <c r="AV7" s="353">
        <v>1844.0</v>
      </c>
      <c r="AW7" s="473">
        <v>26235.0</v>
      </c>
      <c r="AX7" s="351">
        <v>6907.0</v>
      </c>
      <c r="AY7" s="353">
        <v>60.0</v>
      </c>
      <c r="AZ7" s="473">
        <v>477.0</v>
      </c>
      <c r="BA7" s="351">
        <v>149.0</v>
      </c>
      <c r="BB7" s="350">
        <v>3736.0</v>
      </c>
      <c r="BC7" s="352">
        <v>51400.0</v>
      </c>
      <c r="BD7" s="352">
        <v>14407.0</v>
      </c>
    </row>
    <row r="8">
      <c r="A8" s="249" t="s">
        <v>252</v>
      </c>
      <c r="B8" s="147">
        <v>453.0</v>
      </c>
      <c r="C8" s="144">
        <v>9918.117532314136</v>
      </c>
      <c r="D8" s="148">
        <v>1981.5938434981374</v>
      </c>
      <c r="E8" s="146">
        <v>1234.0</v>
      </c>
      <c r="F8" s="144">
        <v>24205.23010865887</v>
      </c>
      <c r="G8" s="146">
        <v>5524.222838572923</v>
      </c>
      <c r="H8" s="147">
        <v>2808.0</v>
      </c>
      <c r="I8" s="144">
        <v>70199.5432722769</v>
      </c>
      <c r="J8" s="146">
        <v>12866.802027299715</v>
      </c>
      <c r="K8" s="147">
        <v>31.0</v>
      </c>
      <c r="L8" s="144">
        <v>510.7941666666666</v>
      </c>
      <c r="M8" s="146">
        <v>86.20583333333332</v>
      </c>
      <c r="N8" s="147">
        <v>70.0</v>
      </c>
      <c r="O8" s="144">
        <v>784.476081122002</v>
      </c>
      <c r="P8" s="146">
        <v>264.8882238070939</v>
      </c>
      <c r="Q8" s="147">
        <f t="shared" ref="Q8:S8" si="2">B8+E8+H8+K8+N8</f>
        <v>4596</v>
      </c>
      <c r="R8" s="144">
        <f t="shared" si="2"/>
        <v>105618.1612</v>
      </c>
      <c r="S8" s="148">
        <f t="shared" si="2"/>
        <v>20723.71277</v>
      </c>
      <c r="U8" s="249" t="s">
        <v>78</v>
      </c>
      <c r="V8" s="147">
        <v>816.0</v>
      </c>
      <c r="W8" s="144">
        <v>18675.642108901648</v>
      </c>
      <c r="X8" s="148">
        <v>3489.5661567721495</v>
      </c>
      <c r="Y8" s="146">
        <v>1453.0</v>
      </c>
      <c r="Z8" s="144">
        <v>27372.169696797468</v>
      </c>
      <c r="AA8" s="146">
        <v>6710.626359707305</v>
      </c>
      <c r="AB8" s="147">
        <v>3368.0</v>
      </c>
      <c r="AC8" s="144">
        <v>78369.19116112737</v>
      </c>
      <c r="AD8" s="146">
        <v>14874.956971348156</v>
      </c>
      <c r="AE8" s="147">
        <v>32.0</v>
      </c>
      <c r="AF8" s="144">
        <v>383.46643367158543</v>
      </c>
      <c r="AG8" s="146">
        <v>83.7815039566231</v>
      </c>
      <c r="AH8" s="147">
        <v>73.0</v>
      </c>
      <c r="AI8" s="144">
        <v>935.5614587769608</v>
      </c>
      <c r="AJ8" s="146">
        <v>371.05186048180724</v>
      </c>
      <c r="AK8" s="147">
        <v>5742.0</v>
      </c>
      <c r="AL8" s="144">
        <v>125736.03085927504</v>
      </c>
      <c r="AM8" s="148">
        <v>25529.98285226604</v>
      </c>
      <c r="AO8" s="420" t="s">
        <v>78</v>
      </c>
      <c r="AP8" s="365">
        <v>942.0</v>
      </c>
      <c r="AQ8" s="367">
        <v>20452.0</v>
      </c>
      <c r="AR8" s="366">
        <v>4492.0</v>
      </c>
      <c r="AS8" s="365">
        <v>1527.0</v>
      </c>
      <c r="AT8" s="367">
        <v>31035.0</v>
      </c>
      <c r="AU8" s="366">
        <v>8621.0</v>
      </c>
      <c r="AV8" s="365">
        <v>3811.0</v>
      </c>
      <c r="AW8" s="367">
        <v>86504.0</v>
      </c>
      <c r="AX8" s="366">
        <v>19243.0</v>
      </c>
      <c r="AY8" s="365">
        <v>61.0</v>
      </c>
      <c r="AZ8" s="367">
        <v>904.0</v>
      </c>
      <c r="BA8" s="366">
        <v>284.0</v>
      </c>
      <c r="BB8" s="365">
        <v>6341.0</v>
      </c>
      <c r="BC8" s="367">
        <v>138895.0</v>
      </c>
      <c r="BD8" s="367">
        <v>32639.0</v>
      </c>
    </row>
    <row r="9">
      <c r="A9" s="59" t="s">
        <v>12</v>
      </c>
      <c r="B9" s="66">
        <f t="shared" ref="B9:S9" si="3">SUM(B7:B8)</f>
        <v>734</v>
      </c>
      <c r="C9" s="63">
        <f t="shared" si="3"/>
        <v>13295.83762</v>
      </c>
      <c r="D9" s="64">
        <f t="shared" si="3"/>
        <v>2921.022216</v>
      </c>
      <c r="E9" s="65">
        <f t="shared" si="3"/>
        <v>2273</v>
      </c>
      <c r="F9" s="63">
        <f t="shared" si="3"/>
        <v>38754.09188</v>
      </c>
      <c r="G9" s="65">
        <f t="shared" si="3"/>
        <v>9681.438843</v>
      </c>
      <c r="H9" s="66">
        <f t="shared" si="3"/>
        <v>4155</v>
      </c>
      <c r="I9" s="63">
        <f t="shared" si="3"/>
        <v>90226.20868</v>
      </c>
      <c r="J9" s="65">
        <f t="shared" si="3"/>
        <v>17811.66614</v>
      </c>
      <c r="K9" s="66">
        <f t="shared" si="3"/>
        <v>46</v>
      </c>
      <c r="L9" s="63">
        <f t="shared" si="3"/>
        <v>627.0475</v>
      </c>
      <c r="M9" s="65">
        <f t="shared" si="3"/>
        <v>120.4808333</v>
      </c>
      <c r="N9" s="66">
        <f t="shared" si="3"/>
        <v>145</v>
      </c>
      <c r="O9" s="63">
        <f t="shared" si="3"/>
        <v>1432.308499</v>
      </c>
      <c r="P9" s="65">
        <f t="shared" si="3"/>
        <v>476.7553432</v>
      </c>
      <c r="Q9" s="66">
        <f t="shared" si="3"/>
        <v>7353</v>
      </c>
      <c r="R9" s="63">
        <f t="shared" si="3"/>
        <v>144335.4942</v>
      </c>
      <c r="S9" s="64">
        <f t="shared" si="3"/>
        <v>31011.36338</v>
      </c>
      <c r="U9" s="59" t="s">
        <v>12</v>
      </c>
      <c r="V9" s="66">
        <v>1373.0</v>
      </c>
      <c r="W9" s="63">
        <v>25070.61826217868</v>
      </c>
      <c r="X9" s="64">
        <v>5391.44502961023</v>
      </c>
      <c r="Y9" s="65">
        <v>2794.0</v>
      </c>
      <c r="Z9" s="63">
        <v>44323.92790203767</v>
      </c>
      <c r="AA9" s="65">
        <v>11897.460376533229</v>
      </c>
      <c r="AB9" s="66">
        <v>5020.0</v>
      </c>
      <c r="AC9" s="63">
        <v>101551.60279371002</v>
      </c>
      <c r="AD9" s="65">
        <v>20735.342115473995</v>
      </c>
      <c r="AE9" s="66">
        <v>57.0</v>
      </c>
      <c r="AF9" s="63">
        <v>687.4770411932827</v>
      </c>
      <c r="AG9" s="65">
        <v>157.7891027994389</v>
      </c>
      <c r="AH9" s="66">
        <v>159.0</v>
      </c>
      <c r="AI9" s="63">
        <v>1800.3567527651442</v>
      </c>
      <c r="AJ9" s="65">
        <v>739.3870326899663</v>
      </c>
      <c r="AK9" s="66">
        <v>9403.0</v>
      </c>
      <c r="AL9" s="63">
        <v>173433.9827518848</v>
      </c>
      <c r="AM9" s="64">
        <v>38921.423657106854</v>
      </c>
      <c r="AO9" s="422" t="s">
        <v>12</v>
      </c>
      <c r="AP9" s="474">
        <v>1476.0</v>
      </c>
      <c r="AQ9" s="475">
        <v>28170.0</v>
      </c>
      <c r="AR9" s="476">
        <v>6749.0</v>
      </c>
      <c r="AS9" s="474">
        <v>2825.0</v>
      </c>
      <c r="AT9" s="475">
        <v>48005.0</v>
      </c>
      <c r="AU9" s="476">
        <v>13714.0</v>
      </c>
      <c r="AV9" s="474">
        <v>5655.0</v>
      </c>
      <c r="AW9" s="475">
        <v>112739.0</v>
      </c>
      <c r="AX9" s="476">
        <v>26150.0</v>
      </c>
      <c r="AY9" s="474">
        <v>121.0</v>
      </c>
      <c r="AZ9" s="475">
        <v>1380.0</v>
      </c>
      <c r="BA9" s="476">
        <v>433.0</v>
      </c>
      <c r="BB9" s="474">
        <v>10077.0</v>
      </c>
      <c r="BC9" s="475">
        <v>190295.0</v>
      </c>
      <c r="BD9" s="475">
        <v>47045.0</v>
      </c>
    </row>
    <row r="10">
      <c r="A10" s="78" t="s">
        <v>44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U10" s="78" t="s">
        <v>44</v>
      </c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O10" s="478" t="s">
        <v>224</v>
      </c>
    </row>
    <row r="11">
      <c r="A11" s="80" t="s">
        <v>239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  <c r="U11" s="80" t="s">
        <v>239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2"/>
      <c r="AO11" s="479"/>
      <c r="AP11" s="334" t="s">
        <v>239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2"/>
    </row>
    <row r="12">
      <c r="A12" s="248" t="s">
        <v>77</v>
      </c>
      <c r="B12" s="254">
        <f t="shared" ref="B12:S12" si="4">B7*100/B$9</f>
        <v>38.28337875</v>
      </c>
      <c r="C12" s="255">
        <f t="shared" si="4"/>
        <v>25.40434219</v>
      </c>
      <c r="D12" s="256">
        <f t="shared" si="4"/>
        <v>32.16094583</v>
      </c>
      <c r="E12" s="257">
        <f t="shared" si="4"/>
        <v>45.71051474</v>
      </c>
      <c r="F12" s="255">
        <f t="shared" si="4"/>
        <v>37.54148547</v>
      </c>
      <c r="G12" s="257">
        <f t="shared" si="4"/>
        <v>42.94006368</v>
      </c>
      <c r="H12" s="254">
        <f t="shared" si="4"/>
        <v>32.41877256</v>
      </c>
      <c r="I12" s="255">
        <f t="shared" si="4"/>
        <v>22.19606221</v>
      </c>
      <c r="J12" s="256">
        <f t="shared" si="4"/>
        <v>27.76194028</v>
      </c>
      <c r="K12" s="254">
        <f t="shared" si="4"/>
        <v>32.60869565</v>
      </c>
      <c r="L12" s="255">
        <f t="shared" si="4"/>
        <v>18.53979696</v>
      </c>
      <c r="M12" s="256">
        <f t="shared" si="4"/>
        <v>28.44850841</v>
      </c>
      <c r="N12" s="254">
        <f t="shared" si="4"/>
        <v>51.72413793</v>
      </c>
      <c r="O12" s="255">
        <f t="shared" si="4"/>
        <v>45.22994999</v>
      </c>
      <c r="P12" s="256">
        <f t="shared" si="4"/>
        <v>44.43938016</v>
      </c>
      <c r="Q12" s="257">
        <f t="shared" si="4"/>
        <v>37.49490004</v>
      </c>
      <c r="R12" s="255">
        <f t="shared" si="4"/>
        <v>26.82454045</v>
      </c>
      <c r="S12" s="256">
        <f t="shared" si="4"/>
        <v>33.17380951</v>
      </c>
      <c r="U12" s="248" t="s">
        <v>77</v>
      </c>
      <c r="V12" s="254">
        <f t="shared" ref="V12:AM12" si="5">V7*100/V$9</f>
        <v>40.56809905</v>
      </c>
      <c r="W12" s="255">
        <f t="shared" si="5"/>
        <v>25.50785181</v>
      </c>
      <c r="X12" s="256">
        <f t="shared" si="5"/>
        <v>35.27586505</v>
      </c>
      <c r="Y12" s="257">
        <f t="shared" si="5"/>
        <v>47.99570508</v>
      </c>
      <c r="Z12" s="255">
        <f t="shared" si="5"/>
        <v>38.24516239</v>
      </c>
      <c r="AA12" s="257">
        <f t="shared" si="5"/>
        <v>43.59614449</v>
      </c>
      <c r="AB12" s="254">
        <f t="shared" si="5"/>
        <v>32.90836653</v>
      </c>
      <c r="AC12" s="255">
        <f t="shared" si="5"/>
        <v>22.82820851</v>
      </c>
      <c r="AD12" s="256">
        <f t="shared" si="5"/>
        <v>28.26278492</v>
      </c>
      <c r="AE12" s="254">
        <f t="shared" si="5"/>
        <v>43.85964912</v>
      </c>
      <c r="AF12" s="255">
        <f t="shared" si="5"/>
        <v>44.22120148</v>
      </c>
      <c r="AG12" s="256">
        <f t="shared" si="5"/>
        <v>46.90285801</v>
      </c>
      <c r="AH12" s="254">
        <f t="shared" si="5"/>
        <v>54.08805031</v>
      </c>
      <c r="AI12" s="255">
        <f t="shared" si="5"/>
        <v>48.03466272</v>
      </c>
      <c r="AJ12" s="256">
        <f t="shared" si="5"/>
        <v>49.81628781</v>
      </c>
      <c r="AK12" s="257">
        <f t="shared" si="5"/>
        <v>38.93438264</v>
      </c>
      <c r="AL12" s="255">
        <f t="shared" si="5"/>
        <v>27.50207954</v>
      </c>
      <c r="AM12" s="256">
        <f t="shared" si="5"/>
        <v>34.40634886</v>
      </c>
      <c r="AO12" s="349" t="s">
        <v>77</v>
      </c>
      <c r="AP12" s="350">
        <v>36.2</v>
      </c>
      <c r="AQ12" s="352">
        <v>27.4</v>
      </c>
      <c r="AR12" s="351">
        <v>33.4</v>
      </c>
      <c r="AS12" s="350">
        <v>45.9</v>
      </c>
      <c r="AT12" s="352">
        <v>35.4</v>
      </c>
      <c r="AU12" s="351">
        <v>37.1</v>
      </c>
      <c r="AV12" s="350">
        <v>32.6</v>
      </c>
      <c r="AW12" s="352">
        <v>23.3</v>
      </c>
      <c r="AX12" s="351">
        <v>26.4</v>
      </c>
      <c r="AY12" s="350">
        <v>49.6</v>
      </c>
      <c r="AZ12" s="352">
        <v>34.5</v>
      </c>
      <c r="BA12" s="351">
        <v>34.4</v>
      </c>
      <c r="BB12" s="350">
        <v>37.1</v>
      </c>
      <c r="BC12" s="352">
        <v>27.0</v>
      </c>
      <c r="BD12" s="352">
        <v>30.6</v>
      </c>
    </row>
    <row r="13">
      <c r="A13" s="249" t="s">
        <v>78</v>
      </c>
      <c r="B13" s="258">
        <f t="shared" ref="B13:S13" si="6">B8*100/B$9</f>
        <v>61.71662125</v>
      </c>
      <c r="C13" s="259">
        <f t="shared" si="6"/>
        <v>74.59565781</v>
      </c>
      <c r="D13" s="260">
        <f t="shared" si="6"/>
        <v>67.83905417</v>
      </c>
      <c r="E13" s="261">
        <f t="shared" si="6"/>
        <v>54.28948526</v>
      </c>
      <c r="F13" s="259">
        <f t="shared" si="6"/>
        <v>62.45851453</v>
      </c>
      <c r="G13" s="261">
        <f t="shared" si="6"/>
        <v>57.05993632</v>
      </c>
      <c r="H13" s="258">
        <f t="shared" si="6"/>
        <v>67.58122744</v>
      </c>
      <c r="I13" s="259">
        <f t="shared" si="6"/>
        <v>77.80393779</v>
      </c>
      <c r="J13" s="260">
        <f t="shared" si="6"/>
        <v>72.23805972</v>
      </c>
      <c r="K13" s="258">
        <f t="shared" si="6"/>
        <v>67.39130435</v>
      </c>
      <c r="L13" s="259">
        <f t="shared" si="6"/>
        <v>81.46020304</v>
      </c>
      <c r="M13" s="260">
        <f t="shared" si="6"/>
        <v>71.55149159</v>
      </c>
      <c r="N13" s="258">
        <f t="shared" si="6"/>
        <v>48.27586207</v>
      </c>
      <c r="O13" s="259">
        <f t="shared" si="6"/>
        <v>54.77005001</v>
      </c>
      <c r="P13" s="260">
        <f t="shared" si="6"/>
        <v>55.56061984</v>
      </c>
      <c r="Q13" s="261">
        <f t="shared" si="6"/>
        <v>62.50509996</v>
      </c>
      <c r="R13" s="259">
        <f t="shared" si="6"/>
        <v>73.17545955</v>
      </c>
      <c r="S13" s="260">
        <f t="shared" si="6"/>
        <v>66.82619049</v>
      </c>
      <c r="U13" s="249" t="s">
        <v>78</v>
      </c>
      <c r="V13" s="258">
        <f t="shared" ref="V13:AM13" si="7">V8*100/V$9</f>
        <v>59.43190095</v>
      </c>
      <c r="W13" s="259">
        <f t="shared" si="7"/>
        <v>74.49214819</v>
      </c>
      <c r="X13" s="260">
        <f t="shared" si="7"/>
        <v>64.72413495</v>
      </c>
      <c r="Y13" s="261">
        <f t="shared" si="7"/>
        <v>52.00429492</v>
      </c>
      <c r="Z13" s="259">
        <f t="shared" si="7"/>
        <v>61.75483761</v>
      </c>
      <c r="AA13" s="261">
        <f t="shared" si="7"/>
        <v>56.40385551</v>
      </c>
      <c r="AB13" s="258">
        <f t="shared" si="7"/>
        <v>67.09163347</v>
      </c>
      <c r="AC13" s="259">
        <f t="shared" si="7"/>
        <v>77.17179149</v>
      </c>
      <c r="AD13" s="260">
        <f t="shared" si="7"/>
        <v>71.73721508</v>
      </c>
      <c r="AE13" s="258">
        <f t="shared" si="7"/>
        <v>56.14035088</v>
      </c>
      <c r="AF13" s="259">
        <f t="shared" si="7"/>
        <v>55.77879852</v>
      </c>
      <c r="AG13" s="260">
        <f t="shared" si="7"/>
        <v>53.09714199</v>
      </c>
      <c r="AH13" s="258">
        <f t="shared" si="7"/>
        <v>45.91194969</v>
      </c>
      <c r="AI13" s="259">
        <f t="shared" si="7"/>
        <v>51.96533728</v>
      </c>
      <c r="AJ13" s="260">
        <f t="shared" si="7"/>
        <v>50.18371219</v>
      </c>
      <c r="AK13" s="261">
        <f t="shared" si="7"/>
        <v>61.06561736</v>
      </c>
      <c r="AL13" s="259">
        <f t="shared" si="7"/>
        <v>72.49792046</v>
      </c>
      <c r="AM13" s="260">
        <f t="shared" si="7"/>
        <v>65.59365114</v>
      </c>
      <c r="AO13" s="420" t="s">
        <v>78</v>
      </c>
      <c r="AP13" s="365">
        <v>63.8</v>
      </c>
      <c r="AQ13" s="367">
        <v>72.6</v>
      </c>
      <c r="AR13" s="366">
        <v>66.6</v>
      </c>
      <c r="AS13" s="365">
        <v>54.1</v>
      </c>
      <c r="AT13" s="367">
        <v>64.6</v>
      </c>
      <c r="AU13" s="366">
        <v>62.9</v>
      </c>
      <c r="AV13" s="365">
        <v>67.4</v>
      </c>
      <c r="AW13" s="367">
        <v>76.7</v>
      </c>
      <c r="AX13" s="366">
        <v>73.6</v>
      </c>
      <c r="AY13" s="365">
        <v>50.4</v>
      </c>
      <c r="AZ13" s="367">
        <v>65.5</v>
      </c>
      <c r="BA13" s="366">
        <v>65.6</v>
      </c>
      <c r="BB13" s="365">
        <v>62.9</v>
      </c>
      <c r="BC13" s="367">
        <v>73.0</v>
      </c>
      <c r="BD13" s="367">
        <v>69.4</v>
      </c>
    </row>
    <row r="14">
      <c r="A14" s="59" t="s">
        <v>12</v>
      </c>
      <c r="B14" s="274">
        <f t="shared" ref="B14:S14" si="8">B9*100/B$9</f>
        <v>100</v>
      </c>
      <c r="C14" s="275">
        <f t="shared" si="8"/>
        <v>100</v>
      </c>
      <c r="D14" s="276">
        <f t="shared" si="8"/>
        <v>100</v>
      </c>
      <c r="E14" s="277">
        <f t="shared" si="8"/>
        <v>100</v>
      </c>
      <c r="F14" s="275">
        <f t="shared" si="8"/>
        <v>100</v>
      </c>
      <c r="G14" s="277">
        <f t="shared" si="8"/>
        <v>100</v>
      </c>
      <c r="H14" s="274">
        <f t="shared" si="8"/>
        <v>100</v>
      </c>
      <c r="I14" s="275">
        <f t="shared" si="8"/>
        <v>100</v>
      </c>
      <c r="J14" s="276">
        <f t="shared" si="8"/>
        <v>100</v>
      </c>
      <c r="K14" s="274">
        <f t="shared" si="8"/>
        <v>100</v>
      </c>
      <c r="L14" s="275">
        <f t="shared" si="8"/>
        <v>100</v>
      </c>
      <c r="M14" s="276">
        <f t="shared" si="8"/>
        <v>100</v>
      </c>
      <c r="N14" s="274">
        <f t="shared" si="8"/>
        <v>100</v>
      </c>
      <c r="O14" s="275">
        <f t="shared" si="8"/>
        <v>100</v>
      </c>
      <c r="P14" s="276">
        <f t="shared" si="8"/>
        <v>100</v>
      </c>
      <c r="Q14" s="277">
        <f t="shared" si="8"/>
        <v>100</v>
      </c>
      <c r="R14" s="275">
        <f t="shared" si="8"/>
        <v>100</v>
      </c>
      <c r="S14" s="276">
        <f t="shared" si="8"/>
        <v>100</v>
      </c>
      <c r="U14" s="59" t="s">
        <v>12</v>
      </c>
      <c r="V14" s="274">
        <f t="shared" ref="V14:AM14" si="9">V9*100/V$9</f>
        <v>100</v>
      </c>
      <c r="W14" s="275">
        <f t="shared" si="9"/>
        <v>100</v>
      </c>
      <c r="X14" s="276">
        <f t="shared" si="9"/>
        <v>100</v>
      </c>
      <c r="Y14" s="277">
        <f t="shared" si="9"/>
        <v>100</v>
      </c>
      <c r="Z14" s="275">
        <f t="shared" si="9"/>
        <v>100</v>
      </c>
      <c r="AA14" s="277">
        <f t="shared" si="9"/>
        <v>100</v>
      </c>
      <c r="AB14" s="274">
        <f t="shared" si="9"/>
        <v>100</v>
      </c>
      <c r="AC14" s="275">
        <f t="shared" si="9"/>
        <v>100</v>
      </c>
      <c r="AD14" s="276">
        <f t="shared" si="9"/>
        <v>100</v>
      </c>
      <c r="AE14" s="274">
        <f t="shared" si="9"/>
        <v>100</v>
      </c>
      <c r="AF14" s="275">
        <f t="shared" si="9"/>
        <v>100</v>
      </c>
      <c r="AG14" s="276">
        <f t="shared" si="9"/>
        <v>100</v>
      </c>
      <c r="AH14" s="274">
        <f t="shared" si="9"/>
        <v>100</v>
      </c>
      <c r="AI14" s="275">
        <f t="shared" si="9"/>
        <v>100</v>
      </c>
      <c r="AJ14" s="276">
        <f t="shared" si="9"/>
        <v>100</v>
      </c>
      <c r="AK14" s="277">
        <f t="shared" si="9"/>
        <v>100</v>
      </c>
      <c r="AL14" s="275">
        <f t="shared" si="9"/>
        <v>100</v>
      </c>
      <c r="AM14" s="276">
        <f t="shared" si="9"/>
        <v>100</v>
      </c>
      <c r="AO14" s="422" t="s">
        <v>12</v>
      </c>
      <c r="AP14" s="427">
        <v>100.0</v>
      </c>
      <c r="AQ14" s="428">
        <v>100.0</v>
      </c>
      <c r="AR14" s="429">
        <v>100.0</v>
      </c>
      <c r="AS14" s="427">
        <v>100.0</v>
      </c>
      <c r="AT14" s="428">
        <v>100.0</v>
      </c>
      <c r="AU14" s="429">
        <v>100.0</v>
      </c>
      <c r="AV14" s="427">
        <v>100.0</v>
      </c>
      <c r="AW14" s="428">
        <v>100.0</v>
      </c>
      <c r="AX14" s="429">
        <v>100.0</v>
      </c>
      <c r="AY14" s="427">
        <v>100.0</v>
      </c>
      <c r="AZ14" s="428">
        <v>100.0</v>
      </c>
      <c r="BA14" s="429">
        <v>100.0</v>
      </c>
      <c r="BB14" s="427">
        <v>100.0</v>
      </c>
      <c r="BC14" s="428">
        <v>100.0</v>
      </c>
      <c r="BD14" s="428">
        <v>100.0</v>
      </c>
    </row>
    <row r="15">
      <c r="A15" s="80" t="s">
        <v>253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2"/>
      <c r="U15" s="80" t="s">
        <v>253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O15" s="481"/>
      <c r="AP15" s="334" t="s">
        <v>254</v>
      </c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2"/>
    </row>
    <row r="16">
      <c r="A16" s="248" t="s">
        <v>77</v>
      </c>
      <c r="B16" s="254">
        <f t="shared" ref="B16:B18" si="10">B7*100/$Q7</f>
        <v>10.19223794</v>
      </c>
      <c r="C16" s="255">
        <f t="shared" ref="C16:C18" si="11">C7*100/$R7</f>
        <v>8.724051534</v>
      </c>
      <c r="D16" s="256">
        <f t="shared" ref="D16:D18" si="12">D7*100/$S7</f>
        <v>9.131612336</v>
      </c>
      <c r="E16" s="257">
        <f t="shared" ref="E16:E18" si="13">E7*100/$Q7</f>
        <v>37.68589046</v>
      </c>
      <c r="F16" s="255">
        <f t="shared" ref="F16:F18" si="14">F7*100/$R7</f>
        <v>37.57712797</v>
      </c>
      <c r="G16" s="257">
        <f t="shared" ref="G16:G18" si="15">G7*100/$S7</f>
        <v>40.40977052</v>
      </c>
      <c r="H16" s="254">
        <f t="shared" ref="H16:H18" si="16">H7*100/$Q7</f>
        <v>48.85745375</v>
      </c>
      <c r="I16" s="255">
        <f t="shared" ref="I16:I18" si="17">I7*100/$R7</f>
        <v>51.72532261</v>
      </c>
      <c r="J16" s="257">
        <f t="shared" ref="J16:J18" si="18">J7*100/$S7</f>
        <v>48.06601918</v>
      </c>
      <c r="K16" s="482">
        <f t="shared" ref="K16:K18" si="19">K7*100/$Q7</f>
        <v>0.5440696409</v>
      </c>
      <c r="L16" s="483">
        <f t="shared" ref="L16:L18" si="20">L7*100/$R7</f>
        <v>0.3002617284</v>
      </c>
      <c r="M16" s="484">
        <f t="shared" ref="M16:M18" si="21">M7*100/$S7</f>
        <v>0.3331664467</v>
      </c>
      <c r="N16" s="482">
        <f t="shared" ref="N16:N18" si="22">N7*100/$Q7</f>
        <v>2.720348205</v>
      </c>
      <c r="O16" s="483">
        <f t="shared" ref="O16:O18" si="23">O7*100/$R7</f>
        <v>1.673236163</v>
      </c>
      <c r="P16" s="484">
        <f t="shared" ref="P16:P18" si="24">P7*100/$S7</f>
        <v>2.05943152</v>
      </c>
      <c r="Q16" s="254">
        <f t="shared" ref="Q16:Q18" si="25">Q7*100/$Q7</f>
        <v>100</v>
      </c>
      <c r="R16" s="255">
        <f t="shared" ref="R16:R18" si="26">R7*100/$R7</f>
        <v>100</v>
      </c>
      <c r="S16" s="256">
        <f t="shared" ref="S16:S18" si="27">S7*100/$S7</f>
        <v>100</v>
      </c>
      <c r="U16" s="248" t="s">
        <v>77</v>
      </c>
      <c r="V16" s="254">
        <f t="shared" ref="V16:V18" si="28">V7*100/$AK7</f>
        <v>15.21442229</v>
      </c>
      <c r="W16" s="255">
        <f t="shared" ref="W16:W18" si="29">W7*100/$AL7</f>
        <v>13.40723427</v>
      </c>
      <c r="X16" s="256">
        <f t="shared" ref="X16:X18" si="30">X7*100/$AM7</f>
        <v>14.20219751</v>
      </c>
      <c r="Y16" s="257">
        <f t="shared" ref="Y16:Y18" si="31">Y7*100/$AK7</f>
        <v>36.62933625</v>
      </c>
      <c r="Z16" s="255">
        <f t="shared" ref="Z16:Z18" si="32">Z7*100/$AL7</f>
        <v>35.53980314</v>
      </c>
      <c r="AA16" s="257">
        <f t="shared" ref="AA16:AA18" si="33">AA7*100/$AM7</f>
        <v>38.73245674</v>
      </c>
      <c r="AB16" s="254">
        <f t="shared" ref="AB16:AB18" si="34">AB7*100/$AK7</f>
        <v>45.12428298</v>
      </c>
      <c r="AC16" s="255">
        <f t="shared" ref="AC16:AC18" si="35">AC7*100/$AL7</f>
        <v>48.60253053</v>
      </c>
      <c r="AD16" s="257">
        <f t="shared" ref="AD16:AD18" si="36">AD7*100/$AM7</f>
        <v>43.7621704</v>
      </c>
      <c r="AE16" s="482">
        <f t="shared" ref="AE16:AE18" si="37">AE7*100/$AK7</f>
        <v>0.6828735318</v>
      </c>
      <c r="AF16" s="483">
        <f t="shared" ref="AF16:AF18" si="38">AF7*100/$AL7</f>
        <v>0.6373661666</v>
      </c>
      <c r="AG16" s="484">
        <f t="shared" ref="AG16:AG18" si="39">AG7*100/$AM7</f>
        <v>0.5526485157</v>
      </c>
      <c r="AH16" s="482">
        <f t="shared" ref="AH16:AH18" si="40">AH7*100/$AK7</f>
        <v>2.349084949</v>
      </c>
      <c r="AI16" s="483">
        <f t="shared" ref="AI16:AI18" si="41">AI7*100/$AL7</f>
        <v>1.813065886</v>
      </c>
      <c r="AJ16" s="484">
        <f t="shared" ref="AJ16:AJ18" si="42">AJ7*100/$AM7</f>
        <v>2.75052683</v>
      </c>
      <c r="AK16" s="254">
        <f t="shared" ref="AK16:AK18" si="43">AK7*100/$AK7</f>
        <v>100</v>
      </c>
      <c r="AL16" s="255">
        <f t="shared" ref="AL16:AL18" si="44">AL7*100/$AL7</f>
        <v>100</v>
      </c>
      <c r="AM16" s="256">
        <f t="shared" ref="AM16:AM18" si="45">AM7*100/$AM7</f>
        <v>100</v>
      </c>
      <c r="AO16" s="485" t="s">
        <v>77</v>
      </c>
      <c r="AP16" s="365">
        <v>14.3</v>
      </c>
      <c r="AQ16" s="367">
        <v>15.0</v>
      </c>
      <c r="AR16" s="366">
        <v>15.7</v>
      </c>
      <c r="AS16" s="365">
        <v>34.7</v>
      </c>
      <c r="AT16" s="367">
        <v>33.0</v>
      </c>
      <c r="AU16" s="366">
        <v>35.4</v>
      </c>
      <c r="AV16" s="365">
        <v>49.4</v>
      </c>
      <c r="AW16" s="367">
        <v>51.0</v>
      </c>
      <c r="AX16" s="366">
        <v>47.9</v>
      </c>
      <c r="AY16" s="365">
        <v>1.6</v>
      </c>
      <c r="AZ16" s="367">
        <v>0.9</v>
      </c>
      <c r="BA16" s="366">
        <v>1.0</v>
      </c>
      <c r="BB16" s="365">
        <v>100.0</v>
      </c>
      <c r="BC16" s="367">
        <v>100.0</v>
      </c>
      <c r="BD16" s="367">
        <v>100.0</v>
      </c>
    </row>
    <row r="17">
      <c r="A17" s="249" t="s">
        <v>78</v>
      </c>
      <c r="B17" s="258">
        <f t="shared" si="10"/>
        <v>9.856396867</v>
      </c>
      <c r="C17" s="259">
        <f t="shared" si="11"/>
        <v>9.390541762</v>
      </c>
      <c r="D17" s="260">
        <f t="shared" si="12"/>
        <v>9.561963466</v>
      </c>
      <c r="E17" s="261">
        <f t="shared" si="13"/>
        <v>26.84943429</v>
      </c>
      <c r="F17" s="259">
        <f t="shared" si="14"/>
        <v>22.91767802</v>
      </c>
      <c r="G17" s="261">
        <f t="shared" si="15"/>
        <v>26.65653062</v>
      </c>
      <c r="H17" s="258">
        <f t="shared" si="16"/>
        <v>61.09660574</v>
      </c>
      <c r="I17" s="259">
        <f t="shared" si="17"/>
        <v>66.46540945</v>
      </c>
      <c r="J17" s="261">
        <f t="shared" si="18"/>
        <v>62.0873401</v>
      </c>
      <c r="K17" s="486">
        <f t="shared" si="19"/>
        <v>0.6744995648</v>
      </c>
      <c r="L17" s="487">
        <f t="shared" si="20"/>
        <v>0.4836234233</v>
      </c>
      <c r="M17" s="488">
        <f t="shared" si="21"/>
        <v>0.4159767813</v>
      </c>
      <c r="N17" s="486">
        <f t="shared" si="22"/>
        <v>1.523063534</v>
      </c>
      <c r="O17" s="487">
        <f t="shared" si="23"/>
        <v>0.7427473386</v>
      </c>
      <c r="P17" s="488">
        <f t="shared" si="24"/>
        <v>1.278189033</v>
      </c>
      <c r="Q17" s="258">
        <f t="shared" si="25"/>
        <v>100</v>
      </c>
      <c r="R17" s="259">
        <f t="shared" si="26"/>
        <v>100</v>
      </c>
      <c r="S17" s="260">
        <f t="shared" si="27"/>
        <v>100</v>
      </c>
      <c r="U17" s="249" t="s">
        <v>78</v>
      </c>
      <c r="V17" s="258">
        <f t="shared" si="28"/>
        <v>14.21107628</v>
      </c>
      <c r="W17" s="259">
        <f t="shared" si="29"/>
        <v>14.85305523</v>
      </c>
      <c r="X17" s="260">
        <f t="shared" si="30"/>
        <v>13.66850177</v>
      </c>
      <c r="Y17" s="261">
        <f t="shared" si="31"/>
        <v>25.30477186</v>
      </c>
      <c r="Z17" s="259">
        <f t="shared" si="32"/>
        <v>21.76955127</v>
      </c>
      <c r="AA17" s="261">
        <f t="shared" si="33"/>
        <v>26.28527562</v>
      </c>
      <c r="AB17" s="258">
        <f t="shared" si="34"/>
        <v>58.65552072</v>
      </c>
      <c r="AC17" s="259">
        <f t="shared" si="35"/>
        <v>62.32834823</v>
      </c>
      <c r="AD17" s="261">
        <f t="shared" si="36"/>
        <v>58.26465712</v>
      </c>
      <c r="AE17" s="486">
        <f t="shared" si="37"/>
        <v>0.557297109</v>
      </c>
      <c r="AF17" s="487">
        <f t="shared" si="38"/>
        <v>0.3049773649</v>
      </c>
      <c r="AG17" s="488">
        <f t="shared" si="39"/>
        <v>0.3281690569</v>
      </c>
      <c r="AH17" s="486">
        <f t="shared" si="40"/>
        <v>1.27133403</v>
      </c>
      <c r="AI17" s="487">
        <f t="shared" si="41"/>
        <v>0.7440679115</v>
      </c>
      <c r="AJ17" s="488">
        <f t="shared" si="42"/>
        <v>1.453396434</v>
      </c>
      <c r="AK17" s="258">
        <f t="shared" si="43"/>
        <v>100</v>
      </c>
      <c r="AL17" s="259">
        <f t="shared" si="44"/>
        <v>100</v>
      </c>
      <c r="AM17" s="260">
        <f t="shared" si="45"/>
        <v>100</v>
      </c>
      <c r="AO17" s="420" t="s">
        <v>78</v>
      </c>
      <c r="AP17" s="365">
        <v>14.9</v>
      </c>
      <c r="AQ17" s="367">
        <v>14.7</v>
      </c>
      <c r="AR17" s="366">
        <v>13.8</v>
      </c>
      <c r="AS17" s="365">
        <v>24.1</v>
      </c>
      <c r="AT17" s="367">
        <v>22.3</v>
      </c>
      <c r="AU17" s="366">
        <v>26.4</v>
      </c>
      <c r="AV17" s="365">
        <v>60.1</v>
      </c>
      <c r="AW17" s="367">
        <v>62.3</v>
      </c>
      <c r="AX17" s="366">
        <v>59.0</v>
      </c>
      <c r="AY17" s="365">
        <v>1.0</v>
      </c>
      <c r="AZ17" s="367">
        <v>0.7</v>
      </c>
      <c r="BA17" s="366">
        <v>0.9</v>
      </c>
      <c r="BB17" s="365">
        <v>100.0</v>
      </c>
      <c r="BC17" s="367">
        <v>100.0</v>
      </c>
      <c r="BD17" s="367">
        <v>100.0</v>
      </c>
    </row>
    <row r="18">
      <c r="A18" s="59" t="s">
        <v>12</v>
      </c>
      <c r="B18" s="390">
        <f t="shared" si="10"/>
        <v>9.982320141</v>
      </c>
      <c r="C18" s="391">
        <f t="shared" si="11"/>
        <v>9.211758821</v>
      </c>
      <c r="D18" s="392">
        <f t="shared" si="12"/>
        <v>9.419199602</v>
      </c>
      <c r="E18" s="393">
        <f t="shared" si="13"/>
        <v>30.9125527</v>
      </c>
      <c r="F18" s="391">
        <f t="shared" si="14"/>
        <v>26.8500081</v>
      </c>
      <c r="G18" s="393">
        <f t="shared" si="15"/>
        <v>31.21900422</v>
      </c>
      <c r="H18" s="390">
        <f t="shared" si="16"/>
        <v>56.50754794</v>
      </c>
      <c r="I18" s="391">
        <f t="shared" si="17"/>
        <v>62.51144889</v>
      </c>
      <c r="J18" s="393">
        <f t="shared" si="18"/>
        <v>57.43593381</v>
      </c>
      <c r="K18" s="489">
        <f t="shared" si="19"/>
        <v>0.6255949952</v>
      </c>
      <c r="L18" s="490">
        <f t="shared" si="20"/>
        <v>0.4344374913</v>
      </c>
      <c r="M18" s="491">
        <f t="shared" si="21"/>
        <v>0.3885054387</v>
      </c>
      <c r="N18" s="489">
        <f t="shared" si="22"/>
        <v>1.971984224</v>
      </c>
      <c r="O18" s="490">
        <f t="shared" si="23"/>
        <v>0.9923466898</v>
      </c>
      <c r="P18" s="491">
        <f t="shared" si="24"/>
        <v>1.537356927</v>
      </c>
      <c r="Q18" s="390">
        <f t="shared" si="25"/>
        <v>100</v>
      </c>
      <c r="R18" s="391">
        <f t="shared" si="26"/>
        <v>100</v>
      </c>
      <c r="S18" s="392">
        <f t="shared" si="27"/>
        <v>100</v>
      </c>
      <c r="U18" s="59" t="s">
        <v>12</v>
      </c>
      <c r="V18" s="390">
        <f t="shared" si="28"/>
        <v>14.60172285</v>
      </c>
      <c r="W18" s="391">
        <f t="shared" si="29"/>
        <v>14.4554244</v>
      </c>
      <c r="X18" s="392">
        <f t="shared" si="30"/>
        <v>13.85212699</v>
      </c>
      <c r="Y18" s="393">
        <f t="shared" si="31"/>
        <v>29.71392109</v>
      </c>
      <c r="Z18" s="391">
        <f t="shared" si="32"/>
        <v>25.55665689</v>
      </c>
      <c r="AA18" s="393">
        <f t="shared" si="33"/>
        <v>30.56789618</v>
      </c>
      <c r="AB18" s="390">
        <f t="shared" si="34"/>
        <v>53.38721685</v>
      </c>
      <c r="AC18" s="391">
        <f t="shared" si="35"/>
        <v>58.55346293</v>
      </c>
      <c r="AD18" s="393">
        <f t="shared" si="36"/>
        <v>53.27488095</v>
      </c>
      <c r="AE18" s="489">
        <f t="shared" si="37"/>
        <v>0.606189514</v>
      </c>
      <c r="AF18" s="490">
        <f t="shared" si="38"/>
        <v>0.3963911976</v>
      </c>
      <c r="AG18" s="491">
        <f t="shared" si="39"/>
        <v>0.4054042426</v>
      </c>
      <c r="AH18" s="489">
        <f t="shared" si="40"/>
        <v>1.690949697</v>
      </c>
      <c r="AI18" s="490">
        <f t="shared" si="41"/>
        <v>1.038064585</v>
      </c>
      <c r="AJ18" s="491">
        <f t="shared" si="42"/>
        <v>1.899691643</v>
      </c>
      <c r="AK18" s="390">
        <f t="shared" si="43"/>
        <v>100</v>
      </c>
      <c r="AL18" s="391">
        <f t="shared" si="44"/>
        <v>100</v>
      </c>
      <c r="AM18" s="392">
        <f t="shared" si="45"/>
        <v>100</v>
      </c>
      <c r="AO18" s="422" t="s">
        <v>12</v>
      </c>
      <c r="AP18" s="427">
        <v>14.6</v>
      </c>
      <c r="AQ18" s="428">
        <v>14.8</v>
      </c>
      <c r="AR18" s="429">
        <v>14.3</v>
      </c>
      <c r="AS18" s="427">
        <v>28.0</v>
      </c>
      <c r="AT18" s="428">
        <v>25.2</v>
      </c>
      <c r="AU18" s="429">
        <v>29.2</v>
      </c>
      <c r="AV18" s="427">
        <v>56.1</v>
      </c>
      <c r="AW18" s="428">
        <v>59.2</v>
      </c>
      <c r="AX18" s="429">
        <v>55.6</v>
      </c>
      <c r="AY18" s="427">
        <v>1.2</v>
      </c>
      <c r="AZ18" s="428">
        <v>0.7</v>
      </c>
      <c r="BA18" s="429">
        <v>0.9</v>
      </c>
      <c r="BB18" s="427">
        <v>100.0</v>
      </c>
      <c r="BC18" s="428">
        <v>100.0</v>
      </c>
      <c r="BD18" s="428">
        <v>100.0</v>
      </c>
    </row>
    <row r="19">
      <c r="A19" s="80" t="s">
        <v>72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U19" s="80" t="s">
        <v>72</v>
      </c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2"/>
      <c r="AO19" s="492"/>
      <c r="AP19" s="334" t="s">
        <v>255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2"/>
    </row>
    <row r="20">
      <c r="A20" s="248" t="s">
        <v>77</v>
      </c>
      <c r="B20" s="482">
        <f t="shared" ref="B20:B22" si="46">B7*100/$Q$9</f>
        <v>3.821569427</v>
      </c>
      <c r="C20" s="483">
        <f t="shared" ref="C20:C22" si="47">C7*100/$R$9</f>
        <v>2.340186733</v>
      </c>
      <c r="D20" s="484">
        <f t="shared" ref="D20:D22" si="48">D7*100/$S$9</f>
        <v>3.029303681</v>
      </c>
      <c r="E20" s="493">
        <f t="shared" ref="E20:E22" si="49">E7*100/$Q$9</f>
        <v>14.13028696</v>
      </c>
      <c r="F20" s="483">
        <f t="shared" ref="F20:F22" si="50">F7*100/$R$9</f>
        <v>10.07989189</v>
      </c>
      <c r="G20" s="493">
        <f t="shared" ref="G20:G22" si="51">G7*100/$S$9</f>
        <v>13.40546029</v>
      </c>
      <c r="H20" s="482">
        <f t="shared" ref="H20:H22" si="52">H7*100/$Q$9</f>
        <v>18.31905345</v>
      </c>
      <c r="I20" s="483">
        <f t="shared" ref="I20:I22" si="53">I7*100/$R$9</f>
        <v>13.87508009</v>
      </c>
      <c r="J20" s="493">
        <f t="shared" ref="J20:J22" si="54">J7*100/$S$9</f>
        <v>15.94532964</v>
      </c>
      <c r="K20" s="482">
        <f t="shared" ref="K20:K22" si="55">K7*100/$Q$9</f>
        <v>0.203998368</v>
      </c>
      <c r="L20" s="483">
        <f t="shared" ref="L20:L22" si="56">L7*100/$R$9</f>
        <v>0.0805438288</v>
      </c>
      <c r="M20" s="484">
        <f t="shared" ref="M20:M22" si="57">M7*100/$S$9</f>
        <v>0.1105240024</v>
      </c>
      <c r="N20" s="482">
        <f t="shared" ref="N20:N22" si="58">N7*100/$Q$9</f>
        <v>1.01999184</v>
      </c>
      <c r="O20" s="483">
        <f t="shared" ref="O20:O22" si="59">O7*100/$R$9</f>
        <v>0.4488379115</v>
      </c>
      <c r="P20" s="484">
        <f t="shared" ref="P20:P22" si="60">P7*100/$S$9</f>
        <v>0.6831918895</v>
      </c>
      <c r="Q20" s="254">
        <f t="shared" ref="Q20:Q22" si="61">Q7*100/$Q$9</f>
        <v>37.49490004</v>
      </c>
      <c r="R20" s="255">
        <f t="shared" ref="R20:R22" si="62">R7*100/$R$9</f>
        <v>26.82454045</v>
      </c>
      <c r="S20" s="256">
        <f t="shared" ref="S20:S22" si="63">S7*100/$S$9</f>
        <v>33.17380951</v>
      </c>
      <c r="U20" s="248" t="s">
        <v>77</v>
      </c>
      <c r="V20" s="482">
        <f t="shared" ref="V20:V22" si="64">V7*100/$AK$9</f>
        <v>5.923641391</v>
      </c>
      <c r="W20" s="483">
        <f t="shared" ref="W20:W22" si="65">W7*100/$AL$9</f>
        <v>3.687268234</v>
      </c>
      <c r="X20" s="484">
        <f t="shared" ref="X20:X22" si="66">X7*100/$AM$9</f>
        <v>4.886457622</v>
      </c>
      <c r="Y20" s="493">
        <f t="shared" ref="Y20:Y22" si="67">Y7*100/$AK$9</f>
        <v>14.26140593</v>
      </c>
      <c r="Z20" s="483">
        <f t="shared" ref="Z20:Z22" si="68">Z7*100/$AL$9</f>
        <v>9.77418493</v>
      </c>
      <c r="AA20" s="493">
        <f t="shared" ref="AA20:AA22" si="69">AA7*100/$AM$9</f>
        <v>13.32642419</v>
      </c>
      <c r="AB20" s="482">
        <f t="shared" ref="AB20:AB22" si="70">AB7*100/$AK$9</f>
        <v>17.568861</v>
      </c>
      <c r="AC20" s="483">
        <f t="shared" ref="AC20:AC22" si="71">AC7*100/$AL$9</f>
        <v>13.36670661</v>
      </c>
      <c r="AD20" s="493">
        <f t="shared" ref="AD20:AD22" si="72">AD7*100/$AM$9</f>
        <v>15.05696502</v>
      </c>
      <c r="AE20" s="482">
        <f t="shared" ref="AE20:AE22" si="73">AE7*100/$AK$9</f>
        <v>0.2658725939</v>
      </c>
      <c r="AF20" s="483">
        <f t="shared" ref="AF20:AF22" si="74">AF7*100/$AL$9</f>
        <v>0.1752889501</v>
      </c>
      <c r="AG20" s="484">
        <f t="shared" ref="AG20:AG22" si="75">AG7*100/$AM$9</f>
        <v>0.1901461763</v>
      </c>
      <c r="AH20" s="482">
        <f t="shared" ref="AH20:AH22" si="76">AH7*100/$AK$9</f>
        <v>0.9146017229</v>
      </c>
      <c r="AI20" s="483">
        <f t="shared" ref="AI20:AI22" si="77">AI7*100/$AL$9</f>
        <v>0.4986308221</v>
      </c>
      <c r="AJ20" s="484">
        <f t="shared" ref="AJ20:AJ22" si="78">AJ7*100/$AM$9</f>
        <v>0.9463558565</v>
      </c>
      <c r="AK20" s="254">
        <f t="shared" ref="AK20:AK22" si="79">AK7*100/$AK$9</f>
        <v>38.93438264</v>
      </c>
      <c r="AL20" s="255">
        <f t="shared" ref="AL20:AL22" si="80">AL7*100/$AL$9</f>
        <v>27.50207954</v>
      </c>
      <c r="AM20" s="256">
        <f t="shared" ref="AM20:AM22" si="81">AM7*100/$AM$9</f>
        <v>34.40634886</v>
      </c>
      <c r="AO20" s="349" t="s">
        <v>77</v>
      </c>
      <c r="AP20" s="350">
        <v>5.3</v>
      </c>
      <c r="AQ20" s="352">
        <v>4.1</v>
      </c>
      <c r="AR20" s="351">
        <v>4.8</v>
      </c>
      <c r="AS20" s="350">
        <v>12.9</v>
      </c>
      <c r="AT20" s="352">
        <v>8.9</v>
      </c>
      <c r="AU20" s="351">
        <v>10.8</v>
      </c>
      <c r="AV20" s="350">
        <v>18.3</v>
      </c>
      <c r="AW20" s="352">
        <v>13.8</v>
      </c>
      <c r="AX20" s="351">
        <v>14.7</v>
      </c>
      <c r="AY20" s="350">
        <v>0.6</v>
      </c>
      <c r="AZ20" s="352">
        <v>0.3</v>
      </c>
      <c r="BA20" s="351">
        <v>0.3</v>
      </c>
      <c r="BB20" s="350">
        <v>37.1</v>
      </c>
      <c r="BC20" s="352">
        <v>27.0</v>
      </c>
      <c r="BD20" s="352">
        <v>30.6</v>
      </c>
    </row>
    <row r="21" ht="15.75" customHeight="1">
      <c r="A21" s="249" t="s">
        <v>78</v>
      </c>
      <c r="B21" s="486">
        <f t="shared" si="46"/>
        <v>6.160750714</v>
      </c>
      <c r="C21" s="487">
        <f t="shared" si="47"/>
        <v>6.871572089</v>
      </c>
      <c r="D21" s="488">
        <f t="shared" si="48"/>
        <v>6.38989592</v>
      </c>
      <c r="E21" s="496">
        <f t="shared" si="49"/>
        <v>16.78226574</v>
      </c>
      <c r="F21" s="487">
        <f t="shared" si="50"/>
        <v>16.77011621</v>
      </c>
      <c r="G21" s="496">
        <f t="shared" si="51"/>
        <v>17.81354393</v>
      </c>
      <c r="H21" s="486">
        <f t="shared" si="52"/>
        <v>38.18849449</v>
      </c>
      <c r="I21" s="487">
        <f t="shared" si="53"/>
        <v>48.63636881</v>
      </c>
      <c r="J21" s="496">
        <f t="shared" si="54"/>
        <v>41.49060417</v>
      </c>
      <c r="K21" s="486">
        <f t="shared" si="55"/>
        <v>0.4215966272</v>
      </c>
      <c r="L21" s="487">
        <f t="shared" si="56"/>
        <v>0.3538936625</v>
      </c>
      <c r="M21" s="488">
        <f t="shared" si="57"/>
        <v>0.2779814363</v>
      </c>
      <c r="N21" s="486">
        <f t="shared" si="58"/>
        <v>0.9519923841</v>
      </c>
      <c r="O21" s="487">
        <f t="shared" si="59"/>
        <v>0.5435087783</v>
      </c>
      <c r="P21" s="488">
        <f t="shared" si="60"/>
        <v>0.854165038</v>
      </c>
      <c r="Q21" s="258">
        <f t="shared" si="61"/>
        <v>62.50509996</v>
      </c>
      <c r="R21" s="259">
        <f t="shared" si="62"/>
        <v>73.17545955</v>
      </c>
      <c r="S21" s="260">
        <f t="shared" si="63"/>
        <v>66.82619049</v>
      </c>
      <c r="U21" s="249" t="s">
        <v>78</v>
      </c>
      <c r="V21" s="486">
        <f t="shared" si="64"/>
        <v>8.678081463</v>
      </c>
      <c r="W21" s="487">
        <f t="shared" si="65"/>
        <v>10.76815617</v>
      </c>
      <c r="X21" s="488">
        <f t="shared" si="66"/>
        <v>8.965669364</v>
      </c>
      <c r="Y21" s="496">
        <f t="shared" si="67"/>
        <v>15.45251515</v>
      </c>
      <c r="Z21" s="487">
        <f t="shared" si="68"/>
        <v>15.78247196</v>
      </c>
      <c r="AA21" s="496">
        <f t="shared" si="69"/>
        <v>17.24147199</v>
      </c>
      <c r="AB21" s="486">
        <f t="shared" si="70"/>
        <v>35.81835584</v>
      </c>
      <c r="AC21" s="487">
        <f t="shared" si="71"/>
        <v>45.18675632</v>
      </c>
      <c r="AD21" s="496">
        <f t="shared" si="72"/>
        <v>38.21791593</v>
      </c>
      <c r="AE21" s="486">
        <f t="shared" si="73"/>
        <v>0.3403169201</v>
      </c>
      <c r="AF21" s="487">
        <f t="shared" si="74"/>
        <v>0.2211022474</v>
      </c>
      <c r="AG21" s="488">
        <f t="shared" si="75"/>
        <v>0.2152580663</v>
      </c>
      <c r="AH21" s="486">
        <f t="shared" si="76"/>
        <v>0.7763479741</v>
      </c>
      <c r="AI21" s="487">
        <f t="shared" si="77"/>
        <v>0.5394337626</v>
      </c>
      <c r="AJ21" s="488">
        <f t="shared" si="78"/>
        <v>0.9533357869</v>
      </c>
      <c r="AK21" s="258">
        <f t="shared" si="79"/>
        <v>61.06561736</v>
      </c>
      <c r="AL21" s="259">
        <f t="shared" si="80"/>
        <v>72.49792046</v>
      </c>
      <c r="AM21" s="260">
        <f t="shared" si="81"/>
        <v>65.59365114</v>
      </c>
      <c r="AO21" s="420" t="s">
        <v>78</v>
      </c>
      <c r="AP21" s="365">
        <v>9.3</v>
      </c>
      <c r="AQ21" s="367">
        <v>10.7</v>
      </c>
      <c r="AR21" s="366">
        <v>9.5</v>
      </c>
      <c r="AS21" s="365">
        <v>15.2</v>
      </c>
      <c r="AT21" s="367">
        <v>16.3</v>
      </c>
      <c r="AU21" s="366">
        <v>18.3</v>
      </c>
      <c r="AV21" s="365">
        <v>37.8</v>
      </c>
      <c r="AW21" s="367">
        <v>45.5</v>
      </c>
      <c r="AX21" s="366">
        <v>40.9</v>
      </c>
      <c r="AY21" s="365">
        <v>0.6</v>
      </c>
      <c r="AZ21" s="367">
        <v>0.5</v>
      </c>
      <c r="BA21" s="366">
        <v>0.6</v>
      </c>
      <c r="BB21" s="365">
        <v>62.9</v>
      </c>
      <c r="BC21" s="367">
        <v>73.0</v>
      </c>
      <c r="BD21" s="367">
        <v>69.4</v>
      </c>
    </row>
    <row r="22" ht="15.75" customHeight="1">
      <c r="A22" s="59" t="s">
        <v>12</v>
      </c>
      <c r="B22" s="489">
        <f t="shared" si="46"/>
        <v>9.982320141</v>
      </c>
      <c r="C22" s="490">
        <f t="shared" si="47"/>
        <v>9.211758821</v>
      </c>
      <c r="D22" s="491">
        <f t="shared" si="48"/>
        <v>9.419199602</v>
      </c>
      <c r="E22" s="497">
        <f t="shared" si="49"/>
        <v>30.9125527</v>
      </c>
      <c r="F22" s="490">
        <f t="shared" si="50"/>
        <v>26.8500081</v>
      </c>
      <c r="G22" s="497">
        <f t="shared" si="51"/>
        <v>31.21900422</v>
      </c>
      <c r="H22" s="489">
        <f t="shared" si="52"/>
        <v>56.50754794</v>
      </c>
      <c r="I22" s="490">
        <f t="shared" si="53"/>
        <v>62.51144889</v>
      </c>
      <c r="J22" s="497">
        <f t="shared" si="54"/>
        <v>57.43593381</v>
      </c>
      <c r="K22" s="489">
        <f t="shared" si="55"/>
        <v>0.6255949952</v>
      </c>
      <c r="L22" s="490">
        <f t="shared" si="56"/>
        <v>0.4344374913</v>
      </c>
      <c r="M22" s="491">
        <f t="shared" si="57"/>
        <v>0.3885054387</v>
      </c>
      <c r="N22" s="489">
        <f t="shared" si="58"/>
        <v>1.971984224</v>
      </c>
      <c r="O22" s="490">
        <f t="shared" si="59"/>
        <v>0.9923466898</v>
      </c>
      <c r="P22" s="491">
        <f t="shared" si="60"/>
        <v>1.537356927</v>
      </c>
      <c r="Q22" s="390">
        <f t="shared" si="61"/>
        <v>100</v>
      </c>
      <c r="R22" s="391">
        <f t="shared" si="62"/>
        <v>100</v>
      </c>
      <c r="S22" s="392">
        <f t="shared" si="63"/>
        <v>100</v>
      </c>
      <c r="U22" s="59" t="s">
        <v>12</v>
      </c>
      <c r="V22" s="489">
        <f t="shared" si="64"/>
        <v>14.60172285</v>
      </c>
      <c r="W22" s="490">
        <f t="shared" si="65"/>
        <v>14.4554244</v>
      </c>
      <c r="X22" s="491">
        <f t="shared" si="66"/>
        <v>13.85212699</v>
      </c>
      <c r="Y22" s="497">
        <f t="shared" si="67"/>
        <v>29.71392109</v>
      </c>
      <c r="Z22" s="490">
        <f t="shared" si="68"/>
        <v>25.55665689</v>
      </c>
      <c r="AA22" s="497">
        <f t="shared" si="69"/>
        <v>30.56789618</v>
      </c>
      <c r="AB22" s="489">
        <f t="shared" si="70"/>
        <v>53.38721685</v>
      </c>
      <c r="AC22" s="490">
        <f t="shared" si="71"/>
        <v>58.55346293</v>
      </c>
      <c r="AD22" s="497">
        <f t="shared" si="72"/>
        <v>53.27488095</v>
      </c>
      <c r="AE22" s="489">
        <f t="shared" si="73"/>
        <v>0.606189514</v>
      </c>
      <c r="AF22" s="490">
        <f t="shared" si="74"/>
        <v>0.3963911976</v>
      </c>
      <c r="AG22" s="491">
        <f t="shared" si="75"/>
        <v>0.4054042426</v>
      </c>
      <c r="AH22" s="489">
        <f t="shared" si="76"/>
        <v>1.690949697</v>
      </c>
      <c r="AI22" s="490">
        <f t="shared" si="77"/>
        <v>1.038064585</v>
      </c>
      <c r="AJ22" s="491">
        <f t="shared" si="78"/>
        <v>1.899691643</v>
      </c>
      <c r="AK22" s="390">
        <f t="shared" si="79"/>
        <v>100</v>
      </c>
      <c r="AL22" s="391">
        <f t="shared" si="80"/>
        <v>100</v>
      </c>
      <c r="AM22" s="392">
        <f t="shared" si="81"/>
        <v>100</v>
      </c>
      <c r="AO22" s="422" t="s">
        <v>12</v>
      </c>
      <c r="AP22" s="375">
        <v>14.6</v>
      </c>
      <c r="AQ22" s="377">
        <v>14.8</v>
      </c>
      <c r="AR22" s="376">
        <v>14.3</v>
      </c>
      <c r="AS22" s="375">
        <v>28.0</v>
      </c>
      <c r="AT22" s="377">
        <v>25.2</v>
      </c>
      <c r="AU22" s="376">
        <v>29.2</v>
      </c>
      <c r="AV22" s="375">
        <v>56.1</v>
      </c>
      <c r="AW22" s="377">
        <v>59.2</v>
      </c>
      <c r="AX22" s="376">
        <v>55.6</v>
      </c>
      <c r="AY22" s="375">
        <v>1.2</v>
      </c>
      <c r="AZ22" s="377">
        <v>0.7</v>
      </c>
      <c r="BA22" s="376">
        <v>0.9</v>
      </c>
      <c r="BB22" s="375">
        <v>100.0</v>
      </c>
      <c r="BC22" s="377">
        <v>100.0</v>
      </c>
      <c r="BD22" s="377">
        <v>100.0</v>
      </c>
    </row>
    <row r="23" ht="15.75" customHeight="1">
      <c r="A23" s="80" t="s">
        <v>227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U23" s="80" t="s">
        <v>227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O23" s="492"/>
      <c r="AP23" s="334" t="s">
        <v>261</v>
      </c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2"/>
    </row>
    <row r="24" ht="15.75" customHeight="1">
      <c r="A24" s="248" t="s">
        <v>130</v>
      </c>
      <c r="B24" s="482"/>
      <c r="C24" s="483">
        <f t="shared" ref="C24:C26" si="82">C7*100/C7</f>
        <v>100</v>
      </c>
      <c r="D24" s="484">
        <f t="shared" ref="D24:D26" si="83">D7*100/C7</f>
        <v>27.81249922</v>
      </c>
      <c r="E24" s="493"/>
      <c r="F24" s="483">
        <f t="shared" ref="F24:F26" si="84">F7*100/F7</f>
        <v>100</v>
      </c>
      <c r="G24" s="493">
        <f t="shared" ref="G24:G26" si="85">G7*100/F7</f>
        <v>28.57416662</v>
      </c>
      <c r="H24" s="482"/>
      <c r="I24" s="483">
        <f t="shared" ref="I24:I26" si="86">I7*100/I7</f>
        <v>100</v>
      </c>
      <c r="J24" s="493">
        <f t="shared" ref="J24:J26" si="87">J7*100/I7</f>
        <v>24.69140027</v>
      </c>
      <c r="K24" s="482"/>
      <c r="L24" s="483">
        <f t="shared" ref="L24:L26" si="88">L7*100/L7</f>
        <v>100</v>
      </c>
      <c r="M24" s="484">
        <f t="shared" ref="M24:M26" si="89">M7*100/L7</f>
        <v>29.48302558</v>
      </c>
      <c r="N24" s="482"/>
      <c r="O24" s="483">
        <f t="shared" ref="O24:O26" si="90">O7*100/O7</f>
        <v>100</v>
      </c>
      <c r="P24" s="484">
        <f t="shared" ref="P24:P26" si="91">P7*100/O7</f>
        <v>32.70400086</v>
      </c>
      <c r="Q24" s="254"/>
      <c r="R24" s="255">
        <f t="shared" ref="R24:R26" si="92">R7*100/R7</f>
        <v>100</v>
      </c>
      <c r="S24" s="256">
        <f t="shared" ref="S24:S26" si="93">S7*100/R7</f>
        <v>26.57117578</v>
      </c>
      <c r="U24" s="248" t="s">
        <v>130</v>
      </c>
      <c r="V24" s="482"/>
      <c r="W24" s="483">
        <f t="shared" ref="W24:W26" si="94">W7*100/W7</f>
        <v>100</v>
      </c>
      <c r="X24" s="484">
        <f t="shared" ref="X24:X26" si="95">X7*100/W7</f>
        <v>29.74020273</v>
      </c>
      <c r="Y24" s="493"/>
      <c r="Z24" s="483">
        <f t="shared" ref="Z24:Z26" si="96">Z7*100/Z7</f>
        <v>100</v>
      </c>
      <c r="AA24" s="493">
        <f t="shared" ref="AA24:AA26" si="97">AA7*100/Z7</f>
        <v>30.5976168</v>
      </c>
      <c r="AB24" s="482"/>
      <c r="AC24" s="483">
        <f t="shared" ref="AC24:AC26" si="98">AC7*100/AC7</f>
        <v>100</v>
      </c>
      <c r="AD24" s="493">
        <f t="shared" ref="AD24:AD26" si="99">AD7*100/AC7</f>
        <v>25.27944563</v>
      </c>
      <c r="AE24" s="482"/>
      <c r="AF24" s="483">
        <f t="shared" ref="AF24:AF26" si="100">AF7*100/AF7</f>
        <v>100</v>
      </c>
      <c r="AG24" s="484">
        <f t="shared" ref="AG24:AG26" si="101">AG7*100/AF7</f>
        <v>24.34375545</v>
      </c>
      <c r="AH24" s="482"/>
      <c r="AI24" s="483">
        <f t="shared" ref="AI24:AI26" si="102">AI7*100/AI7</f>
        <v>100</v>
      </c>
      <c r="AJ24" s="484">
        <f t="shared" ref="AJ24:AJ26" si="103">AJ7*100/AI7</f>
        <v>42.59218046</v>
      </c>
      <c r="AK24" s="254"/>
      <c r="AL24" s="255">
        <f t="shared" ref="AL24:AL26" si="104">AL7*100/AL7</f>
        <v>100</v>
      </c>
      <c r="AM24" s="256">
        <f t="shared" ref="AM24:AM26" si="105">AM7*100/AL7</f>
        <v>28.07550487</v>
      </c>
      <c r="AO24" s="349" t="s">
        <v>77</v>
      </c>
      <c r="AP24" s="350"/>
      <c r="AQ24" s="352">
        <f t="shared" ref="AQ24:AQ26" si="106">AQ7*100/AQ7</f>
        <v>100</v>
      </c>
      <c r="AR24" s="451">
        <f t="shared" ref="AR24:AR26" si="107">AR7*100/AQ7</f>
        <v>29.24332729</v>
      </c>
      <c r="AS24" s="350"/>
      <c r="AT24" s="352">
        <f t="shared" ref="AT24:AT26" si="108">AT7*100/AT7</f>
        <v>100</v>
      </c>
      <c r="AU24" s="451">
        <f t="shared" ref="AU24:AU26" si="109">AU7*100/AT7</f>
        <v>30.01767826</v>
      </c>
      <c r="AV24" s="350"/>
      <c r="AW24" s="352">
        <f t="shared" ref="AW24:AW26" si="110">AW7*100/AW7</f>
        <v>100</v>
      </c>
      <c r="AX24" s="451">
        <f t="shared" ref="AX24:AX26" si="111">AX7*100/AW7</f>
        <v>26.3274252</v>
      </c>
      <c r="AY24" s="350"/>
      <c r="AZ24" s="352">
        <f t="shared" ref="AZ24:AZ26" si="112">AZ7*100/AZ7</f>
        <v>100</v>
      </c>
      <c r="BA24" s="451">
        <f t="shared" ref="BA24:BA26" si="113">BA7*100/AZ7</f>
        <v>31.23689727</v>
      </c>
      <c r="BB24" s="350"/>
      <c r="BC24" s="352">
        <f t="shared" ref="BC24:BC26" si="114">BC7*100/BC7</f>
        <v>100</v>
      </c>
      <c r="BD24" s="454">
        <f t="shared" ref="BD24:BD26" si="115">BD7*100/BC7</f>
        <v>28.02918288</v>
      </c>
    </row>
    <row r="25" ht="15.75" customHeight="1">
      <c r="A25" s="249" t="s">
        <v>132</v>
      </c>
      <c r="B25" s="486"/>
      <c r="C25" s="487">
        <f t="shared" si="82"/>
        <v>100</v>
      </c>
      <c r="D25" s="488">
        <f t="shared" si="83"/>
        <v>19.9795358</v>
      </c>
      <c r="E25" s="496"/>
      <c r="F25" s="487">
        <f t="shared" si="84"/>
        <v>100</v>
      </c>
      <c r="G25" s="496">
        <f t="shared" si="85"/>
        <v>22.82243471</v>
      </c>
      <c r="H25" s="486"/>
      <c r="I25" s="487">
        <f t="shared" si="86"/>
        <v>100</v>
      </c>
      <c r="J25" s="496">
        <f t="shared" si="87"/>
        <v>18.32889707</v>
      </c>
      <c r="K25" s="486"/>
      <c r="L25" s="487">
        <f t="shared" si="88"/>
        <v>100</v>
      </c>
      <c r="M25" s="488">
        <f t="shared" si="89"/>
        <v>16.87682416</v>
      </c>
      <c r="N25" s="486"/>
      <c r="O25" s="487">
        <f t="shared" si="90"/>
        <v>100</v>
      </c>
      <c r="P25" s="488">
        <f t="shared" si="91"/>
        <v>33.7662588</v>
      </c>
      <c r="Q25" s="258"/>
      <c r="R25" s="259">
        <f t="shared" si="92"/>
        <v>100</v>
      </c>
      <c r="S25" s="260">
        <f t="shared" si="93"/>
        <v>19.6213535</v>
      </c>
      <c r="U25" s="249" t="s">
        <v>132</v>
      </c>
      <c r="V25" s="486"/>
      <c r="W25" s="487">
        <f t="shared" si="94"/>
        <v>100</v>
      </c>
      <c r="X25" s="488">
        <f t="shared" si="95"/>
        <v>18.6851201</v>
      </c>
      <c r="Y25" s="496"/>
      <c r="Z25" s="487">
        <f t="shared" si="96"/>
        <v>100</v>
      </c>
      <c r="AA25" s="496">
        <f t="shared" si="97"/>
        <v>24.51623833</v>
      </c>
      <c r="AB25" s="486"/>
      <c r="AC25" s="487">
        <f t="shared" si="98"/>
        <v>100</v>
      </c>
      <c r="AD25" s="496">
        <f t="shared" si="99"/>
        <v>18.98061821</v>
      </c>
      <c r="AE25" s="486"/>
      <c r="AF25" s="487">
        <f t="shared" si="100"/>
        <v>100</v>
      </c>
      <c r="AG25" s="488">
        <f t="shared" si="101"/>
        <v>21.84845833</v>
      </c>
      <c r="AH25" s="486"/>
      <c r="AI25" s="487">
        <f t="shared" si="102"/>
        <v>100</v>
      </c>
      <c r="AJ25" s="488">
        <f t="shared" si="103"/>
        <v>39.66087498</v>
      </c>
      <c r="AK25" s="258"/>
      <c r="AL25" s="259">
        <f t="shared" si="104"/>
        <v>100</v>
      </c>
      <c r="AM25" s="260">
        <f t="shared" si="105"/>
        <v>20.30442879</v>
      </c>
      <c r="AO25" s="420" t="s">
        <v>78</v>
      </c>
      <c r="AP25" s="365"/>
      <c r="AQ25" s="367">
        <f t="shared" si="106"/>
        <v>100</v>
      </c>
      <c r="AR25" s="455">
        <f t="shared" si="107"/>
        <v>21.96362214</v>
      </c>
      <c r="AS25" s="365"/>
      <c r="AT25" s="367">
        <f t="shared" si="108"/>
        <v>100</v>
      </c>
      <c r="AU25" s="455">
        <f t="shared" si="109"/>
        <v>27.77831481</v>
      </c>
      <c r="AV25" s="365"/>
      <c r="AW25" s="367">
        <f t="shared" si="110"/>
        <v>100</v>
      </c>
      <c r="AX25" s="455">
        <f t="shared" si="111"/>
        <v>22.24521409</v>
      </c>
      <c r="AY25" s="365"/>
      <c r="AZ25" s="367">
        <f t="shared" si="112"/>
        <v>100</v>
      </c>
      <c r="BA25" s="455">
        <f t="shared" si="113"/>
        <v>31.4159292</v>
      </c>
      <c r="BB25" s="365"/>
      <c r="BC25" s="367">
        <f t="shared" si="114"/>
        <v>100</v>
      </c>
      <c r="BD25" s="456">
        <f t="shared" si="115"/>
        <v>23.49904604</v>
      </c>
    </row>
    <row r="26" ht="15.75" customHeight="1">
      <c r="A26" s="59" t="s">
        <v>134</v>
      </c>
      <c r="B26" s="489"/>
      <c r="C26" s="490">
        <f t="shared" si="82"/>
        <v>100</v>
      </c>
      <c r="D26" s="491">
        <f t="shared" si="83"/>
        <v>21.96944864</v>
      </c>
      <c r="E26" s="497"/>
      <c r="F26" s="490">
        <f t="shared" si="84"/>
        <v>100</v>
      </c>
      <c r="G26" s="497">
        <f t="shared" si="85"/>
        <v>24.98172031</v>
      </c>
      <c r="H26" s="489"/>
      <c r="I26" s="490">
        <f t="shared" si="86"/>
        <v>100</v>
      </c>
      <c r="J26" s="497">
        <f t="shared" si="87"/>
        <v>19.74112224</v>
      </c>
      <c r="K26" s="489"/>
      <c r="L26" s="490">
        <f t="shared" si="88"/>
        <v>100</v>
      </c>
      <c r="M26" s="491">
        <f t="shared" si="89"/>
        <v>19.21398831</v>
      </c>
      <c r="N26" s="489"/>
      <c r="O26" s="490">
        <f t="shared" si="90"/>
        <v>100</v>
      </c>
      <c r="P26" s="491">
        <f t="shared" si="91"/>
        <v>33.28580007</v>
      </c>
      <c r="Q26" s="390"/>
      <c r="R26" s="391">
        <f t="shared" si="92"/>
        <v>100</v>
      </c>
      <c r="S26" s="392">
        <f t="shared" si="93"/>
        <v>21.48561139</v>
      </c>
      <c r="U26" s="59" t="s">
        <v>134</v>
      </c>
      <c r="V26" s="489"/>
      <c r="W26" s="490">
        <f t="shared" si="94"/>
        <v>100</v>
      </c>
      <c r="X26" s="491">
        <f t="shared" si="95"/>
        <v>21.50503419</v>
      </c>
      <c r="Y26" s="497"/>
      <c r="Z26" s="490">
        <f t="shared" si="96"/>
        <v>100</v>
      </c>
      <c r="AA26" s="497">
        <f t="shared" si="97"/>
        <v>26.8420714</v>
      </c>
      <c r="AB26" s="489"/>
      <c r="AC26" s="490">
        <f t="shared" si="98"/>
        <v>100</v>
      </c>
      <c r="AD26" s="497">
        <f t="shared" si="99"/>
        <v>20.41852767</v>
      </c>
      <c r="AE26" s="489"/>
      <c r="AF26" s="490">
        <f t="shared" si="100"/>
        <v>100</v>
      </c>
      <c r="AG26" s="491">
        <f t="shared" si="101"/>
        <v>22.9519087</v>
      </c>
      <c r="AH26" s="489"/>
      <c r="AI26" s="490">
        <f t="shared" si="102"/>
        <v>100</v>
      </c>
      <c r="AJ26" s="491">
        <f t="shared" si="103"/>
        <v>41.06891768</v>
      </c>
      <c r="AK26" s="390"/>
      <c r="AL26" s="391">
        <f t="shared" si="104"/>
        <v>100</v>
      </c>
      <c r="AM26" s="392">
        <f t="shared" si="105"/>
        <v>22.44163632</v>
      </c>
      <c r="AO26" s="422" t="s">
        <v>12</v>
      </c>
      <c r="AP26" s="375"/>
      <c r="AQ26" s="377">
        <f t="shared" si="106"/>
        <v>100</v>
      </c>
      <c r="AR26" s="457">
        <f t="shared" si="107"/>
        <v>23.95811147</v>
      </c>
      <c r="AS26" s="375"/>
      <c r="AT26" s="377">
        <f t="shared" si="108"/>
        <v>100</v>
      </c>
      <c r="AU26" s="457">
        <f t="shared" si="109"/>
        <v>28.56785751</v>
      </c>
      <c r="AV26" s="375"/>
      <c r="AW26" s="377">
        <f t="shared" si="110"/>
        <v>100</v>
      </c>
      <c r="AX26" s="457">
        <f t="shared" si="111"/>
        <v>23.1951676</v>
      </c>
      <c r="AY26" s="375"/>
      <c r="AZ26" s="377">
        <f t="shared" si="112"/>
        <v>100</v>
      </c>
      <c r="BA26" s="457">
        <f t="shared" si="113"/>
        <v>31.37681159</v>
      </c>
      <c r="BB26" s="375"/>
      <c r="BC26" s="377">
        <f t="shared" si="114"/>
        <v>100</v>
      </c>
      <c r="BD26" s="458">
        <f t="shared" si="115"/>
        <v>24.72214194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N5:O5"/>
    <mergeCell ref="A11:S11"/>
    <mergeCell ref="A15:S15"/>
    <mergeCell ref="A19:S19"/>
    <mergeCell ref="A23:S23"/>
    <mergeCell ref="A4:A6"/>
    <mergeCell ref="B4:D4"/>
    <mergeCell ref="E4:G4"/>
    <mergeCell ref="H4:J4"/>
    <mergeCell ref="K4:M4"/>
    <mergeCell ref="N4:P4"/>
    <mergeCell ref="U4:U6"/>
    <mergeCell ref="Q4:S4"/>
    <mergeCell ref="Y4:AA4"/>
    <mergeCell ref="AB4:AD4"/>
    <mergeCell ref="AE4:AG4"/>
    <mergeCell ref="AH4:AJ4"/>
    <mergeCell ref="AO4:AO6"/>
    <mergeCell ref="Q5:R5"/>
    <mergeCell ref="U23:AM23"/>
    <mergeCell ref="AP23:BD23"/>
    <mergeCell ref="AO10:BD10"/>
    <mergeCell ref="U11:AM11"/>
    <mergeCell ref="AP11:BD11"/>
    <mergeCell ref="U15:AM15"/>
    <mergeCell ref="AP15:BD15"/>
    <mergeCell ref="U19:AM19"/>
    <mergeCell ref="AP19:BD19"/>
    <mergeCell ref="AK4:AM4"/>
    <mergeCell ref="AP4:AR4"/>
    <mergeCell ref="AS4:AU4"/>
    <mergeCell ref="AV4:AX4"/>
    <mergeCell ref="AY4:BA4"/>
    <mergeCell ref="BB4:BD4"/>
    <mergeCell ref="B5:C5"/>
    <mergeCell ref="E5:F5"/>
    <mergeCell ref="H5:I5"/>
    <mergeCell ref="K5:L5"/>
    <mergeCell ref="V4:X4"/>
    <mergeCell ref="V5:W5"/>
    <mergeCell ref="Y5:Z5"/>
    <mergeCell ref="AB5:AC5"/>
    <mergeCell ref="AE5:AF5"/>
    <mergeCell ref="AH5:AI5"/>
    <mergeCell ref="AK5:AL5"/>
    <mergeCell ref="AP5:AQ5"/>
    <mergeCell ref="AS5:AT5"/>
    <mergeCell ref="AV5:AW5"/>
    <mergeCell ref="AY5:AZ5"/>
    <mergeCell ref="BB5:BC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10.13"/>
    <col customWidth="1" min="2" max="17" width="7.63"/>
    <col customWidth="1" min="18" max="18" width="10.63"/>
    <col customWidth="1" min="19" max="21" width="7.63"/>
    <col customWidth="1" min="22" max="22" width="9.0"/>
    <col customWidth="1" min="23" max="23" width="8.63"/>
    <col customWidth="1" min="24" max="26" width="7.63"/>
    <col customWidth="1" min="27" max="27" width="8.0"/>
    <col customWidth="1" min="28" max="28" width="8.5"/>
    <col customWidth="1" min="29" max="31" width="7.63"/>
    <col customWidth="1" min="32" max="32" width="7.38"/>
    <col customWidth="1" min="33" max="33" width="8.5"/>
    <col customWidth="1" min="34" max="34" width="7.63"/>
    <col customWidth="1" min="35" max="35" width="9.0"/>
    <col customWidth="1" min="36" max="38" width="7.63"/>
    <col customWidth="1" min="39" max="39" width="9.0"/>
    <col customWidth="1" min="40" max="40" width="8.63"/>
    <col customWidth="1" min="41" max="43" width="7.63"/>
    <col customWidth="1" min="44" max="44" width="8.0"/>
    <col customWidth="1" min="45" max="45" width="8.5"/>
    <col customWidth="1" min="46" max="48" width="7.63"/>
    <col customWidth="1" min="49" max="49" width="7.38"/>
    <col customWidth="1" min="50" max="50" width="8.5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4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6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 t="s">
        <v>7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 t="s">
        <v>8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ht="15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ht="15.75" customHeight="1">
      <c r="A4" s="6" t="s">
        <v>9</v>
      </c>
      <c r="B4" s="8" t="s">
        <v>10</v>
      </c>
      <c r="C4" s="10"/>
      <c r="D4" s="10"/>
      <c r="E4" s="10"/>
      <c r="F4" s="12"/>
      <c r="G4" s="13" t="s">
        <v>11</v>
      </c>
      <c r="H4" s="10"/>
      <c r="I4" s="10"/>
      <c r="J4" s="10"/>
      <c r="K4" s="14"/>
      <c r="L4" s="8" t="s">
        <v>12</v>
      </c>
      <c r="M4" s="10"/>
      <c r="N4" s="10"/>
      <c r="O4" s="10"/>
      <c r="P4" s="12"/>
      <c r="R4" s="6" t="s">
        <v>9</v>
      </c>
      <c r="S4" s="8" t="s">
        <v>10</v>
      </c>
      <c r="T4" s="10"/>
      <c r="U4" s="10"/>
      <c r="V4" s="10"/>
      <c r="W4" s="12"/>
      <c r="X4" s="13" t="s">
        <v>11</v>
      </c>
      <c r="Y4" s="10"/>
      <c r="Z4" s="10"/>
      <c r="AA4" s="10"/>
      <c r="AB4" s="14"/>
      <c r="AC4" s="8" t="s">
        <v>12</v>
      </c>
      <c r="AD4" s="10"/>
      <c r="AE4" s="10"/>
      <c r="AF4" s="10"/>
      <c r="AG4" s="12"/>
      <c r="AI4" s="6" t="s">
        <v>9</v>
      </c>
      <c r="AJ4" s="8" t="s">
        <v>10</v>
      </c>
      <c r="AK4" s="10"/>
      <c r="AL4" s="10"/>
      <c r="AM4" s="10"/>
      <c r="AN4" s="12"/>
      <c r="AO4" s="13" t="s">
        <v>11</v>
      </c>
      <c r="AP4" s="10"/>
      <c r="AQ4" s="10"/>
      <c r="AR4" s="10"/>
      <c r="AS4" s="14"/>
      <c r="AT4" s="8" t="s">
        <v>12</v>
      </c>
      <c r="AU4" s="10"/>
      <c r="AV4" s="10"/>
      <c r="AW4" s="10"/>
      <c r="AX4" s="12"/>
    </row>
    <row r="5" ht="29.25" customHeight="1">
      <c r="A5" s="15"/>
      <c r="B5" s="17" t="s">
        <v>12</v>
      </c>
      <c r="C5" s="19"/>
      <c r="D5" s="18" t="s">
        <v>13</v>
      </c>
      <c r="E5" s="19"/>
      <c r="F5" s="20" t="s">
        <v>15</v>
      </c>
      <c r="G5" s="21" t="s">
        <v>12</v>
      </c>
      <c r="H5" s="19"/>
      <c r="I5" s="18" t="s">
        <v>16</v>
      </c>
      <c r="J5" s="19"/>
      <c r="K5" s="20" t="s">
        <v>15</v>
      </c>
      <c r="L5" s="17" t="s">
        <v>12</v>
      </c>
      <c r="M5" s="19"/>
      <c r="N5" s="18" t="s">
        <v>16</v>
      </c>
      <c r="O5" s="19"/>
      <c r="P5" s="20" t="s">
        <v>15</v>
      </c>
      <c r="R5" s="15"/>
      <c r="S5" s="17" t="s">
        <v>12</v>
      </c>
      <c r="T5" s="19"/>
      <c r="U5" s="18" t="s">
        <v>13</v>
      </c>
      <c r="V5" s="19"/>
      <c r="W5" s="20" t="s">
        <v>15</v>
      </c>
      <c r="X5" s="21" t="s">
        <v>12</v>
      </c>
      <c r="Y5" s="19"/>
      <c r="Z5" s="18" t="s">
        <v>16</v>
      </c>
      <c r="AA5" s="19"/>
      <c r="AB5" s="20" t="s">
        <v>15</v>
      </c>
      <c r="AC5" s="17" t="s">
        <v>12</v>
      </c>
      <c r="AD5" s="19"/>
      <c r="AE5" s="18" t="s">
        <v>16</v>
      </c>
      <c r="AF5" s="19"/>
      <c r="AG5" s="20" t="s">
        <v>15</v>
      </c>
      <c r="AI5" s="15"/>
      <c r="AJ5" s="17" t="s">
        <v>12</v>
      </c>
      <c r="AK5" s="19"/>
      <c r="AL5" s="18" t="s">
        <v>16</v>
      </c>
      <c r="AM5" s="19"/>
      <c r="AN5" s="20" t="s">
        <v>20</v>
      </c>
      <c r="AO5" s="21" t="s">
        <v>12</v>
      </c>
      <c r="AP5" s="19"/>
      <c r="AQ5" s="18" t="s">
        <v>16</v>
      </c>
      <c r="AR5" s="19"/>
      <c r="AS5" s="22" t="s">
        <v>20</v>
      </c>
      <c r="AT5" s="17" t="s">
        <v>12</v>
      </c>
      <c r="AU5" s="19"/>
      <c r="AV5" s="18" t="s">
        <v>16</v>
      </c>
      <c r="AW5" s="19"/>
      <c r="AX5" s="20" t="s">
        <v>20</v>
      </c>
    </row>
    <row r="6" ht="44.25" customHeight="1">
      <c r="A6" s="25"/>
      <c r="B6" s="27" t="s">
        <v>23</v>
      </c>
      <c r="C6" s="29" t="s">
        <v>24</v>
      </c>
      <c r="D6" s="30" t="s">
        <v>25</v>
      </c>
      <c r="E6" s="30" t="s">
        <v>26</v>
      </c>
      <c r="F6" s="31"/>
      <c r="G6" s="29" t="s">
        <v>23</v>
      </c>
      <c r="H6" s="29" t="s">
        <v>24</v>
      </c>
      <c r="I6" s="30" t="s">
        <v>25</v>
      </c>
      <c r="J6" s="30" t="s">
        <v>26</v>
      </c>
      <c r="K6" s="31"/>
      <c r="L6" s="27" t="s">
        <v>23</v>
      </c>
      <c r="M6" s="29" t="s">
        <v>24</v>
      </c>
      <c r="N6" s="30" t="s">
        <v>25</v>
      </c>
      <c r="O6" s="30" t="s">
        <v>26</v>
      </c>
      <c r="P6" s="31"/>
      <c r="R6" s="25"/>
      <c r="S6" s="27" t="s">
        <v>23</v>
      </c>
      <c r="T6" s="29" t="s">
        <v>24</v>
      </c>
      <c r="U6" s="30" t="s">
        <v>25</v>
      </c>
      <c r="V6" s="30" t="s">
        <v>26</v>
      </c>
      <c r="W6" s="31"/>
      <c r="X6" s="29" t="s">
        <v>23</v>
      </c>
      <c r="Y6" s="29" t="s">
        <v>24</v>
      </c>
      <c r="Z6" s="30" t="s">
        <v>25</v>
      </c>
      <c r="AA6" s="30" t="s">
        <v>26</v>
      </c>
      <c r="AB6" s="31"/>
      <c r="AC6" s="27" t="s">
        <v>23</v>
      </c>
      <c r="AD6" s="29" t="s">
        <v>24</v>
      </c>
      <c r="AE6" s="30" t="s">
        <v>25</v>
      </c>
      <c r="AF6" s="30" t="s">
        <v>26</v>
      </c>
      <c r="AG6" s="31"/>
      <c r="AI6" s="25"/>
      <c r="AJ6" s="27" t="s">
        <v>23</v>
      </c>
      <c r="AK6" s="29" t="s">
        <v>24</v>
      </c>
      <c r="AL6" s="30" t="s">
        <v>25</v>
      </c>
      <c r="AM6" s="30" t="s">
        <v>26</v>
      </c>
      <c r="AN6" s="31"/>
      <c r="AO6" s="29" t="s">
        <v>23</v>
      </c>
      <c r="AP6" s="29" t="s">
        <v>24</v>
      </c>
      <c r="AQ6" s="30" t="s">
        <v>25</v>
      </c>
      <c r="AR6" s="30" t="s">
        <v>26</v>
      </c>
      <c r="AS6" s="35"/>
      <c r="AT6" s="27" t="s">
        <v>23</v>
      </c>
      <c r="AU6" s="29" t="s">
        <v>24</v>
      </c>
      <c r="AV6" s="30" t="s">
        <v>25</v>
      </c>
      <c r="AW6" s="30" t="s">
        <v>26</v>
      </c>
      <c r="AX6" s="31"/>
    </row>
    <row r="7">
      <c r="A7" s="36" t="s">
        <v>29</v>
      </c>
      <c r="B7" s="38">
        <v>15987.0</v>
      </c>
      <c r="C7" s="39">
        <v>3935.332684386704</v>
      </c>
      <c r="D7" s="40">
        <v>131.0</v>
      </c>
      <c r="E7" s="42">
        <v>42.95220885057778</v>
      </c>
      <c r="F7" s="44">
        <v>55.54200971656412</v>
      </c>
      <c r="G7" s="46">
        <v>985.0</v>
      </c>
      <c r="H7" s="46">
        <v>236.35961317325913</v>
      </c>
      <c r="I7" s="40">
        <v>51.0</v>
      </c>
      <c r="J7" s="42">
        <v>11.260004333333336</v>
      </c>
      <c r="K7" s="46">
        <v>27.97208333333331</v>
      </c>
      <c r="L7" s="48">
        <f t="shared" ref="L7:P7" si="1">B7+G7</f>
        <v>16972</v>
      </c>
      <c r="M7" s="46">
        <f t="shared" si="1"/>
        <v>4171.692298</v>
      </c>
      <c r="N7" s="40">
        <f t="shared" si="1"/>
        <v>182</v>
      </c>
      <c r="O7" s="42">
        <f t="shared" si="1"/>
        <v>54.21221318</v>
      </c>
      <c r="P7" s="44">
        <f t="shared" si="1"/>
        <v>83.51409305</v>
      </c>
      <c r="R7" s="36" t="s">
        <v>29</v>
      </c>
      <c r="S7" s="38">
        <v>24525.0</v>
      </c>
      <c r="T7" s="39">
        <v>5419.263836182126</v>
      </c>
      <c r="U7" s="40">
        <v>180.0</v>
      </c>
      <c r="V7" s="42">
        <v>55.114720197156274</v>
      </c>
      <c r="W7" s="44">
        <v>104.18156534203729</v>
      </c>
      <c r="X7" s="46">
        <v>1142.0</v>
      </c>
      <c r="Y7" s="46">
        <v>296.2646185679148</v>
      </c>
      <c r="Z7" s="40">
        <v>14.0</v>
      </c>
      <c r="AA7" s="42">
        <v>4.768253605216707</v>
      </c>
      <c r="AB7" s="46">
        <v>4.021976073052104</v>
      </c>
      <c r="AC7" s="48">
        <v>25667.0</v>
      </c>
      <c r="AD7" s="46">
        <v>5715.528454750014</v>
      </c>
      <c r="AE7" s="40">
        <v>194.0</v>
      </c>
      <c r="AF7" s="42">
        <v>59.882973802372966</v>
      </c>
      <c r="AG7" s="44">
        <v>108.20354141508938</v>
      </c>
      <c r="AI7" s="36" t="s">
        <v>29</v>
      </c>
      <c r="AJ7" s="38">
        <v>9489.0</v>
      </c>
      <c r="AK7" s="39">
        <v>2533.521880000019</v>
      </c>
      <c r="AL7" s="40">
        <v>155.0</v>
      </c>
      <c r="AM7" s="42">
        <v>46.810100000000006</v>
      </c>
      <c r="AN7" s="44">
        <v>54.16529999999998</v>
      </c>
      <c r="AO7" s="46">
        <v>362.0</v>
      </c>
      <c r="AP7" s="46">
        <v>103.17764499999994</v>
      </c>
      <c r="AQ7" s="40">
        <v>6.0</v>
      </c>
      <c r="AR7" s="42">
        <v>2.03</v>
      </c>
      <c r="AS7" s="46">
        <v>2.45</v>
      </c>
      <c r="AT7" s="48">
        <v>9851.0</v>
      </c>
      <c r="AU7" s="46">
        <v>2636.6995250000186</v>
      </c>
      <c r="AV7" s="40">
        <v>161.0</v>
      </c>
      <c r="AW7" s="42">
        <v>48.84010000000001</v>
      </c>
      <c r="AX7" s="44">
        <v>56.61529999999998</v>
      </c>
    </row>
    <row r="8">
      <c r="A8" s="36" t="s">
        <v>33</v>
      </c>
      <c r="B8" s="38">
        <v>10281.0</v>
      </c>
      <c r="C8" s="39">
        <v>7651.766602383574</v>
      </c>
      <c r="D8" s="51">
        <v>187.0</v>
      </c>
      <c r="E8" s="52">
        <v>142.5824917398336</v>
      </c>
      <c r="F8" s="44">
        <v>101.01558832304833</v>
      </c>
      <c r="G8" s="46">
        <v>571.0</v>
      </c>
      <c r="H8" s="46">
        <v>424.85219887753857</v>
      </c>
      <c r="I8" s="51">
        <v>15.0</v>
      </c>
      <c r="J8" s="52">
        <v>12.451371732650273</v>
      </c>
      <c r="K8" s="46">
        <v>10.674631290066682</v>
      </c>
      <c r="L8" s="48">
        <f t="shared" ref="L8:P8" si="2">B8+G8</f>
        <v>10852</v>
      </c>
      <c r="M8" s="46">
        <f t="shared" si="2"/>
        <v>8076.618801</v>
      </c>
      <c r="N8" s="51">
        <f t="shared" si="2"/>
        <v>202</v>
      </c>
      <c r="O8" s="52">
        <f t="shared" si="2"/>
        <v>155.0338635</v>
      </c>
      <c r="P8" s="44">
        <f t="shared" si="2"/>
        <v>111.6902196</v>
      </c>
      <c r="R8" s="36" t="s">
        <v>33</v>
      </c>
      <c r="S8" s="38">
        <v>9769.0</v>
      </c>
      <c r="T8" s="39">
        <v>7314.531562063668</v>
      </c>
      <c r="U8" s="51">
        <v>220.0</v>
      </c>
      <c r="V8" s="52">
        <v>165.02603110826658</v>
      </c>
      <c r="W8" s="44">
        <v>141.6025346875192</v>
      </c>
      <c r="X8" s="46">
        <v>580.0</v>
      </c>
      <c r="Y8" s="46">
        <v>433.7064965159845</v>
      </c>
      <c r="Z8" s="51">
        <v>6.0</v>
      </c>
      <c r="AA8" s="52">
        <v>4.198878842676328</v>
      </c>
      <c r="AB8" s="46">
        <v>3.2850271247739657</v>
      </c>
      <c r="AC8" s="48">
        <v>10349.0</v>
      </c>
      <c r="AD8" s="46">
        <v>7748.238058579652</v>
      </c>
      <c r="AE8" s="51">
        <v>226.0</v>
      </c>
      <c r="AF8" s="52">
        <v>169.2249099509429</v>
      </c>
      <c r="AG8" s="44">
        <v>144.88756181229317</v>
      </c>
      <c r="AI8" s="36" t="s">
        <v>33</v>
      </c>
      <c r="AJ8" s="38">
        <v>7467.0</v>
      </c>
      <c r="AK8" s="39">
        <v>5365.505485000018</v>
      </c>
      <c r="AL8" s="51">
        <v>263.0</v>
      </c>
      <c r="AM8" s="52">
        <v>193.27990000000003</v>
      </c>
      <c r="AN8" s="44">
        <v>158.05056999999982</v>
      </c>
      <c r="AO8" s="46">
        <v>306.0</v>
      </c>
      <c r="AP8" s="46">
        <v>226.79174600000013</v>
      </c>
      <c r="AQ8" s="51">
        <v>10.0</v>
      </c>
      <c r="AR8" s="52">
        <v>7.039999999999999</v>
      </c>
      <c r="AS8" s="46">
        <v>9.24</v>
      </c>
      <c r="AT8" s="48">
        <v>7773.0</v>
      </c>
      <c r="AU8" s="46">
        <v>5592.297231000018</v>
      </c>
      <c r="AV8" s="51">
        <v>273.0</v>
      </c>
      <c r="AW8" s="52">
        <v>200.3199</v>
      </c>
      <c r="AX8" s="44">
        <v>167.29056999999983</v>
      </c>
    </row>
    <row r="9">
      <c r="A9" s="36" t="s">
        <v>34</v>
      </c>
      <c r="B9" s="38">
        <v>14287.0</v>
      </c>
      <c r="C9" s="39">
        <v>21009.633134741307</v>
      </c>
      <c r="D9" s="51">
        <v>461.0</v>
      </c>
      <c r="E9" s="52">
        <v>685.030668787307</v>
      </c>
      <c r="F9" s="44">
        <v>479.2415863841595</v>
      </c>
      <c r="G9" s="46">
        <v>703.0</v>
      </c>
      <c r="H9" s="46">
        <v>1026.880082230714</v>
      </c>
      <c r="I9" s="54">
        <v>35.0</v>
      </c>
      <c r="J9" s="52">
        <v>52.85646418260553</v>
      </c>
      <c r="K9" s="46">
        <v>39.63162209192576</v>
      </c>
      <c r="L9" s="48">
        <f t="shared" ref="L9:P9" si="3">B9+G9</f>
        <v>14990</v>
      </c>
      <c r="M9" s="46">
        <f t="shared" si="3"/>
        <v>22036.51322</v>
      </c>
      <c r="N9" s="51">
        <f t="shared" si="3"/>
        <v>496</v>
      </c>
      <c r="O9" s="52">
        <f t="shared" si="3"/>
        <v>737.887133</v>
      </c>
      <c r="P9" s="44">
        <f t="shared" si="3"/>
        <v>518.8732085</v>
      </c>
      <c r="R9" s="36" t="s">
        <v>34</v>
      </c>
      <c r="S9" s="38">
        <v>13489.0</v>
      </c>
      <c r="T9" s="39">
        <v>20013.000537519918</v>
      </c>
      <c r="U9" s="51">
        <v>588.0</v>
      </c>
      <c r="V9" s="52">
        <v>885.3951733983688</v>
      </c>
      <c r="W9" s="44">
        <v>653.0406286100524</v>
      </c>
      <c r="X9" s="46">
        <v>663.0</v>
      </c>
      <c r="Y9" s="46">
        <v>985.4498097985019</v>
      </c>
      <c r="Z9" s="54">
        <v>17.0</v>
      </c>
      <c r="AA9" s="52">
        <v>24.159706426259838</v>
      </c>
      <c r="AB9" s="46">
        <v>16.25158807212207</v>
      </c>
      <c r="AC9" s="48">
        <v>14152.0</v>
      </c>
      <c r="AD9" s="46">
        <v>20998.4503473184</v>
      </c>
      <c r="AE9" s="51">
        <v>605.0</v>
      </c>
      <c r="AF9" s="52">
        <v>909.5548798246286</v>
      </c>
      <c r="AG9" s="44">
        <v>669.2922166821746</v>
      </c>
      <c r="AI9" s="36" t="s">
        <v>34</v>
      </c>
      <c r="AJ9" s="38">
        <v>12265.0</v>
      </c>
      <c r="AK9" s="39">
        <v>17904.426621999988</v>
      </c>
      <c r="AL9" s="51">
        <v>620.0</v>
      </c>
      <c r="AM9" s="52">
        <v>918.1630000000002</v>
      </c>
      <c r="AN9" s="44">
        <v>634.1378899999996</v>
      </c>
      <c r="AO9" s="46">
        <v>433.0</v>
      </c>
      <c r="AP9" s="46">
        <v>626.9975239999999</v>
      </c>
      <c r="AQ9" s="54">
        <v>23.0</v>
      </c>
      <c r="AR9" s="52">
        <v>35.1874</v>
      </c>
      <c r="AS9" s="46">
        <v>26.897009999999998</v>
      </c>
      <c r="AT9" s="48">
        <v>12698.0</v>
      </c>
      <c r="AU9" s="46">
        <v>18531.424145999987</v>
      </c>
      <c r="AV9" s="51">
        <v>643.0</v>
      </c>
      <c r="AW9" s="52">
        <v>953.3504000000004</v>
      </c>
      <c r="AX9" s="44">
        <v>661.0348999999999</v>
      </c>
    </row>
    <row r="10">
      <c r="A10" s="36" t="s">
        <v>35</v>
      </c>
      <c r="B10" s="38">
        <v>22620.0</v>
      </c>
      <c r="C10" s="39">
        <v>75018.50864621949</v>
      </c>
      <c r="D10" s="51">
        <v>1457.0</v>
      </c>
      <c r="E10" s="52">
        <v>5022.575881854598</v>
      </c>
      <c r="F10" s="44">
        <v>2620.041170765349</v>
      </c>
      <c r="G10" s="46">
        <v>1110.0</v>
      </c>
      <c r="H10" s="46">
        <v>3618.9939505445705</v>
      </c>
      <c r="I10" s="51">
        <v>102.0</v>
      </c>
      <c r="J10" s="52">
        <v>347.1708062260604</v>
      </c>
      <c r="K10" s="46">
        <v>230.53104477611953</v>
      </c>
      <c r="L10" s="48">
        <f t="shared" ref="L10:P10" si="4">B10+G10</f>
        <v>23730</v>
      </c>
      <c r="M10" s="46">
        <f t="shared" si="4"/>
        <v>78637.5026</v>
      </c>
      <c r="N10" s="51">
        <f t="shared" si="4"/>
        <v>1559</v>
      </c>
      <c r="O10" s="52">
        <f t="shared" si="4"/>
        <v>5369.746688</v>
      </c>
      <c r="P10" s="44">
        <f t="shared" si="4"/>
        <v>2850.572216</v>
      </c>
      <c r="R10" s="36" t="s">
        <v>35</v>
      </c>
      <c r="S10" s="38">
        <v>22282.0</v>
      </c>
      <c r="T10" s="39">
        <v>74741.93698689305</v>
      </c>
      <c r="U10" s="51">
        <v>1744.0</v>
      </c>
      <c r="V10" s="52">
        <v>6066.041768250388</v>
      </c>
      <c r="W10" s="44">
        <v>3280.2566197054625</v>
      </c>
      <c r="X10" s="46">
        <v>965.0</v>
      </c>
      <c r="Y10" s="46">
        <v>3192.691068253729</v>
      </c>
      <c r="Z10" s="51">
        <v>74.0</v>
      </c>
      <c r="AA10" s="52">
        <v>261.39896925694904</v>
      </c>
      <c r="AB10" s="46">
        <v>181.94832484178468</v>
      </c>
      <c r="AC10" s="48">
        <v>23247.0</v>
      </c>
      <c r="AD10" s="46">
        <v>77934.62805514704</v>
      </c>
      <c r="AE10" s="51">
        <v>1818.0</v>
      </c>
      <c r="AF10" s="52">
        <v>6327.440737507334</v>
      </c>
      <c r="AG10" s="44">
        <v>3462.204944547249</v>
      </c>
      <c r="AI10" s="36" t="s">
        <v>35</v>
      </c>
      <c r="AJ10" s="38">
        <v>22755.0</v>
      </c>
      <c r="AK10" s="39">
        <v>75450.06463100038</v>
      </c>
      <c r="AL10" s="51">
        <v>1966.0</v>
      </c>
      <c r="AM10" s="52">
        <v>6724.405000000001</v>
      </c>
      <c r="AN10" s="44">
        <v>3534.6729900000064</v>
      </c>
      <c r="AO10" s="46">
        <v>733.0</v>
      </c>
      <c r="AP10" s="46">
        <v>2413.471974999998</v>
      </c>
      <c r="AQ10" s="51">
        <v>52.0</v>
      </c>
      <c r="AR10" s="52">
        <v>182.19639999999995</v>
      </c>
      <c r="AS10" s="46">
        <v>142.48981999999995</v>
      </c>
      <c r="AT10" s="48">
        <v>23488.0</v>
      </c>
      <c r="AU10" s="46">
        <v>77863.53660600037</v>
      </c>
      <c r="AV10" s="51">
        <v>2018.0</v>
      </c>
      <c r="AW10" s="52">
        <v>6906.601400000002</v>
      </c>
      <c r="AX10" s="44">
        <v>3677.1628100000057</v>
      </c>
    </row>
    <row r="11">
      <c r="A11" s="36" t="s">
        <v>36</v>
      </c>
      <c r="B11" s="38">
        <v>16703.0</v>
      </c>
      <c r="C11" s="39">
        <v>119792.81190779005</v>
      </c>
      <c r="D11" s="51">
        <v>1727.0</v>
      </c>
      <c r="E11" s="52">
        <v>12792.733930894497</v>
      </c>
      <c r="F11" s="44">
        <v>5268.766064028213</v>
      </c>
      <c r="G11" s="46">
        <v>878.0</v>
      </c>
      <c r="H11" s="46">
        <v>6395.144711357165</v>
      </c>
      <c r="I11" s="51">
        <v>120.0</v>
      </c>
      <c r="J11" s="52">
        <v>873.6966192478992</v>
      </c>
      <c r="K11" s="46">
        <v>470.5450714504899</v>
      </c>
      <c r="L11" s="48">
        <f t="shared" ref="L11:P11" si="5">B11+G11</f>
        <v>17581</v>
      </c>
      <c r="M11" s="46">
        <f t="shared" si="5"/>
        <v>126187.9566</v>
      </c>
      <c r="N11" s="51">
        <f t="shared" si="5"/>
        <v>1847</v>
      </c>
      <c r="O11" s="52">
        <f t="shared" si="5"/>
        <v>13666.43055</v>
      </c>
      <c r="P11" s="44">
        <f t="shared" si="5"/>
        <v>5739.311135</v>
      </c>
      <c r="R11" s="36" t="s">
        <v>36</v>
      </c>
      <c r="S11" s="38">
        <v>17245.0</v>
      </c>
      <c r="T11" s="39">
        <v>123960.58132972867</v>
      </c>
      <c r="U11" s="51">
        <v>2262.0</v>
      </c>
      <c r="V11" s="52">
        <v>16569.01228651628</v>
      </c>
      <c r="W11" s="44">
        <v>7045.8646712846685</v>
      </c>
      <c r="X11" s="46">
        <v>842.0</v>
      </c>
      <c r="Y11" s="46">
        <v>6161.434572844768</v>
      </c>
      <c r="Z11" s="51">
        <v>101.0</v>
      </c>
      <c r="AA11" s="52">
        <v>794.0731066037082</v>
      </c>
      <c r="AB11" s="46">
        <v>353.57463930498676</v>
      </c>
      <c r="AC11" s="48">
        <v>18087.0</v>
      </c>
      <c r="AD11" s="46">
        <v>130122.01590257339</v>
      </c>
      <c r="AE11" s="51">
        <v>2363.0</v>
      </c>
      <c r="AF11" s="52">
        <v>17363.085393119993</v>
      </c>
      <c r="AG11" s="44">
        <v>7399.439310589656</v>
      </c>
      <c r="AI11" s="36" t="s">
        <v>36</v>
      </c>
      <c r="AJ11" s="38">
        <v>18809.0</v>
      </c>
      <c r="AK11" s="39">
        <v>134306.0983330003</v>
      </c>
      <c r="AL11" s="51">
        <v>2450.0</v>
      </c>
      <c r="AM11" s="52">
        <v>17901.74459999997</v>
      </c>
      <c r="AN11" s="44">
        <v>7584.1848700000255</v>
      </c>
      <c r="AO11" s="46">
        <v>763.0</v>
      </c>
      <c r="AP11" s="46">
        <v>5524.198693000004</v>
      </c>
      <c r="AQ11" s="51">
        <v>89.0</v>
      </c>
      <c r="AR11" s="52">
        <v>665.8283</v>
      </c>
      <c r="AS11" s="46">
        <v>318.93946</v>
      </c>
      <c r="AT11" s="48">
        <v>19572.0</v>
      </c>
      <c r="AU11" s="46">
        <v>139830.2970260003</v>
      </c>
      <c r="AV11" s="51">
        <v>2539.0</v>
      </c>
      <c r="AW11" s="52">
        <v>18567.572899999977</v>
      </c>
      <c r="AX11" s="44">
        <v>7903.124330000023</v>
      </c>
    </row>
    <row r="12">
      <c r="A12" s="36" t="s">
        <v>37</v>
      </c>
      <c r="B12" s="38">
        <v>11563.0</v>
      </c>
      <c r="C12" s="39">
        <v>161548.61833999836</v>
      </c>
      <c r="D12" s="51">
        <v>1952.0</v>
      </c>
      <c r="E12" s="52">
        <v>28113.171362178724</v>
      </c>
      <c r="F12" s="44">
        <v>8252.26016847306</v>
      </c>
      <c r="G12" s="46">
        <v>623.0</v>
      </c>
      <c r="H12" s="46">
        <v>8739.121980861228</v>
      </c>
      <c r="I12" s="51">
        <v>128.0</v>
      </c>
      <c r="J12" s="52">
        <v>1841.2887355407454</v>
      </c>
      <c r="K12" s="46">
        <v>633.5670026754713</v>
      </c>
      <c r="L12" s="48">
        <f t="shared" ref="L12:P12" si="6">B12+G12</f>
        <v>12186</v>
      </c>
      <c r="M12" s="46">
        <f t="shared" si="6"/>
        <v>170287.7403</v>
      </c>
      <c r="N12" s="51">
        <f t="shared" si="6"/>
        <v>2080</v>
      </c>
      <c r="O12" s="52">
        <f t="shared" si="6"/>
        <v>29954.4601</v>
      </c>
      <c r="P12" s="44">
        <f t="shared" si="6"/>
        <v>8885.827171</v>
      </c>
      <c r="R12" s="36" t="s">
        <v>37</v>
      </c>
      <c r="S12" s="38">
        <v>12449.0</v>
      </c>
      <c r="T12" s="39">
        <v>173838.186021286</v>
      </c>
      <c r="U12" s="51">
        <v>2343.0</v>
      </c>
      <c r="V12" s="52">
        <v>33672.10473046608</v>
      </c>
      <c r="W12" s="44">
        <v>10715.20303477618</v>
      </c>
      <c r="X12" s="46">
        <v>593.0</v>
      </c>
      <c r="Y12" s="46">
        <v>8365.776375903331</v>
      </c>
      <c r="Z12" s="51">
        <v>117.0</v>
      </c>
      <c r="AA12" s="52">
        <v>1666.6434600262514</v>
      </c>
      <c r="AB12" s="46">
        <v>524.3185329016978</v>
      </c>
      <c r="AC12" s="48">
        <v>13042.0</v>
      </c>
      <c r="AD12" s="46">
        <v>182203.96239718955</v>
      </c>
      <c r="AE12" s="51">
        <v>2460.0</v>
      </c>
      <c r="AF12" s="52">
        <v>35338.748190492326</v>
      </c>
      <c r="AG12" s="44">
        <v>11239.521567677877</v>
      </c>
      <c r="AI12" s="36" t="s">
        <v>37</v>
      </c>
      <c r="AJ12" s="38">
        <v>14047.0</v>
      </c>
      <c r="AK12" s="39">
        <v>195624.00247500066</v>
      </c>
      <c r="AL12" s="51">
        <v>2708.0</v>
      </c>
      <c r="AM12" s="52">
        <v>38733.96009999993</v>
      </c>
      <c r="AN12" s="44">
        <v>12033.08761000001</v>
      </c>
      <c r="AO12" s="46">
        <v>543.0</v>
      </c>
      <c r="AP12" s="46">
        <v>7610.82762</v>
      </c>
      <c r="AQ12" s="51">
        <v>117.0</v>
      </c>
      <c r="AR12" s="52">
        <v>1714.2158</v>
      </c>
      <c r="AS12" s="46">
        <v>665.0958200000002</v>
      </c>
      <c r="AT12" s="48">
        <v>14590.0</v>
      </c>
      <c r="AU12" s="46">
        <v>203234.83009500065</v>
      </c>
      <c r="AV12" s="51">
        <v>2825.0</v>
      </c>
      <c r="AW12" s="52">
        <v>40448.17589999997</v>
      </c>
      <c r="AX12" s="44">
        <v>12698.183430000017</v>
      </c>
    </row>
    <row r="13">
      <c r="A13" s="36" t="s">
        <v>38</v>
      </c>
      <c r="B13" s="38">
        <v>5970.0</v>
      </c>
      <c r="C13" s="39">
        <v>173553.5134585744</v>
      </c>
      <c r="D13" s="51">
        <v>1643.0</v>
      </c>
      <c r="E13" s="52">
        <v>50387.165870603414</v>
      </c>
      <c r="F13" s="44">
        <v>9838.68529463429</v>
      </c>
      <c r="G13" s="46">
        <v>538.0</v>
      </c>
      <c r="H13" s="46">
        <v>16559.2782851402</v>
      </c>
      <c r="I13" s="51">
        <v>199.0</v>
      </c>
      <c r="J13" s="52">
        <v>6492.784045807669</v>
      </c>
      <c r="K13" s="46">
        <v>1375.0528212845666</v>
      </c>
      <c r="L13" s="48">
        <f t="shared" ref="L13:P13" si="7">B13+G13</f>
        <v>6508</v>
      </c>
      <c r="M13" s="46">
        <f t="shared" si="7"/>
        <v>190112.7917</v>
      </c>
      <c r="N13" s="51">
        <f t="shared" si="7"/>
        <v>1842</v>
      </c>
      <c r="O13" s="52">
        <f t="shared" si="7"/>
        <v>56879.94992</v>
      </c>
      <c r="P13" s="44">
        <f t="shared" si="7"/>
        <v>11213.73812</v>
      </c>
      <c r="R13" s="36" t="s">
        <v>38</v>
      </c>
      <c r="S13" s="38">
        <v>6370.0</v>
      </c>
      <c r="T13" s="39">
        <v>185069.1353494229</v>
      </c>
      <c r="U13" s="51">
        <v>1920.0</v>
      </c>
      <c r="V13" s="52">
        <v>58793.05660402331</v>
      </c>
      <c r="W13" s="44">
        <v>11880.976692550836</v>
      </c>
      <c r="X13" s="46">
        <v>490.0</v>
      </c>
      <c r="Y13" s="46">
        <v>15210.287354434427</v>
      </c>
      <c r="Z13" s="51">
        <v>169.0</v>
      </c>
      <c r="AA13" s="52">
        <v>5494.5654072653415</v>
      </c>
      <c r="AB13" s="46">
        <v>1498.894885001333</v>
      </c>
      <c r="AC13" s="48">
        <v>6860.0</v>
      </c>
      <c r="AD13" s="46">
        <v>200279.42270385736</v>
      </c>
      <c r="AE13" s="51">
        <v>2089.0</v>
      </c>
      <c r="AF13" s="52">
        <v>64287.62201128865</v>
      </c>
      <c r="AG13" s="44">
        <v>13379.87157755217</v>
      </c>
      <c r="AI13" s="36" t="s">
        <v>38</v>
      </c>
      <c r="AJ13" s="38">
        <v>7273.0</v>
      </c>
      <c r="AK13" s="39">
        <v>211000.99922699985</v>
      </c>
      <c r="AL13" s="51">
        <v>2259.0</v>
      </c>
      <c r="AM13" s="52">
        <v>69082.92199999992</v>
      </c>
      <c r="AN13" s="44">
        <v>14852.559500000005</v>
      </c>
      <c r="AO13" s="46">
        <v>450.0</v>
      </c>
      <c r="AP13" s="46">
        <v>13911.858295999997</v>
      </c>
      <c r="AQ13" s="51">
        <v>144.0</v>
      </c>
      <c r="AR13" s="52">
        <v>4722.077600000001</v>
      </c>
      <c r="AS13" s="46">
        <v>1429.6658499999999</v>
      </c>
      <c r="AT13" s="48">
        <v>7723.0</v>
      </c>
      <c r="AU13" s="46">
        <v>224912.85752299984</v>
      </c>
      <c r="AV13" s="51">
        <v>2403.0</v>
      </c>
      <c r="AW13" s="52">
        <v>73804.99959999994</v>
      </c>
      <c r="AX13" s="44">
        <v>16282.225350000002</v>
      </c>
    </row>
    <row r="14">
      <c r="A14" s="36" t="s">
        <v>39</v>
      </c>
      <c r="B14" s="38">
        <v>790.0</v>
      </c>
      <c r="C14" s="39">
        <v>51373.245300328344</v>
      </c>
      <c r="D14" s="51">
        <v>373.0</v>
      </c>
      <c r="E14" s="52">
        <v>24677.293788508083</v>
      </c>
      <c r="F14" s="44">
        <v>3341.8886674519335</v>
      </c>
      <c r="G14" s="46">
        <v>189.0</v>
      </c>
      <c r="H14" s="46">
        <v>13365.853539720749</v>
      </c>
      <c r="I14" s="51">
        <v>120.0</v>
      </c>
      <c r="J14" s="52">
        <v>8522.697988263713</v>
      </c>
      <c r="K14" s="46">
        <v>1443.4782785552918</v>
      </c>
      <c r="L14" s="48">
        <f t="shared" ref="L14:P14" si="8">B14+G14</f>
        <v>979</v>
      </c>
      <c r="M14" s="46">
        <f t="shared" si="8"/>
        <v>64739.09884</v>
      </c>
      <c r="N14" s="51">
        <f t="shared" si="8"/>
        <v>493</v>
      </c>
      <c r="O14" s="52">
        <f t="shared" si="8"/>
        <v>33199.99178</v>
      </c>
      <c r="P14" s="44">
        <f t="shared" si="8"/>
        <v>4785.366946</v>
      </c>
      <c r="R14" s="36" t="s">
        <v>39</v>
      </c>
      <c r="S14" s="38">
        <v>820.0</v>
      </c>
      <c r="T14" s="39">
        <v>53895.17674170496</v>
      </c>
      <c r="U14" s="51">
        <v>404.0</v>
      </c>
      <c r="V14" s="52">
        <v>27153.675706484806</v>
      </c>
      <c r="W14" s="44">
        <v>3741.910873707983</v>
      </c>
      <c r="X14" s="46">
        <v>187.0</v>
      </c>
      <c r="Y14" s="46">
        <v>13240.751944309677</v>
      </c>
      <c r="Z14" s="51">
        <v>95.0</v>
      </c>
      <c r="AA14" s="52">
        <v>6861.190713989416</v>
      </c>
      <c r="AB14" s="46">
        <v>1311.716843124947</v>
      </c>
      <c r="AC14" s="48">
        <v>1007.0</v>
      </c>
      <c r="AD14" s="46">
        <v>67135.9286860147</v>
      </c>
      <c r="AE14" s="51">
        <v>499.0</v>
      </c>
      <c r="AF14" s="52">
        <v>34014.86642047422</v>
      </c>
      <c r="AG14" s="44">
        <v>5053.627716832932</v>
      </c>
      <c r="AI14" s="36" t="s">
        <v>39</v>
      </c>
      <c r="AJ14" s="38">
        <v>942.0</v>
      </c>
      <c r="AK14" s="39">
        <v>61869.499383999995</v>
      </c>
      <c r="AL14" s="51">
        <v>489.0</v>
      </c>
      <c r="AM14" s="52">
        <v>32593.64279999998</v>
      </c>
      <c r="AN14" s="44">
        <v>5883.089509999996</v>
      </c>
      <c r="AO14" s="46">
        <v>179.0</v>
      </c>
      <c r="AP14" s="46">
        <v>12423.806950999995</v>
      </c>
      <c r="AQ14" s="51">
        <v>104.0</v>
      </c>
      <c r="AR14" s="52">
        <v>7422.447099999999</v>
      </c>
      <c r="AS14" s="46">
        <v>1766.2635400000004</v>
      </c>
      <c r="AT14" s="48">
        <v>1121.0</v>
      </c>
      <c r="AU14" s="46">
        <v>74293.30633499999</v>
      </c>
      <c r="AV14" s="51">
        <v>593.0</v>
      </c>
      <c r="AW14" s="52">
        <v>40016.08989999996</v>
      </c>
      <c r="AX14" s="44">
        <v>7649.353049999997</v>
      </c>
    </row>
    <row r="15">
      <c r="A15" s="36" t="s">
        <v>40</v>
      </c>
      <c r="B15" s="38">
        <v>183.0</v>
      </c>
      <c r="C15" s="39">
        <v>29226.858545402825</v>
      </c>
      <c r="D15" s="51">
        <v>133.0</v>
      </c>
      <c r="E15" s="52">
        <v>22116.176945367755</v>
      </c>
      <c r="F15" s="44">
        <v>2093.4320818813853</v>
      </c>
      <c r="G15" s="46">
        <v>214.0</v>
      </c>
      <c r="H15" s="46">
        <v>45640.647660722854</v>
      </c>
      <c r="I15" s="51">
        <v>169.0</v>
      </c>
      <c r="J15" s="52">
        <v>38267.27217115443</v>
      </c>
      <c r="K15" s="46">
        <v>5228.521197449271</v>
      </c>
      <c r="L15" s="48">
        <f t="shared" ref="L15:P15" si="9">B15+G15</f>
        <v>397</v>
      </c>
      <c r="M15" s="46">
        <f t="shared" si="9"/>
        <v>74867.50621</v>
      </c>
      <c r="N15" s="51">
        <f t="shared" si="9"/>
        <v>302</v>
      </c>
      <c r="O15" s="52">
        <f t="shared" si="9"/>
        <v>60383.44912</v>
      </c>
      <c r="P15" s="44">
        <f t="shared" si="9"/>
        <v>7321.953279</v>
      </c>
      <c r="R15" s="36" t="s">
        <v>40</v>
      </c>
      <c r="S15" s="38">
        <v>209.0</v>
      </c>
      <c r="T15" s="39">
        <v>34308.63496282027</v>
      </c>
      <c r="U15" s="51">
        <v>156.0</v>
      </c>
      <c r="V15" s="52">
        <v>27126.559029486943</v>
      </c>
      <c r="W15" s="44">
        <v>2379.611427606461</v>
      </c>
      <c r="X15" s="46">
        <v>197.0</v>
      </c>
      <c r="Y15" s="46">
        <v>41652.99490512687</v>
      </c>
      <c r="Z15" s="51">
        <v>155.0</v>
      </c>
      <c r="AA15" s="52">
        <v>34594.5015972015</v>
      </c>
      <c r="AB15" s="46">
        <v>5231.832874201423</v>
      </c>
      <c r="AC15" s="48">
        <v>406.0</v>
      </c>
      <c r="AD15" s="46">
        <v>75961.62986794712</v>
      </c>
      <c r="AE15" s="51">
        <v>311.0</v>
      </c>
      <c r="AF15" s="52">
        <v>61721.0606266884</v>
      </c>
      <c r="AG15" s="44">
        <v>7611.444301807887</v>
      </c>
      <c r="AI15" s="36" t="s">
        <v>40</v>
      </c>
      <c r="AJ15" s="38">
        <v>214.0</v>
      </c>
      <c r="AK15" s="39">
        <v>36466.17235900001</v>
      </c>
      <c r="AL15" s="51">
        <v>166.0</v>
      </c>
      <c r="AM15" s="52">
        <v>29693.8554</v>
      </c>
      <c r="AN15" s="44">
        <v>4619.99487</v>
      </c>
      <c r="AO15" s="46">
        <v>165.0</v>
      </c>
      <c r="AP15" s="46">
        <v>36674.30128100001</v>
      </c>
      <c r="AQ15" s="51">
        <v>130.0</v>
      </c>
      <c r="AR15" s="52">
        <v>30212.815500000015</v>
      </c>
      <c r="AS15" s="46">
        <v>7243.988669999999</v>
      </c>
      <c r="AT15" s="48">
        <v>379.0</v>
      </c>
      <c r="AU15" s="46">
        <v>73140.47364000001</v>
      </c>
      <c r="AV15" s="51">
        <v>296.0</v>
      </c>
      <c r="AW15" s="52">
        <v>59906.67089999996</v>
      </c>
      <c r="AX15" s="44">
        <v>11863.983540000001</v>
      </c>
    </row>
    <row r="16">
      <c r="A16" s="36" t="s">
        <v>41</v>
      </c>
      <c r="B16" s="38">
        <v>9.0</v>
      </c>
      <c r="C16" s="39">
        <v>6159.529305107637</v>
      </c>
      <c r="D16" s="51">
        <v>8.0</v>
      </c>
      <c r="E16" s="52">
        <v>5652.159305107636</v>
      </c>
      <c r="F16" s="44">
        <v>475.58500000000004</v>
      </c>
      <c r="G16" s="46">
        <v>107.0</v>
      </c>
      <c r="H16" s="46">
        <v>369418.40856480197</v>
      </c>
      <c r="I16" s="51">
        <v>105.0</v>
      </c>
      <c r="J16" s="52">
        <v>368071.828564802</v>
      </c>
      <c r="K16" s="46">
        <v>47544.528615435476</v>
      </c>
      <c r="L16" s="48">
        <f t="shared" ref="L16:P16" si="10">B16+G16</f>
        <v>116</v>
      </c>
      <c r="M16" s="46">
        <f t="shared" si="10"/>
        <v>375577.9379</v>
      </c>
      <c r="N16" s="51">
        <f t="shared" si="10"/>
        <v>113</v>
      </c>
      <c r="O16" s="52">
        <f t="shared" si="10"/>
        <v>373723.9879</v>
      </c>
      <c r="P16" s="44">
        <f t="shared" si="10"/>
        <v>48020.11362</v>
      </c>
      <c r="R16" s="36" t="s">
        <v>41</v>
      </c>
      <c r="S16" s="38">
        <v>12.0</v>
      </c>
      <c r="T16" s="39">
        <v>9685.245253070356</v>
      </c>
      <c r="U16" s="51">
        <v>12.0</v>
      </c>
      <c r="V16" s="52">
        <v>9685.245253070356</v>
      </c>
      <c r="W16" s="44">
        <v>582.6391747857327</v>
      </c>
      <c r="X16" s="46">
        <v>93.0</v>
      </c>
      <c r="Y16" s="46">
        <v>288207.6938719351</v>
      </c>
      <c r="Z16" s="51">
        <v>91.0</v>
      </c>
      <c r="AA16" s="52">
        <v>286712.74387193506</v>
      </c>
      <c r="AB16" s="46">
        <v>31700.668086296962</v>
      </c>
      <c r="AC16" s="48">
        <v>105.0</v>
      </c>
      <c r="AD16" s="46">
        <v>297892.9391250054</v>
      </c>
      <c r="AE16" s="51">
        <v>103.0</v>
      </c>
      <c r="AF16" s="52">
        <v>296397.98912500544</v>
      </c>
      <c r="AG16" s="44">
        <v>32283.307261082697</v>
      </c>
      <c r="AI16" s="36" t="s">
        <v>41</v>
      </c>
      <c r="AJ16" s="38">
        <v>10.0</v>
      </c>
      <c r="AK16" s="39">
        <v>7306.958274999999</v>
      </c>
      <c r="AL16" s="51">
        <v>9.0</v>
      </c>
      <c r="AM16" s="52">
        <v>6112.568299999999</v>
      </c>
      <c r="AN16" s="44">
        <v>806.2236</v>
      </c>
      <c r="AO16" s="46">
        <v>67.0</v>
      </c>
      <c r="AP16" s="46">
        <v>183444.937973</v>
      </c>
      <c r="AQ16" s="51">
        <v>65.0</v>
      </c>
      <c r="AR16" s="52">
        <v>182022.3082</v>
      </c>
      <c r="AS16" s="46">
        <v>33611.748640000005</v>
      </c>
      <c r="AT16" s="48">
        <v>77.0</v>
      </c>
      <c r="AU16" s="46">
        <v>190751.896248</v>
      </c>
      <c r="AV16" s="51">
        <v>74.0</v>
      </c>
      <c r="AW16" s="52">
        <v>188134.87649999998</v>
      </c>
      <c r="AX16" s="44">
        <v>34417.97224</v>
      </c>
    </row>
    <row r="17">
      <c r="A17" s="59" t="s">
        <v>12</v>
      </c>
      <c r="B17" s="60">
        <f t="shared" ref="B17:P17" si="11">SUM(B7:B16)</f>
        <v>98393</v>
      </c>
      <c r="C17" s="61">
        <f t="shared" si="11"/>
        <v>649269.8179</v>
      </c>
      <c r="D17" s="62">
        <f t="shared" si="11"/>
        <v>8072</v>
      </c>
      <c r="E17" s="63">
        <f t="shared" si="11"/>
        <v>149631.8425</v>
      </c>
      <c r="F17" s="64">
        <f t="shared" si="11"/>
        <v>32526.45763</v>
      </c>
      <c r="G17" s="65">
        <f t="shared" si="11"/>
        <v>5918</v>
      </c>
      <c r="H17" s="65">
        <f t="shared" si="11"/>
        <v>465425.5406</v>
      </c>
      <c r="I17" s="62">
        <f t="shared" si="11"/>
        <v>1044</v>
      </c>
      <c r="J17" s="63">
        <f t="shared" si="11"/>
        <v>424493.3068</v>
      </c>
      <c r="K17" s="65">
        <f t="shared" si="11"/>
        <v>57004.50237</v>
      </c>
      <c r="L17" s="66">
        <f t="shared" si="11"/>
        <v>104311</v>
      </c>
      <c r="M17" s="65">
        <f t="shared" si="11"/>
        <v>1114695.359</v>
      </c>
      <c r="N17" s="62">
        <f t="shared" si="11"/>
        <v>9116</v>
      </c>
      <c r="O17" s="63">
        <f t="shared" si="11"/>
        <v>574125.1492</v>
      </c>
      <c r="P17" s="64">
        <f t="shared" si="11"/>
        <v>89530.96</v>
      </c>
      <c r="R17" s="59" t="s">
        <v>12</v>
      </c>
      <c r="S17" s="60">
        <v>107170.0</v>
      </c>
      <c r="T17" s="61">
        <v>688245.6925806846</v>
      </c>
      <c r="U17" s="62">
        <v>9829.0</v>
      </c>
      <c r="V17" s="63">
        <v>180171.23130300196</v>
      </c>
      <c r="W17" s="64">
        <v>40525.28722305699</v>
      </c>
      <c r="X17" s="65">
        <v>5752.0</v>
      </c>
      <c r="Y17" s="65">
        <v>377747.0510176903</v>
      </c>
      <c r="Z17" s="62">
        <v>839.0</v>
      </c>
      <c r="AA17" s="63">
        <v>336418.2439651525</v>
      </c>
      <c r="AB17" s="65">
        <v>40826.5127769431</v>
      </c>
      <c r="AC17" s="66">
        <v>112922.0</v>
      </c>
      <c r="AD17" s="65">
        <v>1065992.7435983827</v>
      </c>
      <c r="AE17" s="62">
        <v>10668.0</v>
      </c>
      <c r="AF17" s="63">
        <v>516589.4752681543</v>
      </c>
      <c r="AG17" s="64">
        <v>81351.80000000003</v>
      </c>
      <c r="AI17" s="59" t="s">
        <v>12</v>
      </c>
      <c r="AJ17" s="60">
        <v>93271.0</v>
      </c>
      <c r="AK17" s="61">
        <v>747827.248671001</v>
      </c>
      <c r="AL17" s="62">
        <v>11085.0</v>
      </c>
      <c r="AM17" s="63">
        <v>202001.3511999992</v>
      </c>
      <c r="AN17" s="64">
        <v>50160.16671000003</v>
      </c>
      <c r="AO17" s="65">
        <v>4001.0</v>
      </c>
      <c r="AP17" s="65">
        <v>262960.369704</v>
      </c>
      <c r="AQ17" s="62">
        <v>740.0</v>
      </c>
      <c r="AR17" s="63">
        <v>226986.14629999993</v>
      </c>
      <c r="AS17" s="65">
        <v>45216.778810000025</v>
      </c>
      <c r="AT17" s="66">
        <v>97272.0</v>
      </c>
      <c r="AU17" s="65">
        <v>1010787.6183750011</v>
      </c>
      <c r="AV17" s="62">
        <v>11825.0</v>
      </c>
      <c r="AW17" s="63">
        <v>428987.4974999998</v>
      </c>
      <c r="AX17" s="64">
        <v>95376.94552000004</v>
      </c>
    </row>
    <row r="18">
      <c r="A18" s="67" t="s">
        <v>42</v>
      </c>
      <c r="B18" s="68">
        <f t="shared" ref="B18:P18" si="12">S17</f>
        <v>107170</v>
      </c>
      <c r="C18" s="69">
        <f t="shared" si="12"/>
        <v>688245.6926</v>
      </c>
      <c r="D18" s="70">
        <f t="shared" si="12"/>
        <v>9829</v>
      </c>
      <c r="E18" s="71">
        <f t="shared" si="12"/>
        <v>180171.2313</v>
      </c>
      <c r="F18" s="72">
        <f t="shared" si="12"/>
        <v>40525.28722</v>
      </c>
      <c r="G18" s="73">
        <f t="shared" si="12"/>
        <v>5752</v>
      </c>
      <c r="H18" s="73">
        <f t="shared" si="12"/>
        <v>377747.051</v>
      </c>
      <c r="I18" s="70">
        <f t="shared" si="12"/>
        <v>839</v>
      </c>
      <c r="J18" s="71">
        <f t="shared" si="12"/>
        <v>336418.244</v>
      </c>
      <c r="K18" s="73">
        <f t="shared" si="12"/>
        <v>40826.51278</v>
      </c>
      <c r="L18" s="74">
        <f t="shared" si="12"/>
        <v>112922</v>
      </c>
      <c r="M18" s="73">
        <f t="shared" si="12"/>
        <v>1065992.744</v>
      </c>
      <c r="N18" s="70">
        <f t="shared" si="12"/>
        <v>10668</v>
      </c>
      <c r="O18" s="71">
        <f t="shared" si="12"/>
        <v>516589.4753</v>
      </c>
      <c r="P18" s="72">
        <f t="shared" si="12"/>
        <v>81351.8</v>
      </c>
      <c r="R18" s="67" t="s">
        <v>43</v>
      </c>
      <c r="S18" s="68">
        <v>93271.0</v>
      </c>
      <c r="T18" s="69">
        <v>747827.248671001</v>
      </c>
      <c r="U18" s="70">
        <v>11085.0</v>
      </c>
      <c r="V18" s="71">
        <v>202001.3511999992</v>
      </c>
      <c r="W18" s="72">
        <v>50160.16671000003</v>
      </c>
      <c r="X18" s="73">
        <v>4001.0</v>
      </c>
      <c r="Y18" s="73">
        <v>262960.369704</v>
      </c>
      <c r="Z18" s="70">
        <v>740.0</v>
      </c>
      <c r="AA18" s="71">
        <v>226986.14629999993</v>
      </c>
      <c r="AB18" s="73">
        <v>45216.778810000025</v>
      </c>
      <c r="AC18" s="74">
        <v>97272.0</v>
      </c>
      <c r="AD18" s="73">
        <v>1010787.6183750011</v>
      </c>
      <c r="AE18" s="70">
        <v>11825.0</v>
      </c>
      <c r="AF18" s="71">
        <v>428987.4974999998</v>
      </c>
      <c r="AG18" s="72">
        <v>95376.94552000004</v>
      </c>
      <c r="AI18" s="75"/>
      <c r="AJ18" s="76"/>
      <c r="AK18" s="76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</row>
    <row r="19">
      <c r="A19" s="78" t="s">
        <v>44</v>
      </c>
      <c r="R19" s="78" t="s">
        <v>44</v>
      </c>
      <c r="AI19" s="79" t="s">
        <v>45</v>
      </c>
    </row>
    <row r="20">
      <c r="A20" s="80" t="s">
        <v>46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R20" s="80" t="s">
        <v>46</v>
      </c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2"/>
      <c r="AI20" s="80" t="s">
        <v>46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</row>
    <row r="21" ht="15.75" customHeight="1">
      <c r="A21" s="36" t="s">
        <v>29</v>
      </c>
      <c r="B21" s="38">
        <f t="shared" ref="B21:C21" si="13">B7*100/B7</f>
        <v>100</v>
      </c>
      <c r="C21" s="39">
        <f t="shared" si="13"/>
        <v>100</v>
      </c>
      <c r="D21" s="83">
        <f t="shared" ref="D21:E21" si="14">D7*100/B7</f>
        <v>0.8194157753</v>
      </c>
      <c r="E21" s="84">
        <f t="shared" si="14"/>
        <v>1.091450515</v>
      </c>
      <c r="F21" s="55">
        <f t="shared" ref="F21:F31" si="27">F7*100/C7</f>
        <v>1.411367581</v>
      </c>
      <c r="G21" s="46">
        <f t="shared" ref="G21:H21" si="15">G7*100/G7</f>
        <v>100</v>
      </c>
      <c r="H21" s="46">
        <f t="shared" si="15"/>
        <v>100</v>
      </c>
      <c r="I21" s="83">
        <f t="shared" ref="I21:J21" si="16">I7*100/G7</f>
        <v>5.177664975</v>
      </c>
      <c r="J21" s="84">
        <f t="shared" si="16"/>
        <v>4.763929075</v>
      </c>
      <c r="K21" s="53">
        <f t="shared" ref="K21:K31" si="30">K7*100/H7</f>
        <v>11.83454439</v>
      </c>
      <c r="L21" s="48">
        <f t="shared" ref="L21:M21" si="17">L7*100/L7</f>
        <v>100</v>
      </c>
      <c r="M21" s="46">
        <f t="shared" si="17"/>
        <v>100</v>
      </c>
      <c r="N21" s="83">
        <f t="shared" ref="N21:O21" si="18">N7*100/L7</f>
        <v>1.072354466</v>
      </c>
      <c r="O21" s="84">
        <f t="shared" si="18"/>
        <v>1.299525692</v>
      </c>
      <c r="P21" s="55">
        <f t="shared" ref="P21:P31" si="33">P7*100/M7</f>
        <v>2.00192361</v>
      </c>
      <c r="R21" s="36" t="s">
        <v>29</v>
      </c>
      <c r="S21" s="38">
        <f t="shared" ref="S21:S31" si="34">S7*100/$S7</f>
        <v>100</v>
      </c>
      <c r="T21" s="39">
        <f t="shared" ref="T21:T31" si="35">T7*100/$T7</f>
        <v>100</v>
      </c>
      <c r="U21" s="83">
        <f t="shared" ref="U21:U31" si="36">U7*100/$S7</f>
        <v>0.7339449541</v>
      </c>
      <c r="V21" s="84">
        <f t="shared" ref="V21:W21" si="19">V7*100/$T7</f>
        <v>1.017014891</v>
      </c>
      <c r="W21" s="55">
        <f t="shared" si="19"/>
        <v>1.922430214</v>
      </c>
      <c r="X21" s="46">
        <f t="shared" ref="X21:X31" si="38">X7*100/$X7</f>
        <v>100</v>
      </c>
      <c r="Y21" s="46">
        <f t="shared" ref="Y21:Y31" si="39">Y7*100/$Y7</f>
        <v>100</v>
      </c>
      <c r="Z21" s="83">
        <f t="shared" ref="Z21:Z31" si="40">Z7*100/$X7</f>
        <v>1.22591944</v>
      </c>
      <c r="AA21" s="84">
        <f t="shared" ref="AA21:AB21" si="20">AA7*100/$Y7</f>
        <v>1.609457663</v>
      </c>
      <c r="AB21" s="53">
        <f t="shared" si="20"/>
        <v>1.357562065</v>
      </c>
      <c r="AC21" s="48">
        <f t="shared" ref="AC21:AC31" si="42">AC7*100/$AC7</f>
        <v>100</v>
      </c>
      <c r="AD21" s="46">
        <f t="shared" ref="AD21:AD31" si="43">AD7*100/$AD7</f>
        <v>100</v>
      </c>
      <c r="AE21" s="83">
        <f t="shared" ref="AE21:AE31" si="44">AE7*100/$AC7</f>
        <v>0.7558343398</v>
      </c>
      <c r="AF21" s="84">
        <f t="shared" ref="AF21:AG21" si="21">AF7*100/$AD7</f>
        <v>1.047724183</v>
      </c>
      <c r="AG21" s="55">
        <f t="shared" si="21"/>
        <v>1.893150253</v>
      </c>
      <c r="AI21" s="36" t="s">
        <v>29</v>
      </c>
      <c r="AJ21" s="38">
        <f t="shared" ref="AJ21:AJ31" si="46">AJ7*100/$AJ7</f>
        <v>100</v>
      </c>
      <c r="AK21" s="39">
        <f t="shared" ref="AK21:AK31" si="47">AK7*100/$AK7</f>
        <v>100</v>
      </c>
      <c r="AL21" s="83">
        <f t="shared" ref="AL21:AL31" si="48">AL7*100/$AJ7</f>
        <v>1.633470334</v>
      </c>
      <c r="AM21" s="84">
        <f t="shared" ref="AM21:AN21" si="22">AM7*100/$AK7</f>
        <v>1.847629593</v>
      </c>
      <c r="AN21" s="55">
        <f t="shared" si="22"/>
        <v>2.137944828</v>
      </c>
      <c r="AO21" s="46">
        <f t="shared" ref="AO21:AO31" si="50">AO7*100/$AO7</f>
        <v>100</v>
      </c>
      <c r="AP21" s="46">
        <f t="shared" ref="AP21:AP31" si="51">AP7*100/$AP7</f>
        <v>100</v>
      </c>
      <c r="AQ21" s="83">
        <f t="shared" ref="AQ21:AQ31" si="52">AQ7*100/$AO7</f>
        <v>1.657458564</v>
      </c>
      <c r="AR21" s="84">
        <f t="shared" ref="AR21:AS21" si="23">AR7*100/$AP7</f>
        <v>1.967480456</v>
      </c>
      <c r="AS21" s="53">
        <f t="shared" si="23"/>
        <v>2.374545378</v>
      </c>
      <c r="AT21" s="48">
        <f t="shared" ref="AT21:AT31" si="54">AT7*100/$AT7</f>
        <v>100</v>
      </c>
      <c r="AU21" s="46">
        <f t="shared" ref="AU21:AU31" si="55">AU7*100/$AU7</f>
        <v>100</v>
      </c>
      <c r="AV21" s="83">
        <f t="shared" ref="AV21:AV31" si="56">AV7*100/$AT7</f>
        <v>1.634351842</v>
      </c>
      <c r="AW21" s="84">
        <f t="shared" ref="AW21:AX21" si="24">AW7*100/$AU7</f>
        <v>1.852319521</v>
      </c>
      <c r="AX21" s="55">
        <f t="shared" si="24"/>
        <v>2.14720333</v>
      </c>
    </row>
    <row r="22" ht="15.75" customHeight="1">
      <c r="A22" s="36" t="s">
        <v>33</v>
      </c>
      <c r="B22" s="38">
        <f t="shared" ref="B22:C22" si="25">B8*100/B8</f>
        <v>100</v>
      </c>
      <c r="C22" s="39">
        <f t="shared" si="25"/>
        <v>100</v>
      </c>
      <c r="D22" s="96">
        <f t="shared" ref="D22:E22" si="26">D8*100/B8</f>
        <v>1.818889213</v>
      </c>
      <c r="E22" s="97">
        <f t="shared" si="26"/>
        <v>1.863393111</v>
      </c>
      <c r="F22" s="55">
        <f t="shared" si="27"/>
        <v>1.320160344</v>
      </c>
      <c r="G22" s="46">
        <f t="shared" ref="G22:H22" si="28">G8*100/G8</f>
        <v>100</v>
      </c>
      <c r="H22" s="46">
        <f t="shared" si="28"/>
        <v>100</v>
      </c>
      <c r="I22" s="96">
        <f t="shared" ref="I22:J22" si="29">I8*100/G8</f>
        <v>2.626970228</v>
      </c>
      <c r="J22" s="97">
        <f t="shared" si="29"/>
        <v>2.930753746</v>
      </c>
      <c r="K22" s="53">
        <f t="shared" si="30"/>
        <v>2.512551734</v>
      </c>
      <c r="L22" s="48">
        <f t="shared" ref="L22:M22" si="31">L8*100/L8</f>
        <v>100</v>
      </c>
      <c r="M22" s="46">
        <f t="shared" si="31"/>
        <v>100</v>
      </c>
      <c r="N22" s="96">
        <f t="shared" ref="N22:O22" si="32">N8*100/L8</f>
        <v>1.861408035</v>
      </c>
      <c r="O22" s="97">
        <f t="shared" si="32"/>
        <v>1.919539194</v>
      </c>
      <c r="P22" s="55">
        <f t="shared" si="33"/>
        <v>1.382883387</v>
      </c>
      <c r="R22" s="36" t="s">
        <v>33</v>
      </c>
      <c r="S22" s="38">
        <f t="shared" si="34"/>
        <v>100</v>
      </c>
      <c r="T22" s="39">
        <f t="shared" si="35"/>
        <v>100</v>
      </c>
      <c r="U22" s="96">
        <f t="shared" si="36"/>
        <v>2.252021701</v>
      </c>
      <c r="V22" s="97">
        <f t="shared" ref="V22:W22" si="37">V8*100/$T8</f>
        <v>2.256139436</v>
      </c>
      <c r="W22" s="55">
        <f t="shared" si="37"/>
        <v>1.935907084</v>
      </c>
      <c r="X22" s="46">
        <f t="shared" si="38"/>
        <v>100</v>
      </c>
      <c r="Y22" s="46">
        <f t="shared" si="39"/>
        <v>100</v>
      </c>
      <c r="Z22" s="96">
        <f t="shared" si="40"/>
        <v>1.034482759</v>
      </c>
      <c r="AA22" s="97">
        <f t="shared" ref="AA22:AB22" si="41">AA8*100/$Y8</f>
        <v>0.9681383324</v>
      </c>
      <c r="AB22" s="53">
        <f t="shared" si="41"/>
        <v>0.7574309242</v>
      </c>
      <c r="AC22" s="48">
        <f t="shared" si="42"/>
        <v>100</v>
      </c>
      <c r="AD22" s="46">
        <f t="shared" si="43"/>
        <v>100</v>
      </c>
      <c r="AE22" s="96">
        <f t="shared" si="44"/>
        <v>2.183785873</v>
      </c>
      <c r="AF22" s="97">
        <f t="shared" ref="AF22:AG22" si="45">AF8*100/$AD8</f>
        <v>2.184043762</v>
      </c>
      <c r="AG22" s="55">
        <f t="shared" si="45"/>
        <v>1.869942053</v>
      </c>
      <c r="AI22" s="36" t="s">
        <v>33</v>
      </c>
      <c r="AJ22" s="38">
        <f t="shared" si="46"/>
        <v>100</v>
      </c>
      <c r="AK22" s="39">
        <f t="shared" si="47"/>
        <v>100</v>
      </c>
      <c r="AL22" s="96">
        <f t="shared" si="48"/>
        <v>3.522164189</v>
      </c>
      <c r="AM22" s="97">
        <f t="shared" ref="AM22:AN22" si="49">AM8*100/$AK8</f>
        <v>3.60226824</v>
      </c>
      <c r="AN22" s="55">
        <f t="shared" si="49"/>
        <v>2.945679031</v>
      </c>
      <c r="AO22" s="46">
        <f t="shared" si="50"/>
        <v>100</v>
      </c>
      <c r="AP22" s="46">
        <f t="shared" si="51"/>
        <v>100</v>
      </c>
      <c r="AQ22" s="96">
        <f t="shared" si="52"/>
        <v>3.267973856</v>
      </c>
      <c r="AR22" s="97">
        <f t="shared" ref="AR22:AS22" si="53">AR8*100/$AP8</f>
        <v>3.104169408</v>
      </c>
      <c r="AS22" s="53">
        <f t="shared" si="53"/>
        <v>4.074222348</v>
      </c>
      <c r="AT22" s="48">
        <f t="shared" si="54"/>
        <v>100</v>
      </c>
      <c r="AU22" s="46">
        <f t="shared" si="55"/>
        <v>100</v>
      </c>
      <c r="AV22" s="96">
        <f t="shared" si="56"/>
        <v>3.512157468</v>
      </c>
      <c r="AW22" s="97">
        <f t="shared" ref="AW22:AX22" si="57">AW8*100/$AU8</f>
        <v>3.582068186</v>
      </c>
      <c r="AX22" s="55">
        <f t="shared" si="57"/>
        <v>2.991446325</v>
      </c>
    </row>
    <row r="23" ht="15.75" customHeight="1">
      <c r="A23" s="36" t="s">
        <v>34</v>
      </c>
      <c r="B23" s="38">
        <f t="shared" ref="B23:C23" si="58">B9*100/B9</f>
        <v>100</v>
      </c>
      <c r="C23" s="39">
        <f t="shared" si="58"/>
        <v>100</v>
      </c>
      <c r="D23" s="96">
        <f t="shared" ref="D23:E23" si="59">D9*100/B9</f>
        <v>3.226709596</v>
      </c>
      <c r="E23" s="97">
        <f t="shared" si="59"/>
        <v>3.26055512</v>
      </c>
      <c r="F23" s="55">
        <f t="shared" si="27"/>
        <v>2.281056425</v>
      </c>
      <c r="G23" s="46">
        <f t="shared" ref="G23:H23" si="60">G9*100/G9</f>
        <v>100</v>
      </c>
      <c r="H23" s="46">
        <f t="shared" si="60"/>
        <v>100</v>
      </c>
      <c r="I23" s="96">
        <f t="shared" ref="I23:J23" si="61">I9*100/G9</f>
        <v>4.978662873</v>
      </c>
      <c r="J23" s="97">
        <f t="shared" si="61"/>
        <v>5.147286923</v>
      </c>
      <c r="K23" s="53">
        <f t="shared" si="30"/>
        <v>3.859420664</v>
      </c>
      <c r="L23" s="48">
        <f t="shared" ref="L23:M23" si="62">L9*100/L9</f>
        <v>100</v>
      </c>
      <c r="M23" s="46">
        <f t="shared" si="62"/>
        <v>100</v>
      </c>
      <c r="N23" s="96">
        <f t="shared" ref="N23:O23" si="63">N9*100/L9</f>
        <v>3.308872582</v>
      </c>
      <c r="O23" s="97">
        <f t="shared" si="63"/>
        <v>3.348474987</v>
      </c>
      <c r="P23" s="55">
        <f t="shared" si="33"/>
        <v>2.354606663</v>
      </c>
      <c r="R23" s="36" t="s">
        <v>34</v>
      </c>
      <c r="S23" s="38">
        <f t="shared" si="34"/>
        <v>100</v>
      </c>
      <c r="T23" s="39">
        <f t="shared" si="35"/>
        <v>100</v>
      </c>
      <c r="U23" s="96">
        <f t="shared" si="36"/>
        <v>4.359107421</v>
      </c>
      <c r="V23" s="97">
        <f t="shared" ref="V23:W23" si="64">V9*100/$T9</f>
        <v>4.424100083</v>
      </c>
      <c r="W23" s="55">
        <f t="shared" si="64"/>
        <v>3.263082052</v>
      </c>
      <c r="X23" s="46">
        <f t="shared" si="38"/>
        <v>100</v>
      </c>
      <c r="Y23" s="46">
        <f t="shared" si="39"/>
        <v>100</v>
      </c>
      <c r="Z23" s="96">
        <f t="shared" si="40"/>
        <v>2.564102564</v>
      </c>
      <c r="AA23" s="97">
        <f t="shared" ref="AA23:AB23" si="65">AA9*100/$Y9</f>
        <v>2.451642507</v>
      </c>
      <c r="AB23" s="53">
        <f t="shared" si="65"/>
        <v>1.649154316</v>
      </c>
      <c r="AC23" s="48">
        <f t="shared" si="42"/>
        <v>100</v>
      </c>
      <c r="AD23" s="46">
        <f t="shared" si="43"/>
        <v>100</v>
      </c>
      <c r="AE23" s="96">
        <f t="shared" si="44"/>
        <v>4.275014132</v>
      </c>
      <c r="AF23" s="97">
        <f t="shared" ref="AF23:AG23" si="66">AF9*100/$AD9</f>
        <v>4.33153335</v>
      </c>
      <c r="AG23" s="55">
        <f t="shared" si="66"/>
        <v>3.187340997</v>
      </c>
      <c r="AI23" s="36" t="s">
        <v>34</v>
      </c>
      <c r="AJ23" s="38">
        <f t="shared" si="46"/>
        <v>100</v>
      </c>
      <c r="AK23" s="39">
        <f t="shared" si="47"/>
        <v>100</v>
      </c>
      <c r="AL23" s="96">
        <f t="shared" si="48"/>
        <v>5.055034651</v>
      </c>
      <c r="AM23" s="97">
        <f t="shared" ref="AM23:AN23" si="67">AM9*100/$AK9</f>
        <v>5.128134061</v>
      </c>
      <c r="AN23" s="55">
        <f t="shared" si="67"/>
        <v>3.5417939</v>
      </c>
      <c r="AO23" s="46">
        <f t="shared" si="50"/>
        <v>100</v>
      </c>
      <c r="AP23" s="46">
        <f t="shared" si="51"/>
        <v>100</v>
      </c>
      <c r="AQ23" s="96">
        <f t="shared" si="52"/>
        <v>5.311778291</v>
      </c>
      <c r="AR23" s="97">
        <f t="shared" ref="AR23:AS23" si="68">AR9*100/$AP9</f>
        <v>5.61204768</v>
      </c>
      <c r="AS23" s="53">
        <f t="shared" si="68"/>
        <v>4.289811199</v>
      </c>
      <c r="AT23" s="48">
        <f t="shared" si="54"/>
        <v>100</v>
      </c>
      <c r="AU23" s="46">
        <f t="shared" si="55"/>
        <v>100</v>
      </c>
      <c r="AV23" s="96">
        <f t="shared" si="56"/>
        <v>5.063789573</v>
      </c>
      <c r="AW23" s="97">
        <f t="shared" ref="AW23:AX23" si="69">AW9*100/$AU9</f>
        <v>5.144506933</v>
      </c>
      <c r="AX23" s="55">
        <f t="shared" si="69"/>
        <v>3.567102532</v>
      </c>
    </row>
    <row r="24" ht="15.75" customHeight="1">
      <c r="A24" s="36" t="s">
        <v>35</v>
      </c>
      <c r="B24" s="38">
        <f t="shared" ref="B24:C24" si="70">B10*100/B10</f>
        <v>100</v>
      </c>
      <c r="C24" s="39">
        <f t="shared" si="70"/>
        <v>100</v>
      </c>
      <c r="D24" s="96">
        <f t="shared" ref="D24:E24" si="71">D10*100/B10</f>
        <v>6.441202476</v>
      </c>
      <c r="E24" s="97">
        <f t="shared" si="71"/>
        <v>6.695115609</v>
      </c>
      <c r="F24" s="55">
        <f t="shared" si="27"/>
        <v>3.492526335</v>
      </c>
      <c r="G24" s="46">
        <f t="shared" ref="G24:H24" si="72">G10*100/G10</f>
        <v>100</v>
      </c>
      <c r="H24" s="46">
        <f t="shared" si="72"/>
        <v>100</v>
      </c>
      <c r="I24" s="96">
        <f t="shared" ref="I24:J24" si="73">I10*100/G10</f>
        <v>9.189189189</v>
      </c>
      <c r="J24" s="97">
        <f t="shared" si="73"/>
        <v>9.5930198</v>
      </c>
      <c r="K24" s="53">
        <f t="shared" si="30"/>
        <v>6.370031228</v>
      </c>
      <c r="L24" s="48">
        <f t="shared" ref="L24:M24" si="74">L10*100/L10</f>
        <v>100</v>
      </c>
      <c r="M24" s="46">
        <f t="shared" si="74"/>
        <v>100</v>
      </c>
      <c r="N24" s="96">
        <f t="shared" ref="N24:O24" si="75">N10*100/L10</f>
        <v>6.569742941</v>
      </c>
      <c r="O24" s="97">
        <f t="shared" si="75"/>
        <v>6.8284807</v>
      </c>
      <c r="P24" s="55">
        <f t="shared" si="33"/>
        <v>3.624952626</v>
      </c>
      <c r="R24" s="36" t="s">
        <v>35</v>
      </c>
      <c r="S24" s="38">
        <f t="shared" si="34"/>
        <v>100</v>
      </c>
      <c r="T24" s="39">
        <f t="shared" si="35"/>
        <v>100</v>
      </c>
      <c r="U24" s="96">
        <f t="shared" si="36"/>
        <v>7.826945517</v>
      </c>
      <c r="V24" s="97">
        <f t="shared" ref="V24:W24" si="76">V10*100/$T10</f>
        <v>8.115981486</v>
      </c>
      <c r="W24" s="55">
        <f t="shared" si="76"/>
        <v>4.388776572</v>
      </c>
      <c r="X24" s="46">
        <f t="shared" si="38"/>
        <v>100</v>
      </c>
      <c r="Y24" s="46">
        <f t="shared" si="39"/>
        <v>100</v>
      </c>
      <c r="Z24" s="96">
        <f t="shared" si="40"/>
        <v>7.668393782</v>
      </c>
      <c r="AA24" s="97">
        <f t="shared" ref="AA24:AB24" si="77">AA10*100/$Y10</f>
        <v>8.18741819</v>
      </c>
      <c r="AB24" s="53">
        <f t="shared" si="77"/>
        <v>5.698901677</v>
      </c>
      <c r="AC24" s="48">
        <f t="shared" si="42"/>
        <v>100</v>
      </c>
      <c r="AD24" s="46">
        <f t="shared" si="43"/>
        <v>100</v>
      </c>
      <c r="AE24" s="96">
        <f t="shared" si="44"/>
        <v>7.820363918</v>
      </c>
      <c r="AF24" s="97">
        <f t="shared" ref="AF24:AG24" si="78">AF10*100/$AD10</f>
        <v>8.118907981</v>
      </c>
      <c r="AG24" s="55">
        <f t="shared" si="78"/>
        <v>4.442447511</v>
      </c>
      <c r="AI24" s="36" t="s">
        <v>35</v>
      </c>
      <c r="AJ24" s="38">
        <f t="shared" si="46"/>
        <v>100</v>
      </c>
      <c r="AK24" s="39">
        <f t="shared" si="47"/>
        <v>100</v>
      </c>
      <c r="AL24" s="96">
        <f t="shared" si="48"/>
        <v>8.639859372</v>
      </c>
      <c r="AM24" s="97">
        <f t="shared" ref="AM24:AN24" si="79">AM10*100/$AK10</f>
        <v>8.912391305</v>
      </c>
      <c r="AN24" s="55">
        <f t="shared" si="79"/>
        <v>4.684784575</v>
      </c>
      <c r="AO24" s="46">
        <f t="shared" si="50"/>
        <v>100</v>
      </c>
      <c r="AP24" s="46">
        <f t="shared" si="51"/>
        <v>100</v>
      </c>
      <c r="AQ24" s="96">
        <f t="shared" si="52"/>
        <v>7.094133697</v>
      </c>
      <c r="AR24" s="97">
        <f t="shared" ref="AR24:AS24" si="80">AR10*100/$AP10</f>
        <v>7.549140901</v>
      </c>
      <c r="AS24" s="53">
        <f t="shared" si="80"/>
        <v>5.903935139</v>
      </c>
      <c r="AT24" s="48">
        <f t="shared" si="54"/>
        <v>100</v>
      </c>
      <c r="AU24" s="46">
        <f t="shared" si="55"/>
        <v>100</v>
      </c>
      <c r="AV24" s="96">
        <f t="shared" si="56"/>
        <v>8.591621253</v>
      </c>
      <c r="AW24" s="97">
        <f t="shared" ref="AW24:AX24" si="81">AW10*100/$AU10</f>
        <v>8.870135754</v>
      </c>
      <c r="AX24" s="55">
        <f t="shared" si="81"/>
        <v>4.722573582</v>
      </c>
    </row>
    <row r="25" ht="15.75" customHeight="1">
      <c r="A25" s="36" t="s">
        <v>36</v>
      </c>
      <c r="B25" s="38">
        <f t="shared" ref="B25:C25" si="82">B11*100/B11</f>
        <v>100</v>
      </c>
      <c r="C25" s="39">
        <f t="shared" si="82"/>
        <v>100</v>
      </c>
      <c r="D25" s="96">
        <f t="shared" ref="D25:E25" si="83">D11*100/B11</f>
        <v>10.33945998</v>
      </c>
      <c r="E25" s="97">
        <f t="shared" si="83"/>
        <v>10.67904971</v>
      </c>
      <c r="F25" s="55">
        <f t="shared" si="27"/>
        <v>4.398232231</v>
      </c>
      <c r="G25" s="46">
        <f t="shared" ref="G25:H25" si="84">G11*100/G11</f>
        <v>100</v>
      </c>
      <c r="H25" s="46">
        <f t="shared" si="84"/>
        <v>100</v>
      </c>
      <c r="I25" s="96">
        <f t="shared" ref="I25:J25" si="85">I11*100/G11</f>
        <v>13.66742597</v>
      </c>
      <c r="J25" s="97">
        <f t="shared" si="85"/>
        <v>13.6618741</v>
      </c>
      <c r="K25" s="53">
        <f t="shared" si="30"/>
        <v>7.357848691</v>
      </c>
      <c r="L25" s="48">
        <f t="shared" ref="L25:M25" si="86">L11*100/L11</f>
        <v>100</v>
      </c>
      <c r="M25" s="46">
        <f t="shared" si="86"/>
        <v>100</v>
      </c>
      <c r="N25" s="96">
        <f t="shared" ref="N25:O25" si="87">N11*100/L11</f>
        <v>10.50565952</v>
      </c>
      <c r="O25" s="97">
        <f t="shared" si="87"/>
        <v>10.83021781</v>
      </c>
      <c r="P25" s="55">
        <f t="shared" si="33"/>
        <v>4.548224164</v>
      </c>
      <c r="R25" s="36" t="s">
        <v>36</v>
      </c>
      <c r="S25" s="38">
        <f t="shared" si="34"/>
        <v>100</v>
      </c>
      <c r="T25" s="39">
        <f t="shared" si="35"/>
        <v>100</v>
      </c>
      <c r="U25" s="96">
        <f t="shared" si="36"/>
        <v>13.11684546</v>
      </c>
      <c r="V25" s="97">
        <f t="shared" ref="V25:W25" si="88">V11*100/$T11</f>
        <v>13.36635575</v>
      </c>
      <c r="W25" s="55">
        <f t="shared" si="88"/>
        <v>5.683955815</v>
      </c>
      <c r="X25" s="46">
        <f t="shared" si="38"/>
        <v>100</v>
      </c>
      <c r="Y25" s="46">
        <f t="shared" si="39"/>
        <v>100</v>
      </c>
      <c r="Z25" s="96">
        <f t="shared" si="40"/>
        <v>11.99524941</v>
      </c>
      <c r="AA25" s="97">
        <f t="shared" ref="AA25:AB25" si="89">AA11*100/$Y11</f>
        <v>12.88779581</v>
      </c>
      <c r="AB25" s="53">
        <f t="shared" si="89"/>
        <v>5.738511626</v>
      </c>
      <c r="AC25" s="48">
        <f t="shared" si="42"/>
        <v>100</v>
      </c>
      <c r="AD25" s="46">
        <f t="shared" si="43"/>
        <v>100</v>
      </c>
      <c r="AE25" s="96">
        <f t="shared" si="44"/>
        <v>13.06463206</v>
      </c>
      <c r="AF25" s="97">
        <f t="shared" ref="AF25:AG25" si="90">AF11*100/$AD11</f>
        <v>13.34369536</v>
      </c>
      <c r="AG25" s="55">
        <f t="shared" si="90"/>
        <v>5.686539099</v>
      </c>
      <c r="AI25" s="36" t="s">
        <v>36</v>
      </c>
      <c r="AJ25" s="38">
        <f t="shared" si="46"/>
        <v>100</v>
      </c>
      <c r="AK25" s="39">
        <f t="shared" si="47"/>
        <v>100</v>
      </c>
      <c r="AL25" s="96">
        <f t="shared" si="48"/>
        <v>13.0256792</v>
      </c>
      <c r="AM25" s="97">
        <f t="shared" ref="AM25:AN25" si="91">AM11*100/$AK11</f>
        <v>13.3290631</v>
      </c>
      <c r="AN25" s="55">
        <f t="shared" si="91"/>
        <v>5.64694006</v>
      </c>
      <c r="AO25" s="46">
        <f t="shared" si="50"/>
        <v>100</v>
      </c>
      <c r="AP25" s="46">
        <f t="shared" si="51"/>
        <v>100</v>
      </c>
      <c r="AQ25" s="96">
        <f t="shared" si="52"/>
        <v>11.66448231</v>
      </c>
      <c r="AR25" s="97">
        <f t="shared" ref="AR25:AS25" si="92">AR11*100/$AP11</f>
        <v>12.05293902</v>
      </c>
      <c r="AS25" s="53">
        <f t="shared" si="92"/>
        <v>5.773497257</v>
      </c>
      <c r="AT25" s="48">
        <f t="shared" si="54"/>
        <v>100</v>
      </c>
      <c r="AU25" s="46">
        <f t="shared" si="55"/>
        <v>100</v>
      </c>
      <c r="AV25" s="96">
        <f t="shared" si="56"/>
        <v>12.97261394</v>
      </c>
      <c r="AW25" s="97">
        <f t="shared" ref="AW25:AX25" si="93">AW11*100/$AU11</f>
        <v>13.27864797</v>
      </c>
      <c r="AX25" s="55">
        <f t="shared" si="93"/>
        <v>5.651939886</v>
      </c>
    </row>
    <row r="26" ht="15.75" customHeight="1">
      <c r="A26" s="36" t="s">
        <v>37</v>
      </c>
      <c r="B26" s="38">
        <f t="shared" ref="B26:C26" si="94">B12*100/B12</f>
        <v>100</v>
      </c>
      <c r="C26" s="39">
        <f t="shared" si="94"/>
        <v>100</v>
      </c>
      <c r="D26" s="96">
        <f t="shared" ref="D26:E26" si="95">D12*100/B12</f>
        <v>16.88143215</v>
      </c>
      <c r="E26" s="97">
        <f t="shared" si="95"/>
        <v>17.40229762</v>
      </c>
      <c r="F26" s="55">
        <f t="shared" si="27"/>
        <v>5.108220827</v>
      </c>
      <c r="G26" s="46">
        <f t="shared" ref="G26:H26" si="96">G12*100/G12</f>
        <v>100</v>
      </c>
      <c r="H26" s="46">
        <f t="shared" si="96"/>
        <v>100</v>
      </c>
      <c r="I26" s="96">
        <f t="shared" ref="I26:J26" si="97">I12*100/G12</f>
        <v>20.54574639</v>
      </c>
      <c r="J26" s="97">
        <f t="shared" si="97"/>
        <v>21.06949348</v>
      </c>
      <c r="K26" s="53">
        <f t="shared" si="30"/>
        <v>7.249778686</v>
      </c>
      <c r="L26" s="48">
        <f t="shared" ref="L26:M26" si="98">L12*100/L12</f>
        <v>100</v>
      </c>
      <c r="M26" s="46">
        <f t="shared" si="98"/>
        <v>100</v>
      </c>
      <c r="N26" s="96">
        <f t="shared" ref="N26:O26" si="99">N12*100/L12</f>
        <v>17.06876744</v>
      </c>
      <c r="O26" s="97">
        <f t="shared" si="99"/>
        <v>17.59049714</v>
      </c>
      <c r="P26" s="55">
        <f t="shared" si="33"/>
        <v>5.218125013</v>
      </c>
      <c r="R26" s="36" t="s">
        <v>37</v>
      </c>
      <c r="S26" s="38">
        <f t="shared" si="34"/>
        <v>100</v>
      </c>
      <c r="T26" s="39">
        <f t="shared" si="35"/>
        <v>100</v>
      </c>
      <c r="U26" s="96">
        <f t="shared" si="36"/>
        <v>18.82078882</v>
      </c>
      <c r="V26" s="97">
        <f t="shared" ref="V26:W26" si="100">V12*100/$T12</f>
        <v>19.36979757</v>
      </c>
      <c r="W26" s="55">
        <f t="shared" si="100"/>
        <v>6.163894873</v>
      </c>
      <c r="X26" s="46">
        <f t="shared" si="38"/>
        <v>100</v>
      </c>
      <c r="Y26" s="46">
        <f t="shared" si="39"/>
        <v>100</v>
      </c>
      <c r="Z26" s="96">
        <f t="shared" si="40"/>
        <v>19.7301855</v>
      </c>
      <c r="AA26" s="97">
        <f t="shared" ref="AA26:AB26" si="101">AA12*100/$Y12</f>
        <v>19.92216126</v>
      </c>
      <c r="AB26" s="53">
        <f t="shared" si="101"/>
        <v>6.267422285</v>
      </c>
      <c r="AC26" s="48">
        <f t="shared" si="42"/>
        <v>100</v>
      </c>
      <c r="AD26" s="46">
        <f t="shared" si="43"/>
        <v>100</v>
      </c>
      <c r="AE26" s="96">
        <f t="shared" si="44"/>
        <v>18.86213771</v>
      </c>
      <c r="AF26" s="97">
        <f t="shared" ref="AF26:AG26" si="102">AF12*100/$AD12</f>
        <v>19.39515899</v>
      </c>
      <c r="AG26" s="55">
        <f t="shared" si="102"/>
        <v>6.168648266</v>
      </c>
      <c r="AI26" s="36" t="s">
        <v>37</v>
      </c>
      <c r="AJ26" s="38">
        <f t="shared" si="46"/>
        <v>100</v>
      </c>
      <c r="AK26" s="39">
        <f t="shared" si="47"/>
        <v>100</v>
      </c>
      <c r="AL26" s="96">
        <f t="shared" si="48"/>
        <v>19.27813768</v>
      </c>
      <c r="AM26" s="97">
        <f t="shared" ref="AM26:AN26" si="103">AM12*100/$AK12</f>
        <v>19.80020836</v>
      </c>
      <c r="AN26" s="55">
        <f t="shared" si="103"/>
        <v>6.151130463</v>
      </c>
      <c r="AO26" s="46">
        <f t="shared" si="50"/>
        <v>100</v>
      </c>
      <c r="AP26" s="46">
        <f t="shared" si="51"/>
        <v>100</v>
      </c>
      <c r="AQ26" s="96">
        <f t="shared" si="52"/>
        <v>21.54696133</v>
      </c>
      <c r="AR26" s="97">
        <f t="shared" ref="AR26:AS26" si="104">AR12*100/$AP12</f>
        <v>22.52338229</v>
      </c>
      <c r="AS26" s="53">
        <f t="shared" si="104"/>
        <v>8.738810721</v>
      </c>
      <c r="AT26" s="48">
        <f t="shared" si="54"/>
        <v>100</v>
      </c>
      <c r="AU26" s="46">
        <f t="shared" si="55"/>
        <v>100</v>
      </c>
      <c r="AV26" s="96">
        <f t="shared" si="56"/>
        <v>19.36257711</v>
      </c>
      <c r="AW26" s="97">
        <f t="shared" ref="AW26:AX26" si="105">AW12*100/$AU12</f>
        <v>19.90218698</v>
      </c>
      <c r="AX26" s="55">
        <f t="shared" si="105"/>
        <v>6.248035056</v>
      </c>
    </row>
    <row r="27" ht="15.75" customHeight="1">
      <c r="A27" s="36" t="s">
        <v>38</v>
      </c>
      <c r="B27" s="38">
        <f t="shared" ref="B27:C27" si="106">B13*100/B13</f>
        <v>100</v>
      </c>
      <c r="C27" s="39">
        <f t="shared" si="106"/>
        <v>100</v>
      </c>
      <c r="D27" s="96">
        <f t="shared" ref="D27:E27" si="107">D13*100/B13</f>
        <v>27.52093802</v>
      </c>
      <c r="E27" s="97">
        <f t="shared" si="107"/>
        <v>29.03263948</v>
      </c>
      <c r="F27" s="55">
        <f t="shared" si="27"/>
        <v>5.668963479</v>
      </c>
      <c r="G27" s="46">
        <f t="shared" ref="G27:H27" si="108">G13*100/G13</f>
        <v>100</v>
      </c>
      <c r="H27" s="46">
        <f t="shared" si="108"/>
        <v>100</v>
      </c>
      <c r="I27" s="96">
        <f t="shared" ref="I27:J27" si="109">I13*100/G13</f>
        <v>36.98884758</v>
      </c>
      <c r="J27" s="97">
        <f t="shared" si="109"/>
        <v>39.20934194</v>
      </c>
      <c r="K27" s="53">
        <f t="shared" si="30"/>
        <v>8.303820961</v>
      </c>
      <c r="L27" s="48">
        <f t="shared" ref="L27:M27" si="110">L13*100/L13</f>
        <v>100</v>
      </c>
      <c r="M27" s="46">
        <f t="shared" si="110"/>
        <v>100</v>
      </c>
      <c r="N27" s="96">
        <f t="shared" ref="N27:O27" si="111">N13*100/L13</f>
        <v>28.30362631</v>
      </c>
      <c r="O27" s="97">
        <f t="shared" si="111"/>
        <v>29.91905458</v>
      </c>
      <c r="P27" s="55">
        <f t="shared" si="33"/>
        <v>5.89846586</v>
      </c>
      <c r="R27" s="36" t="s">
        <v>38</v>
      </c>
      <c r="S27" s="38">
        <f t="shared" si="34"/>
        <v>100</v>
      </c>
      <c r="T27" s="39">
        <f t="shared" si="35"/>
        <v>100</v>
      </c>
      <c r="U27" s="96">
        <f t="shared" si="36"/>
        <v>30.14128728</v>
      </c>
      <c r="V27" s="97">
        <f t="shared" ref="V27:W27" si="112">V13*100/$T13</f>
        <v>31.76815869</v>
      </c>
      <c r="W27" s="55">
        <f t="shared" si="112"/>
        <v>6.419750473</v>
      </c>
      <c r="X27" s="46">
        <f t="shared" si="38"/>
        <v>100</v>
      </c>
      <c r="Y27" s="46">
        <f t="shared" si="39"/>
        <v>100</v>
      </c>
      <c r="Z27" s="96">
        <f t="shared" si="40"/>
        <v>34.48979592</v>
      </c>
      <c r="AA27" s="97">
        <f t="shared" ref="AA27:AB27" si="113">AA13*100/$Y13</f>
        <v>36.12400791</v>
      </c>
      <c r="AB27" s="53">
        <f t="shared" si="113"/>
        <v>9.85448105</v>
      </c>
      <c r="AC27" s="48">
        <f t="shared" si="42"/>
        <v>100</v>
      </c>
      <c r="AD27" s="46">
        <f t="shared" si="43"/>
        <v>100</v>
      </c>
      <c r="AE27" s="96">
        <f t="shared" si="44"/>
        <v>30.45189504</v>
      </c>
      <c r="AF27" s="97">
        <f t="shared" ref="AF27:AG27" si="114">AF13*100/$AD13</f>
        <v>32.09896511</v>
      </c>
      <c r="AG27" s="55">
        <f t="shared" si="114"/>
        <v>6.680602229</v>
      </c>
      <c r="AI27" s="36" t="s">
        <v>38</v>
      </c>
      <c r="AJ27" s="38">
        <f t="shared" si="46"/>
        <v>100</v>
      </c>
      <c r="AK27" s="39">
        <f t="shared" si="47"/>
        <v>100</v>
      </c>
      <c r="AL27" s="96">
        <f t="shared" si="48"/>
        <v>31.06008525</v>
      </c>
      <c r="AM27" s="97">
        <f t="shared" ref="AM27:AN27" si="115">AM13*100/$AK13</f>
        <v>32.74056628</v>
      </c>
      <c r="AN27" s="55">
        <f t="shared" si="115"/>
        <v>7.03909439</v>
      </c>
      <c r="AO27" s="46">
        <f t="shared" si="50"/>
        <v>100</v>
      </c>
      <c r="AP27" s="46">
        <f t="shared" si="51"/>
        <v>100</v>
      </c>
      <c r="AQ27" s="96">
        <f t="shared" si="52"/>
        <v>32</v>
      </c>
      <c r="AR27" s="97">
        <f t="shared" ref="AR27:AS27" si="116">AR13*100/$AP13</f>
        <v>33.94282417</v>
      </c>
      <c r="AS27" s="53">
        <f t="shared" si="116"/>
        <v>10.27659871</v>
      </c>
      <c r="AT27" s="48">
        <f t="shared" si="54"/>
        <v>100</v>
      </c>
      <c r="AU27" s="46">
        <f t="shared" si="55"/>
        <v>100</v>
      </c>
      <c r="AV27" s="96">
        <f t="shared" si="56"/>
        <v>31.11485174</v>
      </c>
      <c r="AW27" s="97">
        <f t="shared" ref="AW27:AX27" si="117">AW13*100/$AU13</f>
        <v>32.81493126</v>
      </c>
      <c r="AX27" s="55">
        <f t="shared" si="117"/>
        <v>7.239348399</v>
      </c>
    </row>
    <row r="28" ht="15.75" customHeight="1">
      <c r="A28" s="36" t="s">
        <v>39</v>
      </c>
      <c r="B28" s="38">
        <f t="shared" ref="B28:C28" si="118">B14*100/B14</f>
        <v>100</v>
      </c>
      <c r="C28" s="39">
        <f t="shared" si="118"/>
        <v>100</v>
      </c>
      <c r="D28" s="96">
        <f t="shared" ref="D28:E28" si="119">D14*100/B14</f>
        <v>47.21518987</v>
      </c>
      <c r="E28" s="97">
        <f t="shared" si="119"/>
        <v>48.03530251</v>
      </c>
      <c r="F28" s="55">
        <f t="shared" si="27"/>
        <v>6.505114964</v>
      </c>
      <c r="G28" s="46">
        <f t="shared" ref="G28:H28" si="120">G14*100/G14</f>
        <v>100</v>
      </c>
      <c r="H28" s="46">
        <f t="shared" si="120"/>
        <v>100</v>
      </c>
      <c r="I28" s="96">
        <f t="shared" ref="I28:J28" si="121">I14*100/G14</f>
        <v>63.49206349</v>
      </c>
      <c r="J28" s="97">
        <f t="shared" si="121"/>
        <v>63.76471179</v>
      </c>
      <c r="K28" s="53">
        <f t="shared" si="30"/>
        <v>10.79974634</v>
      </c>
      <c r="L28" s="48">
        <f t="shared" ref="L28:M28" si="122">L14*100/L14</f>
        <v>100</v>
      </c>
      <c r="M28" s="46">
        <f t="shared" si="122"/>
        <v>100</v>
      </c>
      <c r="N28" s="96">
        <f t="shared" ref="N28:O28" si="123">N14*100/L14</f>
        <v>50.35750766</v>
      </c>
      <c r="O28" s="97">
        <f t="shared" si="123"/>
        <v>51.28275242</v>
      </c>
      <c r="P28" s="55">
        <f t="shared" si="33"/>
        <v>7.391772564</v>
      </c>
      <c r="R28" s="36" t="s">
        <v>39</v>
      </c>
      <c r="S28" s="38">
        <f t="shared" si="34"/>
        <v>100</v>
      </c>
      <c r="T28" s="39">
        <f t="shared" si="35"/>
        <v>100</v>
      </c>
      <c r="U28" s="96">
        <f t="shared" si="36"/>
        <v>49.26829268</v>
      </c>
      <c r="V28" s="97">
        <f t="shared" ref="V28:W28" si="124">V14*100/$T14</f>
        <v>50.38238549</v>
      </c>
      <c r="W28" s="55">
        <f t="shared" si="124"/>
        <v>6.942942022</v>
      </c>
      <c r="X28" s="46">
        <f t="shared" si="38"/>
        <v>100</v>
      </c>
      <c r="Y28" s="46">
        <f t="shared" si="39"/>
        <v>100</v>
      </c>
      <c r="Z28" s="96">
        <f t="shared" si="40"/>
        <v>50.80213904</v>
      </c>
      <c r="AA28" s="97">
        <f t="shared" ref="AA28:AB28" si="125">AA14*100/$Y14</f>
        <v>51.81873917</v>
      </c>
      <c r="AB28" s="53">
        <f t="shared" si="125"/>
        <v>9.906664279</v>
      </c>
      <c r="AC28" s="48">
        <f t="shared" si="42"/>
        <v>100</v>
      </c>
      <c r="AD28" s="46">
        <f t="shared" si="43"/>
        <v>100</v>
      </c>
      <c r="AE28" s="96">
        <f t="shared" si="44"/>
        <v>49.5531281</v>
      </c>
      <c r="AF28" s="97">
        <f t="shared" ref="AF28:AG28" si="126">AF14*100/$AD14</f>
        <v>50.66566753</v>
      </c>
      <c r="AG28" s="55">
        <f t="shared" si="126"/>
        <v>7.527456335</v>
      </c>
      <c r="AI28" s="36" t="s">
        <v>39</v>
      </c>
      <c r="AJ28" s="38">
        <f t="shared" si="46"/>
        <v>100</v>
      </c>
      <c r="AK28" s="39">
        <f t="shared" si="47"/>
        <v>100</v>
      </c>
      <c r="AL28" s="96">
        <f t="shared" si="48"/>
        <v>51.91082803</v>
      </c>
      <c r="AM28" s="97">
        <f t="shared" ref="AM28:AN28" si="127">AM14*100/$AK14</f>
        <v>52.68127773</v>
      </c>
      <c r="AN28" s="55">
        <f t="shared" si="127"/>
        <v>9.508868778</v>
      </c>
      <c r="AO28" s="46">
        <f t="shared" si="50"/>
        <v>100</v>
      </c>
      <c r="AP28" s="46">
        <f t="shared" si="51"/>
        <v>100</v>
      </c>
      <c r="AQ28" s="96">
        <f t="shared" si="52"/>
        <v>58.10055866</v>
      </c>
      <c r="AR28" s="97">
        <f t="shared" ref="AR28:AS28" si="128">AR14*100/$AP14</f>
        <v>59.74374143</v>
      </c>
      <c r="AS28" s="53">
        <f t="shared" si="128"/>
        <v>14.21676582</v>
      </c>
      <c r="AT28" s="48">
        <f t="shared" si="54"/>
        <v>100</v>
      </c>
      <c r="AU28" s="46">
        <f t="shared" si="55"/>
        <v>100</v>
      </c>
      <c r="AV28" s="96">
        <f t="shared" si="56"/>
        <v>52.89919715</v>
      </c>
      <c r="AW28" s="97">
        <f t="shared" ref="AW28:AX28" si="129">AW14*100/$AU14</f>
        <v>53.86230856</v>
      </c>
      <c r="AX28" s="55">
        <f t="shared" si="129"/>
        <v>10.29615376</v>
      </c>
    </row>
    <row r="29" ht="15.75" customHeight="1">
      <c r="A29" s="36" t="s">
        <v>40</v>
      </c>
      <c r="B29" s="38">
        <f t="shared" ref="B29:C29" si="130">B15*100/B15</f>
        <v>100</v>
      </c>
      <c r="C29" s="39">
        <f t="shared" si="130"/>
        <v>100</v>
      </c>
      <c r="D29" s="96">
        <f t="shared" ref="D29:E29" si="131">D15*100/B15</f>
        <v>72.67759563</v>
      </c>
      <c r="E29" s="97">
        <f t="shared" si="131"/>
        <v>75.67072907</v>
      </c>
      <c r="F29" s="55">
        <f t="shared" si="27"/>
        <v>7.162699606</v>
      </c>
      <c r="G29" s="46">
        <f t="shared" ref="G29:H29" si="132">G15*100/G15</f>
        <v>100</v>
      </c>
      <c r="H29" s="46">
        <f t="shared" si="132"/>
        <v>100</v>
      </c>
      <c r="I29" s="96">
        <f t="shared" ref="I29:J29" si="133">I15*100/G15</f>
        <v>78.97196262</v>
      </c>
      <c r="J29" s="97">
        <f t="shared" si="133"/>
        <v>83.84471766</v>
      </c>
      <c r="K29" s="53">
        <f t="shared" si="30"/>
        <v>11.45584356</v>
      </c>
      <c r="L29" s="48">
        <f t="shared" ref="L29:M29" si="134">L15*100/L15</f>
        <v>100</v>
      </c>
      <c r="M29" s="46">
        <f t="shared" si="134"/>
        <v>100</v>
      </c>
      <c r="N29" s="96">
        <f t="shared" ref="N29:O29" si="135">N15*100/L15</f>
        <v>76.07052897</v>
      </c>
      <c r="O29" s="97">
        <f t="shared" si="135"/>
        <v>80.6537471</v>
      </c>
      <c r="P29" s="55">
        <f t="shared" si="33"/>
        <v>9.779881354</v>
      </c>
      <c r="R29" s="36" t="s">
        <v>40</v>
      </c>
      <c r="S29" s="38">
        <f t="shared" si="34"/>
        <v>100</v>
      </c>
      <c r="T29" s="39">
        <f t="shared" si="35"/>
        <v>100</v>
      </c>
      <c r="U29" s="96">
        <f t="shared" si="36"/>
        <v>74.64114833</v>
      </c>
      <c r="V29" s="97">
        <f t="shared" ref="V29:W29" si="136">V15*100/$T15</f>
        <v>79.06627314</v>
      </c>
      <c r="W29" s="55">
        <f t="shared" si="136"/>
        <v>6.935896547</v>
      </c>
      <c r="X29" s="46">
        <f t="shared" si="38"/>
        <v>100</v>
      </c>
      <c r="Y29" s="46">
        <f t="shared" si="39"/>
        <v>100</v>
      </c>
      <c r="Z29" s="96">
        <f t="shared" si="40"/>
        <v>78.68020305</v>
      </c>
      <c r="AA29" s="97">
        <f t="shared" ref="AA29:AB29" si="137">AA15*100/$Y15</f>
        <v>83.05405572</v>
      </c>
      <c r="AB29" s="53">
        <f t="shared" si="137"/>
        <v>12.56052028</v>
      </c>
      <c r="AC29" s="48">
        <f t="shared" si="42"/>
        <v>100</v>
      </c>
      <c r="AD29" s="46">
        <f t="shared" si="43"/>
        <v>100</v>
      </c>
      <c r="AE29" s="96">
        <f t="shared" si="44"/>
        <v>76.60098522</v>
      </c>
      <c r="AF29" s="97">
        <f t="shared" ref="AF29:AG29" si="138">AF15*100/$AD15</f>
        <v>81.25294406</v>
      </c>
      <c r="AG29" s="55">
        <f t="shared" si="138"/>
        <v>10.02011715</v>
      </c>
      <c r="AI29" s="36" t="s">
        <v>40</v>
      </c>
      <c r="AJ29" s="38">
        <f t="shared" si="46"/>
        <v>100</v>
      </c>
      <c r="AK29" s="39">
        <f t="shared" si="47"/>
        <v>100</v>
      </c>
      <c r="AL29" s="96">
        <f t="shared" si="48"/>
        <v>77.57009346</v>
      </c>
      <c r="AM29" s="97">
        <f t="shared" ref="AM29:AN29" si="139">AM15*100/$AK15</f>
        <v>81.42849518</v>
      </c>
      <c r="AN29" s="55">
        <f t="shared" si="139"/>
        <v>12.66926187</v>
      </c>
      <c r="AO29" s="46">
        <f t="shared" si="50"/>
        <v>100</v>
      </c>
      <c r="AP29" s="46">
        <f t="shared" si="51"/>
        <v>100</v>
      </c>
      <c r="AQ29" s="96">
        <f t="shared" si="52"/>
        <v>78.78787879</v>
      </c>
      <c r="AR29" s="97">
        <f t="shared" ref="AR29:AS29" si="140">AR15*100/$AP15</f>
        <v>82.38143453</v>
      </c>
      <c r="AS29" s="53">
        <f t="shared" si="140"/>
        <v>19.75221999</v>
      </c>
      <c r="AT29" s="48">
        <f t="shared" si="54"/>
        <v>100</v>
      </c>
      <c r="AU29" s="46">
        <f t="shared" si="55"/>
        <v>100</v>
      </c>
      <c r="AV29" s="96">
        <f t="shared" si="56"/>
        <v>78.10026385</v>
      </c>
      <c r="AW29" s="97">
        <f t="shared" ref="AW29:AX29" si="141">AW15*100/$AU15</f>
        <v>81.9063207</v>
      </c>
      <c r="AX29" s="55">
        <f t="shared" si="141"/>
        <v>16.22081858</v>
      </c>
    </row>
    <row r="30" ht="15.75" customHeight="1">
      <c r="A30" s="36" t="s">
        <v>41</v>
      </c>
      <c r="B30" s="38">
        <f t="shared" ref="B30:C30" si="142">B16*100/B16</f>
        <v>100</v>
      </c>
      <c r="C30" s="39">
        <f t="shared" si="142"/>
        <v>100</v>
      </c>
      <c r="D30" s="96">
        <f t="shared" ref="D30:E30" si="143">D16*100/B16</f>
        <v>88.88888889</v>
      </c>
      <c r="E30" s="97">
        <f t="shared" si="143"/>
        <v>91.76284461</v>
      </c>
      <c r="F30" s="55">
        <f t="shared" si="27"/>
        <v>7.721125697</v>
      </c>
      <c r="G30" s="46">
        <f t="shared" ref="G30:H30" si="144">G16*100/G16</f>
        <v>100</v>
      </c>
      <c r="H30" s="46">
        <f t="shared" si="144"/>
        <v>100</v>
      </c>
      <c r="I30" s="96">
        <f t="shared" ref="I30:J30" si="145">I16*100/G16</f>
        <v>98.13084112</v>
      </c>
      <c r="J30" s="97">
        <f t="shared" si="145"/>
        <v>99.63548649</v>
      </c>
      <c r="K30" s="53">
        <f t="shared" si="30"/>
        <v>12.87010271</v>
      </c>
      <c r="L30" s="48">
        <f t="shared" ref="L30:M30" si="146">L16*100/L16</f>
        <v>100</v>
      </c>
      <c r="M30" s="46">
        <f t="shared" si="146"/>
        <v>100</v>
      </c>
      <c r="N30" s="96">
        <f t="shared" ref="N30:O30" si="147">N16*100/L16</f>
        <v>97.4137931</v>
      </c>
      <c r="O30" s="97">
        <f t="shared" si="147"/>
        <v>99.50637409</v>
      </c>
      <c r="P30" s="55">
        <f t="shared" si="33"/>
        <v>12.78565879</v>
      </c>
      <c r="R30" s="36" t="s">
        <v>41</v>
      </c>
      <c r="S30" s="38">
        <f t="shared" si="34"/>
        <v>100</v>
      </c>
      <c r="T30" s="39">
        <f t="shared" si="35"/>
        <v>100</v>
      </c>
      <c r="U30" s="96">
        <f t="shared" si="36"/>
        <v>100</v>
      </c>
      <c r="V30" s="97">
        <f t="shared" ref="V30:W30" si="148">V16*100/$T16</f>
        <v>100</v>
      </c>
      <c r="W30" s="55">
        <f t="shared" si="148"/>
        <v>6.015740021</v>
      </c>
      <c r="X30" s="46">
        <f t="shared" si="38"/>
        <v>100</v>
      </c>
      <c r="Y30" s="46">
        <f t="shared" si="39"/>
        <v>100</v>
      </c>
      <c r="Z30" s="96">
        <f t="shared" si="40"/>
        <v>97.84946237</v>
      </c>
      <c r="AA30" s="97">
        <f t="shared" ref="AA30:AB30" si="149">AA16*100/$Y16</f>
        <v>99.48129421</v>
      </c>
      <c r="AB30" s="53">
        <f t="shared" si="149"/>
        <v>10.99924421</v>
      </c>
      <c r="AC30" s="48">
        <f t="shared" si="42"/>
        <v>100</v>
      </c>
      <c r="AD30" s="46">
        <f t="shared" si="43"/>
        <v>100</v>
      </c>
      <c r="AE30" s="96">
        <f t="shared" si="44"/>
        <v>98.0952381</v>
      </c>
      <c r="AF30" s="97">
        <f t="shared" ref="AF30:AG30" si="150">AF16*100/$AD16</f>
        <v>99.49815863</v>
      </c>
      <c r="AG30" s="55">
        <f t="shared" si="150"/>
        <v>10.83721801</v>
      </c>
      <c r="AI30" s="36" t="s">
        <v>41</v>
      </c>
      <c r="AJ30" s="38">
        <f t="shared" si="46"/>
        <v>100</v>
      </c>
      <c r="AK30" s="39">
        <f t="shared" si="47"/>
        <v>100</v>
      </c>
      <c r="AL30" s="96">
        <f t="shared" si="48"/>
        <v>90</v>
      </c>
      <c r="AM30" s="97">
        <f t="shared" ref="AM30:AN30" si="151">AM16*100/$AK16</f>
        <v>83.65407424</v>
      </c>
      <c r="AN30" s="55">
        <f t="shared" si="151"/>
        <v>11.03364177</v>
      </c>
      <c r="AO30" s="46">
        <f t="shared" si="50"/>
        <v>100</v>
      </c>
      <c r="AP30" s="46">
        <f t="shared" si="51"/>
        <v>100</v>
      </c>
      <c r="AQ30" s="96">
        <f t="shared" si="52"/>
        <v>97.01492537</v>
      </c>
      <c r="AR30" s="97">
        <f t="shared" ref="AR30:AS30" si="152">AR16*100/$AP16</f>
        <v>99.22449222</v>
      </c>
      <c r="AS30" s="53">
        <f t="shared" si="152"/>
        <v>18.32252719</v>
      </c>
      <c r="AT30" s="48">
        <f t="shared" si="54"/>
        <v>100</v>
      </c>
      <c r="AU30" s="46">
        <f t="shared" si="55"/>
        <v>100</v>
      </c>
      <c r="AV30" s="96">
        <f t="shared" si="56"/>
        <v>96.1038961</v>
      </c>
      <c r="AW30" s="97">
        <f t="shared" ref="AW30:AX30" si="153">AW16*100/$AU16</f>
        <v>98.62805047</v>
      </c>
      <c r="AX30" s="55">
        <f t="shared" si="153"/>
        <v>18.04331853</v>
      </c>
    </row>
    <row r="31" ht="15.75" customHeight="1">
      <c r="A31" s="59" t="s">
        <v>12</v>
      </c>
      <c r="B31" s="60">
        <f t="shared" ref="B31:C31" si="154">B17*100/B17</f>
        <v>100</v>
      </c>
      <c r="C31" s="61">
        <f t="shared" si="154"/>
        <v>100</v>
      </c>
      <c r="D31" s="108">
        <f t="shared" ref="D31:E31" si="155">D17*100/B17</f>
        <v>8.203835639</v>
      </c>
      <c r="E31" s="109">
        <f t="shared" si="155"/>
        <v>23.04617253</v>
      </c>
      <c r="F31" s="86">
        <f t="shared" si="27"/>
        <v>5.009698084</v>
      </c>
      <c r="G31" s="65">
        <f t="shared" ref="G31:H31" si="156">G17*100/G17</f>
        <v>100</v>
      </c>
      <c r="H31" s="65">
        <f t="shared" si="156"/>
        <v>100</v>
      </c>
      <c r="I31" s="108">
        <f t="shared" ref="I31:J31" si="157">I17*100/G17</f>
        <v>17.64109496</v>
      </c>
      <c r="J31" s="109">
        <f t="shared" si="157"/>
        <v>91.20541736</v>
      </c>
      <c r="K31" s="85">
        <f t="shared" si="30"/>
        <v>12.24782428</v>
      </c>
      <c r="L31" s="66">
        <f t="shared" ref="L31:M31" si="158">L17*100/L17</f>
        <v>100</v>
      </c>
      <c r="M31" s="65">
        <f t="shared" si="158"/>
        <v>100</v>
      </c>
      <c r="N31" s="108">
        <f t="shared" ref="N31:O31" si="159">N17*100/L17</f>
        <v>8.739250894</v>
      </c>
      <c r="O31" s="109">
        <f t="shared" si="159"/>
        <v>51.50511706</v>
      </c>
      <c r="P31" s="86">
        <f t="shared" si="33"/>
        <v>8.031876989</v>
      </c>
      <c r="R31" s="59" t="s">
        <v>12</v>
      </c>
      <c r="S31" s="60">
        <f t="shared" si="34"/>
        <v>100</v>
      </c>
      <c r="T31" s="61">
        <f t="shared" si="35"/>
        <v>100</v>
      </c>
      <c r="U31" s="108">
        <f t="shared" si="36"/>
        <v>9.171409909</v>
      </c>
      <c r="V31" s="109">
        <f t="shared" ref="V31:W31" si="160">V17*100/$T17</f>
        <v>26.17833039</v>
      </c>
      <c r="W31" s="86">
        <f t="shared" si="160"/>
        <v>5.888200632</v>
      </c>
      <c r="X31" s="65">
        <f t="shared" si="38"/>
        <v>100</v>
      </c>
      <c r="Y31" s="65">
        <f t="shared" si="39"/>
        <v>100</v>
      </c>
      <c r="Z31" s="108">
        <f t="shared" si="40"/>
        <v>14.58623088</v>
      </c>
      <c r="AA31" s="109">
        <f t="shared" ref="AA31:AB31" si="161">AA17*100/$Y17</f>
        <v>89.05913178</v>
      </c>
      <c r="AB31" s="85">
        <f t="shared" si="161"/>
        <v>10.80789715</v>
      </c>
      <c r="AC31" s="66">
        <f t="shared" si="42"/>
        <v>100</v>
      </c>
      <c r="AD31" s="65">
        <f t="shared" si="43"/>
        <v>100</v>
      </c>
      <c r="AE31" s="108">
        <f t="shared" si="44"/>
        <v>9.447229061</v>
      </c>
      <c r="AF31" s="109">
        <f t="shared" ref="AF31:AG31" si="162">AF17*100/$AD17</f>
        <v>48.46088103</v>
      </c>
      <c r="AG31" s="86">
        <f t="shared" si="162"/>
        <v>7.631552887</v>
      </c>
      <c r="AI31" s="59" t="s">
        <v>12</v>
      </c>
      <c r="AJ31" s="60">
        <f t="shared" si="46"/>
        <v>100</v>
      </c>
      <c r="AK31" s="61">
        <f t="shared" si="47"/>
        <v>100</v>
      </c>
      <c r="AL31" s="108">
        <f t="shared" si="48"/>
        <v>11.88472301</v>
      </c>
      <c r="AM31" s="109">
        <f t="shared" ref="AM31:AN31" si="163">AM17*100/$AK17</f>
        <v>27.01176663</v>
      </c>
      <c r="AN31" s="86">
        <f t="shared" si="163"/>
        <v>6.707453733</v>
      </c>
      <c r="AO31" s="65">
        <f t="shared" si="50"/>
        <v>100</v>
      </c>
      <c r="AP31" s="65">
        <f t="shared" si="51"/>
        <v>100</v>
      </c>
      <c r="AQ31" s="108">
        <f t="shared" si="52"/>
        <v>18.49537616</v>
      </c>
      <c r="AR31" s="109">
        <f t="shared" ref="AR31:AS31" si="164">AR17*100/$AP17</f>
        <v>86.31952661</v>
      </c>
      <c r="AS31" s="85">
        <f t="shared" si="164"/>
        <v>17.19528264</v>
      </c>
      <c r="AT31" s="66">
        <f t="shared" si="54"/>
        <v>100</v>
      </c>
      <c r="AU31" s="65">
        <f t="shared" si="55"/>
        <v>100</v>
      </c>
      <c r="AV31" s="108">
        <f t="shared" si="56"/>
        <v>12.15663295</v>
      </c>
      <c r="AW31" s="109">
        <f t="shared" ref="AW31:AX31" si="165">AW17*100/$AU17</f>
        <v>42.44091337</v>
      </c>
      <c r="AX31" s="86">
        <f t="shared" si="165"/>
        <v>9.435903625</v>
      </c>
    </row>
    <row r="32" ht="15.75" customHeight="1">
      <c r="A32" s="110" t="s">
        <v>42</v>
      </c>
      <c r="B32" s="111">
        <f t="shared" ref="B32:P32" si="166">S31</f>
        <v>100</v>
      </c>
      <c r="C32" s="112">
        <f t="shared" si="166"/>
        <v>100</v>
      </c>
      <c r="D32" s="113">
        <f t="shared" si="166"/>
        <v>9.171409909</v>
      </c>
      <c r="E32" s="114">
        <f t="shared" si="166"/>
        <v>26.17833039</v>
      </c>
      <c r="F32" s="115">
        <f t="shared" si="166"/>
        <v>5.888200632</v>
      </c>
      <c r="G32" s="116">
        <f t="shared" si="166"/>
        <v>100</v>
      </c>
      <c r="H32" s="116">
        <f t="shared" si="166"/>
        <v>100</v>
      </c>
      <c r="I32" s="113">
        <f t="shared" si="166"/>
        <v>14.58623088</v>
      </c>
      <c r="J32" s="114">
        <f t="shared" si="166"/>
        <v>89.05913178</v>
      </c>
      <c r="K32" s="117">
        <f t="shared" si="166"/>
        <v>10.80789715</v>
      </c>
      <c r="L32" s="118">
        <f t="shared" si="166"/>
        <v>100</v>
      </c>
      <c r="M32" s="116">
        <f t="shared" si="166"/>
        <v>100</v>
      </c>
      <c r="N32" s="113">
        <f t="shared" si="166"/>
        <v>9.447229061</v>
      </c>
      <c r="O32" s="114">
        <f t="shared" si="166"/>
        <v>48.46088103</v>
      </c>
      <c r="P32" s="115">
        <f t="shared" si="166"/>
        <v>7.631552887</v>
      </c>
      <c r="R32" s="110" t="s">
        <v>43</v>
      </c>
      <c r="S32" s="111">
        <v>100.0</v>
      </c>
      <c r="T32" s="112">
        <v>100.0</v>
      </c>
      <c r="U32" s="113">
        <v>11.884723011439783</v>
      </c>
      <c r="V32" s="114">
        <v>27.011766629122604</v>
      </c>
      <c r="W32" s="115">
        <v>6.70745373335112</v>
      </c>
      <c r="X32" s="116">
        <v>100.0</v>
      </c>
      <c r="Y32" s="116">
        <v>100.0</v>
      </c>
      <c r="Z32" s="113">
        <v>18.49537615596101</v>
      </c>
      <c r="AA32" s="114">
        <v>86.31952660984837</v>
      </c>
      <c r="AB32" s="117">
        <v>17.195282643121494</v>
      </c>
      <c r="AC32" s="118">
        <v>100.0</v>
      </c>
      <c r="AD32" s="116">
        <v>100.0</v>
      </c>
      <c r="AE32" s="113">
        <v>12.156632946788386</v>
      </c>
      <c r="AF32" s="114">
        <v>42.44091337304509</v>
      </c>
      <c r="AG32" s="115">
        <v>9.435903624673733</v>
      </c>
      <c r="AI32" s="78"/>
      <c r="AJ32" s="79"/>
      <c r="AK32" s="79"/>
    </row>
    <row r="33" ht="15.75" customHeight="1"/>
    <row r="34" ht="15.0" customHeight="1"/>
    <row r="35" ht="33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S4:W4"/>
    <mergeCell ref="S5:T5"/>
    <mergeCell ref="U5:V5"/>
    <mergeCell ref="A20:P20"/>
    <mergeCell ref="R20:AG20"/>
    <mergeCell ref="AI20:AX20"/>
    <mergeCell ref="A4:A6"/>
    <mergeCell ref="B4:F4"/>
    <mergeCell ref="G4:K4"/>
    <mergeCell ref="L4:P4"/>
    <mergeCell ref="R4:R6"/>
    <mergeCell ref="X4:AB4"/>
    <mergeCell ref="P5:P6"/>
    <mergeCell ref="AE5:AF5"/>
    <mergeCell ref="AJ5:AK5"/>
    <mergeCell ref="AO5:AP5"/>
    <mergeCell ref="AQ5:AR5"/>
    <mergeCell ref="AS5:AS6"/>
    <mergeCell ref="AT5:AU5"/>
    <mergeCell ref="AV5:AW5"/>
    <mergeCell ref="AX5:AX6"/>
    <mergeCell ref="AC4:AG4"/>
    <mergeCell ref="AI4:AI6"/>
    <mergeCell ref="AJ4:AN4"/>
    <mergeCell ref="AO4:AS4"/>
    <mergeCell ref="AT4:AX4"/>
    <mergeCell ref="AC5:AD5"/>
    <mergeCell ref="AG5:AG6"/>
    <mergeCell ref="B5:C5"/>
    <mergeCell ref="D5:E5"/>
    <mergeCell ref="F5:F6"/>
    <mergeCell ref="G5:H5"/>
    <mergeCell ref="I5:J5"/>
    <mergeCell ref="K5:K6"/>
    <mergeCell ref="L5:M5"/>
    <mergeCell ref="N5:O5"/>
    <mergeCell ref="W5:W6"/>
    <mergeCell ref="X5:Y5"/>
    <mergeCell ref="Z5:AA5"/>
    <mergeCell ref="AB5:AB6"/>
    <mergeCell ref="AL5:AM5"/>
    <mergeCell ref="AN5:AN6"/>
  </mergeCells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33" width="7.63"/>
    <col customWidth="1" min="34" max="34" width="6.25"/>
    <col customWidth="1" min="35" max="35" width="7.0"/>
    <col customWidth="1" min="36" max="36" width="4.63"/>
    <col customWidth="1" min="37" max="37" width="6.63"/>
    <col customWidth="1" min="38" max="38" width="5.88"/>
    <col customWidth="1" min="39" max="39" width="7.0"/>
    <col customWidth="1" min="40" max="40" width="6.63"/>
    <col customWidth="1" min="41" max="41" width="4.63"/>
    <col customWidth="1" min="42" max="42" width="6.63"/>
    <col customWidth="1" min="43" max="43" width="6.25"/>
    <col customWidth="1" min="44" max="44" width="7.63"/>
    <col customWidth="1" min="45" max="45" width="6.63"/>
    <col customWidth="1" min="46" max="46" width="4.63"/>
    <col customWidth="1" min="47" max="47" width="6.63"/>
    <col customWidth="1" min="48" max="58" width="6.38"/>
    <col customWidth="1" min="59" max="59" width="8.0"/>
    <col customWidth="1" min="60" max="60" width="6.63"/>
    <col customWidth="1" min="61" max="61" width="4.63"/>
    <col customWidth="1" min="62" max="63" width="6.63"/>
    <col customWidth="1" min="64" max="90" width="7.63"/>
  </cols>
  <sheetData>
    <row r="1">
      <c r="A1" s="5" t="s">
        <v>256</v>
      </c>
      <c r="AG1" s="5" t="s">
        <v>257</v>
      </c>
      <c r="BM1" s="2" t="s">
        <v>258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" t="s">
        <v>7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3" t="s">
        <v>8</v>
      </c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>
      <c r="A3" s="5"/>
      <c r="AG3" s="5"/>
    </row>
    <row r="4" ht="15.0" customHeight="1">
      <c r="A4" s="250" t="s">
        <v>125</v>
      </c>
      <c r="B4" s="8" t="s">
        <v>214</v>
      </c>
      <c r="C4" s="10"/>
      <c r="D4" s="10"/>
      <c r="E4" s="10"/>
      <c r="F4" s="12"/>
      <c r="G4" s="8" t="s">
        <v>216</v>
      </c>
      <c r="H4" s="10"/>
      <c r="I4" s="10"/>
      <c r="J4" s="10"/>
      <c r="K4" s="12"/>
      <c r="L4" s="8" t="s">
        <v>217</v>
      </c>
      <c r="M4" s="10"/>
      <c r="N4" s="10"/>
      <c r="O4" s="10"/>
      <c r="P4" s="12"/>
      <c r="Q4" s="8" t="s">
        <v>233</v>
      </c>
      <c r="R4" s="10"/>
      <c r="S4" s="10"/>
      <c r="T4" s="10"/>
      <c r="U4" s="12"/>
      <c r="V4" s="8" t="s">
        <v>234</v>
      </c>
      <c r="W4" s="10"/>
      <c r="X4" s="10"/>
      <c r="Y4" s="10"/>
      <c r="Z4" s="12"/>
      <c r="AA4" s="8" t="s">
        <v>12</v>
      </c>
      <c r="AB4" s="10"/>
      <c r="AC4" s="10"/>
      <c r="AD4" s="10"/>
      <c r="AE4" s="12"/>
      <c r="AG4" s="250" t="s">
        <v>125</v>
      </c>
      <c r="AH4" s="8" t="s">
        <v>214</v>
      </c>
      <c r="AI4" s="10"/>
      <c r="AJ4" s="10"/>
      <c r="AK4" s="10"/>
      <c r="AL4" s="12"/>
      <c r="AM4" s="8" t="s">
        <v>216</v>
      </c>
      <c r="AN4" s="10"/>
      <c r="AO4" s="10"/>
      <c r="AP4" s="10"/>
      <c r="AQ4" s="12"/>
      <c r="AR4" s="8" t="s">
        <v>217</v>
      </c>
      <c r="AS4" s="10"/>
      <c r="AT4" s="10"/>
      <c r="AU4" s="10"/>
      <c r="AV4" s="12"/>
      <c r="AW4" s="8" t="s">
        <v>233</v>
      </c>
      <c r="AX4" s="10"/>
      <c r="AY4" s="10"/>
      <c r="AZ4" s="10"/>
      <c r="BA4" s="12"/>
      <c r="BB4" s="8" t="s">
        <v>234</v>
      </c>
      <c r="BC4" s="10"/>
      <c r="BD4" s="10"/>
      <c r="BE4" s="10"/>
      <c r="BF4" s="12"/>
      <c r="BG4" s="8" t="s">
        <v>12</v>
      </c>
      <c r="BH4" s="10"/>
      <c r="BI4" s="10"/>
      <c r="BJ4" s="10"/>
      <c r="BK4" s="12"/>
      <c r="BM4" s="494" t="s">
        <v>259</v>
      </c>
      <c r="BN4" s="495" t="s">
        <v>204</v>
      </c>
      <c r="BO4" s="81"/>
      <c r="BP4" s="81"/>
      <c r="BQ4" s="81"/>
      <c r="BR4" s="82"/>
      <c r="BS4" s="495" t="s">
        <v>205</v>
      </c>
      <c r="BT4" s="81"/>
      <c r="BU4" s="81"/>
      <c r="BV4" s="81"/>
      <c r="BW4" s="82"/>
      <c r="BX4" s="495" t="s">
        <v>206</v>
      </c>
      <c r="BY4" s="81"/>
      <c r="BZ4" s="81"/>
      <c r="CA4" s="81"/>
      <c r="CB4" s="82"/>
      <c r="CC4" s="495" t="s">
        <v>215</v>
      </c>
      <c r="CD4" s="81"/>
      <c r="CE4" s="81"/>
      <c r="CF4" s="81"/>
      <c r="CG4" s="82"/>
      <c r="CH4" s="495" t="s">
        <v>12</v>
      </c>
      <c r="CI4" s="81"/>
      <c r="CJ4" s="81"/>
      <c r="CK4" s="81"/>
      <c r="CL4" s="82"/>
    </row>
    <row r="5" ht="43.5" customHeight="1">
      <c r="A5" s="16"/>
      <c r="B5" s="17" t="s">
        <v>12</v>
      </c>
      <c r="C5" s="19"/>
      <c r="D5" s="21" t="s">
        <v>102</v>
      </c>
      <c r="E5" s="19"/>
      <c r="F5" s="20" t="s">
        <v>260</v>
      </c>
      <c r="G5" s="17" t="s">
        <v>12</v>
      </c>
      <c r="H5" s="19"/>
      <c r="I5" s="21" t="s">
        <v>102</v>
      </c>
      <c r="J5" s="19"/>
      <c r="K5" s="20" t="s">
        <v>260</v>
      </c>
      <c r="L5" s="17" t="s">
        <v>12</v>
      </c>
      <c r="M5" s="19"/>
      <c r="N5" s="21" t="s">
        <v>102</v>
      </c>
      <c r="O5" s="19"/>
      <c r="P5" s="20" t="s">
        <v>260</v>
      </c>
      <c r="Q5" s="17" t="s">
        <v>12</v>
      </c>
      <c r="R5" s="19"/>
      <c r="S5" s="21" t="s">
        <v>102</v>
      </c>
      <c r="T5" s="19"/>
      <c r="U5" s="20" t="s">
        <v>260</v>
      </c>
      <c r="V5" s="17" t="s">
        <v>12</v>
      </c>
      <c r="W5" s="19"/>
      <c r="X5" s="21" t="s">
        <v>102</v>
      </c>
      <c r="Y5" s="19"/>
      <c r="Z5" s="20" t="s">
        <v>260</v>
      </c>
      <c r="AA5" s="17" t="s">
        <v>12</v>
      </c>
      <c r="AB5" s="19"/>
      <c r="AC5" s="21" t="s">
        <v>102</v>
      </c>
      <c r="AD5" s="19"/>
      <c r="AE5" s="20" t="s">
        <v>260</v>
      </c>
      <c r="AG5" s="16"/>
      <c r="AH5" s="17" t="s">
        <v>12</v>
      </c>
      <c r="AI5" s="19"/>
      <c r="AJ5" s="21" t="s">
        <v>102</v>
      </c>
      <c r="AK5" s="19"/>
      <c r="AL5" s="20" t="s">
        <v>260</v>
      </c>
      <c r="AM5" s="17" t="s">
        <v>12</v>
      </c>
      <c r="AN5" s="19"/>
      <c r="AO5" s="21" t="s">
        <v>102</v>
      </c>
      <c r="AP5" s="19"/>
      <c r="AQ5" s="20" t="s">
        <v>260</v>
      </c>
      <c r="AR5" s="17" t="s">
        <v>12</v>
      </c>
      <c r="AS5" s="19"/>
      <c r="AT5" s="21" t="s">
        <v>102</v>
      </c>
      <c r="AU5" s="19"/>
      <c r="AV5" s="20" t="s">
        <v>260</v>
      </c>
      <c r="AW5" s="17" t="s">
        <v>12</v>
      </c>
      <c r="AX5" s="19"/>
      <c r="AY5" s="21" t="s">
        <v>102</v>
      </c>
      <c r="AZ5" s="19"/>
      <c r="BA5" s="20" t="s">
        <v>260</v>
      </c>
      <c r="BB5" s="17" t="s">
        <v>12</v>
      </c>
      <c r="BC5" s="19"/>
      <c r="BD5" s="21" t="s">
        <v>102</v>
      </c>
      <c r="BE5" s="19"/>
      <c r="BF5" s="20" t="s">
        <v>260</v>
      </c>
      <c r="BG5" s="17" t="s">
        <v>12</v>
      </c>
      <c r="BH5" s="19"/>
      <c r="BI5" s="21" t="s">
        <v>102</v>
      </c>
      <c r="BJ5" s="19"/>
      <c r="BK5" s="20" t="s">
        <v>260</v>
      </c>
      <c r="BM5" s="246"/>
      <c r="BN5" s="498" t="s">
        <v>220</v>
      </c>
      <c r="BO5" s="82"/>
      <c r="BP5" s="498" t="s">
        <v>207</v>
      </c>
      <c r="BQ5" s="82"/>
      <c r="BR5" s="499" t="s">
        <v>208</v>
      </c>
      <c r="BS5" s="498" t="s">
        <v>220</v>
      </c>
      <c r="BT5" s="82"/>
      <c r="BU5" s="498" t="s">
        <v>207</v>
      </c>
      <c r="BV5" s="82"/>
      <c r="BW5" s="500" t="s">
        <v>208</v>
      </c>
      <c r="BX5" s="498" t="s">
        <v>220</v>
      </c>
      <c r="BY5" s="82"/>
      <c r="BZ5" s="498" t="s">
        <v>207</v>
      </c>
      <c r="CA5" s="82"/>
      <c r="CB5" s="499" t="s">
        <v>208</v>
      </c>
      <c r="CC5" s="498" t="s">
        <v>220</v>
      </c>
      <c r="CD5" s="82"/>
      <c r="CE5" s="498" t="s">
        <v>207</v>
      </c>
      <c r="CF5" s="82"/>
      <c r="CG5" s="499" t="s">
        <v>208</v>
      </c>
      <c r="CH5" s="498" t="s">
        <v>220</v>
      </c>
      <c r="CI5" s="82"/>
      <c r="CJ5" s="498" t="s">
        <v>207</v>
      </c>
      <c r="CK5" s="82"/>
      <c r="CL5" s="499" t="s">
        <v>208</v>
      </c>
    </row>
    <row r="6">
      <c r="A6" s="28"/>
      <c r="B6" s="27" t="s">
        <v>81</v>
      </c>
      <c r="C6" s="29" t="s">
        <v>24</v>
      </c>
      <c r="D6" s="130" t="s">
        <v>25</v>
      </c>
      <c r="E6" s="130" t="s">
        <v>26</v>
      </c>
      <c r="F6" s="31"/>
      <c r="G6" s="27" t="s">
        <v>81</v>
      </c>
      <c r="H6" s="29" t="s">
        <v>24</v>
      </c>
      <c r="I6" s="130" t="s">
        <v>25</v>
      </c>
      <c r="J6" s="130" t="s">
        <v>26</v>
      </c>
      <c r="K6" s="31"/>
      <c r="L6" s="27" t="s">
        <v>81</v>
      </c>
      <c r="M6" s="29" t="s">
        <v>24</v>
      </c>
      <c r="N6" s="130" t="s">
        <v>25</v>
      </c>
      <c r="O6" s="130" t="s">
        <v>26</v>
      </c>
      <c r="P6" s="31"/>
      <c r="Q6" s="27" t="s">
        <v>81</v>
      </c>
      <c r="R6" s="29" t="s">
        <v>24</v>
      </c>
      <c r="S6" s="130" t="s">
        <v>25</v>
      </c>
      <c r="T6" s="130" t="s">
        <v>26</v>
      </c>
      <c r="U6" s="31"/>
      <c r="V6" s="27" t="s">
        <v>81</v>
      </c>
      <c r="W6" s="29" t="s">
        <v>24</v>
      </c>
      <c r="X6" s="130" t="s">
        <v>25</v>
      </c>
      <c r="Y6" s="130" t="s">
        <v>26</v>
      </c>
      <c r="Z6" s="31"/>
      <c r="AA6" s="27" t="s">
        <v>81</v>
      </c>
      <c r="AB6" s="29" t="s">
        <v>24</v>
      </c>
      <c r="AC6" s="130" t="s">
        <v>25</v>
      </c>
      <c r="AD6" s="130" t="s">
        <v>26</v>
      </c>
      <c r="AE6" s="31"/>
      <c r="AG6" s="28"/>
      <c r="AH6" s="27" t="s">
        <v>81</v>
      </c>
      <c r="AI6" s="29" t="s">
        <v>24</v>
      </c>
      <c r="AJ6" s="130" t="s">
        <v>25</v>
      </c>
      <c r="AK6" s="130" t="s">
        <v>26</v>
      </c>
      <c r="AL6" s="31"/>
      <c r="AM6" s="27" t="s">
        <v>81</v>
      </c>
      <c r="AN6" s="29" t="s">
        <v>24</v>
      </c>
      <c r="AO6" s="130" t="s">
        <v>25</v>
      </c>
      <c r="AP6" s="130" t="s">
        <v>26</v>
      </c>
      <c r="AQ6" s="31"/>
      <c r="AR6" s="27" t="s">
        <v>81</v>
      </c>
      <c r="AS6" s="29" t="s">
        <v>24</v>
      </c>
      <c r="AT6" s="130" t="s">
        <v>25</v>
      </c>
      <c r="AU6" s="130" t="s">
        <v>26</v>
      </c>
      <c r="AV6" s="31"/>
      <c r="AW6" s="27" t="s">
        <v>81</v>
      </c>
      <c r="AX6" s="29" t="s">
        <v>24</v>
      </c>
      <c r="AY6" s="130" t="s">
        <v>25</v>
      </c>
      <c r="AZ6" s="130" t="s">
        <v>26</v>
      </c>
      <c r="BA6" s="31"/>
      <c r="BB6" s="27" t="s">
        <v>81</v>
      </c>
      <c r="BC6" s="29" t="s">
        <v>24</v>
      </c>
      <c r="BD6" s="130" t="s">
        <v>25</v>
      </c>
      <c r="BE6" s="130" t="s">
        <v>26</v>
      </c>
      <c r="BF6" s="31"/>
      <c r="BG6" s="27" t="s">
        <v>81</v>
      </c>
      <c r="BH6" s="29" t="s">
        <v>24</v>
      </c>
      <c r="BI6" s="130" t="s">
        <v>25</v>
      </c>
      <c r="BJ6" s="130" t="s">
        <v>26</v>
      </c>
      <c r="BK6" s="31"/>
      <c r="BM6" s="247"/>
      <c r="BN6" s="501" t="s">
        <v>221</v>
      </c>
      <c r="BO6" s="502" t="s">
        <v>222</v>
      </c>
      <c r="BP6" s="503" t="s">
        <v>25</v>
      </c>
      <c r="BQ6" s="503" t="s">
        <v>209</v>
      </c>
      <c r="BR6" s="499" t="s">
        <v>210</v>
      </c>
      <c r="BS6" s="502" t="s">
        <v>221</v>
      </c>
      <c r="BT6" s="502" t="s">
        <v>222</v>
      </c>
      <c r="BU6" s="503" t="s">
        <v>25</v>
      </c>
      <c r="BV6" s="503" t="s">
        <v>209</v>
      </c>
      <c r="BW6" s="500" t="s">
        <v>210</v>
      </c>
      <c r="BX6" s="501" t="s">
        <v>221</v>
      </c>
      <c r="BY6" s="502" t="s">
        <v>222</v>
      </c>
      <c r="BZ6" s="503" t="s">
        <v>25</v>
      </c>
      <c r="CA6" s="503" t="s">
        <v>209</v>
      </c>
      <c r="CB6" s="499" t="s">
        <v>210</v>
      </c>
      <c r="CC6" s="502" t="s">
        <v>221</v>
      </c>
      <c r="CD6" s="502" t="s">
        <v>222</v>
      </c>
      <c r="CE6" s="503" t="s">
        <v>25</v>
      </c>
      <c r="CF6" s="503" t="s">
        <v>209</v>
      </c>
      <c r="CG6" s="499" t="s">
        <v>210</v>
      </c>
      <c r="CH6" s="502" t="s">
        <v>221</v>
      </c>
      <c r="CI6" s="502" t="s">
        <v>222</v>
      </c>
      <c r="CJ6" s="503" t="s">
        <v>25</v>
      </c>
      <c r="CK6" s="503" t="s">
        <v>209</v>
      </c>
      <c r="CL6" s="499" t="s">
        <v>210</v>
      </c>
    </row>
    <row r="7">
      <c r="A7" s="248" t="s">
        <v>251</v>
      </c>
      <c r="B7" s="132">
        <v>3639.0</v>
      </c>
      <c r="C7" s="133">
        <v>21399.907340520498</v>
      </c>
      <c r="D7" s="134">
        <v>281.0</v>
      </c>
      <c r="E7" s="135">
        <v>3377.720085327741</v>
      </c>
      <c r="F7" s="136">
        <v>939.4283725476207</v>
      </c>
      <c r="G7" s="138">
        <v>14716.0</v>
      </c>
      <c r="H7" s="137">
        <v>85998.48104473215</v>
      </c>
      <c r="I7" s="134">
        <v>1039.0</v>
      </c>
      <c r="J7" s="135">
        <v>14548.86177554466</v>
      </c>
      <c r="K7" s="139">
        <v>4157.216004841461</v>
      </c>
      <c r="L7" s="138">
        <v>17000.0</v>
      </c>
      <c r="M7" s="137">
        <v>105822.09803321374</v>
      </c>
      <c r="N7" s="134">
        <v>1347.0</v>
      </c>
      <c r="O7" s="135">
        <v>20026.665410578706</v>
      </c>
      <c r="P7" s="139">
        <v>4944.864117145942</v>
      </c>
      <c r="Q7" s="138">
        <v>630.0</v>
      </c>
      <c r="R7" s="137">
        <v>3198.8457652718453</v>
      </c>
      <c r="S7" s="134">
        <v>15.0</v>
      </c>
      <c r="T7" s="135">
        <v>116.25333333333329</v>
      </c>
      <c r="U7" s="139">
        <v>34.275</v>
      </c>
      <c r="V7" s="138">
        <v>1250.0</v>
      </c>
      <c r="W7" s="137">
        <v>6295.080964031095</v>
      </c>
      <c r="X7" s="134">
        <v>75.0</v>
      </c>
      <c r="Y7" s="135">
        <v>647.8324176369267</v>
      </c>
      <c r="Z7" s="139">
        <v>211.8671194255479</v>
      </c>
      <c r="AA7" s="138">
        <f t="shared" ref="AA7:AE7" si="1">B7+G7+L7+Q7+V7</f>
        <v>37235</v>
      </c>
      <c r="AB7" s="137">
        <f t="shared" si="1"/>
        <v>222714.4131</v>
      </c>
      <c r="AC7" s="134">
        <f t="shared" si="1"/>
        <v>2757</v>
      </c>
      <c r="AD7" s="135">
        <f t="shared" si="1"/>
        <v>38717.33302</v>
      </c>
      <c r="AE7" s="139">
        <f t="shared" si="1"/>
        <v>10287.65061</v>
      </c>
      <c r="AG7" s="248" t="s">
        <v>77</v>
      </c>
      <c r="AH7" s="132">
        <v>6406.0</v>
      </c>
      <c r="AI7" s="133">
        <v>31308.284315155503</v>
      </c>
      <c r="AJ7" s="134">
        <v>557.0</v>
      </c>
      <c r="AK7" s="135">
        <v>6394.9761532769935</v>
      </c>
      <c r="AL7" s="136">
        <v>1901.8788728380725</v>
      </c>
      <c r="AM7" s="138">
        <v>17982.0</v>
      </c>
      <c r="AN7" s="137">
        <v>86849.23495220063</v>
      </c>
      <c r="AO7" s="134">
        <v>1341.0</v>
      </c>
      <c r="AP7" s="135">
        <v>16951.75820524033</v>
      </c>
      <c r="AQ7" s="139">
        <v>5186.834016825902</v>
      </c>
      <c r="AR7" s="138">
        <v>19201.0</v>
      </c>
      <c r="AS7" s="137">
        <v>107282.22498374755</v>
      </c>
      <c r="AT7" s="134">
        <v>1652.0</v>
      </c>
      <c r="AU7" s="135">
        <v>23182.411632582753</v>
      </c>
      <c r="AV7" s="139">
        <v>5860.385144125842</v>
      </c>
      <c r="AW7" s="138">
        <v>750.0</v>
      </c>
      <c r="AX7" s="137">
        <v>3309.303176274502</v>
      </c>
      <c r="AY7" s="134">
        <v>25.0</v>
      </c>
      <c r="AZ7" s="135">
        <v>304.0106075216971</v>
      </c>
      <c r="BA7" s="139">
        <v>74.00759884281582</v>
      </c>
      <c r="BB7" s="138">
        <v>1532.0</v>
      </c>
      <c r="BC7" s="137">
        <v>6608.676786256919</v>
      </c>
      <c r="BD7" s="134">
        <v>86.0</v>
      </c>
      <c r="BE7" s="135">
        <v>864.7952939881828</v>
      </c>
      <c r="BF7" s="139">
        <v>368.33517220815907</v>
      </c>
      <c r="BG7" s="138">
        <v>45871.0</v>
      </c>
      <c r="BH7" s="137">
        <v>235357.72421363508</v>
      </c>
      <c r="BI7" s="134">
        <v>3661.0</v>
      </c>
      <c r="BJ7" s="135">
        <v>47697.95189260995</v>
      </c>
      <c r="BK7" s="139">
        <v>13391.440804840791</v>
      </c>
      <c r="BM7" s="360" t="s">
        <v>77</v>
      </c>
      <c r="BN7" s="350">
        <v>4194.0</v>
      </c>
      <c r="BO7" s="351">
        <v>32422.0</v>
      </c>
      <c r="BP7" s="353">
        <v>534.0</v>
      </c>
      <c r="BQ7" s="473">
        <v>7718.0</v>
      </c>
      <c r="BR7" s="352">
        <v>2257.0</v>
      </c>
      <c r="BS7" s="351">
        <v>12795.0</v>
      </c>
      <c r="BT7" s="351">
        <v>92301.0</v>
      </c>
      <c r="BU7" s="353">
        <v>1298.0</v>
      </c>
      <c r="BV7" s="473">
        <v>16970.0</v>
      </c>
      <c r="BW7" s="351">
        <v>5094.0</v>
      </c>
      <c r="BX7" s="350">
        <v>13869.0</v>
      </c>
      <c r="BY7" s="351">
        <v>110722.0</v>
      </c>
      <c r="BZ7" s="353">
        <v>1844.0</v>
      </c>
      <c r="CA7" s="473">
        <v>26235.0</v>
      </c>
      <c r="CB7" s="352">
        <v>6907.0</v>
      </c>
      <c r="CC7" s="351">
        <v>663.0</v>
      </c>
      <c r="CD7" s="351">
        <v>4620.0</v>
      </c>
      <c r="CE7" s="353">
        <v>60.0</v>
      </c>
      <c r="CF7" s="473">
        <v>477.0</v>
      </c>
      <c r="CG7" s="352">
        <v>149.0</v>
      </c>
      <c r="CH7" s="351">
        <v>31521.0</v>
      </c>
      <c r="CI7" s="351">
        <v>240065.0</v>
      </c>
      <c r="CJ7" s="353">
        <v>3736.0</v>
      </c>
      <c r="CK7" s="473">
        <v>51400.0</v>
      </c>
      <c r="CL7" s="352">
        <v>14407.0</v>
      </c>
    </row>
    <row r="8">
      <c r="A8" s="249" t="s">
        <v>252</v>
      </c>
      <c r="B8" s="141">
        <v>4676.0</v>
      </c>
      <c r="C8" s="142">
        <v>37194.65245482401</v>
      </c>
      <c r="D8" s="143">
        <v>453.0</v>
      </c>
      <c r="E8" s="144">
        <v>9918.117532314136</v>
      </c>
      <c r="F8" s="145">
        <v>1981.5938434981374</v>
      </c>
      <c r="G8" s="147">
        <v>13825.0</v>
      </c>
      <c r="H8" s="146">
        <v>105169.96086058622</v>
      </c>
      <c r="I8" s="143">
        <v>1234.0</v>
      </c>
      <c r="J8" s="144">
        <v>24205.23010865887</v>
      </c>
      <c r="K8" s="148">
        <v>5524.222838572923</v>
      </c>
      <c r="L8" s="147">
        <v>25959.0</v>
      </c>
      <c r="M8" s="146">
        <v>233483.0924708254</v>
      </c>
      <c r="N8" s="143">
        <v>2808.0</v>
      </c>
      <c r="O8" s="144">
        <v>70199.5432722769</v>
      </c>
      <c r="P8" s="148">
        <v>12866.802027299715</v>
      </c>
      <c r="Q8" s="147">
        <v>744.0</v>
      </c>
      <c r="R8" s="146">
        <v>4878.543724066625</v>
      </c>
      <c r="S8" s="143">
        <v>31.0</v>
      </c>
      <c r="T8" s="144">
        <v>510.7941666666666</v>
      </c>
      <c r="U8" s="148">
        <v>86.20583333333332</v>
      </c>
      <c r="V8" s="147">
        <v>1139.0</v>
      </c>
      <c r="W8" s="146">
        <v>6435.145851636192</v>
      </c>
      <c r="X8" s="143">
        <v>70.0</v>
      </c>
      <c r="Y8" s="144">
        <v>784.476081122002</v>
      </c>
      <c r="Z8" s="148">
        <v>264.8882238070939</v>
      </c>
      <c r="AA8" s="147">
        <f t="shared" ref="AA8:AE8" si="2">B8+G8+L8+Q8+V8</f>
        <v>46343</v>
      </c>
      <c r="AB8" s="146">
        <f t="shared" si="2"/>
        <v>387161.3954</v>
      </c>
      <c r="AC8" s="143">
        <f t="shared" si="2"/>
        <v>4596</v>
      </c>
      <c r="AD8" s="144">
        <f t="shared" si="2"/>
        <v>105618.1612</v>
      </c>
      <c r="AE8" s="148">
        <f t="shared" si="2"/>
        <v>20723.71277</v>
      </c>
      <c r="AG8" s="249" t="s">
        <v>78</v>
      </c>
      <c r="AH8" s="141">
        <v>7819.0</v>
      </c>
      <c r="AI8" s="142">
        <v>56979.6347139737</v>
      </c>
      <c r="AJ8" s="143">
        <v>816.0</v>
      </c>
      <c r="AK8" s="144">
        <v>18675.642108901648</v>
      </c>
      <c r="AL8" s="145">
        <v>3489.5661567721495</v>
      </c>
      <c r="AM8" s="147">
        <v>16528.0</v>
      </c>
      <c r="AN8" s="146">
        <v>107473.09970157499</v>
      </c>
      <c r="AO8" s="143">
        <v>1453.0</v>
      </c>
      <c r="AP8" s="144">
        <v>27372.169696797468</v>
      </c>
      <c r="AQ8" s="148">
        <v>6710.626359707305</v>
      </c>
      <c r="AR8" s="147">
        <v>28200.0</v>
      </c>
      <c r="AS8" s="146">
        <v>236319.82070322515</v>
      </c>
      <c r="AT8" s="143">
        <v>3368.0</v>
      </c>
      <c r="AU8" s="144">
        <v>78369.19116112737</v>
      </c>
      <c r="AV8" s="148">
        <v>14874.956971348156</v>
      </c>
      <c r="AW8" s="147">
        <v>989.0</v>
      </c>
      <c r="AX8" s="146">
        <v>5277.570705536348</v>
      </c>
      <c r="AY8" s="143">
        <v>32.0</v>
      </c>
      <c r="AZ8" s="144">
        <v>383.46643367158543</v>
      </c>
      <c r="BA8" s="148">
        <v>83.7815039566231</v>
      </c>
      <c r="BB8" s="147">
        <v>1448.0</v>
      </c>
      <c r="BC8" s="146">
        <v>7193.448505156979</v>
      </c>
      <c r="BD8" s="143">
        <v>73.0</v>
      </c>
      <c r="BE8" s="144">
        <v>935.5614587769608</v>
      </c>
      <c r="BF8" s="148">
        <v>371.05186048180724</v>
      </c>
      <c r="BG8" s="147">
        <v>54984.0</v>
      </c>
      <c r="BH8" s="146">
        <v>413243.57432946714</v>
      </c>
      <c r="BI8" s="143">
        <v>5742.0</v>
      </c>
      <c r="BJ8" s="144">
        <v>125736.03085927504</v>
      </c>
      <c r="BK8" s="148">
        <v>25529.98285226604</v>
      </c>
      <c r="BM8" s="420" t="s">
        <v>78</v>
      </c>
      <c r="BN8" s="365">
        <v>5532.0</v>
      </c>
      <c r="BO8" s="366">
        <v>59210.0</v>
      </c>
      <c r="BP8" s="365">
        <v>942.0</v>
      </c>
      <c r="BQ8" s="367">
        <v>20452.0</v>
      </c>
      <c r="BR8" s="367">
        <v>4492.0</v>
      </c>
      <c r="BS8" s="366">
        <v>12739.0</v>
      </c>
      <c r="BT8" s="366">
        <v>120109.0</v>
      </c>
      <c r="BU8" s="365">
        <v>1527.0</v>
      </c>
      <c r="BV8" s="367">
        <v>31035.0</v>
      </c>
      <c r="BW8" s="366">
        <v>8621.0</v>
      </c>
      <c r="BX8" s="365">
        <v>21451.0</v>
      </c>
      <c r="BY8" s="366">
        <v>246428.0</v>
      </c>
      <c r="BZ8" s="365">
        <v>3811.0</v>
      </c>
      <c r="CA8" s="367">
        <v>86504.0</v>
      </c>
      <c r="CB8" s="367">
        <v>19243.0</v>
      </c>
      <c r="CC8" s="366">
        <v>745.0</v>
      </c>
      <c r="CD8" s="366">
        <v>6057.0</v>
      </c>
      <c r="CE8" s="365">
        <v>61.0</v>
      </c>
      <c r="CF8" s="367">
        <v>904.0</v>
      </c>
      <c r="CG8" s="367">
        <v>284.0</v>
      </c>
      <c r="CH8" s="366">
        <v>40467.0</v>
      </c>
      <c r="CI8" s="366">
        <v>431804.0</v>
      </c>
      <c r="CJ8" s="365">
        <v>6341.0</v>
      </c>
      <c r="CK8" s="367">
        <v>138895.0</v>
      </c>
      <c r="CL8" s="367">
        <v>32639.0</v>
      </c>
    </row>
    <row r="9">
      <c r="A9" s="297" t="s">
        <v>12</v>
      </c>
      <c r="B9" s="60">
        <f t="shared" ref="B9:AE9" si="3">SUM(B7:B8)</f>
        <v>8315</v>
      </c>
      <c r="C9" s="61">
        <f t="shared" si="3"/>
        <v>58594.5598</v>
      </c>
      <c r="D9" s="62">
        <f t="shared" si="3"/>
        <v>734</v>
      </c>
      <c r="E9" s="63">
        <f t="shared" si="3"/>
        <v>13295.83762</v>
      </c>
      <c r="F9" s="159">
        <f t="shared" si="3"/>
        <v>2921.022216</v>
      </c>
      <c r="G9" s="66">
        <f t="shared" si="3"/>
        <v>28541</v>
      </c>
      <c r="H9" s="65">
        <f t="shared" si="3"/>
        <v>191168.4419</v>
      </c>
      <c r="I9" s="62">
        <f t="shared" si="3"/>
        <v>2273</v>
      </c>
      <c r="J9" s="63">
        <f t="shared" si="3"/>
        <v>38754.09188</v>
      </c>
      <c r="K9" s="64">
        <f t="shared" si="3"/>
        <v>9681.438843</v>
      </c>
      <c r="L9" s="66">
        <f t="shared" si="3"/>
        <v>42959</v>
      </c>
      <c r="M9" s="65">
        <f t="shared" si="3"/>
        <v>339305.1905</v>
      </c>
      <c r="N9" s="62">
        <f t="shared" si="3"/>
        <v>4155</v>
      </c>
      <c r="O9" s="63">
        <f t="shared" si="3"/>
        <v>90226.20868</v>
      </c>
      <c r="P9" s="64">
        <f t="shared" si="3"/>
        <v>17811.66614</v>
      </c>
      <c r="Q9" s="66">
        <f t="shared" si="3"/>
        <v>1374</v>
      </c>
      <c r="R9" s="65">
        <f t="shared" si="3"/>
        <v>8077.389489</v>
      </c>
      <c r="S9" s="62">
        <f t="shared" si="3"/>
        <v>46</v>
      </c>
      <c r="T9" s="63">
        <f t="shared" si="3"/>
        <v>627.0475</v>
      </c>
      <c r="U9" s="64">
        <f t="shared" si="3"/>
        <v>120.4808333</v>
      </c>
      <c r="V9" s="66">
        <f t="shared" si="3"/>
        <v>2389</v>
      </c>
      <c r="W9" s="65">
        <f t="shared" si="3"/>
        <v>12730.22682</v>
      </c>
      <c r="X9" s="62">
        <f t="shared" si="3"/>
        <v>145</v>
      </c>
      <c r="Y9" s="63">
        <f t="shared" si="3"/>
        <v>1432.308499</v>
      </c>
      <c r="Z9" s="64">
        <f t="shared" si="3"/>
        <v>476.7553432</v>
      </c>
      <c r="AA9" s="66">
        <f t="shared" si="3"/>
        <v>83578</v>
      </c>
      <c r="AB9" s="65">
        <f t="shared" si="3"/>
        <v>609875.8085</v>
      </c>
      <c r="AC9" s="62">
        <f t="shared" si="3"/>
        <v>7353</v>
      </c>
      <c r="AD9" s="63">
        <f t="shared" si="3"/>
        <v>144335.4942</v>
      </c>
      <c r="AE9" s="64">
        <f t="shared" si="3"/>
        <v>31011.36338</v>
      </c>
      <c r="AG9" s="297" t="s">
        <v>12</v>
      </c>
      <c r="AH9" s="60">
        <v>14225.0</v>
      </c>
      <c r="AI9" s="61">
        <v>88287.9190291288</v>
      </c>
      <c r="AJ9" s="62">
        <v>1373.0</v>
      </c>
      <c r="AK9" s="63">
        <v>25070.61826217868</v>
      </c>
      <c r="AL9" s="159">
        <v>5391.44502961023</v>
      </c>
      <c r="AM9" s="66">
        <v>34510.0</v>
      </c>
      <c r="AN9" s="65">
        <v>194322.33465377585</v>
      </c>
      <c r="AO9" s="62">
        <v>2794.0</v>
      </c>
      <c r="AP9" s="63">
        <v>44323.92790203767</v>
      </c>
      <c r="AQ9" s="64">
        <v>11897.460376533229</v>
      </c>
      <c r="AR9" s="66">
        <v>47401.0</v>
      </c>
      <c r="AS9" s="65">
        <v>343602.0456869689</v>
      </c>
      <c r="AT9" s="62">
        <v>5020.0</v>
      </c>
      <c r="AU9" s="63">
        <v>101551.60279371002</v>
      </c>
      <c r="AV9" s="64">
        <v>20735.342115473995</v>
      </c>
      <c r="AW9" s="66">
        <v>1739.0</v>
      </c>
      <c r="AX9" s="65">
        <v>8586.873881810832</v>
      </c>
      <c r="AY9" s="62">
        <v>57.0</v>
      </c>
      <c r="AZ9" s="63">
        <v>687.4770411932827</v>
      </c>
      <c r="BA9" s="64">
        <v>157.7891027994389</v>
      </c>
      <c r="BB9" s="66">
        <v>2980.0</v>
      </c>
      <c r="BC9" s="65">
        <v>13802.125291413893</v>
      </c>
      <c r="BD9" s="62">
        <v>159.0</v>
      </c>
      <c r="BE9" s="63">
        <v>1800.3567527651442</v>
      </c>
      <c r="BF9" s="64">
        <v>739.3870326899663</v>
      </c>
      <c r="BG9" s="66">
        <v>100855.0</v>
      </c>
      <c r="BH9" s="65">
        <v>648601.2985430981</v>
      </c>
      <c r="BI9" s="62">
        <v>9403.0</v>
      </c>
      <c r="BJ9" s="63">
        <v>173433.9827518848</v>
      </c>
      <c r="BK9" s="64">
        <v>38921.423657106854</v>
      </c>
      <c r="BM9" s="422" t="s">
        <v>12</v>
      </c>
      <c r="BN9" s="375">
        <v>9726.0</v>
      </c>
      <c r="BO9" s="376">
        <v>91631.0</v>
      </c>
      <c r="BP9" s="375">
        <v>1476.0</v>
      </c>
      <c r="BQ9" s="377">
        <v>28170.0</v>
      </c>
      <c r="BR9" s="377">
        <v>6749.0</v>
      </c>
      <c r="BS9" s="376">
        <v>25534.0</v>
      </c>
      <c r="BT9" s="376">
        <v>212410.0</v>
      </c>
      <c r="BU9" s="375">
        <v>2825.0</v>
      </c>
      <c r="BV9" s="377">
        <v>48005.0</v>
      </c>
      <c r="BW9" s="376">
        <v>13714.0</v>
      </c>
      <c r="BX9" s="375">
        <v>35320.0</v>
      </c>
      <c r="BY9" s="376">
        <v>357151.0</v>
      </c>
      <c r="BZ9" s="375">
        <v>5655.0</v>
      </c>
      <c r="CA9" s="377">
        <v>112739.0</v>
      </c>
      <c r="CB9" s="377">
        <v>26150.0</v>
      </c>
      <c r="CC9" s="376">
        <v>1408.0</v>
      </c>
      <c r="CD9" s="376">
        <v>10677.0</v>
      </c>
      <c r="CE9" s="375">
        <v>121.0</v>
      </c>
      <c r="CF9" s="377">
        <v>1380.0</v>
      </c>
      <c r="CG9" s="377">
        <v>433.0</v>
      </c>
      <c r="CH9" s="376">
        <v>71988.0</v>
      </c>
      <c r="CI9" s="376">
        <v>671869.0</v>
      </c>
      <c r="CJ9" s="375">
        <v>10077.0</v>
      </c>
      <c r="CK9" s="377">
        <v>190295.0</v>
      </c>
      <c r="CL9" s="377">
        <v>47045.0</v>
      </c>
    </row>
    <row r="10">
      <c r="A10" s="103" t="s">
        <v>44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80"/>
      <c r="AG10" s="103" t="s">
        <v>44</v>
      </c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380"/>
      <c r="BM10" s="504" t="s">
        <v>224</v>
      </c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02"/>
    </row>
    <row r="11">
      <c r="A11" s="80" t="s">
        <v>225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  <c r="AG11" s="80" t="s">
        <v>225</v>
      </c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2"/>
      <c r="BM11" s="479"/>
      <c r="BN11" s="495" t="s">
        <v>225</v>
      </c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2"/>
    </row>
    <row r="12">
      <c r="A12" s="248" t="s">
        <v>77</v>
      </c>
      <c r="B12" s="132">
        <f t="shared" ref="B12:C12" si="4">B7*100/B7</f>
        <v>100</v>
      </c>
      <c r="C12" s="133">
        <f t="shared" si="4"/>
        <v>100</v>
      </c>
      <c r="D12" s="160">
        <f t="shared" ref="D12:E12" si="5">D7*100/B7</f>
        <v>7.721901621</v>
      </c>
      <c r="E12" s="161">
        <f t="shared" si="5"/>
        <v>15.78380706</v>
      </c>
      <c r="F12" s="160">
        <f t="shared" ref="F12:F14" si="24">F7*100/C7</f>
        <v>4.389871216</v>
      </c>
      <c r="G12" s="138">
        <f t="shared" ref="G12:H12" si="6">G7*100/G7</f>
        <v>100</v>
      </c>
      <c r="H12" s="137">
        <f t="shared" si="6"/>
        <v>100</v>
      </c>
      <c r="I12" s="160">
        <f t="shared" ref="I12:J12" si="7">I7*100/G7</f>
        <v>7.060342484</v>
      </c>
      <c r="J12" s="161">
        <f t="shared" si="7"/>
        <v>16.91757994</v>
      </c>
      <c r="K12" s="164">
        <f t="shared" ref="K12:K14" si="27">K7*100/H7</f>
        <v>4.834057479</v>
      </c>
      <c r="L12" s="163">
        <f t="shared" ref="L12:M12" si="8">L7*100/L7</f>
        <v>100</v>
      </c>
      <c r="M12" s="163">
        <f t="shared" si="8"/>
        <v>100</v>
      </c>
      <c r="N12" s="163">
        <f t="shared" ref="N12:O12" si="9">N7*100/L7</f>
        <v>7.923529412</v>
      </c>
      <c r="O12" s="163">
        <f t="shared" si="9"/>
        <v>18.92484253</v>
      </c>
      <c r="P12" s="163">
        <f t="shared" ref="P12:P14" si="30">P7*100/M7</f>
        <v>4.672808618</v>
      </c>
      <c r="Q12" s="138">
        <f t="shared" ref="Q12:R12" si="10">Q7*100/Q7</f>
        <v>100</v>
      </c>
      <c r="R12" s="137">
        <f t="shared" si="10"/>
        <v>100</v>
      </c>
      <c r="S12" s="160">
        <f t="shared" ref="S12:T12" si="11">S7*100/Q7</f>
        <v>2.380952381</v>
      </c>
      <c r="T12" s="161">
        <f t="shared" si="11"/>
        <v>3.634227527</v>
      </c>
      <c r="U12" s="164">
        <f t="shared" ref="U12:U14" si="33">U7*100/R7</f>
        <v>1.071480231</v>
      </c>
      <c r="V12" s="138">
        <f t="shared" ref="V12:W12" si="12">V7*100/V7</f>
        <v>100</v>
      </c>
      <c r="W12" s="137">
        <f t="shared" si="12"/>
        <v>100</v>
      </c>
      <c r="X12" s="160">
        <f t="shared" ref="X12:Y12" si="13">X7*100/V7</f>
        <v>6</v>
      </c>
      <c r="Y12" s="161">
        <f t="shared" si="13"/>
        <v>10.29108952</v>
      </c>
      <c r="Z12" s="164">
        <f t="shared" ref="Z12:Z14" si="36">Z7*100/W7</f>
        <v>3.365598006</v>
      </c>
      <c r="AA12" s="138">
        <f t="shared" ref="AA12:AB12" si="14">AA7*100/AA7</f>
        <v>100</v>
      </c>
      <c r="AB12" s="137">
        <f t="shared" si="14"/>
        <v>100</v>
      </c>
      <c r="AC12" s="160">
        <f t="shared" ref="AC12:AD12" si="15">AC7*100/AA7</f>
        <v>7.404323889</v>
      </c>
      <c r="AD12" s="161">
        <f t="shared" si="15"/>
        <v>17.38429609</v>
      </c>
      <c r="AE12" s="164">
        <f t="shared" ref="AE12:AE14" si="39">AE7*100/AB7</f>
        <v>4.619211873</v>
      </c>
      <c r="AG12" s="248" t="s">
        <v>77</v>
      </c>
      <c r="AH12" s="132">
        <f t="shared" ref="AH12:AH14" si="40">AH7*100/$AH7</f>
        <v>100</v>
      </c>
      <c r="AI12" s="133">
        <f t="shared" ref="AI12:AI14" si="41">AI7*100/$AI7</f>
        <v>100</v>
      </c>
      <c r="AJ12" s="160">
        <f t="shared" ref="AJ12:AJ14" si="42">AJ7*100/$AH7</f>
        <v>8.694973462</v>
      </c>
      <c r="AK12" s="161">
        <f t="shared" ref="AK12:AL12" si="16">AK7*100/$AI7</f>
        <v>20.42582752</v>
      </c>
      <c r="AL12" s="160">
        <f t="shared" si="16"/>
        <v>6.074682514</v>
      </c>
      <c r="AM12" s="138">
        <f t="shared" ref="AM12:AM14" si="44">AM7*100/$AM7</f>
        <v>100</v>
      </c>
      <c r="AN12" s="137">
        <f t="shared" ref="AN12:AN14" si="45">AN7*100/$AN7</f>
        <v>100</v>
      </c>
      <c r="AO12" s="160">
        <f t="shared" ref="AO12:AO14" si="46">AO7*100/$AM7</f>
        <v>7.457457457</v>
      </c>
      <c r="AP12" s="161">
        <f t="shared" ref="AP12:AQ12" si="17">AP7*100/$AN7</f>
        <v>19.51860395</v>
      </c>
      <c r="AQ12" s="164">
        <f t="shared" si="17"/>
        <v>5.972227642</v>
      </c>
      <c r="AR12" s="163">
        <f t="shared" ref="AR12:AR14" si="48">AR7*100/$AR7</f>
        <v>100</v>
      </c>
      <c r="AS12" s="163">
        <f t="shared" ref="AS12:AS14" si="49">AS7*100/$AS7</f>
        <v>100</v>
      </c>
      <c r="AT12" s="163">
        <f t="shared" ref="AT12:AT14" si="50">AT7*100/$AR7</f>
        <v>8.603718556</v>
      </c>
      <c r="AU12" s="163">
        <f t="shared" ref="AU12:AV12" si="18">AU7*100/$AS7</f>
        <v>21.60880951</v>
      </c>
      <c r="AV12" s="163">
        <f t="shared" si="18"/>
        <v>5.462587251</v>
      </c>
      <c r="AW12" s="138">
        <f t="shared" ref="AW12:AW14" si="52">AW7*100/$AW7</f>
        <v>100</v>
      </c>
      <c r="AX12" s="137">
        <f t="shared" ref="AX12:AX14" si="53">AX7*100/$AX7</f>
        <v>100</v>
      </c>
      <c r="AY12" s="160">
        <f t="shared" ref="AY12:AY14" si="54">AY7*100/$AW7</f>
        <v>3.333333333</v>
      </c>
      <c r="AZ12" s="161">
        <f t="shared" ref="AZ12:BA12" si="19">AZ7*100/$AX7</f>
        <v>9.186544457</v>
      </c>
      <c r="BA12" s="164">
        <f t="shared" si="19"/>
        <v>2.236349917</v>
      </c>
      <c r="BB12" s="138">
        <f t="shared" ref="BB12:BB14" si="56">BB7*100/$BB7</f>
        <v>100</v>
      </c>
      <c r="BC12" s="137">
        <f t="shared" ref="BC12:BC14" si="57">BC7*100/$BC7</f>
        <v>100</v>
      </c>
      <c r="BD12" s="160">
        <f t="shared" ref="BD12:BD14" si="58">BD7*100/$BB7</f>
        <v>5.613577023</v>
      </c>
      <c r="BE12" s="161">
        <f t="shared" ref="BE12:BF12" si="20">BE7*100/$BC7</f>
        <v>13.08575562</v>
      </c>
      <c r="BF12" s="164">
        <f t="shared" si="20"/>
        <v>5.573508648</v>
      </c>
      <c r="BG12" s="138">
        <f t="shared" ref="BG12:BG14" si="60">BG7*100/$BG7</f>
        <v>100</v>
      </c>
      <c r="BH12" s="137">
        <f t="shared" ref="BH12:BH14" si="61">BH7*100/$BH7</f>
        <v>100</v>
      </c>
      <c r="BI12" s="160">
        <f t="shared" ref="BI12:BI14" si="62">BI7*100/$BG7</f>
        <v>7.981077369</v>
      </c>
      <c r="BJ12" s="161">
        <f t="shared" ref="BJ12:BK12" si="21">BJ7*100/$BH7</f>
        <v>20.26615105</v>
      </c>
      <c r="BK12" s="164">
        <f t="shared" si="21"/>
        <v>5.689824224</v>
      </c>
      <c r="BM12" s="485" t="s">
        <v>77</v>
      </c>
      <c r="BN12" s="365">
        <v>100.0</v>
      </c>
      <c r="BO12" s="366">
        <v>100.0</v>
      </c>
      <c r="BP12" s="365">
        <v>12.7</v>
      </c>
      <c r="BQ12" s="367">
        <v>23.8</v>
      </c>
      <c r="BR12" s="367">
        <v>7.0</v>
      </c>
      <c r="BS12" s="366">
        <v>100.0</v>
      </c>
      <c r="BT12" s="366">
        <v>100.0</v>
      </c>
      <c r="BU12" s="365">
        <v>10.1</v>
      </c>
      <c r="BV12" s="367">
        <v>18.4</v>
      </c>
      <c r="BW12" s="366">
        <v>5.5</v>
      </c>
      <c r="BX12" s="365">
        <v>100.0</v>
      </c>
      <c r="BY12" s="366">
        <v>100.0</v>
      </c>
      <c r="BZ12" s="365">
        <v>13.3</v>
      </c>
      <c r="CA12" s="367">
        <v>23.7</v>
      </c>
      <c r="CB12" s="367">
        <v>6.2</v>
      </c>
      <c r="CC12" s="366">
        <v>100.0</v>
      </c>
      <c r="CD12" s="366">
        <v>100.0</v>
      </c>
      <c r="CE12" s="365">
        <v>9.0</v>
      </c>
      <c r="CF12" s="367">
        <v>10.3</v>
      </c>
      <c r="CG12" s="367">
        <v>3.2</v>
      </c>
      <c r="CH12" s="366">
        <v>100.0</v>
      </c>
      <c r="CI12" s="366">
        <v>100.0</v>
      </c>
      <c r="CJ12" s="365">
        <v>11.9</v>
      </c>
      <c r="CK12" s="367">
        <v>21.4</v>
      </c>
      <c r="CL12" s="367">
        <v>6.0</v>
      </c>
    </row>
    <row r="13">
      <c r="A13" s="249" t="s">
        <v>78</v>
      </c>
      <c r="B13" s="141">
        <f t="shared" ref="B13:C13" si="22">B8*100/B8</f>
        <v>100</v>
      </c>
      <c r="C13" s="142">
        <f t="shared" si="22"/>
        <v>100</v>
      </c>
      <c r="D13" s="165">
        <f t="shared" ref="D13:E13" si="23">D8*100/B8</f>
        <v>9.687767322</v>
      </c>
      <c r="E13" s="166">
        <f t="shared" si="23"/>
        <v>26.66543946</v>
      </c>
      <c r="F13" s="165">
        <f t="shared" si="24"/>
        <v>5.327631024</v>
      </c>
      <c r="G13" s="147">
        <f t="shared" ref="G13:H13" si="25">G8*100/G8</f>
        <v>100</v>
      </c>
      <c r="H13" s="146">
        <f t="shared" si="25"/>
        <v>100</v>
      </c>
      <c r="I13" s="170">
        <f t="shared" ref="I13:J13" si="26">I8*100/G8</f>
        <v>8.925858951</v>
      </c>
      <c r="J13" s="166">
        <f t="shared" si="26"/>
        <v>23.01534574</v>
      </c>
      <c r="K13" s="169">
        <f t="shared" si="27"/>
        <v>5.252662256</v>
      </c>
      <c r="L13" s="168">
        <f t="shared" ref="L13:M13" si="28">L8*100/L8</f>
        <v>100</v>
      </c>
      <c r="M13" s="168">
        <f t="shared" si="28"/>
        <v>100</v>
      </c>
      <c r="N13" s="168">
        <f t="shared" ref="N13:O13" si="29">N8*100/L8</f>
        <v>10.81705767</v>
      </c>
      <c r="O13" s="168">
        <f t="shared" si="29"/>
        <v>30.0662213</v>
      </c>
      <c r="P13" s="168">
        <f t="shared" si="30"/>
        <v>5.510806753</v>
      </c>
      <c r="Q13" s="147">
        <f t="shared" ref="Q13:R13" si="31">Q8*100/Q8</f>
        <v>100</v>
      </c>
      <c r="R13" s="146">
        <f t="shared" si="31"/>
        <v>100</v>
      </c>
      <c r="S13" s="170">
        <f t="shared" ref="S13:T13" si="32">S8*100/Q8</f>
        <v>4.166666667</v>
      </c>
      <c r="T13" s="166">
        <f t="shared" si="32"/>
        <v>10.47021807</v>
      </c>
      <c r="U13" s="169">
        <f t="shared" si="33"/>
        <v>1.767040293</v>
      </c>
      <c r="V13" s="147">
        <f t="shared" ref="V13:W13" si="34">V8*100/V8</f>
        <v>100</v>
      </c>
      <c r="W13" s="146">
        <f t="shared" si="34"/>
        <v>100</v>
      </c>
      <c r="X13" s="170">
        <f t="shared" ref="X13:Y13" si="35">X8*100/V8</f>
        <v>6.145741879</v>
      </c>
      <c r="Y13" s="166">
        <f t="shared" si="35"/>
        <v>12.19049419</v>
      </c>
      <c r="Z13" s="169">
        <f t="shared" si="36"/>
        <v>4.116273817</v>
      </c>
      <c r="AA13" s="147">
        <f t="shared" ref="AA13:AB13" si="37">AA8*100/AA8</f>
        <v>100</v>
      </c>
      <c r="AB13" s="146">
        <f t="shared" si="37"/>
        <v>100</v>
      </c>
      <c r="AC13" s="165">
        <f t="shared" ref="AC13:AD13" si="38">AC8*100/AA8</f>
        <v>9.917355372</v>
      </c>
      <c r="AD13" s="166">
        <f t="shared" si="38"/>
        <v>27.28013754</v>
      </c>
      <c r="AE13" s="169">
        <f t="shared" si="39"/>
        <v>5.352732224</v>
      </c>
      <c r="AG13" s="249" t="s">
        <v>78</v>
      </c>
      <c r="AH13" s="141">
        <f t="shared" si="40"/>
        <v>100</v>
      </c>
      <c r="AI13" s="142">
        <f t="shared" si="41"/>
        <v>100</v>
      </c>
      <c r="AJ13" s="165">
        <f t="shared" si="42"/>
        <v>10.43611715</v>
      </c>
      <c r="AK13" s="166">
        <f t="shared" ref="AK13:AL13" si="43">AK8*100/$AI8</f>
        <v>32.7759948</v>
      </c>
      <c r="AL13" s="165">
        <f t="shared" si="43"/>
        <v>6.12423399</v>
      </c>
      <c r="AM13" s="147">
        <f t="shared" si="44"/>
        <v>100</v>
      </c>
      <c r="AN13" s="146">
        <f t="shared" si="45"/>
        <v>100</v>
      </c>
      <c r="AO13" s="170">
        <f t="shared" si="46"/>
        <v>8.791142304</v>
      </c>
      <c r="AP13" s="166">
        <f t="shared" ref="AP13:AQ13" si="47">AP8*100/$AN8</f>
        <v>25.46885665</v>
      </c>
      <c r="AQ13" s="169">
        <f t="shared" si="47"/>
        <v>6.244005596</v>
      </c>
      <c r="AR13" s="168">
        <f t="shared" si="48"/>
        <v>100</v>
      </c>
      <c r="AS13" s="168">
        <f t="shared" si="49"/>
        <v>100</v>
      </c>
      <c r="AT13" s="168">
        <f t="shared" si="50"/>
        <v>11.94326241</v>
      </c>
      <c r="AU13" s="168">
        <f t="shared" ref="AU13:AV13" si="51">AU8*100/$AS8</f>
        <v>33.1623437</v>
      </c>
      <c r="AV13" s="168">
        <f t="shared" si="51"/>
        <v>6.294417847</v>
      </c>
      <c r="AW13" s="147">
        <f t="shared" si="52"/>
        <v>100</v>
      </c>
      <c r="AX13" s="146">
        <f t="shared" si="53"/>
        <v>100</v>
      </c>
      <c r="AY13" s="170">
        <f t="shared" si="54"/>
        <v>3.235591507</v>
      </c>
      <c r="AZ13" s="166">
        <f t="shared" ref="AZ13:BA13" si="55">AZ8*100/$AX8</f>
        <v>7.265964874</v>
      </c>
      <c r="BA13" s="169">
        <f t="shared" si="55"/>
        <v>1.587501308</v>
      </c>
      <c r="BB13" s="147">
        <f t="shared" si="56"/>
        <v>100</v>
      </c>
      <c r="BC13" s="146">
        <f t="shared" si="57"/>
        <v>100</v>
      </c>
      <c r="BD13" s="170">
        <f t="shared" si="58"/>
        <v>5.041436464</v>
      </c>
      <c r="BE13" s="166">
        <f t="shared" ref="BE13:BF13" si="59">BE8*100/$BC8</f>
        <v>13.00574346</v>
      </c>
      <c r="BF13" s="169">
        <f t="shared" si="59"/>
        <v>5.158191655</v>
      </c>
      <c r="BG13" s="147">
        <f t="shared" si="60"/>
        <v>100</v>
      </c>
      <c r="BH13" s="146">
        <f t="shared" si="61"/>
        <v>100</v>
      </c>
      <c r="BI13" s="165">
        <f t="shared" si="62"/>
        <v>10.44303797</v>
      </c>
      <c r="BJ13" s="166">
        <f t="shared" ref="BJ13:BK13" si="63">BJ8*100/$BH8</f>
        <v>30.42661488</v>
      </c>
      <c r="BK13" s="169">
        <f t="shared" si="63"/>
        <v>6.177950351</v>
      </c>
      <c r="BM13" s="420" t="s">
        <v>78</v>
      </c>
      <c r="BN13" s="365">
        <v>100.0</v>
      </c>
      <c r="BO13" s="366">
        <v>100.0</v>
      </c>
      <c r="BP13" s="365">
        <v>17.0</v>
      </c>
      <c r="BQ13" s="367">
        <v>34.5</v>
      </c>
      <c r="BR13" s="367">
        <v>7.6</v>
      </c>
      <c r="BS13" s="366">
        <v>100.0</v>
      </c>
      <c r="BT13" s="366">
        <v>100.0</v>
      </c>
      <c r="BU13" s="365">
        <v>12.0</v>
      </c>
      <c r="BV13" s="367">
        <v>25.8</v>
      </c>
      <c r="BW13" s="366">
        <v>7.2</v>
      </c>
      <c r="BX13" s="365">
        <v>100.0</v>
      </c>
      <c r="BY13" s="366">
        <v>100.0</v>
      </c>
      <c r="BZ13" s="365">
        <v>17.8</v>
      </c>
      <c r="CA13" s="367">
        <v>35.1</v>
      </c>
      <c r="CB13" s="367">
        <v>7.8</v>
      </c>
      <c r="CC13" s="366">
        <v>100.0</v>
      </c>
      <c r="CD13" s="366">
        <v>100.0</v>
      </c>
      <c r="CE13" s="365">
        <v>8.2</v>
      </c>
      <c r="CF13" s="367">
        <v>14.9</v>
      </c>
      <c r="CG13" s="367">
        <v>4.7</v>
      </c>
      <c r="CH13" s="366">
        <v>100.0</v>
      </c>
      <c r="CI13" s="366">
        <v>100.0</v>
      </c>
      <c r="CJ13" s="365">
        <v>15.7</v>
      </c>
      <c r="CK13" s="367">
        <v>32.2</v>
      </c>
      <c r="CL13" s="367">
        <v>7.6</v>
      </c>
    </row>
    <row r="14">
      <c r="A14" s="59" t="s">
        <v>12</v>
      </c>
      <c r="B14" s="60">
        <f t="shared" ref="B14:C14" si="64">B9*100/B9</f>
        <v>100</v>
      </c>
      <c r="C14" s="61">
        <f t="shared" si="64"/>
        <v>100</v>
      </c>
      <c r="D14" s="108">
        <f t="shared" ref="D14:E14" si="65">D9*100/B9</f>
        <v>8.827420325</v>
      </c>
      <c r="E14" s="109">
        <f t="shared" si="65"/>
        <v>22.69124926</v>
      </c>
      <c r="F14" s="108">
        <f t="shared" si="24"/>
        <v>4.985142352</v>
      </c>
      <c r="G14" s="66">
        <f t="shared" ref="G14:H14" si="66">G9*100/G9</f>
        <v>100</v>
      </c>
      <c r="H14" s="65">
        <f t="shared" si="66"/>
        <v>100</v>
      </c>
      <c r="I14" s="108">
        <f t="shared" ref="I14:J14" si="67">I9*100/G9</f>
        <v>7.96398164</v>
      </c>
      <c r="J14" s="109">
        <f t="shared" si="67"/>
        <v>20.2722225</v>
      </c>
      <c r="K14" s="86">
        <f t="shared" si="27"/>
        <v>5.064349925</v>
      </c>
      <c r="L14" s="85">
        <f t="shared" ref="L14:M14" si="68">L9*100/L9</f>
        <v>100</v>
      </c>
      <c r="M14" s="85">
        <f t="shared" si="68"/>
        <v>100</v>
      </c>
      <c r="N14" s="85">
        <f t="shared" ref="N14:O14" si="69">N9*100/L9</f>
        <v>9.672012849</v>
      </c>
      <c r="O14" s="85">
        <f t="shared" si="69"/>
        <v>26.59146138</v>
      </c>
      <c r="P14" s="85">
        <f t="shared" si="30"/>
        <v>5.249452895</v>
      </c>
      <c r="Q14" s="66">
        <f t="shared" ref="Q14:R14" si="70">Q9*100/Q9</f>
        <v>100</v>
      </c>
      <c r="R14" s="65">
        <f t="shared" si="70"/>
        <v>100</v>
      </c>
      <c r="S14" s="108">
        <f t="shared" ref="S14:T14" si="71">S9*100/Q9</f>
        <v>3.347889374</v>
      </c>
      <c r="T14" s="109">
        <f t="shared" si="71"/>
        <v>7.762996954</v>
      </c>
      <c r="U14" s="86">
        <f t="shared" si="33"/>
        <v>1.491581327</v>
      </c>
      <c r="V14" s="66">
        <f t="shared" ref="V14:W14" si="72">V9*100/V9</f>
        <v>100</v>
      </c>
      <c r="W14" s="65">
        <f t="shared" si="72"/>
        <v>100</v>
      </c>
      <c r="X14" s="108">
        <f t="shared" ref="X14:Y14" si="73">X9*100/V9</f>
        <v>6.06948514</v>
      </c>
      <c r="Y14" s="109">
        <f t="shared" si="73"/>
        <v>11.251241</v>
      </c>
      <c r="Z14" s="86">
        <f t="shared" si="36"/>
        <v>3.745065584</v>
      </c>
      <c r="AA14" s="66">
        <f t="shared" ref="AA14:AB14" si="74">AA9*100/AA9</f>
        <v>100</v>
      </c>
      <c r="AB14" s="65">
        <f t="shared" si="74"/>
        <v>100</v>
      </c>
      <c r="AC14" s="108">
        <f t="shared" ref="AC14:AD14" si="75">AC9*100/AA9</f>
        <v>8.797769748</v>
      </c>
      <c r="AD14" s="109">
        <f t="shared" si="75"/>
        <v>23.66637472</v>
      </c>
      <c r="AE14" s="86">
        <f t="shared" si="39"/>
        <v>5.084865303</v>
      </c>
      <c r="AG14" s="59" t="s">
        <v>12</v>
      </c>
      <c r="AH14" s="60">
        <f t="shared" si="40"/>
        <v>100</v>
      </c>
      <c r="AI14" s="61">
        <f t="shared" si="41"/>
        <v>100</v>
      </c>
      <c r="AJ14" s="108">
        <f t="shared" si="42"/>
        <v>9.65202109</v>
      </c>
      <c r="AK14" s="109">
        <f t="shared" ref="AK14:AL14" si="76">AK9*100/$AI9</f>
        <v>28.39643129</v>
      </c>
      <c r="AL14" s="108">
        <f t="shared" si="76"/>
        <v>6.106662258</v>
      </c>
      <c r="AM14" s="66">
        <f t="shared" si="44"/>
        <v>100</v>
      </c>
      <c r="AN14" s="65">
        <f t="shared" si="45"/>
        <v>100</v>
      </c>
      <c r="AO14" s="108">
        <f t="shared" si="46"/>
        <v>8.096203999</v>
      </c>
      <c r="AP14" s="109">
        <f t="shared" ref="AP14:AQ14" si="77">AP9*100/$AN9</f>
        <v>22.80948712</v>
      </c>
      <c r="AQ14" s="86">
        <f t="shared" si="77"/>
        <v>6.122538821</v>
      </c>
      <c r="AR14" s="85">
        <f t="shared" si="48"/>
        <v>100</v>
      </c>
      <c r="AS14" s="85">
        <f t="shared" si="49"/>
        <v>100</v>
      </c>
      <c r="AT14" s="85">
        <f t="shared" si="50"/>
        <v>10.59049387</v>
      </c>
      <c r="AU14" s="85">
        <f t="shared" ref="AU14:AV14" si="78">AU9*100/$AS9</f>
        <v>29.55500529</v>
      </c>
      <c r="AV14" s="85">
        <f t="shared" si="78"/>
        <v>6.034696934</v>
      </c>
      <c r="AW14" s="66">
        <f t="shared" si="52"/>
        <v>100</v>
      </c>
      <c r="AX14" s="65">
        <f t="shared" si="53"/>
        <v>100</v>
      </c>
      <c r="AY14" s="108">
        <f t="shared" si="54"/>
        <v>3.277745831</v>
      </c>
      <c r="AZ14" s="109">
        <f t="shared" ref="AZ14:BA14" si="79">AZ9*100/$AX9</f>
        <v>8.006138796</v>
      </c>
      <c r="BA14" s="86">
        <f t="shared" si="79"/>
        <v>1.837561666</v>
      </c>
      <c r="BB14" s="66">
        <f t="shared" si="56"/>
        <v>100</v>
      </c>
      <c r="BC14" s="65">
        <f t="shared" si="57"/>
        <v>100</v>
      </c>
      <c r="BD14" s="108">
        <f t="shared" si="58"/>
        <v>5.33557047</v>
      </c>
      <c r="BE14" s="109">
        <f t="shared" ref="BE14:BF14" si="80">BE9*100/$BC9</f>
        <v>13.04405456</v>
      </c>
      <c r="BF14" s="86">
        <f t="shared" si="80"/>
        <v>5.357052027</v>
      </c>
      <c r="BG14" s="66">
        <f t="shared" si="60"/>
        <v>100</v>
      </c>
      <c r="BH14" s="65">
        <f t="shared" si="61"/>
        <v>100</v>
      </c>
      <c r="BI14" s="108">
        <f t="shared" si="62"/>
        <v>9.323285906</v>
      </c>
      <c r="BJ14" s="109">
        <f t="shared" ref="BJ14:BK14" si="81">BJ9*100/$BH9</f>
        <v>26.73969095</v>
      </c>
      <c r="BK14" s="86">
        <f t="shared" si="81"/>
        <v>6.000824196</v>
      </c>
      <c r="BM14" s="422" t="s">
        <v>12</v>
      </c>
      <c r="BN14" s="375">
        <v>100.0</v>
      </c>
      <c r="BO14" s="376">
        <v>100.0</v>
      </c>
      <c r="BP14" s="375">
        <v>15.2</v>
      </c>
      <c r="BQ14" s="377">
        <v>30.7</v>
      </c>
      <c r="BR14" s="377">
        <v>7.4</v>
      </c>
      <c r="BS14" s="376">
        <v>100.0</v>
      </c>
      <c r="BT14" s="376">
        <v>100.0</v>
      </c>
      <c r="BU14" s="375">
        <v>11.1</v>
      </c>
      <c r="BV14" s="377">
        <v>22.6</v>
      </c>
      <c r="BW14" s="376">
        <v>6.5</v>
      </c>
      <c r="BX14" s="375">
        <v>100.0</v>
      </c>
      <c r="BY14" s="376">
        <v>100.0</v>
      </c>
      <c r="BZ14" s="375">
        <v>16.0</v>
      </c>
      <c r="CA14" s="377">
        <v>31.6</v>
      </c>
      <c r="CB14" s="377">
        <v>7.3</v>
      </c>
      <c r="CC14" s="376">
        <v>100.0</v>
      </c>
      <c r="CD14" s="376">
        <v>100.0</v>
      </c>
      <c r="CE14" s="375">
        <v>8.6</v>
      </c>
      <c r="CF14" s="377">
        <v>12.9</v>
      </c>
      <c r="CG14" s="377">
        <v>4.1</v>
      </c>
      <c r="CH14" s="376">
        <v>100.0</v>
      </c>
      <c r="CI14" s="376">
        <v>100.0</v>
      </c>
      <c r="CJ14" s="375">
        <v>14.0</v>
      </c>
      <c r="CK14" s="377">
        <v>28.3</v>
      </c>
      <c r="CL14" s="377">
        <v>7.0</v>
      </c>
    </row>
    <row r="15">
      <c r="BM15" s="412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1">
    <mergeCell ref="AG4:AG6"/>
    <mergeCell ref="AE5:AE6"/>
    <mergeCell ref="AA4:AE4"/>
    <mergeCell ref="AH4:AL4"/>
    <mergeCell ref="AM4:AQ4"/>
    <mergeCell ref="AR4:AV4"/>
    <mergeCell ref="AW4:BA4"/>
    <mergeCell ref="BB4:BF4"/>
    <mergeCell ref="BM4:BM6"/>
    <mergeCell ref="V5:W5"/>
    <mergeCell ref="X5:Y5"/>
    <mergeCell ref="AA5:AB5"/>
    <mergeCell ref="AC5:AD5"/>
    <mergeCell ref="A4:A6"/>
    <mergeCell ref="B4:F4"/>
    <mergeCell ref="G4:K4"/>
    <mergeCell ref="L4:P4"/>
    <mergeCell ref="Q4:U4"/>
    <mergeCell ref="V4:Z4"/>
    <mergeCell ref="Z5:Z6"/>
    <mergeCell ref="AH5:AI5"/>
    <mergeCell ref="AJ5:AK5"/>
    <mergeCell ref="AL5:AL6"/>
    <mergeCell ref="AM5:AN5"/>
    <mergeCell ref="AO5:AP5"/>
    <mergeCell ref="AQ5:AQ6"/>
    <mergeCell ref="AR5:AS5"/>
    <mergeCell ref="AT5:AU5"/>
    <mergeCell ref="A11:AE11"/>
    <mergeCell ref="AG11:BK11"/>
    <mergeCell ref="BN11:CL11"/>
    <mergeCell ref="S5:T5"/>
    <mergeCell ref="U5:U6"/>
    <mergeCell ref="AV5:AV6"/>
    <mergeCell ref="AW5:AX5"/>
    <mergeCell ref="AY5:AZ5"/>
    <mergeCell ref="BA5:BA6"/>
    <mergeCell ref="BB5:BC5"/>
    <mergeCell ref="BM10:CL10"/>
    <mergeCell ref="BM15:CL15"/>
    <mergeCell ref="BD5:BE5"/>
    <mergeCell ref="BF5:BF6"/>
    <mergeCell ref="BG5:BH5"/>
    <mergeCell ref="BI5:BJ5"/>
    <mergeCell ref="BK5:BK6"/>
    <mergeCell ref="BN5:BO5"/>
    <mergeCell ref="BP5:BQ5"/>
    <mergeCell ref="BG4:BK4"/>
    <mergeCell ref="BN4:BR4"/>
    <mergeCell ref="BS4:BW4"/>
    <mergeCell ref="BX4:CB4"/>
    <mergeCell ref="CC4:CG4"/>
    <mergeCell ref="CH4:CL4"/>
    <mergeCell ref="B5:C5"/>
    <mergeCell ref="D5:E5"/>
    <mergeCell ref="F5:F6"/>
    <mergeCell ref="G5:H5"/>
    <mergeCell ref="I5:J5"/>
    <mergeCell ref="K5:K6"/>
    <mergeCell ref="L5:M5"/>
    <mergeCell ref="N5:O5"/>
    <mergeCell ref="P5:P6"/>
    <mergeCell ref="Q5:R5"/>
    <mergeCell ref="BS5:BT5"/>
    <mergeCell ref="BU5:BV5"/>
    <mergeCell ref="BX5:BY5"/>
    <mergeCell ref="BZ5:CA5"/>
    <mergeCell ref="CC5:CD5"/>
    <mergeCell ref="CE5:CF5"/>
    <mergeCell ref="CH5:CI5"/>
    <mergeCell ref="CJ5:CK5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4" width="7.63"/>
    <col customWidth="1" min="15" max="15" width="10.13"/>
    <col customWidth="1" min="16" max="16" width="6.25"/>
    <col customWidth="1" min="17" max="17" width="7.13"/>
    <col customWidth="1" min="18" max="18" width="6.63"/>
    <col customWidth="1" min="19" max="19" width="9.0"/>
    <col customWidth="1" min="20" max="20" width="5.75"/>
    <col customWidth="1" min="21" max="21" width="7.63"/>
    <col customWidth="1" min="22" max="22" width="6.63"/>
    <col customWidth="1" min="23" max="23" width="10.0"/>
    <col customWidth="1" min="24" max="24" width="5.75"/>
    <col customWidth="1" min="25" max="25" width="7.38"/>
    <col customWidth="1" min="26" max="26" width="6.63"/>
    <col customWidth="1" min="27" max="27" width="9.38"/>
    <col customWidth="1" min="28" max="28" width="7.63"/>
    <col customWidth="1" min="29" max="29" width="9.5"/>
    <col customWidth="1" min="30" max="30" width="5.0"/>
    <col customWidth="1" min="31" max="31" width="7.13"/>
    <col customWidth="1" min="32" max="32" width="6.63"/>
    <col customWidth="1" min="33" max="33" width="6.0"/>
    <col customWidth="1" min="34" max="34" width="7.63"/>
    <col customWidth="1" min="35" max="35" width="5.63"/>
    <col customWidth="1" min="36" max="36" width="7.63"/>
    <col customWidth="1" min="37" max="37" width="6.63"/>
    <col customWidth="1" min="38" max="38" width="6.13"/>
    <col customWidth="1" min="39" max="39" width="7.63"/>
    <col customWidth="1" min="40" max="40" width="5.75"/>
    <col customWidth="1" min="41" max="41" width="7.38"/>
    <col customWidth="1" min="42" max="42" width="6.63"/>
    <col customWidth="1" min="43" max="43" width="6.13"/>
    <col customWidth="1" min="44" max="63" width="7.63"/>
  </cols>
  <sheetData>
    <row r="1">
      <c r="A1" s="2" t="s">
        <v>108</v>
      </c>
      <c r="O1" s="2" t="s">
        <v>109</v>
      </c>
      <c r="AC1" s="2" t="s">
        <v>110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 t="s">
        <v>8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4" ht="15.0" customHeight="1">
      <c r="A4" s="7" t="s">
        <v>9</v>
      </c>
      <c r="B4" s="9" t="s">
        <v>77</v>
      </c>
      <c r="C4" s="10"/>
      <c r="D4" s="10"/>
      <c r="E4" s="11"/>
      <c r="F4" s="9" t="s">
        <v>78</v>
      </c>
      <c r="G4" s="10"/>
      <c r="H4" s="10"/>
      <c r="I4" s="11"/>
      <c r="J4" s="206" t="s">
        <v>12</v>
      </c>
      <c r="K4" s="207"/>
      <c r="L4" s="207"/>
      <c r="M4" s="208"/>
      <c r="O4" s="7" t="s">
        <v>9</v>
      </c>
      <c r="P4" s="9" t="s">
        <v>77</v>
      </c>
      <c r="Q4" s="10"/>
      <c r="R4" s="10"/>
      <c r="S4" s="11"/>
      <c r="T4" s="9" t="s">
        <v>78</v>
      </c>
      <c r="U4" s="10"/>
      <c r="V4" s="10"/>
      <c r="W4" s="11"/>
      <c r="X4" s="206" t="s">
        <v>12</v>
      </c>
      <c r="Y4" s="207"/>
      <c r="Z4" s="207"/>
      <c r="AA4" s="208"/>
      <c r="AC4" s="7" t="s">
        <v>9</v>
      </c>
      <c r="AD4" s="9" t="s">
        <v>77</v>
      </c>
      <c r="AE4" s="10"/>
      <c r="AF4" s="10"/>
      <c r="AG4" s="10"/>
      <c r="AH4" s="11"/>
      <c r="AI4" s="9" t="s">
        <v>78</v>
      </c>
      <c r="AJ4" s="10"/>
      <c r="AK4" s="10"/>
      <c r="AL4" s="10"/>
      <c r="AM4" s="11"/>
      <c r="AN4" s="9" t="s">
        <v>12</v>
      </c>
      <c r="AO4" s="10"/>
      <c r="AP4" s="10"/>
      <c r="AQ4" s="10"/>
      <c r="AR4" s="12"/>
    </row>
    <row r="5" ht="45.0" customHeight="1">
      <c r="A5" s="16"/>
      <c r="B5" s="18" t="s">
        <v>13</v>
      </c>
      <c r="C5" s="19"/>
      <c r="D5" s="209" t="s">
        <v>111</v>
      </c>
      <c r="E5" s="100"/>
      <c r="F5" s="18" t="s">
        <v>13</v>
      </c>
      <c r="G5" s="19"/>
      <c r="H5" s="209" t="s">
        <v>111</v>
      </c>
      <c r="I5" s="100"/>
      <c r="J5" s="18" t="s">
        <v>13</v>
      </c>
      <c r="K5" s="19"/>
      <c r="L5" s="209" t="s">
        <v>111</v>
      </c>
      <c r="M5" s="210"/>
      <c r="O5" s="16"/>
      <c r="P5" s="18" t="s">
        <v>13</v>
      </c>
      <c r="Q5" s="19"/>
      <c r="R5" s="209" t="s">
        <v>111</v>
      </c>
      <c r="S5" s="100"/>
      <c r="T5" s="18" t="s">
        <v>13</v>
      </c>
      <c r="U5" s="19"/>
      <c r="V5" s="209" t="s">
        <v>111</v>
      </c>
      <c r="W5" s="100"/>
      <c r="X5" s="18" t="s">
        <v>13</v>
      </c>
      <c r="Y5" s="19"/>
      <c r="Z5" s="209" t="s">
        <v>111</v>
      </c>
      <c r="AA5" s="210"/>
      <c r="AC5" s="16"/>
      <c r="AD5" s="18" t="s">
        <v>13</v>
      </c>
      <c r="AE5" s="19"/>
      <c r="AF5" s="18" t="s">
        <v>80</v>
      </c>
      <c r="AG5" s="102"/>
      <c r="AH5" s="19"/>
      <c r="AI5" s="18" t="s">
        <v>13</v>
      </c>
      <c r="AJ5" s="19"/>
      <c r="AK5" s="18" t="s">
        <v>80</v>
      </c>
      <c r="AL5" s="102"/>
      <c r="AM5" s="19"/>
      <c r="AN5" s="18" t="s">
        <v>13</v>
      </c>
      <c r="AO5" s="19"/>
      <c r="AP5" s="18" t="s">
        <v>80</v>
      </c>
      <c r="AQ5" s="102"/>
      <c r="AR5" s="19"/>
    </row>
    <row r="6">
      <c r="A6" s="28"/>
      <c r="B6" s="30" t="s">
        <v>25</v>
      </c>
      <c r="C6" s="30" t="s">
        <v>26</v>
      </c>
      <c r="D6" s="130" t="s">
        <v>27</v>
      </c>
      <c r="E6" s="33" t="s">
        <v>112</v>
      </c>
      <c r="F6" s="30" t="s">
        <v>25</v>
      </c>
      <c r="G6" s="30" t="s">
        <v>26</v>
      </c>
      <c r="H6" s="130" t="s">
        <v>27</v>
      </c>
      <c r="I6" s="33" t="s">
        <v>112</v>
      </c>
      <c r="J6" s="30" t="s">
        <v>25</v>
      </c>
      <c r="K6" s="30" t="s">
        <v>26</v>
      </c>
      <c r="L6" s="130" t="s">
        <v>27</v>
      </c>
      <c r="M6" s="34" t="s">
        <v>112</v>
      </c>
      <c r="O6" s="28"/>
      <c r="P6" s="30" t="s">
        <v>25</v>
      </c>
      <c r="Q6" s="30" t="s">
        <v>26</v>
      </c>
      <c r="R6" s="130" t="s">
        <v>27</v>
      </c>
      <c r="S6" s="33" t="s">
        <v>112</v>
      </c>
      <c r="T6" s="30" t="s">
        <v>25</v>
      </c>
      <c r="U6" s="30" t="s">
        <v>26</v>
      </c>
      <c r="V6" s="130" t="s">
        <v>27</v>
      </c>
      <c r="W6" s="33" t="s">
        <v>112</v>
      </c>
      <c r="X6" s="30" t="s">
        <v>25</v>
      </c>
      <c r="Y6" s="30" t="s">
        <v>26</v>
      </c>
      <c r="Z6" s="130" t="s">
        <v>27</v>
      </c>
      <c r="AA6" s="34" t="s">
        <v>112</v>
      </c>
      <c r="AC6" s="28"/>
      <c r="AD6" s="30" t="s">
        <v>25</v>
      </c>
      <c r="AE6" s="30" t="s">
        <v>26</v>
      </c>
      <c r="AF6" s="33" t="s">
        <v>82</v>
      </c>
      <c r="AG6" s="33" t="s">
        <v>83</v>
      </c>
      <c r="AH6" s="33" t="s">
        <v>84</v>
      </c>
      <c r="AI6" s="30" t="s">
        <v>25</v>
      </c>
      <c r="AJ6" s="30" t="s">
        <v>26</v>
      </c>
      <c r="AK6" s="33" t="s">
        <v>82</v>
      </c>
      <c r="AL6" s="33" t="s">
        <v>83</v>
      </c>
      <c r="AM6" s="33" t="s">
        <v>84</v>
      </c>
      <c r="AN6" s="30" t="s">
        <v>25</v>
      </c>
      <c r="AO6" s="30" t="s">
        <v>26</v>
      </c>
      <c r="AP6" s="33" t="s">
        <v>82</v>
      </c>
      <c r="AQ6" s="33" t="s">
        <v>83</v>
      </c>
      <c r="AR6" s="34" t="s">
        <v>84</v>
      </c>
    </row>
    <row r="7">
      <c r="A7" s="131" t="s">
        <v>29</v>
      </c>
      <c r="B7" s="134">
        <v>65.0</v>
      </c>
      <c r="C7" s="135">
        <v>21.09438113347185</v>
      </c>
      <c r="D7" s="137">
        <v>19.1730801815397</v>
      </c>
      <c r="E7" s="163">
        <f t="shared" ref="E7:E17" si="3">D7*100/C7</f>
        <v>90.89188282</v>
      </c>
      <c r="F7" s="134">
        <v>66.0</v>
      </c>
      <c r="G7" s="135">
        <v>21.857827717105938</v>
      </c>
      <c r="H7" s="137">
        <v>36.36892953502443</v>
      </c>
      <c r="I7" s="163">
        <f t="shared" ref="I7:I17" si="4">H7*100/G7</f>
        <v>166.3885817</v>
      </c>
      <c r="J7" s="134">
        <f t="shared" ref="J7:L7" si="1">B7+F7</f>
        <v>131</v>
      </c>
      <c r="K7" s="135">
        <f t="shared" si="1"/>
        <v>42.95220885</v>
      </c>
      <c r="L7" s="137">
        <f t="shared" si="1"/>
        <v>55.54200972</v>
      </c>
      <c r="M7" s="164">
        <f t="shared" ref="M7:M17" si="6">L7*100/K7</f>
        <v>129.3111838</v>
      </c>
      <c r="O7" s="131" t="s">
        <v>29</v>
      </c>
      <c r="P7" s="134">
        <v>77.0</v>
      </c>
      <c r="Q7" s="135">
        <v>21.683435001363776</v>
      </c>
      <c r="R7" s="137">
        <v>29.153300469493306</v>
      </c>
      <c r="S7" s="163">
        <f t="shared" ref="S7:S17" si="7">R7*100/Q7</f>
        <v>134.4496408</v>
      </c>
      <c r="T7" s="134">
        <v>103.0</v>
      </c>
      <c r="U7" s="135">
        <v>33.43128519579248</v>
      </c>
      <c r="V7" s="137">
        <v>75.02826487254396</v>
      </c>
      <c r="W7" s="163">
        <f t="shared" ref="W7:W17" si="8">V7*100/U7</f>
        <v>224.4253083</v>
      </c>
      <c r="X7" s="134">
        <f t="shared" ref="X7:Z7" si="2">P7+T7</f>
        <v>180</v>
      </c>
      <c r="Y7" s="135">
        <f t="shared" si="2"/>
        <v>55.1147202</v>
      </c>
      <c r="Z7" s="137">
        <f t="shared" si="2"/>
        <v>104.1815653</v>
      </c>
      <c r="AA7" s="164">
        <f t="shared" ref="AA7:AA17" si="10">Z7*100/Y7</f>
        <v>189.0267518</v>
      </c>
      <c r="AC7" s="131" t="s">
        <v>29</v>
      </c>
      <c r="AD7" s="134">
        <v>76.0</v>
      </c>
      <c r="AE7" s="135">
        <v>22.373499999999996</v>
      </c>
      <c r="AF7" s="137">
        <v>21.894329999999993</v>
      </c>
      <c r="AG7" s="137">
        <v>21.894329999999993</v>
      </c>
      <c r="AH7" s="137">
        <v>0.0</v>
      </c>
      <c r="AI7" s="134">
        <v>70.0</v>
      </c>
      <c r="AJ7" s="135">
        <v>21.27509999999999</v>
      </c>
      <c r="AK7" s="137">
        <v>16.83782</v>
      </c>
      <c r="AL7" s="137">
        <v>16.811220000000002</v>
      </c>
      <c r="AM7" s="137">
        <v>0.0266</v>
      </c>
      <c r="AN7" s="134">
        <v>146.0</v>
      </c>
      <c r="AO7" s="135">
        <v>43.64859999999997</v>
      </c>
      <c r="AP7" s="137">
        <v>38.732150000000004</v>
      </c>
      <c r="AQ7" s="137">
        <v>38.70555</v>
      </c>
      <c r="AR7" s="139">
        <v>0.0266</v>
      </c>
      <c r="AS7" s="46"/>
    </row>
    <row r="8">
      <c r="A8" s="140" t="s">
        <v>33</v>
      </c>
      <c r="B8" s="143">
        <v>97.0</v>
      </c>
      <c r="C8" s="144">
        <v>73.9033645222155</v>
      </c>
      <c r="D8" s="146">
        <v>56.18715502786855</v>
      </c>
      <c r="E8" s="168">
        <f t="shared" si="3"/>
        <v>76.02787152</v>
      </c>
      <c r="F8" s="143">
        <v>90.0</v>
      </c>
      <c r="G8" s="144">
        <v>68.6791272176181</v>
      </c>
      <c r="H8" s="146">
        <v>44.82843329517974</v>
      </c>
      <c r="I8" s="168">
        <f t="shared" si="4"/>
        <v>65.27228157</v>
      </c>
      <c r="J8" s="143">
        <f t="shared" ref="J8:L8" si="5">B8+F8</f>
        <v>187</v>
      </c>
      <c r="K8" s="144">
        <f t="shared" si="5"/>
        <v>142.5824917</v>
      </c>
      <c r="L8" s="146">
        <f t="shared" si="5"/>
        <v>101.0155883</v>
      </c>
      <c r="M8" s="169">
        <f t="shared" si="6"/>
        <v>70.84711951</v>
      </c>
      <c r="O8" s="140" t="s">
        <v>33</v>
      </c>
      <c r="P8" s="143">
        <v>120.0</v>
      </c>
      <c r="Q8" s="144">
        <v>90.81259691724699</v>
      </c>
      <c r="R8" s="146">
        <v>80.05327870187467</v>
      </c>
      <c r="S8" s="168">
        <f t="shared" si="7"/>
        <v>88.15217428</v>
      </c>
      <c r="T8" s="143">
        <v>100.0</v>
      </c>
      <c r="U8" s="144">
        <v>74.2134341910196</v>
      </c>
      <c r="V8" s="146">
        <v>61.54925598564449</v>
      </c>
      <c r="W8" s="168">
        <f t="shared" si="8"/>
        <v>82.93546399</v>
      </c>
      <c r="X8" s="143">
        <f t="shared" ref="X8:Z8" si="9">P8+T8</f>
        <v>220</v>
      </c>
      <c r="Y8" s="144">
        <f t="shared" si="9"/>
        <v>165.0260311</v>
      </c>
      <c r="Z8" s="146">
        <f t="shared" si="9"/>
        <v>141.6025347</v>
      </c>
      <c r="AA8" s="169">
        <f t="shared" si="10"/>
        <v>85.80618084</v>
      </c>
      <c r="AC8" s="140" t="s">
        <v>33</v>
      </c>
      <c r="AD8" s="143">
        <v>131.0</v>
      </c>
      <c r="AE8" s="144">
        <v>94.95219999999998</v>
      </c>
      <c r="AF8" s="146">
        <v>74.82364</v>
      </c>
      <c r="AG8" s="146">
        <v>72.42362</v>
      </c>
      <c r="AH8" s="146">
        <v>2.40002</v>
      </c>
      <c r="AI8" s="143">
        <v>114.0</v>
      </c>
      <c r="AJ8" s="144">
        <v>85.34159999999999</v>
      </c>
      <c r="AK8" s="146">
        <v>69.58563000000001</v>
      </c>
      <c r="AL8" s="146">
        <v>65.68563</v>
      </c>
      <c r="AM8" s="146">
        <v>3.9</v>
      </c>
      <c r="AN8" s="143">
        <v>245.0</v>
      </c>
      <c r="AO8" s="144">
        <v>180.29380000000003</v>
      </c>
      <c r="AP8" s="146">
        <v>144.40927000000002</v>
      </c>
      <c r="AQ8" s="146">
        <v>138.10925000000003</v>
      </c>
      <c r="AR8" s="148">
        <v>6.30002</v>
      </c>
    </row>
    <row r="9">
      <c r="A9" s="140" t="s">
        <v>34</v>
      </c>
      <c r="B9" s="143">
        <v>234.0</v>
      </c>
      <c r="C9" s="144">
        <v>349.6168311261033</v>
      </c>
      <c r="D9" s="146">
        <v>234.48152274116242</v>
      </c>
      <c r="E9" s="168">
        <f t="shared" si="3"/>
        <v>67.06814486</v>
      </c>
      <c r="F9" s="143">
        <v>227.0</v>
      </c>
      <c r="G9" s="144">
        <v>335.4138376612036</v>
      </c>
      <c r="H9" s="146">
        <v>244.7600636429973</v>
      </c>
      <c r="I9" s="168">
        <f t="shared" si="4"/>
        <v>72.97255991</v>
      </c>
      <c r="J9" s="143">
        <f t="shared" ref="J9:L9" si="11">B9+F9</f>
        <v>461</v>
      </c>
      <c r="K9" s="144">
        <f t="shared" si="11"/>
        <v>685.0306688</v>
      </c>
      <c r="L9" s="146">
        <f t="shared" si="11"/>
        <v>479.2415864</v>
      </c>
      <c r="M9" s="169">
        <f t="shared" si="6"/>
        <v>69.95914318</v>
      </c>
      <c r="O9" s="140" t="s">
        <v>34</v>
      </c>
      <c r="P9" s="143">
        <v>293.0</v>
      </c>
      <c r="Q9" s="144">
        <v>442.450567438501</v>
      </c>
      <c r="R9" s="146">
        <v>330.2505597384348</v>
      </c>
      <c r="S9" s="168">
        <f t="shared" si="7"/>
        <v>74.64123318</v>
      </c>
      <c r="T9" s="143">
        <v>295.0</v>
      </c>
      <c r="U9" s="144">
        <v>442.9446059598663</v>
      </c>
      <c r="V9" s="146">
        <v>322.79006887161745</v>
      </c>
      <c r="W9" s="168">
        <f t="shared" si="8"/>
        <v>72.87368771</v>
      </c>
      <c r="X9" s="143">
        <f t="shared" ref="X9:Z9" si="12">P9+T9</f>
        <v>588</v>
      </c>
      <c r="Y9" s="144">
        <f t="shared" si="12"/>
        <v>885.3951734</v>
      </c>
      <c r="Z9" s="146">
        <f t="shared" si="12"/>
        <v>653.0406286</v>
      </c>
      <c r="AA9" s="169">
        <f t="shared" si="10"/>
        <v>73.75696731</v>
      </c>
      <c r="AC9" s="140" t="s">
        <v>34</v>
      </c>
      <c r="AD9" s="143">
        <v>279.0</v>
      </c>
      <c r="AE9" s="144">
        <v>413.6259000000002</v>
      </c>
      <c r="AF9" s="146">
        <v>292.39249999999976</v>
      </c>
      <c r="AG9" s="146">
        <v>272.16534999999976</v>
      </c>
      <c r="AH9" s="146">
        <v>20.22715</v>
      </c>
      <c r="AI9" s="143">
        <v>310.0</v>
      </c>
      <c r="AJ9" s="144">
        <v>459.3321000000002</v>
      </c>
      <c r="AK9" s="146">
        <v>313.1267299999997</v>
      </c>
      <c r="AL9" s="146">
        <v>299.93642999999975</v>
      </c>
      <c r="AM9" s="146">
        <v>13.1903</v>
      </c>
      <c r="AN9" s="143">
        <v>589.0</v>
      </c>
      <c r="AO9" s="144">
        <v>872.9579999999994</v>
      </c>
      <c r="AP9" s="146">
        <v>605.519229999999</v>
      </c>
      <c r="AQ9" s="146">
        <v>572.1017799999989</v>
      </c>
      <c r="AR9" s="148">
        <v>33.417449999999995</v>
      </c>
    </row>
    <row r="10">
      <c r="A10" s="140" t="s">
        <v>35</v>
      </c>
      <c r="B10" s="143">
        <v>697.0</v>
      </c>
      <c r="C10" s="144">
        <v>2384.113096367494</v>
      </c>
      <c r="D10" s="146">
        <v>1228.4211869486621</v>
      </c>
      <c r="E10" s="168">
        <f t="shared" si="3"/>
        <v>51.52529</v>
      </c>
      <c r="F10" s="143">
        <v>759.0</v>
      </c>
      <c r="G10" s="144">
        <v>2635.9727854871107</v>
      </c>
      <c r="H10" s="146">
        <v>1390.4274838166884</v>
      </c>
      <c r="I10" s="168">
        <f t="shared" si="4"/>
        <v>52.74817295</v>
      </c>
      <c r="J10" s="143">
        <f t="shared" ref="J10:L10" si="13">B10+F10</f>
        <v>1456</v>
      </c>
      <c r="K10" s="144">
        <f t="shared" si="13"/>
        <v>5020.085882</v>
      </c>
      <c r="L10" s="146">
        <f t="shared" si="13"/>
        <v>2618.848671</v>
      </c>
      <c r="M10" s="169">
        <f t="shared" si="6"/>
        <v>52.16740774</v>
      </c>
      <c r="O10" s="140" t="s">
        <v>35</v>
      </c>
      <c r="P10" s="143">
        <v>848.0</v>
      </c>
      <c r="Q10" s="144">
        <v>2905.918391188958</v>
      </c>
      <c r="R10" s="146">
        <v>1573.9793806811504</v>
      </c>
      <c r="S10" s="168">
        <f t="shared" si="7"/>
        <v>54.16461059</v>
      </c>
      <c r="T10" s="143">
        <v>896.0</v>
      </c>
      <c r="U10" s="144">
        <v>3160.1233770614313</v>
      </c>
      <c r="V10" s="146">
        <v>1706.2772390243165</v>
      </c>
      <c r="W10" s="168">
        <f t="shared" si="8"/>
        <v>53.99400705</v>
      </c>
      <c r="X10" s="143">
        <f t="shared" ref="X10:Z10" si="14">P10+T10</f>
        <v>1744</v>
      </c>
      <c r="Y10" s="144">
        <f t="shared" si="14"/>
        <v>6066.041768</v>
      </c>
      <c r="Z10" s="146">
        <f t="shared" si="14"/>
        <v>3280.25662</v>
      </c>
      <c r="AA10" s="169">
        <f t="shared" si="10"/>
        <v>54.07573414</v>
      </c>
      <c r="AC10" s="140" t="s">
        <v>35</v>
      </c>
      <c r="AD10" s="143">
        <v>859.0</v>
      </c>
      <c r="AE10" s="144">
        <v>2910.8530999999957</v>
      </c>
      <c r="AF10" s="146">
        <v>1499.9549699999977</v>
      </c>
      <c r="AG10" s="146">
        <v>1416.5402299999978</v>
      </c>
      <c r="AH10" s="146">
        <v>83.41474000000001</v>
      </c>
      <c r="AI10" s="143">
        <v>980.0</v>
      </c>
      <c r="AJ10" s="144">
        <v>3381.9843999999985</v>
      </c>
      <c r="AK10" s="146">
        <v>1831.6194500000008</v>
      </c>
      <c r="AL10" s="146">
        <v>1747.3030800000008</v>
      </c>
      <c r="AM10" s="146">
        <v>84.31637</v>
      </c>
      <c r="AN10" s="143">
        <v>1839.0</v>
      </c>
      <c r="AO10" s="144">
        <v>6292.837499999998</v>
      </c>
      <c r="AP10" s="146">
        <v>3331.5744199999945</v>
      </c>
      <c r="AQ10" s="146">
        <v>3163.8433099999943</v>
      </c>
      <c r="AR10" s="148">
        <v>167.73110999999994</v>
      </c>
    </row>
    <row r="11">
      <c r="A11" s="140" t="s">
        <v>36</v>
      </c>
      <c r="B11" s="143">
        <v>766.0</v>
      </c>
      <c r="C11" s="144">
        <v>5622.849931242668</v>
      </c>
      <c r="D11" s="146">
        <v>2276.6192706223815</v>
      </c>
      <c r="E11" s="168">
        <f t="shared" si="3"/>
        <v>40.48870766</v>
      </c>
      <c r="F11" s="143">
        <v>961.0</v>
      </c>
      <c r="G11" s="144">
        <v>7169.88399965182</v>
      </c>
      <c r="H11" s="146">
        <v>2992.146793405837</v>
      </c>
      <c r="I11" s="168">
        <f t="shared" si="4"/>
        <v>41.73215067</v>
      </c>
      <c r="J11" s="143">
        <f t="shared" ref="J11:L11" si="15">B11+F11</f>
        <v>1727</v>
      </c>
      <c r="K11" s="144">
        <f t="shared" si="15"/>
        <v>12792.73393</v>
      </c>
      <c r="L11" s="146">
        <f t="shared" si="15"/>
        <v>5268.766064</v>
      </c>
      <c r="M11" s="169">
        <f t="shared" si="6"/>
        <v>41.18561437</v>
      </c>
      <c r="O11" s="140" t="s">
        <v>36</v>
      </c>
      <c r="P11" s="143">
        <v>962.0</v>
      </c>
      <c r="Q11" s="144">
        <v>6978.145921752546</v>
      </c>
      <c r="R11" s="146">
        <v>3058.8609205177863</v>
      </c>
      <c r="S11" s="168">
        <f t="shared" si="7"/>
        <v>43.83486609</v>
      </c>
      <c r="T11" s="143">
        <v>1296.0</v>
      </c>
      <c r="U11" s="144">
        <v>9560.99636476375</v>
      </c>
      <c r="V11" s="146">
        <v>3972.9470841002176</v>
      </c>
      <c r="W11" s="168">
        <f t="shared" si="8"/>
        <v>41.55369307</v>
      </c>
      <c r="X11" s="143">
        <f t="shared" ref="X11:Z11" si="16">P11+T11</f>
        <v>2258</v>
      </c>
      <c r="Y11" s="144">
        <f t="shared" si="16"/>
        <v>16539.14229</v>
      </c>
      <c r="Z11" s="146">
        <f t="shared" si="16"/>
        <v>7031.808005</v>
      </c>
      <c r="AA11" s="169">
        <f t="shared" si="10"/>
        <v>42.51615884</v>
      </c>
      <c r="AC11" s="140" t="s">
        <v>36</v>
      </c>
      <c r="AD11" s="143">
        <v>953.0</v>
      </c>
      <c r="AE11" s="144">
        <v>6865.283400000002</v>
      </c>
      <c r="AF11" s="146">
        <v>2928.5101999999983</v>
      </c>
      <c r="AG11" s="146">
        <v>2748.426339999998</v>
      </c>
      <c r="AH11" s="146">
        <v>180.08386000000007</v>
      </c>
      <c r="AI11" s="143">
        <v>1358.0</v>
      </c>
      <c r="AJ11" s="144">
        <v>10025.408200000009</v>
      </c>
      <c r="AK11" s="146">
        <v>4213.62225</v>
      </c>
      <c r="AL11" s="146">
        <v>3996.70022</v>
      </c>
      <c r="AM11" s="146">
        <v>216.92203000000006</v>
      </c>
      <c r="AN11" s="143">
        <v>2311.0</v>
      </c>
      <c r="AO11" s="144">
        <v>16890.69159999997</v>
      </c>
      <c r="AP11" s="146">
        <v>7142.1324499999855</v>
      </c>
      <c r="AQ11" s="146">
        <v>6745.126559999985</v>
      </c>
      <c r="AR11" s="148">
        <v>397.00589</v>
      </c>
    </row>
    <row r="12">
      <c r="A12" s="140" t="s">
        <v>37</v>
      </c>
      <c r="B12" s="143">
        <v>737.0</v>
      </c>
      <c r="C12" s="144">
        <v>10491.725483608003</v>
      </c>
      <c r="D12" s="146">
        <v>3207.002099812142</v>
      </c>
      <c r="E12" s="168">
        <f t="shared" si="3"/>
        <v>30.56696541</v>
      </c>
      <c r="F12" s="143">
        <v>1215.0</v>
      </c>
      <c r="G12" s="144">
        <v>17621.445878570714</v>
      </c>
      <c r="H12" s="146">
        <v>5045.258068660905</v>
      </c>
      <c r="I12" s="168">
        <f t="shared" si="4"/>
        <v>28.63135127</v>
      </c>
      <c r="J12" s="143">
        <f t="shared" ref="J12:L12" si="17">B12+F12</f>
        <v>1952</v>
      </c>
      <c r="K12" s="144">
        <f t="shared" si="17"/>
        <v>28113.17136</v>
      </c>
      <c r="L12" s="146">
        <f t="shared" si="17"/>
        <v>8252.260168</v>
      </c>
      <c r="M12" s="169">
        <f t="shared" si="6"/>
        <v>29.35371489</v>
      </c>
      <c r="O12" s="140" t="s">
        <v>37</v>
      </c>
      <c r="P12" s="143">
        <v>921.0</v>
      </c>
      <c r="Q12" s="144">
        <v>13158.133043745707</v>
      </c>
      <c r="R12" s="146">
        <v>4234.907191423447</v>
      </c>
      <c r="S12" s="168">
        <f t="shared" si="7"/>
        <v>32.18471175</v>
      </c>
      <c r="T12" s="143">
        <v>1422.0</v>
      </c>
      <c r="U12" s="144">
        <v>20513.97168672042</v>
      </c>
      <c r="V12" s="146">
        <v>6480.295843352728</v>
      </c>
      <c r="W12" s="168">
        <f t="shared" si="8"/>
        <v>31.58966943</v>
      </c>
      <c r="X12" s="143">
        <f t="shared" ref="X12:Z12" si="18">P12+T12</f>
        <v>2343</v>
      </c>
      <c r="Y12" s="144">
        <f t="shared" si="18"/>
        <v>33672.10473</v>
      </c>
      <c r="Z12" s="146">
        <f t="shared" si="18"/>
        <v>10715.20303</v>
      </c>
      <c r="AA12" s="169">
        <f t="shared" si="10"/>
        <v>31.82219561</v>
      </c>
      <c r="AC12" s="140" t="s">
        <v>37</v>
      </c>
      <c r="AD12" s="143">
        <v>915.0</v>
      </c>
      <c r="AE12" s="144">
        <v>13010.653600000005</v>
      </c>
      <c r="AF12" s="146">
        <v>3970.7158000000013</v>
      </c>
      <c r="AG12" s="146">
        <v>3770.5753000000013</v>
      </c>
      <c r="AH12" s="146">
        <v>200.14049999999995</v>
      </c>
      <c r="AI12" s="143">
        <v>1632.0</v>
      </c>
      <c r="AJ12" s="144">
        <v>23454.002400000038</v>
      </c>
      <c r="AK12" s="146">
        <v>7425.3460100000075</v>
      </c>
      <c r="AL12" s="146">
        <v>7000.981060000007</v>
      </c>
      <c r="AM12" s="146">
        <v>424.36494999999985</v>
      </c>
      <c r="AN12" s="143">
        <v>2547.0</v>
      </c>
      <c r="AO12" s="144">
        <v>36464.65599999998</v>
      </c>
      <c r="AP12" s="146">
        <v>11396.061810000001</v>
      </c>
      <c r="AQ12" s="146">
        <v>10771.55636</v>
      </c>
      <c r="AR12" s="148">
        <v>624.50545</v>
      </c>
    </row>
    <row r="13">
      <c r="A13" s="140" t="s">
        <v>38</v>
      </c>
      <c r="B13" s="143">
        <v>448.0</v>
      </c>
      <c r="C13" s="144">
        <v>13124.872973222957</v>
      </c>
      <c r="D13" s="146">
        <v>2797.499639999998</v>
      </c>
      <c r="E13" s="168">
        <f t="shared" si="3"/>
        <v>21.31448926</v>
      </c>
      <c r="F13" s="143">
        <v>1195.0</v>
      </c>
      <c r="G13" s="144">
        <v>37262.29289738057</v>
      </c>
      <c r="H13" s="146">
        <v>7041.1856546342915</v>
      </c>
      <c r="I13" s="168">
        <f t="shared" si="4"/>
        <v>18.89627585</v>
      </c>
      <c r="J13" s="143">
        <f t="shared" ref="J13:L13" si="19">B13+F13</f>
        <v>1643</v>
      </c>
      <c r="K13" s="144">
        <f t="shared" si="19"/>
        <v>50387.16587</v>
      </c>
      <c r="L13" s="146">
        <f t="shared" si="19"/>
        <v>9838.685295</v>
      </c>
      <c r="M13" s="169">
        <f t="shared" si="6"/>
        <v>19.52617323</v>
      </c>
      <c r="O13" s="140" t="s">
        <v>38</v>
      </c>
      <c r="P13" s="143">
        <v>543.0</v>
      </c>
      <c r="Q13" s="144">
        <v>15942.896366618295</v>
      </c>
      <c r="R13" s="146">
        <v>3587.334799530861</v>
      </c>
      <c r="S13" s="168">
        <f t="shared" si="7"/>
        <v>22.50114858</v>
      </c>
      <c r="T13" s="143">
        <v>1376.0</v>
      </c>
      <c r="U13" s="144">
        <v>42830.060237405065</v>
      </c>
      <c r="V13" s="146">
        <v>8289.941893019955</v>
      </c>
      <c r="W13" s="168">
        <f t="shared" si="8"/>
        <v>19.35542898</v>
      </c>
      <c r="X13" s="143">
        <f t="shared" ref="X13:Z13" si="20">P13+T13</f>
        <v>1919</v>
      </c>
      <c r="Y13" s="144">
        <f t="shared" si="20"/>
        <v>58772.9566</v>
      </c>
      <c r="Z13" s="146">
        <f t="shared" si="20"/>
        <v>11877.27669</v>
      </c>
      <c r="AA13" s="169">
        <f t="shared" si="10"/>
        <v>20.2087446</v>
      </c>
      <c r="AC13" s="140" t="s">
        <v>38</v>
      </c>
      <c r="AD13" s="143">
        <v>565.0</v>
      </c>
      <c r="AE13" s="144">
        <v>16699.66860000001</v>
      </c>
      <c r="AF13" s="146">
        <v>3799.7649699999997</v>
      </c>
      <c r="AG13" s="146">
        <v>3542.45497</v>
      </c>
      <c r="AH13" s="146">
        <v>257.31000000000006</v>
      </c>
      <c r="AI13" s="143">
        <v>1585.0</v>
      </c>
      <c r="AJ13" s="144">
        <v>48996.20179999995</v>
      </c>
      <c r="AK13" s="146">
        <v>10345.410690000008</v>
      </c>
      <c r="AL13" s="146">
        <v>9646.010230000007</v>
      </c>
      <c r="AM13" s="146">
        <v>699.4004599999998</v>
      </c>
      <c r="AN13" s="143">
        <v>2150.0</v>
      </c>
      <c r="AO13" s="144">
        <v>65695.8703999999</v>
      </c>
      <c r="AP13" s="146">
        <v>14145.175659999992</v>
      </c>
      <c r="AQ13" s="146">
        <v>13188.465199999991</v>
      </c>
      <c r="AR13" s="148">
        <v>956.7104599999999</v>
      </c>
    </row>
    <row r="14">
      <c r="A14" s="140" t="s">
        <v>39</v>
      </c>
      <c r="B14" s="143">
        <v>67.0</v>
      </c>
      <c r="C14" s="144">
        <v>4366.225165985002</v>
      </c>
      <c r="D14" s="146">
        <v>550.250111111111</v>
      </c>
      <c r="E14" s="168">
        <f t="shared" si="3"/>
        <v>12.60242178</v>
      </c>
      <c r="F14" s="143">
        <v>305.0</v>
      </c>
      <c r="G14" s="144">
        <v>20247.758622523088</v>
      </c>
      <c r="H14" s="146">
        <v>2785.793556340822</v>
      </c>
      <c r="I14" s="168">
        <f t="shared" si="4"/>
        <v>13.75852808</v>
      </c>
      <c r="J14" s="143">
        <f t="shared" ref="J14:L14" si="21">B14+F14</f>
        <v>372</v>
      </c>
      <c r="K14" s="144">
        <f t="shared" si="21"/>
        <v>24613.98379</v>
      </c>
      <c r="L14" s="146">
        <f t="shared" si="21"/>
        <v>3336.043667</v>
      </c>
      <c r="M14" s="169">
        <f t="shared" si="6"/>
        <v>13.55344871</v>
      </c>
      <c r="O14" s="140" t="s">
        <v>39</v>
      </c>
      <c r="P14" s="143">
        <v>83.0</v>
      </c>
      <c r="Q14" s="144">
        <v>5348.4107716291555</v>
      </c>
      <c r="R14" s="146">
        <v>703.4376380490656</v>
      </c>
      <c r="S14" s="168">
        <f t="shared" si="7"/>
        <v>13.15227398</v>
      </c>
      <c r="T14" s="143">
        <v>321.0</v>
      </c>
      <c r="U14" s="144">
        <v>21805.264934855648</v>
      </c>
      <c r="V14" s="146">
        <v>3038.473235658917</v>
      </c>
      <c r="W14" s="168">
        <f t="shared" si="8"/>
        <v>13.93458527</v>
      </c>
      <c r="X14" s="143">
        <f t="shared" ref="X14:Z14" si="22">P14+T14</f>
        <v>404</v>
      </c>
      <c r="Y14" s="144">
        <f t="shared" si="22"/>
        <v>27153.67571</v>
      </c>
      <c r="Z14" s="146">
        <f t="shared" si="22"/>
        <v>3741.910874</v>
      </c>
      <c r="AA14" s="169">
        <f t="shared" si="10"/>
        <v>13.78049482</v>
      </c>
      <c r="AC14" s="140" t="s">
        <v>39</v>
      </c>
      <c r="AD14" s="143">
        <v>106.0</v>
      </c>
      <c r="AE14" s="144">
        <v>6857.893000000001</v>
      </c>
      <c r="AF14" s="146">
        <v>1406.25457</v>
      </c>
      <c r="AG14" s="146">
        <v>1259.30457</v>
      </c>
      <c r="AH14" s="146">
        <v>146.95</v>
      </c>
      <c r="AI14" s="143">
        <v>364.0</v>
      </c>
      <c r="AJ14" s="144">
        <v>24540.494699999985</v>
      </c>
      <c r="AK14" s="146">
        <v>4311.829739999997</v>
      </c>
      <c r="AL14" s="146">
        <v>4051.0348499999973</v>
      </c>
      <c r="AM14" s="146">
        <v>260.79489000000007</v>
      </c>
      <c r="AN14" s="143">
        <v>470.0</v>
      </c>
      <c r="AO14" s="144">
        <v>31398.38769999999</v>
      </c>
      <c r="AP14" s="146">
        <v>5718.084309999999</v>
      </c>
      <c r="AQ14" s="146">
        <v>5310.339419999999</v>
      </c>
      <c r="AR14" s="148">
        <v>407.74489000000005</v>
      </c>
    </row>
    <row r="15">
      <c r="A15" s="140" t="s">
        <v>40</v>
      </c>
      <c r="B15" s="143">
        <v>26.0</v>
      </c>
      <c r="C15" s="144">
        <v>4850.281536241832</v>
      </c>
      <c r="D15" s="146">
        <v>583.9216666666667</v>
      </c>
      <c r="E15" s="168">
        <f t="shared" si="3"/>
        <v>12.03892315</v>
      </c>
      <c r="F15" s="143">
        <v>107.0</v>
      </c>
      <c r="G15" s="144">
        <v>17265.895409125922</v>
      </c>
      <c r="H15" s="146">
        <v>1509.5104152147192</v>
      </c>
      <c r="I15" s="168">
        <f t="shared" si="4"/>
        <v>8.742728827</v>
      </c>
      <c r="J15" s="143">
        <f t="shared" ref="J15:L15" si="23">B15+F15</f>
        <v>133</v>
      </c>
      <c r="K15" s="144">
        <f t="shared" si="23"/>
        <v>22116.17695</v>
      </c>
      <c r="L15" s="146">
        <f t="shared" si="23"/>
        <v>2093.432082</v>
      </c>
      <c r="M15" s="169">
        <f t="shared" si="6"/>
        <v>9.465614636</v>
      </c>
      <c r="O15" s="140" t="s">
        <v>40</v>
      </c>
      <c r="P15" s="143">
        <v>24.0</v>
      </c>
      <c r="Q15" s="144">
        <v>4913.415931948881</v>
      </c>
      <c r="R15" s="146">
        <v>444.45</v>
      </c>
      <c r="S15" s="168">
        <f t="shared" si="7"/>
        <v>9.045641691</v>
      </c>
      <c r="T15" s="143">
        <v>132.0</v>
      </c>
      <c r="U15" s="144">
        <v>22213.14309753806</v>
      </c>
      <c r="V15" s="146">
        <v>1935.1614276064613</v>
      </c>
      <c r="W15" s="168">
        <f t="shared" si="8"/>
        <v>8.711785717</v>
      </c>
      <c r="X15" s="143">
        <f t="shared" ref="X15:Z15" si="24">P15+T15</f>
        <v>156</v>
      </c>
      <c r="Y15" s="144">
        <f t="shared" si="24"/>
        <v>27126.55903</v>
      </c>
      <c r="Z15" s="146">
        <f t="shared" si="24"/>
        <v>2379.611428</v>
      </c>
      <c r="AA15" s="169">
        <f t="shared" si="10"/>
        <v>8.772256831</v>
      </c>
      <c r="AC15" s="140" t="s">
        <v>40</v>
      </c>
      <c r="AD15" s="143">
        <v>26.0</v>
      </c>
      <c r="AE15" s="144">
        <v>4714.6064</v>
      </c>
      <c r="AF15" s="146">
        <v>690.5641099999997</v>
      </c>
      <c r="AG15" s="146">
        <v>672.5141099999997</v>
      </c>
      <c r="AH15" s="146">
        <v>18.05</v>
      </c>
      <c r="AI15" s="143">
        <v>135.0</v>
      </c>
      <c r="AJ15" s="144">
        <v>24056.009000000002</v>
      </c>
      <c r="AK15" s="146">
        <v>3822.08076</v>
      </c>
      <c r="AL15" s="146">
        <v>3547.08076</v>
      </c>
      <c r="AM15" s="146">
        <v>275.00000000000006</v>
      </c>
      <c r="AN15" s="143">
        <v>161.0</v>
      </c>
      <c r="AO15" s="144">
        <v>28770.615400000006</v>
      </c>
      <c r="AP15" s="146">
        <v>4512.644869999999</v>
      </c>
      <c r="AQ15" s="146">
        <v>4219.594869999999</v>
      </c>
      <c r="AR15" s="148">
        <v>293.05</v>
      </c>
    </row>
    <row r="16">
      <c r="A16" s="150" t="s">
        <v>41</v>
      </c>
      <c r="B16" s="153"/>
      <c r="C16" s="154"/>
      <c r="D16" s="156"/>
      <c r="E16" s="179" t="str">
        <f t="shared" si="3"/>
        <v>#DIV/0!</v>
      </c>
      <c r="F16" s="153">
        <v>8.0</v>
      </c>
      <c r="G16" s="154">
        <v>5652.159305107636</v>
      </c>
      <c r="H16" s="156">
        <v>475.58500000000004</v>
      </c>
      <c r="I16" s="179">
        <f t="shared" si="4"/>
        <v>8.4142179</v>
      </c>
      <c r="J16" s="153">
        <f t="shared" ref="J16:L16" si="25">B16+F16</f>
        <v>8</v>
      </c>
      <c r="K16" s="154">
        <f t="shared" si="25"/>
        <v>5652.159305</v>
      </c>
      <c r="L16" s="156">
        <f t="shared" si="25"/>
        <v>475.585</v>
      </c>
      <c r="M16" s="180">
        <f t="shared" si="6"/>
        <v>8.4142179</v>
      </c>
      <c r="O16" s="150" t="s">
        <v>41</v>
      </c>
      <c r="P16" s="153">
        <v>1.0</v>
      </c>
      <c r="Q16" s="154">
        <v>972.04462383575</v>
      </c>
      <c r="R16" s="156">
        <v>101.718213583516</v>
      </c>
      <c r="S16" s="179">
        <f t="shared" si="7"/>
        <v>10.46435638</v>
      </c>
      <c r="T16" s="153">
        <v>11.0</v>
      </c>
      <c r="U16" s="154">
        <v>8713.200629234605</v>
      </c>
      <c r="V16" s="156">
        <v>480.92096120221674</v>
      </c>
      <c r="W16" s="179">
        <f t="shared" si="8"/>
        <v>5.519452399</v>
      </c>
      <c r="X16" s="153">
        <f t="shared" ref="X16:Z16" si="26">P16+T16</f>
        <v>12</v>
      </c>
      <c r="Y16" s="154">
        <f t="shared" si="26"/>
        <v>9685.245253</v>
      </c>
      <c r="Z16" s="156">
        <f t="shared" si="26"/>
        <v>582.6391748</v>
      </c>
      <c r="AA16" s="180">
        <f t="shared" si="10"/>
        <v>6.015740021</v>
      </c>
      <c r="AC16" s="150" t="s">
        <v>41</v>
      </c>
      <c r="AD16" s="153">
        <v>1.0</v>
      </c>
      <c r="AE16" s="154">
        <v>603.9</v>
      </c>
      <c r="AF16" s="156">
        <v>19.0</v>
      </c>
      <c r="AG16" s="156">
        <v>19.0</v>
      </c>
      <c r="AH16" s="156">
        <v>0.0</v>
      </c>
      <c r="AI16" s="153">
        <v>8.0</v>
      </c>
      <c r="AJ16" s="154">
        <v>5508.668299999999</v>
      </c>
      <c r="AK16" s="156">
        <v>787.2235999999999</v>
      </c>
      <c r="AL16" s="156">
        <v>642.1035999999999</v>
      </c>
      <c r="AM16" s="156">
        <v>145.12</v>
      </c>
      <c r="AN16" s="153">
        <v>9.0</v>
      </c>
      <c r="AO16" s="154">
        <v>6112.5683</v>
      </c>
      <c r="AP16" s="156">
        <v>806.2235999999999</v>
      </c>
      <c r="AQ16" s="156">
        <v>661.1035999999999</v>
      </c>
      <c r="AR16" s="158">
        <v>145.12</v>
      </c>
    </row>
    <row r="17">
      <c r="A17" s="59" t="s">
        <v>12</v>
      </c>
      <c r="B17" s="62">
        <f t="shared" ref="B17:D17" si="27">SUM(B7:B16)</f>
        <v>3137</v>
      </c>
      <c r="C17" s="63">
        <f t="shared" si="27"/>
        <v>41284.68276</v>
      </c>
      <c r="D17" s="65">
        <f t="shared" si="27"/>
        <v>10953.55573</v>
      </c>
      <c r="E17" s="85">
        <f t="shared" si="3"/>
        <v>26.53176675</v>
      </c>
      <c r="F17" s="62">
        <f t="shared" ref="F17:H17" si="28">SUM(F7:F16)</f>
        <v>4933</v>
      </c>
      <c r="G17" s="63">
        <f t="shared" si="28"/>
        <v>108281.3597</v>
      </c>
      <c r="H17" s="65">
        <f t="shared" si="28"/>
        <v>21565.8644</v>
      </c>
      <c r="I17" s="85">
        <f t="shared" si="4"/>
        <v>19.91650683</v>
      </c>
      <c r="J17" s="62">
        <f t="shared" ref="J17:L17" si="29">SUM(J7:J16)</f>
        <v>8070</v>
      </c>
      <c r="K17" s="63">
        <f t="shared" si="29"/>
        <v>149566.0425</v>
      </c>
      <c r="L17" s="65">
        <f t="shared" si="29"/>
        <v>32519.42013</v>
      </c>
      <c r="M17" s="86">
        <f t="shared" si="6"/>
        <v>21.74251561</v>
      </c>
      <c r="O17" s="59" t="s">
        <v>12</v>
      </c>
      <c r="P17" s="62">
        <v>3872.0</v>
      </c>
      <c r="Q17" s="63">
        <v>50773.91165007639</v>
      </c>
      <c r="R17" s="65">
        <v>14144.14528269566</v>
      </c>
      <c r="S17" s="85">
        <f t="shared" si="7"/>
        <v>27.8571117</v>
      </c>
      <c r="T17" s="62">
        <v>5952.0</v>
      </c>
      <c r="U17" s="63">
        <v>129347.34965292577</v>
      </c>
      <c r="V17" s="65">
        <v>26363.38527369472</v>
      </c>
      <c r="W17" s="85">
        <f t="shared" si="8"/>
        <v>20.38185192</v>
      </c>
      <c r="X17" s="62">
        <f t="shared" ref="X17:Z17" si="30">P17+T17</f>
        <v>9824</v>
      </c>
      <c r="Y17" s="63">
        <f t="shared" si="30"/>
        <v>180121.2613</v>
      </c>
      <c r="Z17" s="65">
        <f t="shared" si="30"/>
        <v>40507.53056</v>
      </c>
      <c r="AA17" s="86">
        <f t="shared" si="10"/>
        <v>22.48903337</v>
      </c>
      <c r="AC17" s="59" t="s">
        <v>12</v>
      </c>
      <c r="AD17" s="62">
        <v>3911.0</v>
      </c>
      <c r="AE17" s="63">
        <v>52193.80970000006</v>
      </c>
      <c r="AF17" s="65">
        <v>14703.875090000009</v>
      </c>
      <c r="AG17" s="65">
        <v>13795.298820000009</v>
      </c>
      <c r="AH17" s="65">
        <v>908.5762700000004</v>
      </c>
      <c r="AI17" s="62">
        <v>6556.0</v>
      </c>
      <c r="AJ17" s="63">
        <v>140528.71759999992</v>
      </c>
      <c r="AK17" s="65">
        <v>33136.682680000034</v>
      </c>
      <c r="AL17" s="65">
        <v>31013.64708000003</v>
      </c>
      <c r="AM17" s="65">
        <v>2123.035600000001</v>
      </c>
      <c r="AN17" s="62">
        <v>10467.0</v>
      </c>
      <c r="AO17" s="63">
        <v>192722.52729999984</v>
      </c>
      <c r="AP17" s="65">
        <v>47840.55776999997</v>
      </c>
      <c r="AQ17" s="65">
        <v>44808.94589999997</v>
      </c>
      <c r="AR17" s="64">
        <v>3031.6118699999997</v>
      </c>
    </row>
    <row r="18">
      <c r="A18" s="78" t="s">
        <v>44</v>
      </c>
      <c r="O18" s="78" t="s">
        <v>44</v>
      </c>
      <c r="AC18" s="2" t="s">
        <v>45</v>
      </c>
    </row>
    <row r="19">
      <c r="A19" s="101" t="s">
        <v>120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9"/>
      <c r="O19" s="101" t="s">
        <v>120</v>
      </c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9"/>
      <c r="AD19" s="101" t="s">
        <v>120</v>
      </c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9"/>
    </row>
    <row r="20">
      <c r="A20" s="131" t="s">
        <v>29</v>
      </c>
      <c r="B20" s="160">
        <f t="shared" ref="B20:D20" si="31">B7*100/B$17</f>
        <v>2.072043354</v>
      </c>
      <c r="C20" s="161">
        <f t="shared" si="31"/>
        <v>0.05109493333</v>
      </c>
      <c r="D20" s="163">
        <f t="shared" si="31"/>
        <v>0.175039783</v>
      </c>
      <c r="E20" s="163"/>
      <c r="F20" s="160">
        <f t="shared" ref="F20:H20" si="32">F7*100/F$17</f>
        <v>1.337928238</v>
      </c>
      <c r="G20" s="161">
        <f t="shared" si="32"/>
        <v>0.02018614079</v>
      </c>
      <c r="H20" s="163">
        <f t="shared" si="32"/>
        <v>0.1686411862</v>
      </c>
      <c r="I20" s="163"/>
      <c r="J20" s="160">
        <f t="shared" ref="J20:L20" si="33">J7*100/J$17</f>
        <v>1.623296159</v>
      </c>
      <c r="K20" s="161">
        <f t="shared" si="33"/>
        <v>0.0287178882</v>
      </c>
      <c r="L20" s="163">
        <f t="shared" si="33"/>
        <v>0.1707964333</v>
      </c>
      <c r="M20" s="164"/>
      <c r="O20" s="131" t="s">
        <v>29</v>
      </c>
      <c r="P20" s="160">
        <f t="shared" ref="P20:R20" si="34">P7*100/P$17</f>
        <v>1.988636364</v>
      </c>
      <c r="Q20" s="161">
        <f t="shared" si="34"/>
        <v>0.04270585877</v>
      </c>
      <c r="R20" s="163">
        <f t="shared" si="34"/>
        <v>0.2061156746</v>
      </c>
      <c r="S20" s="163"/>
      <c r="T20" s="160">
        <f t="shared" ref="T20:V20" si="35">T7*100/T$17</f>
        <v>1.730510753</v>
      </c>
      <c r="U20" s="161">
        <f t="shared" si="35"/>
        <v>0.02584613081</v>
      </c>
      <c r="V20" s="163">
        <f t="shared" si="35"/>
        <v>0.2845926807</v>
      </c>
      <c r="W20" s="163"/>
      <c r="X20" s="160">
        <f t="shared" ref="X20:Z20" si="36">X7*100/X$17</f>
        <v>1.832247557</v>
      </c>
      <c r="Y20" s="161">
        <f t="shared" si="36"/>
        <v>0.03059867547</v>
      </c>
      <c r="Z20" s="163">
        <f t="shared" si="36"/>
        <v>0.257190611</v>
      </c>
      <c r="AA20" s="164"/>
      <c r="AC20" s="131" t="s">
        <v>29</v>
      </c>
      <c r="AD20" s="160">
        <f t="shared" ref="AD20:AR20" si="37">AD7*100/AD$17</f>
        <v>1.943237024</v>
      </c>
      <c r="AE20" s="161">
        <f t="shared" si="37"/>
        <v>0.04286619453</v>
      </c>
      <c r="AF20" s="163">
        <f t="shared" si="37"/>
        <v>0.1489017682</v>
      </c>
      <c r="AG20" s="163">
        <f t="shared" si="37"/>
        <v>0.1587086317</v>
      </c>
      <c r="AH20" s="226">
        <f t="shared" si="37"/>
        <v>0</v>
      </c>
      <c r="AI20" s="160">
        <f t="shared" si="37"/>
        <v>1.067724222</v>
      </c>
      <c r="AJ20" s="161">
        <f t="shared" si="37"/>
        <v>0.01513932552</v>
      </c>
      <c r="AK20" s="163">
        <f t="shared" si="37"/>
        <v>0.05081323367</v>
      </c>
      <c r="AL20" s="163">
        <f t="shared" si="37"/>
        <v>0.05420587897</v>
      </c>
      <c r="AM20" s="163">
        <f t="shared" si="37"/>
        <v>0.001252922937</v>
      </c>
      <c r="AN20" s="160">
        <f t="shared" si="37"/>
        <v>1.394860036</v>
      </c>
      <c r="AO20" s="161">
        <f t="shared" si="37"/>
        <v>0.02264841615</v>
      </c>
      <c r="AP20" s="163">
        <f t="shared" si="37"/>
        <v>0.08096090808</v>
      </c>
      <c r="AQ20" s="163">
        <f t="shared" si="37"/>
        <v>0.08637906834</v>
      </c>
      <c r="AR20" s="164">
        <f t="shared" si="37"/>
        <v>0.0008774210269</v>
      </c>
    </row>
    <row r="21" ht="15.75" customHeight="1">
      <c r="A21" s="140" t="s">
        <v>33</v>
      </c>
      <c r="B21" s="165">
        <f t="shared" ref="B21:D21" si="38">B8*100/B$17</f>
        <v>3.092126235</v>
      </c>
      <c r="C21" s="166">
        <f t="shared" si="38"/>
        <v>0.1790091617</v>
      </c>
      <c r="D21" s="168">
        <f t="shared" si="38"/>
        <v>0.5129581334</v>
      </c>
      <c r="E21" s="168"/>
      <c r="F21" s="165">
        <f t="shared" ref="F21:H21" si="39">F8*100/F$17</f>
        <v>1.824447598</v>
      </c>
      <c r="G21" s="166">
        <f t="shared" si="39"/>
        <v>0.06342654674</v>
      </c>
      <c r="H21" s="168">
        <f t="shared" si="39"/>
        <v>0.2078675469</v>
      </c>
      <c r="I21" s="168"/>
      <c r="J21" s="165">
        <f t="shared" ref="J21:L21" si="40">J8*100/J$17</f>
        <v>2.317224287</v>
      </c>
      <c r="K21" s="166">
        <f t="shared" si="40"/>
        <v>0.09533079127</v>
      </c>
      <c r="L21" s="168">
        <f t="shared" si="40"/>
        <v>0.3106315793</v>
      </c>
      <c r="M21" s="169"/>
      <c r="O21" s="140" t="s">
        <v>33</v>
      </c>
      <c r="P21" s="165">
        <f t="shared" ref="P21:R21" si="41">P8*100/P$17</f>
        <v>3.099173554</v>
      </c>
      <c r="Q21" s="166">
        <f t="shared" si="41"/>
        <v>0.1788568065</v>
      </c>
      <c r="R21" s="168">
        <f t="shared" si="41"/>
        <v>0.5659817338</v>
      </c>
      <c r="S21" s="168"/>
      <c r="T21" s="165">
        <f t="shared" ref="T21:V21" si="42">T8*100/T$17</f>
        <v>1.680107527</v>
      </c>
      <c r="U21" s="166">
        <f t="shared" si="42"/>
        <v>0.05737530331</v>
      </c>
      <c r="V21" s="168">
        <f t="shared" si="42"/>
        <v>0.2334649187</v>
      </c>
      <c r="W21" s="168"/>
      <c r="X21" s="165">
        <f t="shared" ref="X21:Z21" si="43">X8*100/X$17</f>
        <v>2.239413681</v>
      </c>
      <c r="Y21" s="166">
        <f t="shared" si="43"/>
        <v>0.09161940679</v>
      </c>
      <c r="Z21" s="168">
        <f t="shared" si="43"/>
        <v>0.349570889</v>
      </c>
      <c r="AA21" s="169"/>
      <c r="AC21" s="140" t="s">
        <v>33</v>
      </c>
      <c r="AD21" s="165">
        <f t="shared" ref="AD21:AR21" si="44">AD8*100/AD$17</f>
        <v>3.349526975</v>
      </c>
      <c r="AE21" s="166">
        <f t="shared" si="44"/>
        <v>0.1819223401</v>
      </c>
      <c r="AF21" s="168">
        <f t="shared" si="44"/>
        <v>0.5088702097</v>
      </c>
      <c r="AG21" s="168">
        <f t="shared" si="44"/>
        <v>0.5249876856</v>
      </c>
      <c r="AH21" s="227">
        <f t="shared" si="44"/>
        <v>0.2641517371</v>
      </c>
      <c r="AI21" s="165">
        <f t="shared" si="44"/>
        <v>1.738865162</v>
      </c>
      <c r="AJ21" s="166">
        <f t="shared" si="44"/>
        <v>0.06072893958</v>
      </c>
      <c r="AK21" s="168">
        <f t="shared" si="44"/>
        <v>0.2099957641</v>
      </c>
      <c r="AL21" s="168">
        <f t="shared" si="44"/>
        <v>0.2117958905</v>
      </c>
      <c r="AM21" s="168">
        <f t="shared" si="44"/>
        <v>0.1836992277</v>
      </c>
      <c r="AN21" s="165">
        <f t="shared" si="44"/>
        <v>2.340689787</v>
      </c>
      <c r="AO21" s="166">
        <f t="shared" si="44"/>
        <v>0.09355097327</v>
      </c>
      <c r="AP21" s="168">
        <f t="shared" si="44"/>
        <v>0.3018553226</v>
      </c>
      <c r="AQ21" s="168">
        <f t="shared" si="44"/>
        <v>0.3082180293</v>
      </c>
      <c r="AR21" s="169">
        <f t="shared" si="44"/>
        <v>0.2078109029</v>
      </c>
    </row>
    <row r="22" ht="15.75" customHeight="1">
      <c r="A22" s="140" t="s">
        <v>34</v>
      </c>
      <c r="B22" s="165">
        <f t="shared" ref="B22:D22" si="45">B9*100/B$17</f>
        <v>7.459356073</v>
      </c>
      <c r="C22" s="166">
        <f t="shared" si="45"/>
        <v>0.8468439327</v>
      </c>
      <c r="D22" s="168">
        <f t="shared" si="45"/>
        <v>2.140688635</v>
      </c>
      <c r="E22" s="168"/>
      <c r="F22" s="165">
        <f t="shared" ref="F22:H22" si="46">F9*100/F$17</f>
        <v>4.601662274</v>
      </c>
      <c r="G22" s="166">
        <f t="shared" si="46"/>
        <v>0.3097613833</v>
      </c>
      <c r="H22" s="168">
        <f t="shared" si="46"/>
        <v>1.134942051</v>
      </c>
      <c r="I22" s="168"/>
      <c r="J22" s="165">
        <f t="shared" ref="J22:L22" si="47">J9*100/J$17</f>
        <v>5.712515489</v>
      </c>
      <c r="K22" s="166">
        <f t="shared" si="47"/>
        <v>0.4580121648</v>
      </c>
      <c r="L22" s="168">
        <f t="shared" si="47"/>
        <v>1.473708893</v>
      </c>
      <c r="M22" s="169"/>
      <c r="O22" s="140" t="s">
        <v>34</v>
      </c>
      <c r="P22" s="165">
        <f t="shared" ref="P22:R22" si="48">P9*100/P$17</f>
        <v>7.56714876</v>
      </c>
      <c r="Q22" s="166">
        <f t="shared" si="48"/>
        <v>0.8714131984</v>
      </c>
      <c r="R22" s="168">
        <f t="shared" si="48"/>
        <v>2.334892304</v>
      </c>
      <c r="S22" s="168"/>
      <c r="T22" s="165">
        <f t="shared" ref="T22:V22" si="49">T9*100/T$17</f>
        <v>4.956317204</v>
      </c>
      <c r="U22" s="166">
        <f t="shared" si="49"/>
        <v>0.3424458307</v>
      </c>
      <c r="V22" s="168">
        <f t="shared" si="49"/>
        <v>1.224387784</v>
      </c>
      <c r="W22" s="168"/>
      <c r="X22" s="165">
        <f t="shared" ref="X22:Z22" si="50">X9*100/X$17</f>
        <v>5.98534202</v>
      </c>
      <c r="Y22" s="166">
        <f t="shared" si="50"/>
        <v>0.4915550596</v>
      </c>
      <c r="Z22" s="168">
        <f t="shared" si="50"/>
        <v>1.612146235</v>
      </c>
      <c r="AA22" s="169"/>
      <c r="AC22" s="140" t="s">
        <v>34</v>
      </c>
      <c r="AD22" s="165">
        <f t="shared" ref="AD22:AR22" si="51">AD9*100/AD$17</f>
        <v>7.13372539</v>
      </c>
      <c r="AE22" s="166">
        <f t="shared" si="51"/>
        <v>0.7924807604</v>
      </c>
      <c r="AF22" s="168">
        <f t="shared" si="51"/>
        <v>1.988540424</v>
      </c>
      <c r="AG22" s="168">
        <f t="shared" si="51"/>
        <v>1.972884774</v>
      </c>
      <c r="AH22" s="227">
        <f t="shared" si="51"/>
        <v>2.226246785</v>
      </c>
      <c r="AI22" s="165">
        <f t="shared" si="51"/>
        <v>4.728492984</v>
      </c>
      <c r="AJ22" s="166">
        <f t="shared" si="51"/>
        <v>0.3268599528</v>
      </c>
      <c r="AK22" s="168">
        <f t="shared" si="51"/>
        <v>0.9449549704</v>
      </c>
      <c r="AL22" s="168">
        <f t="shared" si="51"/>
        <v>0.9671111212</v>
      </c>
      <c r="AM22" s="168">
        <f t="shared" si="51"/>
        <v>0.6212943391</v>
      </c>
      <c r="AN22" s="165">
        <f t="shared" si="51"/>
        <v>5.627209325</v>
      </c>
      <c r="AO22" s="166">
        <f t="shared" si="51"/>
        <v>0.4529610587</v>
      </c>
      <c r="AP22" s="168">
        <f t="shared" si="51"/>
        <v>1.265702697</v>
      </c>
      <c r="AQ22" s="168">
        <f t="shared" si="51"/>
        <v>1.276757952</v>
      </c>
      <c r="AR22" s="169">
        <f t="shared" si="51"/>
        <v>1.102299748</v>
      </c>
    </row>
    <row r="23" ht="15.75" customHeight="1">
      <c r="A23" s="140" t="s">
        <v>35</v>
      </c>
      <c r="B23" s="165">
        <f t="shared" ref="B23:D23" si="52">B10*100/B$17</f>
        <v>22.21868027</v>
      </c>
      <c r="C23" s="166">
        <f t="shared" si="52"/>
        <v>5.774812683</v>
      </c>
      <c r="D23" s="168">
        <f t="shared" si="52"/>
        <v>11.2148166</v>
      </c>
      <c r="E23" s="168"/>
      <c r="F23" s="165">
        <f t="shared" ref="F23:H23" si="53">F10*100/F$17</f>
        <v>15.38617474</v>
      </c>
      <c r="G23" s="166">
        <f t="shared" si="53"/>
        <v>2.434373555</v>
      </c>
      <c r="H23" s="168">
        <f t="shared" si="53"/>
        <v>6.447353364</v>
      </c>
      <c r="I23" s="168"/>
      <c r="J23" s="165">
        <f t="shared" ref="J23:L23" si="54">J10*100/J$17</f>
        <v>18.04213135</v>
      </c>
      <c r="K23" s="166">
        <f t="shared" si="54"/>
        <v>3.356434254</v>
      </c>
      <c r="L23" s="168">
        <f t="shared" si="54"/>
        <v>8.05318379</v>
      </c>
      <c r="M23" s="169"/>
      <c r="O23" s="140" t="s">
        <v>35</v>
      </c>
      <c r="P23" s="165">
        <f t="shared" ref="P23:R23" si="55">P10*100/P$17</f>
        <v>21.90082645</v>
      </c>
      <c r="Q23" s="166">
        <f t="shared" si="55"/>
        <v>5.72325097</v>
      </c>
      <c r="R23" s="168">
        <f t="shared" si="55"/>
        <v>11.12813358</v>
      </c>
      <c r="S23" s="168"/>
      <c r="T23" s="165">
        <f t="shared" ref="T23:V23" si="56">T10*100/T$17</f>
        <v>15.05376344</v>
      </c>
      <c r="U23" s="166">
        <f t="shared" si="56"/>
        <v>2.443129593</v>
      </c>
      <c r="V23" s="168">
        <f t="shared" si="56"/>
        <v>6.47214772</v>
      </c>
      <c r="W23" s="168"/>
      <c r="X23" s="165">
        <f t="shared" ref="X23:Z23" si="57">X10*100/X$17</f>
        <v>17.752443</v>
      </c>
      <c r="Y23" s="166">
        <f t="shared" si="57"/>
        <v>3.367754436</v>
      </c>
      <c r="Z23" s="168">
        <f t="shared" si="57"/>
        <v>8.097893341</v>
      </c>
      <c r="AA23" s="169"/>
      <c r="AC23" s="140" t="s">
        <v>35</v>
      </c>
      <c r="AD23" s="165">
        <f t="shared" ref="AD23:AR23" si="58">AD10*100/AD$17</f>
        <v>21.96369215</v>
      </c>
      <c r="AE23" s="166">
        <f t="shared" si="58"/>
        <v>5.577008302</v>
      </c>
      <c r="AF23" s="168">
        <f t="shared" si="58"/>
        <v>10.20108618</v>
      </c>
      <c r="AG23" s="168">
        <f t="shared" si="58"/>
        <v>10.26828232</v>
      </c>
      <c r="AH23" s="227">
        <f t="shared" si="58"/>
        <v>9.180818689</v>
      </c>
      <c r="AI23" s="165">
        <f t="shared" si="58"/>
        <v>14.94813911</v>
      </c>
      <c r="AJ23" s="166">
        <f t="shared" si="58"/>
        <v>2.406614433</v>
      </c>
      <c r="AK23" s="168">
        <f t="shared" si="58"/>
        <v>5.527467754</v>
      </c>
      <c r="AL23" s="168">
        <f t="shared" si="58"/>
        <v>5.63398131</v>
      </c>
      <c r="AM23" s="168">
        <f t="shared" si="58"/>
        <v>3.971500525</v>
      </c>
      <c r="AN23" s="165">
        <f t="shared" si="58"/>
        <v>17.56950416</v>
      </c>
      <c r="AO23" s="166">
        <f t="shared" si="58"/>
        <v>3.265231931</v>
      </c>
      <c r="AP23" s="168">
        <f t="shared" si="58"/>
        <v>6.96391216</v>
      </c>
      <c r="AQ23" s="168">
        <f t="shared" si="58"/>
        <v>7.06074032</v>
      </c>
      <c r="AR23" s="169">
        <f t="shared" si="58"/>
        <v>5.532736946</v>
      </c>
    </row>
    <row r="24" ht="15.75" customHeight="1">
      <c r="A24" s="140" t="s">
        <v>36</v>
      </c>
      <c r="B24" s="165">
        <f t="shared" ref="B24:D24" si="59">B11*100/B$17</f>
        <v>24.41823398</v>
      </c>
      <c r="C24" s="166">
        <f t="shared" si="59"/>
        <v>13.61969998</v>
      </c>
      <c r="D24" s="168">
        <f t="shared" si="59"/>
        <v>20.7842944</v>
      </c>
      <c r="E24" s="168"/>
      <c r="F24" s="165">
        <f t="shared" ref="F24:H24" si="60">F11*100/F$17</f>
        <v>19.48104602</v>
      </c>
      <c r="G24" s="166">
        <f t="shared" si="60"/>
        <v>6.621531185</v>
      </c>
      <c r="H24" s="168">
        <f t="shared" si="60"/>
        <v>13.87445798</v>
      </c>
      <c r="I24" s="168"/>
      <c r="J24" s="165">
        <f t="shared" ref="J24:L24" si="61">J11*100/J$17</f>
        <v>21.40024783</v>
      </c>
      <c r="K24" s="166">
        <f t="shared" si="61"/>
        <v>8.553234224</v>
      </c>
      <c r="L24" s="168">
        <f t="shared" si="61"/>
        <v>16.20190656</v>
      </c>
      <c r="M24" s="169"/>
      <c r="O24" s="140" t="s">
        <v>36</v>
      </c>
      <c r="P24" s="165">
        <f t="shared" ref="P24:R24" si="62">P11*100/P$17</f>
        <v>24.84504132</v>
      </c>
      <c r="Q24" s="166">
        <f t="shared" si="62"/>
        <v>13.74356573</v>
      </c>
      <c r="R24" s="168">
        <f t="shared" si="62"/>
        <v>21.6263398</v>
      </c>
      <c r="S24" s="168"/>
      <c r="T24" s="165">
        <f t="shared" ref="T24:V24" si="63">T11*100/T$17</f>
        <v>21.77419355</v>
      </c>
      <c r="U24" s="166">
        <f t="shared" si="63"/>
        <v>7.391721895</v>
      </c>
      <c r="V24" s="168">
        <f t="shared" si="63"/>
        <v>15.06994281</v>
      </c>
      <c r="W24" s="168"/>
      <c r="X24" s="165">
        <f t="shared" ref="X24:Z24" si="64">X11*100/X$17</f>
        <v>22.98452769</v>
      </c>
      <c r="Y24" s="166">
        <f t="shared" si="64"/>
        <v>9.182226555</v>
      </c>
      <c r="Z24" s="168">
        <f t="shared" si="64"/>
        <v>17.35926113</v>
      </c>
      <c r="AA24" s="169"/>
      <c r="AC24" s="140" t="s">
        <v>36</v>
      </c>
      <c r="AD24" s="165">
        <f t="shared" ref="AD24:AR24" si="65">AD11*100/AD$17</f>
        <v>24.36716952</v>
      </c>
      <c r="AE24" s="166">
        <f t="shared" si="65"/>
        <v>13.15344375</v>
      </c>
      <c r="AF24" s="168">
        <f t="shared" si="65"/>
        <v>19.91658785</v>
      </c>
      <c r="AG24" s="168">
        <f t="shared" si="65"/>
        <v>19.92291994</v>
      </c>
      <c r="AH24" s="227">
        <f t="shared" si="65"/>
        <v>19.82044501</v>
      </c>
      <c r="AI24" s="165">
        <f t="shared" si="65"/>
        <v>20.71384991</v>
      </c>
      <c r="AJ24" s="166">
        <f t="shared" si="65"/>
        <v>7.134063678</v>
      </c>
      <c r="AK24" s="168">
        <f t="shared" si="65"/>
        <v>12.71588436</v>
      </c>
      <c r="AL24" s="168">
        <f t="shared" si="65"/>
        <v>12.88690817</v>
      </c>
      <c r="AM24" s="168">
        <f t="shared" si="65"/>
        <v>10.21754086</v>
      </c>
      <c r="AN24" s="165">
        <f t="shared" si="65"/>
        <v>22.07891468</v>
      </c>
      <c r="AO24" s="166">
        <f t="shared" si="65"/>
        <v>8.764253892</v>
      </c>
      <c r="AP24" s="168">
        <f t="shared" si="65"/>
        <v>14.92903257</v>
      </c>
      <c r="AQ24" s="168">
        <f t="shared" si="65"/>
        <v>15.05308019</v>
      </c>
      <c r="AR24" s="169">
        <f t="shared" si="65"/>
        <v>13.09553818</v>
      </c>
    </row>
    <row r="25" ht="15.75" customHeight="1">
      <c r="A25" s="140" t="s">
        <v>37</v>
      </c>
      <c r="B25" s="165">
        <f t="shared" ref="B25:D25" si="66">B12*100/B$17</f>
        <v>23.49378387</v>
      </c>
      <c r="C25" s="166">
        <f t="shared" si="66"/>
        <v>25.41311882</v>
      </c>
      <c r="D25" s="168">
        <f t="shared" si="66"/>
        <v>29.27818307</v>
      </c>
      <c r="E25" s="168"/>
      <c r="F25" s="165">
        <f t="shared" ref="F25:H25" si="67">F12*100/F$17</f>
        <v>24.63004257</v>
      </c>
      <c r="G25" s="166">
        <f t="shared" si="67"/>
        <v>16.27375749</v>
      </c>
      <c r="H25" s="168">
        <f t="shared" si="67"/>
        <v>23.39464802</v>
      </c>
      <c r="I25" s="168"/>
      <c r="J25" s="165">
        <f t="shared" ref="J25:L25" si="68">J12*100/J$17</f>
        <v>24.18835192</v>
      </c>
      <c r="K25" s="166">
        <f t="shared" si="68"/>
        <v>18.79649344</v>
      </c>
      <c r="L25" s="168">
        <f t="shared" si="68"/>
        <v>25.37640627</v>
      </c>
      <c r="M25" s="169"/>
      <c r="O25" s="140" t="s">
        <v>37</v>
      </c>
      <c r="P25" s="165">
        <f t="shared" ref="P25:R25" si="69">P12*100/P$17</f>
        <v>23.78615702</v>
      </c>
      <c r="Q25" s="166">
        <f t="shared" si="69"/>
        <v>25.91514543</v>
      </c>
      <c r="R25" s="168">
        <f t="shared" si="69"/>
        <v>29.94106117</v>
      </c>
      <c r="S25" s="168"/>
      <c r="T25" s="165">
        <f t="shared" ref="T25:V25" si="70">T12*100/T$17</f>
        <v>23.89112903</v>
      </c>
      <c r="U25" s="166">
        <f t="shared" si="70"/>
        <v>15.85959955</v>
      </c>
      <c r="V25" s="168">
        <f t="shared" si="70"/>
        <v>24.58066662</v>
      </c>
      <c r="W25" s="168"/>
      <c r="X25" s="165">
        <f t="shared" ref="X25:Z25" si="71">X12*100/X$17</f>
        <v>23.8497557</v>
      </c>
      <c r="Y25" s="166">
        <f t="shared" si="71"/>
        <v>18.6941311</v>
      </c>
      <c r="Z25" s="168">
        <f t="shared" si="71"/>
        <v>26.4523729</v>
      </c>
      <c r="AA25" s="169"/>
      <c r="AC25" s="140" t="s">
        <v>37</v>
      </c>
      <c r="AD25" s="165">
        <f t="shared" ref="AD25:AR25" si="72">AD12*100/AD$17</f>
        <v>23.39555101</v>
      </c>
      <c r="AE25" s="166">
        <f t="shared" si="72"/>
        <v>24.92757987</v>
      </c>
      <c r="AF25" s="168">
        <f t="shared" si="72"/>
        <v>27.0045534</v>
      </c>
      <c r="AG25" s="168">
        <f t="shared" si="72"/>
        <v>27.33232059</v>
      </c>
      <c r="AH25" s="227">
        <f t="shared" si="72"/>
        <v>22.02792507</v>
      </c>
      <c r="AI25" s="165">
        <f t="shared" si="72"/>
        <v>24.89322758</v>
      </c>
      <c r="AJ25" s="166">
        <f t="shared" si="72"/>
        <v>16.68982881</v>
      </c>
      <c r="AK25" s="168">
        <f t="shared" si="72"/>
        <v>22.40823586</v>
      </c>
      <c r="AL25" s="168">
        <f t="shared" si="72"/>
        <v>22.57387221</v>
      </c>
      <c r="AM25" s="168">
        <f t="shared" si="72"/>
        <v>19.98859322</v>
      </c>
      <c r="AN25" s="165">
        <f t="shared" si="72"/>
        <v>24.33361995</v>
      </c>
      <c r="AO25" s="166">
        <f t="shared" si="72"/>
        <v>18.92080625</v>
      </c>
      <c r="AP25" s="168">
        <f t="shared" si="72"/>
        <v>23.82092171</v>
      </c>
      <c r="AQ25" s="168">
        <f t="shared" si="72"/>
        <v>24.03885238</v>
      </c>
      <c r="AR25" s="169">
        <f t="shared" si="72"/>
        <v>20.59978245</v>
      </c>
    </row>
    <row r="26" ht="15.75" customHeight="1">
      <c r="A26" s="140" t="s">
        <v>38</v>
      </c>
      <c r="B26" s="165">
        <f t="shared" ref="B26:D26" si="73">B13*100/B$17</f>
        <v>14.28116034</v>
      </c>
      <c r="C26" s="166">
        <f t="shared" si="73"/>
        <v>31.79114406</v>
      </c>
      <c r="D26" s="168">
        <f t="shared" si="73"/>
        <v>25.53964857</v>
      </c>
      <c r="E26" s="168"/>
      <c r="F26" s="165">
        <f t="shared" ref="F26:H26" si="74">F13*100/F$17</f>
        <v>24.22460977</v>
      </c>
      <c r="G26" s="166">
        <f t="shared" si="74"/>
        <v>34.41247229</v>
      </c>
      <c r="H26" s="168">
        <f t="shared" si="74"/>
        <v>32.64967972</v>
      </c>
      <c r="I26" s="168"/>
      <c r="J26" s="165">
        <f t="shared" ref="J26:L26" si="75">J13*100/J$17</f>
        <v>20.35935564</v>
      </c>
      <c r="K26" s="166">
        <f t="shared" si="75"/>
        <v>33.68890762</v>
      </c>
      <c r="L26" s="168">
        <f t="shared" si="75"/>
        <v>30.2547993</v>
      </c>
      <c r="M26" s="169"/>
      <c r="O26" s="140" t="s">
        <v>38</v>
      </c>
      <c r="P26" s="165">
        <f t="shared" ref="P26:R26" si="76">P13*100/P$17</f>
        <v>14.02376033</v>
      </c>
      <c r="Q26" s="166">
        <f t="shared" si="76"/>
        <v>31.39977963</v>
      </c>
      <c r="R26" s="168">
        <f t="shared" si="76"/>
        <v>25.36268348</v>
      </c>
      <c r="S26" s="168"/>
      <c r="T26" s="165">
        <f t="shared" ref="T26:V26" si="77">T13*100/T$17</f>
        <v>23.11827957</v>
      </c>
      <c r="U26" s="166">
        <f t="shared" si="77"/>
        <v>33.11243744</v>
      </c>
      <c r="V26" s="168">
        <f t="shared" si="77"/>
        <v>31.44490666</v>
      </c>
      <c r="W26" s="168"/>
      <c r="X26" s="165">
        <f t="shared" ref="X26:Z26" si="78">X13*100/X$17</f>
        <v>19.53379479</v>
      </c>
      <c r="Y26" s="166">
        <f t="shared" si="78"/>
        <v>32.62966081</v>
      </c>
      <c r="Z26" s="168">
        <f t="shared" si="78"/>
        <v>29.32115715</v>
      </c>
      <c r="AA26" s="169"/>
      <c r="AC26" s="140" t="s">
        <v>38</v>
      </c>
      <c r="AD26" s="165">
        <f t="shared" ref="AD26:AR26" si="79">AD13*100/AD$17</f>
        <v>14.44643314</v>
      </c>
      <c r="AE26" s="166">
        <f t="shared" si="79"/>
        <v>31.99549658</v>
      </c>
      <c r="AF26" s="168">
        <f t="shared" si="79"/>
        <v>25.84192906</v>
      </c>
      <c r="AG26" s="168">
        <f t="shared" si="79"/>
        <v>25.67871139</v>
      </c>
      <c r="AH26" s="227">
        <f t="shared" si="79"/>
        <v>28.32013211</v>
      </c>
      <c r="AI26" s="165">
        <f t="shared" si="79"/>
        <v>24.17632703</v>
      </c>
      <c r="AJ26" s="166">
        <f t="shared" si="79"/>
        <v>34.86561511</v>
      </c>
      <c r="AK26" s="168">
        <f t="shared" si="79"/>
        <v>31.22041754</v>
      </c>
      <c r="AL26" s="168">
        <f t="shared" si="79"/>
        <v>31.10246984</v>
      </c>
      <c r="AM26" s="168">
        <f t="shared" si="79"/>
        <v>32.94341649</v>
      </c>
      <c r="AN26" s="165">
        <f t="shared" si="79"/>
        <v>20.54074711</v>
      </c>
      <c r="AO26" s="166">
        <f t="shared" si="79"/>
        <v>34.08831926</v>
      </c>
      <c r="AP26" s="168">
        <f t="shared" si="79"/>
        <v>29.56733015</v>
      </c>
      <c r="AQ26" s="168">
        <f t="shared" si="79"/>
        <v>29.43266112</v>
      </c>
      <c r="AR26" s="169">
        <f t="shared" si="79"/>
        <v>31.55781482</v>
      </c>
    </row>
    <row r="27" ht="15.75" customHeight="1">
      <c r="A27" s="140" t="s">
        <v>39</v>
      </c>
      <c r="B27" s="165">
        <f t="shared" ref="B27:D27" si="80">B14*100/B$17</f>
        <v>2.135798534</v>
      </c>
      <c r="C27" s="166">
        <f t="shared" si="80"/>
        <v>10.57589613</v>
      </c>
      <c r="D27" s="168">
        <f t="shared" si="80"/>
        <v>5.023483922</v>
      </c>
      <c r="E27" s="168"/>
      <c r="F27" s="165">
        <f t="shared" ref="F27:H27" si="81">F14*100/F$17</f>
        <v>6.182850193</v>
      </c>
      <c r="G27" s="166">
        <f t="shared" si="81"/>
        <v>18.6992098</v>
      </c>
      <c r="H27" s="168">
        <f t="shared" si="81"/>
        <v>12.91760676</v>
      </c>
      <c r="I27" s="168"/>
      <c r="J27" s="165">
        <f t="shared" ref="J27:L27" si="82">J14*100/J$17</f>
        <v>4.609665428</v>
      </c>
      <c r="K27" s="166">
        <f t="shared" si="82"/>
        <v>16.45693326</v>
      </c>
      <c r="L27" s="168">
        <f t="shared" si="82"/>
        <v>10.25861978</v>
      </c>
      <c r="M27" s="169"/>
      <c r="O27" s="140" t="s">
        <v>39</v>
      </c>
      <c r="P27" s="165">
        <f t="shared" ref="P27:R27" si="83">P14*100/P$17</f>
        <v>2.143595041</v>
      </c>
      <c r="Q27" s="166">
        <f t="shared" si="83"/>
        <v>10.53377728</v>
      </c>
      <c r="R27" s="168">
        <f t="shared" si="83"/>
        <v>4.973348506</v>
      </c>
      <c r="S27" s="168"/>
      <c r="T27" s="165">
        <f t="shared" ref="T27:V27" si="84">T14*100/T$17</f>
        <v>5.393145161</v>
      </c>
      <c r="U27" s="166">
        <f t="shared" si="84"/>
        <v>16.85791398</v>
      </c>
      <c r="V27" s="168">
        <f t="shared" si="84"/>
        <v>11.52535308</v>
      </c>
      <c r="W27" s="168"/>
      <c r="X27" s="165">
        <f t="shared" ref="X27:Z27" si="85">X14*100/X$17</f>
        <v>4.11237785</v>
      </c>
      <c r="Y27" s="166">
        <f t="shared" si="85"/>
        <v>15.07521961</v>
      </c>
      <c r="Z27" s="168">
        <f t="shared" si="85"/>
        <v>9.237568478</v>
      </c>
      <c r="AA27" s="169"/>
      <c r="AC27" s="140" t="s">
        <v>39</v>
      </c>
      <c r="AD27" s="165">
        <f t="shared" ref="AD27:AR27" si="86">AD14*100/AD$17</f>
        <v>2.71030427</v>
      </c>
      <c r="AE27" s="166">
        <f t="shared" si="86"/>
        <v>13.13928422</v>
      </c>
      <c r="AF27" s="168">
        <f t="shared" si="86"/>
        <v>9.563836481</v>
      </c>
      <c r="AG27" s="168">
        <f t="shared" si="86"/>
        <v>9.128505199</v>
      </c>
      <c r="AH27" s="227">
        <f t="shared" si="86"/>
        <v>16.17365596</v>
      </c>
      <c r="AI27" s="165">
        <f t="shared" si="86"/>
        <v>5.552165955</v>
      </c>
      <c r="AJ27" s="166">
        <f t="shared" si="86"/>
        <v>17.46297491</v>
      </c>
      <c r="AK27" s="168">
        <f t="shared" si="86"/>
        <v>13.01225528</v>
      </c>
      <c r="AL27" s="168">
        <f t="shared" si="86"/>
        <v>13.06210405</v>
      </c>
      <c r="AM27" s="168">
        <f t="shared" si="86"/>
        <v>12.28405638</v>
      </c>
      <c r="AN27" s="165">
        <f t="shared" si="86"/>
        <v>4.490302857</v>
      </c>
      <c r="AO27" s="166">
        <f t="shared" si="86"/>
        <v>16.29201741</v>
      </c>
      <c r="AP27" s="168">
        <f t="shared" si="86"/>
        <v>11.95237802</v>
      </c>
      <c r="AQ27" s="168">
        <f t="shared" si="86"/>
        <v>11.85106972</v>
      </c>
      <c r="AR27" s="169">
        <f t="shared" si="86"/>
        <v>13.44977218</v>
      </c>
    </row>
    <row r="28" ht="15.75" customHeight="1">
      <c r="A28" s="140" t="s">
        <v>40</v>
      </c>
      <c r="B28" s="165">
        <f t="shared" ref="B28:D28" si="87">B15*100/B$17</f>
        <v>0.8288173414</v>
      </c>
      <c r="C28" s="166">
        <f t="shared" si="87"/>
        <v>11.7483803</v>
      </c>
      <c r="D28" s="168">
        <f t="shared" si="87"/>
        <v>5.330886891</v>
      </c>
      <c r="E28" s="168"/>
      <c r="F28" s="165">
        <f t="shared" ref="F28:H28" si="88">F15*100/F$17</f>
        <v>2.169065477</v>
      </c>
      <c r="G28" s="166">
        <f t="shared" si="88"/>
        <v>15.94539952</v>
      </c>
      <c r="H28" s="168">
        <f t="shared" si="88"/>
        <v>6.999535874</v>
      </c>
      <c r="I28" s="168"/>
      <c r="J28" s="165">
        <f t="shared" ref="J28:L28" si="89">J15*100/J$17</f>
        <v>1.648079306</v>
      </c>
      <c r="K28" s="166">
        <f t="shared" si="89"/>
        <v>14.7868972</v>
      </c>
      <c r="L28" s="168">
        <f t="shared" si="89"/>
        <v>6.437482813</v>
      </c>
      <c r="M28" s="169"/>
      <c r="O28" s="140" t="s">
        <v>40</v>
      </c>
      <c r="P28" s="165">
        <f t="shared" ref="P28:R28" si="90">P15*100/P$17</f>
        <v>0.6198347107</v>
      </c>
      <c r="Q28" s="166">
        <f t="shared" si="90"/>
        <v>9.677048256</v>
      </c>
      <c r="R28" s="168">
        <f t="shared" si="90"/>
        <v>3.142289556</v>
      </c>
      <c r="S28" s="168"/>
      <c r="T28" s="165">
        <f t="shared" ref="T28:V28" si="91">T15*100/T$17</f>
        <v>2.217741935</v>
      </c>
      <c r="U28" s="166">
        <f t="shared" si="91"/>
        <v>17.17324952</v>
      </c>
      <c r="V28" s="168">
        <f t="shared" si="91"/>
        <v>7.340337394</v>
      </c>
      <c r="W28" s="168"/>
      <c r="X28" s="165">
        <f t="shared" ref="X28:Z28" si="92">X15*100/X$17</f>
        <v>1.587947883</v>
      </c>
      <c r="Y28" s="166">
        <f t="shared" si="92"/>
        <v>15.06016493</v>
      </c>
      <c r="Z28" s="168">
        <f t="shared" si="92"/>
        <v>5.874491471</v>
      </c>
      <c r="AA28" s="169"/>
      <c r="AC28" s="140" t="s">
        <v>40</v>
      </c>
      <c r="AD28" s="165">
        <f t="shared" ref="AD28:AR28" si="93">AD15*100/AD$17</f>
        <v>0.6647916134</v>
      </c>
      <c r="AE28" s="166">
        <f t="shared" si="93"/>
        <v>9.03288422</v>
      </c>
      <c r="AF28" s="168">
        <f t="shared" si="93"/>
        <v>4.696476988</v>
      </c>
      <c r="AG28" s="168">
        <f t="shared" si="93"/>
        <v>4.874951379</v>
      </c>
      <c r="AH28" s="227">
        <f t="shared" si="93"/>
        <v>1.986624634</v>
      </c>
      <c r="AI28" s="165">
        <f t="shared" si="93"/>
        <v>2.059182428</v>
      </c>
      <c r="AJ28" s="166">
        <f t="shared" si="93"/>
        <v>17.1182157</v>
      </c>
      <c r="AK28" s="168">
        <f t="shared" si="93"/>
        <v>11.53428904</v>
      </c>
      <c r="AL28" s="168">
        <f t="shared" si="93"/>
        <v>11.43716104</v>
      </c>
      <c r="AM28" s="168">
        <f t="shared" si="93"/>
        <v>12.95315067</v>
      </c>
      <c r="AN28" s="165">
        <f t="shared" si="93"/>
        <v>1.538167574</v>
      </c>
      <c r="AO28" s="166">
        <f t="shared" si="93"/>
        <v>14.92851708</v>
      </c>
      <c r="AP28" s="168">
        <f t="shared" si="93"/>
        <v>9.432676123</v>
      </c>
      <c r="AQ28" s="168">
        <f t="shared" si="93"/>
        <v>9.416858141</v>
      </c>
      <c r="AR28" s="169">
        <f t="shared" si="93"/>
        <v>9.666474884</v>
      </c>
    </row>
    <row r="29" ht="15.75" customHeight="1">
      <c r="A29" s="150" t="s">
        <v>41</v>
      </c>
      <c r="B29" s="176">
        <f t="shared" ref="B29:D29" si="94">B16*100/B$17</f>
        <v>0</v>
      </c>
      <c r="C29" s="177">
        <f t="shared" si="94"/>
        <v>0</v>
      </c>
      <c r="D29" s="179">
        <f t="shared" si="94"/>
        <v>0</v>
      </c>
      <c r="E29" s="179"/>
      <c r="F29" s="176">
        <f t="shared" ref="F29:H29" si="95">F16*100/F$17</f>
        <v>0.1621731198</v>
      </c>
      <c r="G29" s="177">
        <f t="shared" si="95"/>
        <v>5.219882094</v>
      </c>
      <c r="H29" s="179">
        <f t="shared" si="95"/>
        <v>2.205267506</v>
      </c>
      <c r="I29" s="179"/>
      <c r="J29" s="176">
        <f t="shared" ref="J29:L29" si="96">J16*100/J$17</f>
        <v>0.09913258984</v>
      </c>
      <c r="K29" s="177">
        <f t="shared" si="96"/>
        <v>3.779039154</v>
      </c>
      <c r="L29" s="179">
        <f t="shared" si="96"/>
        <v>1.462464577</v>
      </c>
      <c r="M29" s="180"/>
      <c r="O29" s="150" t="s">
        <v>41</v>
      </c>
      <c r="P29" s="176">
        <f t="shared" ref="P29:R29" si="97">P16*100/P$17</f>
        <v>0.02582644628</v>
      </c>
      <c r="Q29" s="177">
        <f t="shared" si="97"/>
        <v>1.914456839</v>
      </c>
      <c r="R29" s="179">
        <f t="shared" si="97"/>
        <v>0.719154191</v>
      </c>
      <c r="S29" s="179"/>
      <c r="T29" s="176">
        <f t="shared" ref="T29:V29" si="98">T16*100/T$17</f>
        <v>0.184811828</v>
      </c>
      <c r="U29" s="177">
        <f t="shared" si="98"/>
        <v>6.736280761</v>
      </c>
      <c r="V29" s="179">
        <f t="shared" si="98"/>
        <v>1.82420033</v>
      </c>
      <c r="W29" s="179"/>
      <c r="X29" s="176">
        <f t="shared" ref="X29:Z29" si="99">X16*100/X$17</f>
        <v>0.1221498371</v>
      </c>
      <c r="Y29" s="177">
        <f t="shared" si="99"/>
        <v>5.377069416</v>
      </c>
      <c r="Z29" s="179">
        <f t="shared" si="99"/>
        <v>1.4383478</v>
      </c>
      <c r="AA29" s="180"/>
      <c r="AC29" s="150" t="s">
        <v>41</v>
      </c>
      <c r="AD29" s="176">
        <f t="shared" ref="AD29:AR29" si="100">AD16*100/AD$17</f>
        <v>0.02556890821</v>
      </c>
      <c r="AE29" s="177">
        <f t="shared" si="100"/>
        <v>1.157033762</v>
      </c>
      <c r="AF29" s="179">
        <f t="shared" si="100"/>
        <v>0.1292176374</v>
      </c>
      <c r="AG29" s="179">
        <f t="shared" si="100"/>
        <v>0.1377280786</v>
      </c>
      <c r="AH29" s="228">
        <f t="shared" si="100"/>
        <v>0</v>
      </c>
      <c r="AI29" s="176">
        <f t="shared" si="100"/>
        <v>0.1220256254</v>
      </c>
      <c r="AJ29" s="177">
        <f t="shared" si="100"/>
        <v>3.919959133</v>
      </c>
      <c r="AK29" s="179">
        <f t="shared" si="100"/>
        <v>2.375686207</v>
      </c>
      <c r="AL29" s="179">
        <f t="shared" si="100"/>
        <v>2.070390491</v>
      </c>
      <c r="AM29" s="179">
        <f t="shared" si="100"/>
        <v>6.835495363</v>
      </c>
      <c r="AN29" s="176">
        <f t="shared" si="100"/>
        <v>0.08598452279</v>
      </c>
      <c r="AO29" s="177">
        <f t="shared" si="100"/>
        <v>3.171693722</v>
      </c>
      <c r="AP29" s="179">
        <f t="shared" si="100"/>
        <v>1.685230352</v>
      </c>
      <c r="AQ29" s="179">
        <f t="shared" si="100"/>
        <v>1.475383066</v>
      </c>
      <c r="AR29" s="180">
        <f t="shared" si="100"/>
        <v>4.786892459</v>
      </c>
    </row>
    <row r="30" ht="15.75" customHeight="1">
      <c r="A30" s="59" t="s">
        <v>12</v>
      </c>
      <c r="B30" s="108">
        <f t="shared" ref="B30:D30" si="101">B17*100/B$17</f>
        <v>100</v>
      </c>
      <c r="C30" s="109">
        <f t="shared" si="101"/>
        <v>100</v>
      </c>
      <c r="D30" s="85">
        <f t="shared" si="101"/>
        <v>100</v>
      </c>
      <c r="E30" s="85"/>
      <c r="F30" s="108">
        <f t="shared" ref="F30:H30" si="102">F17*100/F$17</f>
        <v>100</v>
      </c>
      <c r="G30" s="109">
        <f t="shared" si="102"/>
        <v>100</v>
      </c>
      <c r="H30" s="85">
        <f t="shared" si="102"/>
        <v>100</v>
      </c>
      <c r="I30" s="85"/>
      <c r="J30" s="108">
        <f t="shared" ref="J30:L30" si="103">J17*100/J$17</f>
        <v>100</v>
      </c>
      <c r="K30" s="109">
        <f t="shared" si="103"/>
        <v>100</v>
      </c>
      <c r="L30" s="85">
        <f t="shared" si="103"/>
        <v>100</v>
      </c>
      <c r="M30" s="86"/>
      <c r="O30" s="59" t="s">
        <v>12</v>
      </c>
      <c r="P30" s="108">
        <f t="shared" ref="P30:R30" si="104">P17*100/P$17</f>
        <v>100</v>
      </c>
      <c r="Q30" s="109">
        <f t="shared" si="104"/>
        <v>100</v>
      </c>
      <c r="R30" s="85">
        <f t="shared" si="104"/>
        <v>100</v>
      </c>
      <c r="S30" s="85"/>
      <c r="T30" s="108">
        <f t="shared" ref="T30:V30" si="105">T17*100/T$17</f>
        <v>100</v>
      </c>
      <c r="U30" s="109">
        <f t="shared" si="105"/>
        <v>100</v>
      </c>
      <c r="V30" s="85">
        <f t="shared" si="105"/>
        <v>100</v>
      </c>
      <c r="W30" s="85"/>
      <c r="X30" s="108">
        <f t="shared" ref="X30:Z30" si="106">X17*100/X$17</f>
        <v>100</v>
      </c>
      <c r="Y30" s="109">
        <f t="shared" si="106"/>
        <v>100</v>
      </c>
      <c r="Z30" s="85">
        <f t="shared" si="106"/>
        <v>100</v>
      </c>
      <c r="AA30" s="86"/>
      <c r="AC30" s="59" t="s">
        <v>12</v>
      </c>
      <c r="AD30" s="108">
        <f t="shared" ref="AD30:AR30" si="107">AD17*100/AD$17</f>
        <v>100</v>
      </c>
      <c r="AE30" s="109">
        <f t="shared" si="107"/>
        <v>100</v>
      </c>
      <c r="AF30" s="85">
        <f t="shared" si="107"/>
        <v>100</v>
      </c>
      <c r="AG30" s="85">
        <f t="shared" si="107"/>
        <v>100</v>
      </c>
      <c r="AH30" s="229">
        <f t="shared" si="107"/>
        <v>100</v>
      </c>
      <c r="AI30" s="108">
        <f t="shared" si="107"/>
        <v>100</v>
      </c>
      <c r="AJ30" s="109">
        <f t="shared" si="107"/>
        <v>100</v>
      </c>
      <c r="AK30" s="85">
        <f t="shared" si="107"/>
        <v>100</v>
      </c>
      <c r="AL30" s="85">
        <f t="shared" si="107"/>
        <v>100</v>
      </c>
      <c r="AM30" s="85">
        <f t="shared" si="107"/>
        <v>100</v>
      </c>
      <c r="AN30" s="108">
        <f t="shared" si="107"/>
        <v>100</v>
      </c>
      <c r="AO30" s="109">
        <f t="shared" si="107"/>
        <v>100</v>
      </c>
      <c r="AP30" s="85">
        <f t="shared" si="107"/>
        <v>100</v>
      </c>
      <c r="AQ30" s="85">
        <f t="shared" si="107"/>
        <v>100</v>
      </c>
      <c r="AR30" s="86">
        <f t="shared" si="107"/>
        <v>100</v>
      </c>
    </row>
    <row r="31" ht="15.75" customHeight="1">
      <c r="A31" s="80" t="s">
        <v>120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O31" s="80" t="s">
        <v>120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2"/>
      <c r="AD31" s="80" t="s">
        <v>120</v>
      </c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2"/>
    </row>
    <row r="32" ht="15.75" customHeight="1">
      <c r="A32" s="131" t="s">
        <v>29</v>
      </c>
      <c r="B32" s="160">
        <f t="shared" ref="B32:B42" si="108">B7*100/$J7</f>
        <v>49.61832061</v>
      </c>
      <c r="C32" s="161">
        <f t="shared" ref="C32:C42" si="109">C7*100/$K7</f>
        <v>49.11128368</v>
      </c>
      <c r="D32" s="163">
        <f t="shared" ref="D32:D42" si="110">D7*100/$L7</f>
        <v>34.51996116</v>
      </c>
      <c r="E32" s="163"/>
      <c r="F32" s="160">
        <f t="shared" ref="F32:F42" si="111">F7*100/$J7</f>
        <v>50.38167939</v>
      </c>
      <c r="G32" s="161">
        <f t="shared" ref="G32:G42" si="112">G7*100/$K7</f>
        <v>50.88871632</v>
      </c>
      <c r="H32" s="163">
        <f t="shared" ref="H32:H42" si="113">H7*100/$L7</f>
        <v>65.48003884</v>
      </c>
      <c r="I32" s="163"/>
      <c r="J32" s="134">
        <f t="shared" ref="J32:J42" si="114">J7*100/$J7</f>
        <v>100</v>
      </c>
      <c r="K32" s="135">
        <f t="shared" ref="K32:K42" si="115">K7*100/$K7</f>
        <v>100</v>
      </c>
      <c r="L32" s="137">
        <f t="shared" ref="L32:L42" si="116">L7*100/$L7</f>
        <v>100</v>
      </c>
      <c r="M32" s="164"/>
      <c r="O32" s="131" t="s">
        <v>29</v>
      </c>
      <c r="P32" s="160">
        <f t="shared" ref="P32:P42" si="117">P7*100/$X7</f>
        <v>42.77777778</v>
      </c>
      <c r="Q32" s="161">
        <f t="shared" ref="Q32:Q42" si="118">Q7*100/$Y7</f>
        <v>39.34236611</v>
      </c>
      <c r="R32" s="163">
        <f t="shared" ref="R32:R42" si="119">R7*100/$Z7</f>
        <v>27.98316609</v>
      </c>
      <c r="S32" s="163"/>
      <c r="T32" s="160">
        <f t="shared" ref="T32:T42" si="120">T7*100/$X7</f>
        <v>57.22222222</v>
      </c>
      <c r="U32" s="161">
        <f t="shared" ref="U32:U42" si="121">U7*100/$Y7</f>
        <v>60.65763389</v>
      </c>
      <c r="V32" s="163">
        <f t="shared" ref="V32:V42" si="122">V7*100/$Z7</f>
        <v>72.01683391</v>
      </c>
      <c r="W32" s="163"/>
      <c r="X32" s="134">
        <f t="shared" ref="X32:X42" si="123">X7*100/$X7</f>
        <v>100</v>
      </c>
      <c r="Y32" s="135">
        <f t="shared" ref="Y32:Y42" si="124">Y7*100/$Y7</f>
        <v>100</v>
      </c>
      <c r="Z32" s="137">
        <f t="shared" ref="Z32:Z42" si="125">Z7*100/$Z7</f>
        <v>100</v>
      </c>
      <c r="AA32" s="164"/>
      <c r="AC32" s="131" t="s">
        <v>29</v>
      </c>
      <c r="AD32" s="160">
        <f t="shared" ref="AD32:AD42" si="126">AD7*100/$AN7</f>
        <v>52.05479452</v>
      </c>
      <c r="AE32" s="161">
        <f t="shared" ref="AE32:AE42" si="127">AE7*100/$AO7</f>
        <v>51.2582305</v>
      </c>
      <c r="AF32" s="163">
        <f t="shared" ref="AF32:AF42" si="128">AF7*100/$AP7</f>
        <v>56.52753591</v>
      </c>
      <c r="AG32" s="163">
        <f t="shared" ref="AG32:AG42" si="129">AG7*100/$AQ7</f>
        <v>56.56638389</v>
      </c>
      <c r="AH32" s="163">
        <f t="shared" ref="AH32:AH42" si="130">AH7*100/$AR7</f>
        <v>0</v>
      </c>
      <c r="AI32" s="160">
        <f t="shared" ref="AI32:AI42" si="131">AI7*100/$AN7</f>
        <v>47.94520548</v>
      </c>
      <c r="AJ32" s="161">
        <f t="shared" ref="AJ32:AJ42" si="132">AJ7*100/$AO7</f>
        <v>48.7417695</v>
      </c>
      <c r="AK32" s="163">
        <f t="shared" ref="AK32:AK42" si="133">AK7*100/$AP7</f>
        <v>43.47246409</v>
      </c>
      <c r="AL32" s="163">
        <f t="shared" ref="AL32:AL42" si="134">AL7*100/$AQ7</f>
        <v>43.43361611</v>
      </c>
      <c r="AM32" s="163">
        <f t="shared" ref="AM32:AM42" si="135">AM7*100/$AR7</f>
        <v>100</v>
      </c>
      <c r="AN32" s="134">
        <f t="shared" ref="AN32:AN42" si="136">AN7*100/$AN7</f>
        <v>100</v>
      </c>
      <c r="AO32" s="135">
        <f t="shared" ref="AO32:AO42" si="137">AO7*100/$AO7</f>
        <v>100</v>
      </c>
      <c r="AP32" s="137">
        <f t="shared" ref="AP32:AP42" si="138">AP7*100/$AP7</f>
        <v>100</v>
      </c>
      <c r="AQ32" s="137">
        <f t="shared" ref="AQ32:AQ42" si="139">AQ7*100/$AQ7</f>
        <v>100</v>
      </c>
      <c r="AR32" s="139">
        <f t="shared" ref="AR32:AR42" si="140">AR7*100/$AR7</f>
        <v>100</v>
      </c>
    </row>
    <row r="33" ht="15.75" customHeight="1">
      <c r="A33" s="140" t="s">
        <v>33</v>
      </c>
      <c r="B33" s="165">
        <f t="shared" si="108"/>
        <v>51.87165775</v>
      </c>
      <c r="C33" s="166">
        <f t="shared" si="109"/>
        <v>51.83200519</v>
      </c>
      <c r="D33" s="168">
        <f t="shared" si="110"/>
        <v>55.62226183</v>
      </c>
      <c r="E33" s="168"/>
      <c r="F33" s="165">
        <f t="shared" si="111"/>
        <v>48.12834225</v>
      </c>
      <c r="G33" s="166">
        <f t="shared" si="112"/>
        <v>48.16799481</v>
      </c>
      <c r="H33" s="168">
        <f t="shared" si="113"/>
        <v>44.37773817</v>
      </c>
      <c r="I33" s="168"/>
      <c r="J33" s="143">
        <f t="shared" si="114"/>
        <v>100</v>
      </c>
      <c r="K33" s="144">
        <f t="shared" si="115"/>
        <v>100</v>
      </c>
      <c r="L33" s="146">
        <f t="shared" si="116"/>
        <v>100</v>
      </c>
      <c r="M33" s="169"/>
      <c r="O33" s="140" t="s">
        <v>33</v>
      </c>
      <c r="P33" s="165">
        <f t="shared" si="117"/>
        <v>54.54545455</v>
      </c>
      <c r="Q33" s="166">
        <f t="shared" si="118"/>
        <v>55.02925587</v>
      </c>
      <c r="R33" s="168">
        <f t="shared" si="119"/>
        <v>56.53378937</v>
      </c>
      <c r="S33" s="168"/>
      <c r="T33" s="165">
        <f t="shared" si="120"/>
        <v>45.45454545</v>
      </c>
      <c r="U33" s="166">
        <f t="shared" si="121"/>
        <v>44.97074413</v>
      </c>
      <c r="V33" s="168">
        <f t="shared" si="122"/>
        <v>43.46621063</v>
      </c>
      <c r="W33" s="168"/>
      <c r="X33" s="143">
        <f t="shared" si="123"/>
        <v>100</v>
      </c>
      <c r="Y33" s="144">
        <f t="shared" si="124"/>
        <v>100</v>
      </c>
      <c r="Z33" s="146">
        <f t="shared" si="125"/>
        <v>100</v>
      </c>
      <c r="AA33" s="169"/>
      <c r="AC33" s="140" t="s">
        <v>33</v>
      </c>
      <c r="AD33" s="165">
        <f t="shared" si="126"/>
        <v>53.46938776</v>
      </c>
      <c r="AE33" s="166">
        <f t="shared" si="127"/>
        <v>52.66526081</v>
      </c>
      <c r="AF33" s="168">
        <f t="shared" si="128"/>
        <v>51.81359895</v>
      </c>
      <c r="AG33" s="168">
        <f t="shared" si="129"/>
        <v>52.43936956</v>
      </c>
      <c r="AH33" s="168">
        <f t="shared" si="130"/>
        <v>38.09543462</v>
      </c>
      <c r="AI33" s="165">
        <f t="shared" si="131"/>
        <v>46.53061224</v>
      </c>
      <c r="AJ33" s="166">
        <f t="shared" si="132"/>
        <v>47.33473919</v>
      </c>
      <c r="AK33" s="168">
        <f t="shared" si="133"/>
        <v>48.18640105</v>
      </c>
      <c r="AL33" s="168">
        <f t="shared" si="134"/>
        <v>47.56063044</v>
      </c>
      <c r="AM33" s="168">
        <f t="shared" si="135"/>
        <v>61.90456538</v>
      </c>
      <c r="AN33" s="143">
        <f t="shared" si="136"/>
        <v>100</v>
      </c>
      <c r="AO33" s="144">
        <f t="shared" si="137"/>
        <v>100</v>
      </c>
      <c r="AP33" s="146">
        <f t="shared" si="138"/>
        <v>100</v>
      </c>
      <c r="AQ33" s="146">
        <f t="shared" si="139"/>
        <v>100</v>
      </c>
      <c r="AR33" s="148">
        <f t="shared" si="140"/>
        <v>100</v>
      </c>
    </row>
    <row r="34" ht="15.75" customHeight="1">
      <c r="A34" s="140" t="s">
        <v>34</v>
      </c>
      <c r="B34" s="165">
        <f t="shared" si="108"/>
        <v>50.75921909</v>
      </c>
      <c r="C34" s="166">
        <f t="shared" si="109"/>
        <v>51.03666844</v>
      </c>
      <c r="D34" s="168">
        <f t="shared" si="110"/>
        <v>48.92762427</v>
      </c>
      <c r="E34" s="168"/>
      <c r="F34" s="165">
        <f t="shared" si="111"/>
        <v>49.24078091</v>
      </c>
      <c r="G34" s="166">
        <f t="shared" si="112"/>
        <v>48.96333156</v>
      </c>
      <c r="H34" s="168">
        <f t="shared" si="113"/>
        <v>51.07237573</v>
      </c>
      <c r="I34" s="168"/>
      <c r="J34" s="143">
        <f t="shared" si="114"/>
        <v>100</v>
      </c>
      <c r="K34" s="144">
        <f t="shared" si="115"/>
        <v>100</v>
      </c>
      <c r="L34" s="146">
        <f t="shared" si="116"/>
        <v>100</v>
      </c>
      <c r="M34" s="169"/>
      <c r="O34" s="140" t="s">
        <v>34</v>
      </c>
      <c r="P34" s="165">
        <f t="shared" si="117"/>
        <v>49.82993197</v>
      </c>
      <c r="Q34" s="166">
        <f t="shared" si="118"/>
        <v>49.97210068</v>
      </c>
      <c r="R34" s="168">
        <f t="shared" si="119"/>
        <v>50.57121185</v>
      </c>
      <c r="S34" s="168"/>
      <c r="T34" s="165">
        <f t="shared" si="120"/>
        <v>50.17006803</v>
      </c>
      <c r="U34" s="166">
        <f t="shared" si="121"/>
        <v>50.02789932</v>
      </c>
      <c r="V34" s="168">
        <f t="shared" si="122"/>
        <v>49.42878815</v>
      </c>
      <c r="W34" s="168"/>
      <c r="X34" s="143">
        <f t="shared" si="123"/>
        <v>100</v>
      </c>
      <c r="Y34" s="144">
        <f t="shared" si="124"/>
        <v>100</v>
      </c>
      <c r="Z34" s="146">
        <f t="shared" si="125"/>
        <v>100</v>
      </c>
      <c r="AA34" s="169"/>
      <c r="AC34" s="140" t="s">
        <v>34</v>
      </c>
      <c r="AD34" s="165">
        <f t="shared" si="126"/>
        <v>47.36842105</v>
      </c>
      <c r="AE34" s="166">
        <f t="shared" si="127"/>
        <v>47.38210773</v>
      </c>
      <c r="AF34" s="168">
        <f t="shared" si="128"/>
        <v>48.28789665</v>
      </c>
      <c r="AG34" s="168">
        <f t="shared" si="129"/>
        <v>47.57288991</v>
      </c>
      <c r="AH34" s="168">
        <f t="shared" si="130"/>
        <v>60.52870581</v>
      </c>
      <c r="AI34" s="165">
        <f t="shared" si="131"/>
        <v>52.63157895</v>
      </c>
      <c r="AJ34" s="166">
        <f t="shared" si="132"/>
        <v>52.61789227</v>
      </c>
      <c r="AK34" s="168">
        <f t="shared" si="133"/>
        <v>51.71210335</v>
      </c>
      <c r="AL34" s="168">
        <f t="shared" si="134"/>
        <v>52.42711009</v>
      </c>
      <c r="AM34" s="168">
        <f t="shared" si="135"/>
        <v>39.47129419</v>
      </c>
      <c r="AN34" s="143">
        <f t="shared" si="136"/>
        <v>100</v>
      </c>
      <c r="AO34" s="144">
        <f t="shared" si="137"/>
        <v>100</v>
      </c>
      <c r="AP34" s="146">
        <f t="shared" si="138"/>
        <v>100</v>
      </c>
      <c r="AQ34" s="146">
        <f t="shared" si="139"/>
        <v>100</v>
      </c>
      <c r="AR34" s="148">
        <f t="shared" si="140"/>
        <v>100</v>
      </c>
    </row>
    <row r="35" ht="15.75" customHeight="1">
      <c r="A35" s="140" t="s">
        <v>35</v>
      </c>
      <c r="B35" s="165">
        <f t="shared" si="108"/>
        <v>47.87087912</v>
      </c>
      <c r="C35" s="166">
        <f t="shared" si="109"/>
        <v>47.49148027</v>
      </c>
      <c r="D35" s="168">
        <f t="shared" si="110"/>
        <v>46.90691756</v>
      </c>
      <c r="E35" s="168"/>
      <c r="F35" s="165">
        <f t="shared" si="111"/>
        <v>52.12912088</v>
      </c>
      <c r="G35" s="166">
        <f t="shared" si="112"/>
        <v>52.50851973</v>
      </c>
      <c r="H35" s="168">
        <f t="shared" si="113"/>
        <v>53.09308244</v>
      </c>
      <c r="I35" s="168"/>
      <c r="J35" s="143">
        <f t="shared" si="114"/>
        <v>100</v>
      </c>
      <c r="K35" s="144">
        <f t="shared" si="115"/>
        <v>100</v>
      </c>
      <c r="L35" s="146">
        <f t="shared" si="116"/>
        <v>100</v>
      </c>
      <c r="M35" s="169"/>
      <c r="O35" s="140" t="s">
        <v>35</v>
      </c>
      <c r="P35" s="165">
        <f t="shared" si="117"/>
        <v>48.62385321</v>
      </c>
      <c r="Q35" s="166">
        <f t="shared" si="118"/>
        <v>47.90468813</v>
      </c>
      <c r="R35" s="168">
        <f t="shared" si="119"/>
        <v>47.98342213</v>
      </c>
      <c r="S35" s="168"/>
      <c r="T35" s="165">
        <f t="shared" si="120"/>
        <v>51.37614679</v>
      </c>
      <c r="U35" s="166">
        <f t="shared" si="121"/>
        <v>52.09531187</v>
      </c>
      <c r="V35" s="168">
        <f t="shared" si="122"/>
        <v>52.01657787</v>
      </c>
      <c r="W35" s="168"/>
      <c r="X35" s="143">
        <f t="shared" si="123"/>
        <v>100</v>
      </c>
      <c r="Y35" s="144">
        <f t="shared" si="124"/>
        <v>100</v>
      </c>
      <c r="Z35" s="146">
        <f t="shared" si="125"/>
        <v>100</v>
      </c>
      <c r="AA35" s="169"/>
      <c r="AC35" s="140" t="s">
        <v>35</v>
      </c>
      <c r="AD35" s="165">
        <f t="shared" si="126"/>
        <v>46.71016857</v>
      </c>
      <c r="AE35" s="166">
        <f t="shared" si="127"/>
        <v>46.25660682</v>
      </c>
      <c r="AF35" s="168">
        <f t="shared" si="128"/>
        <v>45.02240625</v>
      </c>
      <c r="AG35" s="168">
        <f t="shared" si="129"/>
        <v>44.77276816</v>
      </c>
      <c r="AH35" s="168">
        <f t="shared" si="130"/>
        <v>49.73122756</v>
      </c>
      <c r="AI35" s="165">
        <f t="shared" si="131"/>
        <v>53.28983143</v>
      </c>
      <c r="AJ35" s="166">
        <f t="shared" si="132"/>
        <v>53.74339318</v>
      </c>
      <c r="AK35" s="168">
        <f t="shared" si="133"/>
        <v>54.97759375</v>
      </c>
      <c r="AL35" s="168">
        <f t="shared" si="134"/>
        <v>55.22723184</v>
      </c>
      <c r="AM35" s="168">
        <f t="shared" si="135"/>
        <v>50.26877244</v>
      </c>
      <c r="AN35" s="143">
        <f t="shared" si="136"/>
        <v>100</v>
      </c>
      <c r="AO35" s="144">
        <f t="shared" si="137"/>
        <v>100</v>
      </c>
      <c r="AP35" s="146">
        <f t="shared" si="138"/>
        <v>100</v>
      </c>
      <c r="AQ35" s="146">
        <f t="shared" si="139"/>
        <v>100</v>
      </c>
      <c r="AR35" s="148">
        <f t="shared" si="140"/>
        <v>100</v>
      </c>
    </row>
    <row r="36" ht="15.75" customHeight="1">
      <c r="A36" s="140" t="s">
        <v>36</v>
      </c>
      <c r="B36" s="165">
        <f t="shared" si="108"/>
        <v>44.35437174</v>
      </c>
      <c r="C36" s="166">
        <f t="shared" si="109"/>
        <v>43.95346578</v>
      </c>
      <c r="D36" s="168">
        <f t="shared" si="110"/>
        <v>43.20972393</v>
      </c>
      <c r="E36" s="168"/>
      <c r="F36" s="165">
        <f t="shared" si="111"/>
        <v>55.64562826</v>
      </c>
      <c r="G36" s="166">
        <f t="shared" si="112"/>
        <v>56.04653422</v>
      </c>
      <c r="H36" s="168">
        <f t="shared" si="113"/>
        <v>56.79027607</v>
      </c>
      <c r="I36" s="168"/>
      <c r="J36" s="143">
        <f t="shared" si="114"/>
        <v>100</v>
      </c>
      <c r="K36" s="144">
        <f t="shared" si="115"/>
        <v>100</v>
      </c>
      <c r="L36" s="146">
        <f t="shared" si="116"/>
        <v>100</v>
      </c>
      <c r="M36" s="169"/>
      <c r="O36" s="140" t="s">
        <v>36</v>
      </c>
      <c r="P36" s="165">
        <f t="shared" si="117"/>
        <v>42.6040744</v>
      </c>
      <c r="Q36" s="166">
        <f t="shared" si="118"/>
        <v>42.19170378</v>
      </c>
      <c r="R36" s="168">
        <f t="shared" si="119"/>
        <v>43.50034754</v>
      </c>
      <c r="S36" s="168"/>
      <c r="T36" s="165">
        <f t="shared" si="120"/>
        <v>57.3959256</v>
      </c>
      <c r="U36" s="166">
        <f t="shared" si="121"/>
        <v>57.80829622</v>
      </c>
      <c r="V36" s="168">
        <f t="shared" si="122"/>
        <v>56.49965246</v>
      </c>
      <c r="W36" s="168"/>
      <c r="X36" s="143">
        <f t="shared" si="123"/>
        <v>100</v>
      </c>
      <c r="Y36" s="144">
        <f t="shared" si="124"/>
        <v>100</v>
      </c>
      <c r="Z36" s="146">
        <f t="shared" si="125"/>
        <v>100</v>
      </c>
      <c r="AA36" s="169"/>
      <c r="AC36" s="140" t="s">
        <v>36</v>
      </c>
      <c r="AD36" s="165">
        <f t="shared" si="126"/>
        <v>41.2375595</v>
      </c>
      <c r="AE36" s="166">
        <f t="shared" si="127"/>
        <v>40.64536588</v>
      </c>
      <c r="AF36" s="168">
        <f t="shared" si="128"/>
        <v>41.00330287</v>
      </c>
      <c r="AG36" s="168">
        <f t="shared" si="129"/>
        <v>40.74684612</v>
      </c>
      <c r="AH36" s="168">
        <f t="shared" si="130"/>
        <v>45.36050082</v>
      </c>
      <c r="AI36" s="165">
        <f t="shared" si="131"/>
        <v>58.7624405</v>
      </c>
      <c r="AJ36" s="166">
        <f t="shared" si="132"/>
        <v>59.35463412</v>
      </c>
      <c r="AK36" s="168">
        <f t="shared" si="133"/>
        <v>58.99669713</v>
      </c>
      <c r="AL36" s="168">
        <f t="shared" si="134"/>
        <v>59.25315388</v>
      </c>
      <c r="AM36" s="168">
        <f t="shared" si="135"/>
        <v>54.63949918</v>
      </c>
      <c r="AN36" s="143">
        <f t="shared" si="136"/>
        <v>100</v>
      </c>
      <c r="AO36" s="144">
        <f t="shared" si="137"/>
        <v>100</v>
      </c>
      <c r="AP36" s="146">
        <f t="shared" si="138"/>
        <v>100</v>
      </c>
      <c r="AQ36" s="146">
        <f t="shared" si="139"/>
        <v>100</v>
      </c>
      <c r="AR36" s="148">
        <f t="shared" si="140"/>
        <v>100</v>
      </c>
    </row>
    <row r="37" ht="15.75" customHeight="1">
      <c r="A37" s="140" t="s">
        <v>37</v>
      </c>
      <c r="B37" s="165">
        <f t="shared" si="108"/>
        <v>37.75614754</v>
      </c>
      <c r="C37" s="166">
        <f t="shared" si="109"/>
        <v>37.31960848</v>
      </c>
      <c r="D37" s="168">
        <f t="shared" si="110"/>
        <v>38.86210607</v>
      </c>
      <c r="E37" s="168"/>
      <c r="F37" s="165">
        <f t="shared" si="111"/>
        <v>62.24385246</v>
      </c>
      <c r="G37" s="166">
        <f t="shared" si="112"/>
        <v>62.68039152</v>
      </c>
      <c r="H37" s="168">
        <f t="shared" si="113"/>
        <v>61.13789393</v>
      </c>
      <c r="I37" s="168"/>
      <c r="J37" s="143">
        <f t="shared" si="114"/>
        <v>100</v>
      </c>
      <c r="K37" s="144">
        <f t="shared" si="115"/>
        <v>100</v>
      </c>
      <c r="L37" s="146">
        <f t="shared" si="116"/>
        <v>100</v>
      </c>
      <c r="M37" s="169"/>
      <c r="O37" s="140" t="s">
        <v>37</v>
      </c>
      <c r="P37" s="165">
        <f t="shared" si="117"/>
        <v>39.30857875</v>
      </c>
      <c r="Q37" s="166">
        <f t="shared" si="118"/>
        <v>39.07725148</v>
      </c>
      <c r="R37" s="168">
        <f t="shared" si="119"/>
        <v>39.52241668</v>
      </c>
      <c r="S37" s="168"/>
      <c r="T37" s="165">
        <f t="shared" si="120"/>
        <v>60.69142125</v>
      </c>
      <c r="U37" s="166">
        <f t="shared" si="121"/>
        <v>60.92274852</v>
      </c>
      <c r="V37" s="168">
        <f t="shared" si="122"/>
        <v>60.47758332</v>
      </c>
      <c r="W37" s="168"/>
      <c r="X37" s="143">
        <f t="shared" si="123"/>
        <v>100</v>
      </c>
      <c r="Y37" s="144">
        <f t="shared" si="124"/>
        <v>100</v>
      </c>
      <c r="Z37" s="146">
        <f t="shared" si="125"/>
        <v>100</v>
      </c>
      <c r="AA37" s="169"/>
      <c r="AC37" s="140" t="s">
        <v>37</v>
      </c>
      <c r="AD37" s="165">
        <f t="shared" si="126"/>
        <v>35.9246172</v>
      </c>
      <c r="AE37" s="166">
        <f t="shared" si="127"/>
        <v>35.68017644</v>
      </c>
      <c r="AF37" s="168">
        <f t="shared" si="128"/>
        <v>34.84287701</v>
      </c>
      <c r="AG37" s="168">
        <f t="shared" si="129"/>
        <v>35.00492569</v>
      </c>
      <c r="AH37" s="168">
        <f t="shared" si="130"/>
        <v>32.04783881</v>
      </c>
      <c r="AI37" s="165">
        <f t="shared" si="131"/>
        <v>64.0753828</v>
      </c>
      <c r="AJ37" s="166">
        <f t="shared" si="132"/>
        <v>64.31982356</v>
      </c>
      <c r="AK37" s="168">
        <f t="shared" si="133"/>
        <v>65.15712299</v>
      </c>
      <c r="AL37" s="168">
        <f t="shared" si="134"/>
        <v>64.99507431</v>
      </c>
      <c r="AM37" s="168">
        <f t="shared" si="135"/>
        <v>67.95216119</v>
      </c>
      <c r="AN37" s="143">
        <f t="shared" si="136"/>
        <v>100</v>
      </c>
      <c r="AO37" s="144">
        <f t="shared" si="137"/>
        <v>100</v>
      </c>
      <c r="AP37" s="146">
        <f t="shared" si="138"/>
        <v>100</v>
      </c>
      <c r="AQ37" s="146">
        <f t="shared" si="139"/>
        <v>100</v>
      </c>
      <c r="AR37" s="148">
        <f t="shared" si="140"/>
        <v>100</v>
      </c>
    </row>
    <row r="38" ht="15.75" customHeight="1">
      <c r="A38" s="140" t="s">
        <v>38</v>
      </c>
      <c r="B38" s="165">
        <f t="shared" si="108"/>
        <v>27.26719416</v>
      </c>
      <c r="C38" s="166">
        <f t="shared" si="109"/>
        <v>26.04804765</v>
      </c>
      <c r="D38" s="168">
        <f t="shared" si="110"/>
        <v>28.43367336</v>
      </c>
      <c r="E38" s="168"/>
      <c r="F38" s="165">
        <f t="shared" si="111"/>
        <v>72.73280584</v>
      </c>
      <c r="G38" s="166">
        <f t="shared" si="112"/>
        <v>73.95195235</v>
      </c>
      <c r="H38" s="168">
        <f t="shared" si="113"/>
        <v>71.56632664</v>
      </c>
      <c r="I38" s="168"/>
      <c r="J38" s="143">
        <f t="shared" si="114"/>
        <v>100</v>
      </c>
      <c r="K38" s="144">
        <f t="shared" si="115"/>
        <v>100</v>
      </c>
      <c r="L38" s="146">
        <f t="shared" si="116"/>
        <v>100</v>
      </c>
      <c r="M38" s="169"/>
      <c r="O38" s="140" t="s">
        <v>38</v>
      </c>
      <c r="P38" s="165">
        <f t="shared" si="117"/>
        <v>28.29598749</v>
      </c>
      <c r="Q38" s="166">
        <f t="shared" si="118"/>
        <v>27.12624528</v>
      </c>
      <c r="R38" s="168">
        <f t="shared" si="119"/>
        <v>30.20334452</v>
      </c>
      <c r="S38" s="168"/>
      <c r="T38" s="165">
        <f t="shared" si="120"/>
        <v>71.70401251</v>
      </c>
      <c r="U38" s="166">
        <f t="shared" si="121"/>
        <v>72.87375472</v>
      </c>
      <c r="V38" s="168">
        <f t="shared" si="122"/>
        <v>69.79665548</v>
      </c>
      <c r="W38" s="168"/>
      <c r="X38" s="143">
        <f t="shared" si="123"/>
        <v>100</v>
      </c>
      <c r="Y38" s="144">
        <f t="shared" si="124"/>
        <v>100</v>
      </c>
      <c r="Z38" s="146">
        <f t="shared" si="125"/>
        <v>100</v>
      </c>
      <c r="AA38" s="169"/>
      <c r="AC38" s="140" t="s">
        <v>38</v>
      </c>
      <c r="AD38" s="165">
        <f t="shared" si="126"/>
        <v>26.27906977</v>
      </c>
      <c r="AE38" s="166">
        <f t="shared" si="127"/>
        <v>25.4196626</v>
      </c>
      <c r="AF38" s="168">
        <f t="shared" si="128"/>
        <v>26.8626213</v>
      </c>
      <c r="AG38" s="168">
        <f t="shared" si="129"/>
        <v>26.86025187</v>
      </c>
      <c r="AH38" s="168">
        <f t="shared" si="130"/>
        <v>26.89528449</v>
      </c>
      <c r="AI38" s="165">
        <f t="shared" si="131"/>
        <v>73.72093023</v>
      </c>
      <c r="AJ38" s="166">
        <f t="shared" si="132"/>
        <v>74.5803374</v>
      </c>
      <c r="AK38" s="168">
        <f t="shared" si="133"/>
        <v>73.1373787</v>
      </c>
      <c r="AL38" s="168">
        <f t="shared" si="134"/>
        <v>73.13974813</v>
      </c>
      <c r="AM38" s="168">
        <f t="shared" si="135"/>
        <v>73.10471551</v>
      </c>
      <c r="AN38" s="143">
        <f t="shared" si="136"/>
        <v>100</v>
      </c>
      <c r="AO38" s="144">
        <f t="shared" si="137"/>
        <v>100</v>
      </c>
      <c r="AP38" s="146">
        <f t="shared" si="138"/>
        <v>100</v>
      </c>
      <c r="AQ38" s="146">
        <f t="shared" si="139"/>
        <v>100</v>
      </c>
      <c r="AR38" s="148">
        <f t="shared" si="140"/>
        <v>100</v>
      </c>
    </row>
    <row r="39" ht="15.75" customHeight="1">
      <c r="A39" s="140" t="s">
        <v>39</v>
      </c>
      <c r="B39" s="165">
        <f t="shared" si="108"/>
        <v>18.01075269</v>
      </c>
      <c r="C39" s="166">
        <f t="shared" si="109"/>
        <v>17.73879923</v>
      </c>
      <c r="D39" s="168">
        <f t="shared" si="110"/>
        <v>16.49409198</v>
      </c>
      <c r="E39" s="168"/>
      <c r="F39" s="165">
        <f t="shared" si="111"/>
        <v>81.98924731</v>
      </c>
      <c r="G39" s="166">
        <f t="shared" si="112"/>
        <v>82.26120077</v>
      </c>
      <c r="H39" s="168">
        <f t="shared" si="113"/>
        <v>83.50590802</v>
      </c>
      <c r="I39" s="168"/>
      <c r="J39" s="143">
        <f t="shared" si="114"/>
        <v>100</v>
      </c>
      <c r="K39" s="144">
        <f t="shared" si="115"/>
        <v>100</v>
      </c>
      <c r="L39" s="146">
        <f t="shared" si="116"/>
        <v>100</v>
      </c>
      <c r="M39" s="169"/>
      <c r="O39" s="140" t="s">
        <v>39</v>
      </c>
      <c r="P39" s="165">
        <f t="shared" si="117"/>
        <v>20.54455446</v>
      </c>
      <c r="Q39" s="166">
        <f t="shared" si="118"/>
        <v>19.69682053</v>
      </c>
      <c r="R39" s="168">
        <f t="shared" si="119"/>
        <v>18.7988881</v>
      </c>
      <c r="S39" s="168"/>
      <c r="T39" s="165">
        <f t="shared" si="120"/>
        <v>79.45544554</v>
      </c>
      <c r="U39" s="166">
        <f t="shared" si="121"/>
        <v>80.30317947</v>
      </c>
      <c r="V39" s="168">
        <f t="shared" si="122"/>
        <v>81.2011119</v>
      </c>
      <c r="W39" s="168"/>
      <c r="X39" s="143">
        <f t="shared" si="123"/>
        <v>100</v>
      </c>
      <c r="Y39" s="144">
        <f t="shared" si="124"/>
        <v>100</v>
      </c>
      <c r="Z39" s="146">
        <f t="shared" si="125"/>
        <v>100</v>
      </c>
      <c r="AA39" s="169"/>
      <c r="AC39" s="140" t="s">
        <v>39</v>
      </c>
      <c r="AD39" s="165">
        <f t="shared" si="126"/>
        <v>22.55319149</v>
      </c>
      <c r="AE39" s="166">
        <f t="shared" si="127"/>
        <v>21.84154507</v>
      </c>
      <c r="AF39" s="168">
        <f t="shared" si="128"/>
        <v>24.5931066</v>
      </c>
      <c r="AG39" s="168">
        <f t="shared" si="129"/>
        <v>23.71420112</v>
      </c>
      <c r="AH39" s="168">
        <f t="shared" si="130"/>
        <v>36.03969139</v>
      </c>
      <c r="AI39" s="165">
        <f t="shared" si="131"/>
        <v>77.44680851</v>
      </c>
      <c r="AJ39" s="166">
        <f t="shared" si="132"/>
        <v>78.15845493</v>
      </c>
      <c r="AK39" s="168">
        <f t="shared" si="133"/>
        <v>75.4068934</v>
      </c>
      <c r="AL39" s="168">
        <f t="shared" si="134"/>
        <v>76.28579888</v>
      </c>
      <c r="AM39" s="168">
        <f t="shared" si="135"/>
        <v>63.96030861</v>
      </c>
      <c r="AN39" s="143">
        <f t="shared" si="136"/>
        <v>100</v>
      </c>
      <c r="AO39" s="144">
        <f t="shared" si="137"/>
        <v>100</v>
      </c>
      <c r="AP39" s="146">
        <f t="shared" si="138"/>
        <v>100</v>
      </c>
      <c r="AQ39" s="146">
        <f t="shared" si="139"/>
        <v>100</v>
      </c>
      <c r="AR39" s="148">
        <f t="shared" si="140"/>
        <v>100</v>
      </c>
    </row>
    <row r="40" ht="15.75" customHeight="1">
      <c r="A40" s="140" t="s">
        <v>40</v>
      </c>
      <c r="B40" s="165">
        <f t="shared" si="108"/>
        <v>19.54887218</v>
      </c>
      <c r="C40" s="166">
        <f t="shared" si="109"/>
        <v>21.93092209</v>
      </c>
      <c r="D40" s="168">
        <f t="shared" si="110"/>
        <v>27.89303134</v>
      </c>
      <c r="E40" s="168"/>
      <c r="F40" s="165">
        <f t="shared" si="111"/>
        <v>80.45112782</v>
      </c>
      <c r="G40" s="166">
        <f t="shared" si="112"/>
        <v>78.06907791</v>
      </c>
      <c r="H40" s="168">
        <f t="shared" si="113"/>
        <v>72.10696866</v>
      </c>
      <c r="I40" s="168"/>
      <c r="J40" s="143">
        <f t="shared" si="114"/>
        <v>100</v>
      </c>
      <c r="K40" s="144">
        <f t="shared" si="115"/>
        <v>100</v>
      </c>
      <c r="L40" s="146">
        <f t="shared" si="116"/>
        <v>100</v>
      </c>
      <c r="M40" s="169"/>
      <c r="O40" s="140" t="s">
        <v>40</v>
      </c>
      <c r="P40" s="165">
        <f t="shared" si="117"/>
        <v>15.38461538</v>
      </c>
      <c r="Q40" s="166">
        <f t="shared" si="118"/>
        <v>18.11293473</v>
      </c>
      <c r="R40" s="168">
        <f t="shared" si="119"/>
        <v>18.67741913</v>
      </c>
      <c r="S40" s="168"/>
      <c r="T40" s="165">
        <f t="shared" si="120"/>
        <v>84.61538462</v>
      </c>
      <c r="U40" s="166">
        <f t="shared" si="121"/>
        <v>81.88706527</v>
      </c>
      <c r="V40" s="168">
        <f t="shared" si="122"/>
        <v>81.32258087</v>
      </c>
      <c r="W40" s="168"/>
      <c r="X40" s="143">
        <f t="shared" si="123"/>
        <v>100</v>
      </c>
      <c r="Y40" s="144">
        <f t="shared" si="124"/>
        <v>100</v>
      </c>
      <c r="Z40" s="146">
        <f t="shared" si="125"/>
        <v>100</v>
      </c>
      <c r="AA40" s="169"/>
      <c r="AC40" s="140" t="s">
        <v>40</v>
      </c>
      <c r="AD40" s="165">
        <f t="shared" si="126"/>
        <v>16.14906832</v>
      </c>
      <c r="AE40" s="166">
        <f t="shared" si="127"/>
        <v>16.38688062</v>
      </c>
      <c r="AF40" s="168">
        <f t="shared" si="128"/>
        <v>15.30286849</v>
      </c>
      <c r="AG40" s="168">
        <f t="shared" si="129"/>
        <v>15.93788339</v>
      </c>
      <c r="AH40" s="168">
        <f t="shared" si="130"/>
        <v>6.159358471</v>
      </c>
      <c r="AI40" s="165">
        <f t="shared" si="131"/>
        <v>83.85093168</v>
      </c>
      <c r="AJ40" s="166">
        <f t="shared" si="132"/>
        <v>83.61311938</v>
      </c>
      <c r="AK40" s="168">
        <f t="shared" si="133"/>
        <v>84.69713151</v>
      </c>
      <c r="AL40" s="168">
        <f t="shared" si="134"/>
        <v>84.06211661</v>
      </c>
      <c r="AM40" s="168">
        <f t="shared" si="135"/>
        <v>93.84064153</v>
      </c>
      <c r="AN40" s="143">
        <f t="shared" si="136"/>
        <v>100</v>
      </c>
      <c r="AO40" s="144">
        <f t="shared" si="137"/>
        <v>100</v>
      </c>
      <c r="AP40" s="146">
        <f t="shared" si="138"/>
        <v>100</v>
      </c>
      <c r="AQ40" s="146">
        <f t="shared" si="139"/>
        <v>100</v>
      </c>
      <c r="AR40" s="148">
        <f t="shared" si="140"/>
        <v>100</v>
      </c>
    </row>
    <row r="41" ht="15.75" customHeight="1">
      <c r="A41" s="150" t="s">
        <v>41</v>
      </c>
      <c r="B41" s="176">
        <f t="shared" si="108"/>
        <v>0</v>
      </c>
      <c r="C41" s="177">
        <f t="shared" si="109"/>
        <v>0</v>
      </c>
      <c r="D41" s="179">
        <f t="shared" si="110"/>
        <v>0</v>
      </c>
      <c r="E41" s="179"/>
      <c r="F41" s="176">
        <f t="shared" si="111"/>
        <v>100</v>
      </c>
      <c r="G41" s="177">
        <f t="shared" si="112"/>
        <v>100</v>
      </c>
      <c r="H41" s="179">
        <f t="shared" si="113"/>
        <v>100</v>
      </c>
      <c r="I41" s="179"/>
      <c r="J41" s="153">
        <f t="shared" si="114"/>
        <v>100</v>
      </c>
      <c r="K41" s="154">
        <f t="shared" si="115"/>
        <v>100</v>
      </c>
      <c r="L41" s="156">
        <f t="shared" si="116"/>
        <v>100</v>
      </c>
      <c r="M41" s="180"/>
      <c r="O41" s="150" t="s">
        <v>41</v>
      </c>
      <c r="P41" s="176">
        <f t="shared" si="117"/>
        <v>8.333333333</v>
      </c>
      <c r="Q41" s="177">
        <f t="shared" si="118"/>
        <v>10.03634496</v>
      </c>
      <c r="R41" s="179">
        <f t="shared" si="119"/>
        <v>17.45818304</v>
      </c>
      <c r="S41" s="179"/>
      <c r="T41" s="176">
        <f t="shared" si="120"/>
        <v>91.66666667</v>
      </c>
      <c r="U41" s="177">
        <f t="shared" si="121"/>
        <v>89.96365504</v>
      </c>
      <c r="V41" s="179">
        <f t="shared" si="122"/>
        <v>82.54181696</v>
      </c>
      <c r="W41" s="179"/>
      <c r="X41" s="153">
        <f t="shared" si="123"/>
        <v>100</v>
      </c>
      <c r="Y41" s="154">
        <f t="shared" si="124"/>
        <v>100</v>
      </c>
      <c r="Z41" s="156">
        <f t="shared" si="125"/>
        <v>100</v>
      </c>
      <c r="AA41" s="180"/>
      <c r="AC41" s="150" t="s">
        <v>41</v>
      </c>
      <c r="AD41" s="176">
        <f t="shared" si="126"/>
        <v>11.11111111</v>
      </c>
      <c r="AE41" s="177">
        <f t="shared" si="127"/>
        <v>9.879644208</v>
      </c>
      <c r="AF41" s="179">
        <f t="shared" si="128"/>
        <v>2.356666314</v>
      </c>
      <c r="AG41" s="179">
        <f t="shared" si="129"/>
        <v>2.873982232</v>
      </c>
      <c r="AH41" s="179">
        <f t="shared" si="130"/>
        <v>0</v>
      </c>
      <c r="AI41" s="176">
        <f t="shared" si="131"/>
        <v>88.88888889</v>
      </c>
      <c r="AJ41" s="177">
        <f t="shared" si="132"/>
        <v>90.12035579</v>
      </c>
      <c r="AK41" s="179">
        <f t="shared" si="133"/>
        <v>97.64333369</v>
      </c>
      <c r="AL41" s="179">
        <f t="shared" si="134"/>
        <v>97.12601777</v>
      </c>
      <c r="AM41" s="179">
        <f t="shared" si="135"/>
        <v>100</v>
      </c>
      <c r="AN41" s="153">
        <f t="shared" si="136"/>
        <v>100</v>
      </c>
      <c r="AO41" s="154">
        <f t="shared" si="137"/>
        <v>100</v>
      </c>
      <c r="AP41" s="156">
        <f t="shared" si="138"/>
        <v>100</v>
      </c>
      <c r="AQ41" s="156">
        <f t="shared" si="139"/>
        <v>100</v>
      </c>
      <c r="AR41" s="158">
        <f t="shared" si="140"/>
        <v>100</v>
      </c>
    </row>
    <row r="42" ht="15.75" customHeight="1">
      <c r="A42" s="59" t="s">
        <v>12</v>
      </c>
      <c r="B42" s="108">
        <f t="shared" si="108"/>
        <v>38.87236679</v>
      </c>
      <c r="C42" s="109">
        <f t="shared" si="109"/>
        <v>27.60297865</v>
      </c>
      <c r="D42" s="85">
        <f t="shared" si="110"/>
        <v>33.68312131</v>
      </c>
      <c r="E42" s="85"/>
      <c r="F42" s="108">
        <f t="shared" si="111"/>
        <v>61.12763321</v>
      </c>
      <c r="G42" s="109">
        <f t="shared" si="112"/>
        <v>72.39702135</v>
      </c>
      <c r="H42" s="85">
        <f t="shared" si="113"/>
        <v>66.31687869</v>
      </c>
      <c r="I42" s="85"/>
      <c r="J42" s="62">
        <f t="shared" si="114"/>
        <v>100</v>
      </c>
      <c r="K42" s="63">
        <f t="shared" si="115"/>
        <v>100</v>
      </c>
      <c r="L42" s="65">
        <f t="shared" si="116"/>
        <v>100</v>
      </c>
      <c r="M42" s="86"/>
      <c r="O42" s="59" t="s">
        <v>12</v>
      </c>
      <c r="P42" s="108">
        <f t="shared" si="117"/>
        <v>39.41368078</v>
      </c>
      <c r="Q42" s="109">
        <f t="shared" si="118"/>
        <v>28.18873868</v>
      </c>
      <c r="R42" s="85">
        <f t="shared" si="119"/>
        <v>34.917323</v>
      </c>
      <c r="S42" s="85"/>
      <c r="T42" s="108">
        <f t="shared" si="120"/>
        <v>60.58631922</v>
      </c>
      <c r="U42" s="109">
        <f t="shared" si="121"/>
        <v>71.81126132</v>
      </c>
      <c r="V42" s="85">
        <f t="shared" si="122"/>
        <v>65.082677</v>
      </c>
      <c r="W42" s="85"/>
      <c r="X42" s="62">
        <f t="shared" si="123"/>
        <v>100</v>
      </c>
      <c r="Y42" s="63">
        <f t="shared" si="124"/>
        <v>100</v>
      </c>
      <c r="Z42" s="65">
        <f t="shared" si="125"/>
        <v>100</v>
      </c>
      <c r="AA42" s="86"/>
      <c r="AC42" s="59" t="s">
        <v>12</v>
      </c>
      <c r="AD42" s="108">
        <f t="shared" si="126"/>
        <v>37.36505207</v>
      </c>
      <c r="AE42" s="109">
        <f t="shared" si="127"/>
        <v>27.08236055</v>
      </c>
      <c r="AF42" s="85">
        <f t="shared" si="128"/>
        <v>30.73516651</v>
      </c>
      <c r="AG42" s="85">
        <f t="shared" si="129"/>
        <v>30.78693003</v>
      </c>
      <c r="AH42" s="85">
        <f t="shared" si="130"/>
        <v>29.97007232</v>
      </c>
      <c r="AI42" s="108">
        <f t="shared" si="131"/>
        <v>62.63494793</v>
      </c>
      <c r="AJ42" s="109">
        <f t="shared" si="132"/>
        <v>72.91763945</v>
      </c>
      <c r="AK42" s="85">
        <f t="shared" si="133"/>
        <v>69.26483349</v>
      </c>
      <c r="AL42" s="85">
        <f t="shared" si="134"/>
        <v>69.21306997</v>
      </c>
      <c r="AM42" s="85">
        <f t="shared" si="135"/>
        <v>70.02992768</v>
      </c>
      <c r="AN42" s="62">
        <f t="shared" si="136"/>
        <v>100</v>
      </c>
      <c r="AO42" s="63">
        <f t="shared" si="137"/>
        <v>100</v>
      </c>
      <c r="AP42" s="65">
        <f t="shared" si="138"/>
        <v>100</v>
      </c>
      <c r="AQ42" s="65">
        <f t="shared" si="139"/>
        <v>100</v>
      </c>
      <c r="AR42" s="64">
        <f t="shared" si="140"/>
        <v>100</v>
      </c>
    </row>
    <row r="43" ht="15.75" customHeight="1">
      <c r="A43" s="80" t="s">
        <v>72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  <c r="O43" s="80" t="s">
        <v>72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2"/>
      <c r="AD43" s="80" t="s">
        <v>72</v>
      </c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2"/>
    </row>
    <row r="44" ht="15.75" customHeight="1">
      <c r="A44" s="36" t="s">
        <v>29</v>
      </c>
      <c r="B44" s="96">
        <f t="shared" ref="B44:B54" si="141">B7*100/$J$17</f>
        <v>0.8054522924</v>
      </c>
      <c r="C44" s="97">
        <f t="shared" ref="C44:C54" si="142">C7*100/$K$17</f>
        <v>0.01410372354</v>
      </c>
      <c r="D44" s="53">
        <f t="shared" ref="D44:D54" si="143">D7*100/$L$17</f>
        <v>0.05895886244</v>
      </c>
      <c r="E44" s="53"/>
      <c r="F44" s="96">
        <f t="shared" ref="F44:F54" si="144">F7*100/$J$17</f>
        <v>0.8178438662</v>
      </c>
      <c r="G44" s="97">
        <f t="shared" ref="G44:G54" si="145">G7*100/$K$17</f>
        <v>0.01461416466</v>
      </c>
      <c r="H44" s="53">
        <f t="shared" ref="H44:H54" si="146">H7*100/$L$17</f>
        <v>0.1118375709</v>
      </c>
      <c r="I44" s="53"/>
      <c r="J44" s="96">
        <f t="shared" ref="J44:J54" si="147">J7*100/$J$17</f>
        <v>1.623296159</v>
      </c>
      <c r="K44" s="97">
        <f t="shared" ref="K44:K54" si="148">K7*100/$K$17</f>
        <v>0.0287178882</v>
      </c>
      <c r="L44" s="53">
        <f t="shared" ref="L44:L54" si="149">L7*100/$L$17</f>
        <v>0.1707964333</v>
      </c>
      <c r="M44" s="238"/>
      <c r="O44" s="36" t="s">
        <v>29</v>
      </c>
      <c r="P44" s="96">
        <f t="shared" ref="P44:P54" si="150">P7*100/$X$17</f>
        <v>0.7837947883</v>
      </c>
      <c r="Q44" s="97">
        <f t="shared" ref="Q44:Q54" si="151">Q7*100/$Y$17</f>
        <v>0.01203824293</v>
      </c>
      <c r="R44" s="53">
        <f t="shared" ref="R44:R54" si="152">R7*100/$Z$17</f>
        <v>0.07197007586</v>
      </c>
      <c r="S44" s="53"/>
      <c r="T44" s="96">
        <f t="shared" ref="T44:T54" si="153">T7*100/$X$17</f>
        <v>1.048452769</v>
      </c>
      <c r="U44" s="97">
        <f t="shared" ref="U44:U54" si="154">U7*100/$Y$17</f>
        <v>0.01856043254</v>
      </c>
      <c r="V44" s="53">
        <f t="shared" ref="V44:V54" si="155">V7*100/$Z$17</f>
        <v>0.1852205351</v>
      </c>
      <c r="W44" s="53"/>
      <c r="X44" s="96">
        <f t="shared" ref="X44:X54" si="156">X7*100/$X$17</f>
        <v>1.832247557</v>
      </c>
      <c r="Y44" s="97">
        <f t="shared" ref="Y44:Y54" si="157">Y7*100/$Y$17</f>
        <v>0.03059867547</v>
      </c>
      <c r="Z44" s="53">
        <f t="shared" ref="Z44:Z54" si="158">Z7*100/$Z$17</f>
        <v>0.257190611</v>
      </c>
      <c r="AA44" s="238"/>
      <c r="AC44" s="36" t="s">
        <v>29</v>
      </c>
      <c r="AD44" s="96">
        <f t="shared" ref="AD44:AD54" si="159">AD7*100/$AN$17</f>
        <v>0.7260915257</v>
      </c>
      <c r="AE44" s="97">
        <f t="shared" ref="AE44:AE54" si="160">AE7*100/$AO$17</f>
        <v>0.01160917736</v>
      </c>
      <c r="AF44" s="53">
        <f t="shared" ref="AF44:AF54" si="161">AF7*100/$AP$17</f>
        <v>0.04576520639</v>
      </c>
      <c r="AG44" s="53">
        <f t="shared" ref="AG44:AG54" si="162">AG7*100/$AQ$17</f>
        <v>0.0488615154</v>
      </c>
      <c r="AH44" s="53">
        <f t="shared" ref="AH44:AH54" si="163">AH7*100/$AR$17</f>
        <v>0</v>
      </c>
      <c r="AI44" s="96">
        <f t="shared" ref="AI44:AI54" si="164">AI7*100/$AN$17</f>
        <v>0.6687685106</v>
      </c>
      <c r="AJ44" s="97">
        <f t="shared" ref="AJ44:AJ54" si="165">AJ7*100/$AO$17</f>
        <v>0.01103923879</v>
      </c>
      <c r="AK44" s="53">
        <f t="shared" ref="AK44:AK54" si="166">AK7*100/$AP$17</f>
        <v>0.03519570169</v>
      </c>
      <c r="AL44" s="53">
        <f t="shared" ref="AL44:AL54" si="167">AL7*100/$AQ$17</f>
        <v>0.03751755294</v>
      </c>
      <c r="AM44" s="53">
        <f t="shared" ref="AM44:AM54" si="168">AM7*100/$AR$17</f>
        <v>0.0008774210269</v>
      </c>
      <c r="AN44" s="96">
        <f t="shared" ref="AN44:AN54" si="169">AN7*100/$AN$17</f>
        <v>1.394860036</v>
      </c>
      <c r="AO44" s="97">
        <f t="shared" ref="AO44:AO54" si="170">AO7*100/$AO$17</f>
        <v>0.02264841615</v>
      </c>
      <c r="AP44" s="53">
        <f t="shared" ref="AP44:AP54" si="171">AP7*100/$AP$17</f>
        <v>0.08096090808</v>
      </c>
      <c r="AQ44" s="53">
        <f t="shared" ref="AQ44:AQ54" si="172">AQ7*100/$AQ$17</f>
        <v>0.08637906834</v>
      </c>
      <c r="AR44" s="55">
        <f t="shared" ref="AR44:AR54" si="173">AR7*100/$AR$17</f>
        <v>0.0008774210269</v>
      </c>
    </row>
    <row r="45" ht="15.75" customHeight="1">
      <c r="A45" s="36" t="s">
        <v>33</v>
      </c>
      <c r="B45" s="96">
        <f t="shared" si="141"/>
        <v>1.201982652</v>
      </c>
      <c r="C45" s="97">
        <f t="shared" si="142"/>
        <v>0.04941186068</v>
      </c>
      <c r="D45" s="53">
        <f t="shared" si="143"/>
        <v>0.1727803104</v>
      </c>
      <c r="E45" s="53"/>
      <c r="F45" s="96">
        <f t="shared" si="144"/>
        <v>1.115241636</v>
      </c>
      <c r="G45" s="97">
        <f t="shared" si="145"/>
        <v>0.04591893059</v>
      </c>
      <c r="H45" s="53">
        <f t="shared" si="146"/>
        <v>0.1378512689</v>
      </c>
      <c r="I45" s="53"/>
      <c r="J45" s="96">
        <f t="shared" si="147"/>
        <v>2.317224287</v>
      </c>
      <c r="K45" s="97">
        <f t="shared" si="148"/>
        <v>0.09533079127</v>
      </c>
      <c r="L45" s="53">
        <f t="shared" si="149"/>
        <v>0.3106315793</v>
      </c>
      <c r="M45" s="169"/>
      <c r="O45" s="36" t="s">
        <v>33</v>
      </c>
      <c r="P45" s="96">
        <f t="shared" si="150"/>
        <v>1.221498371</v>
      </c>
      <c r="Q45" s="97">
        <f t="shared" si="151"/>
        <v>0.05041747779</v>
      </c>
      <c r="R45" s="53">
        <f t="shared" si="152"/>
        <v>0.1976256701</v>
      </c>
      <c r="S45" s="53"/>
      <c r="T45" s="96">
        <f t="shared" si="153"/>
        <v>1.017915309</v>
      </c>
      <c r="U45" s="97">
        <f t="shared" si="154"/>
        <v>0.041201929</v>
      </c>
      <c r="V45" s="53">
        <f t="shared" si="155"/>
        <v>0.1519452189</v>
      </c>
      <c r="W45" s="53"/>
      <c r="X45" s="96">
        <f t="shared" si="156"/>
        <v>2.239413681</v>
      </c>
      <c r="Y45" s="97">
        <f t="shared" si="157"/>
        <v>0.09161940679</v>
      </c>
      <c r="Z45" s="53">
        <f t="shared" si="158"/>
        <v>0.349570889</v>
      </c>
      <c r="AA45" s="169"/>
      <c r="AC45" s="36" t="s">
        <v>33</v>
      </c>
      <c r="AD45" s="96">
        <f t="shared" si="159"/>
        <v>1.251552498</v>
      </c>
      <c r="AE45" s="97">
        <f t="shared" si="160"/>
        <v>0.04926886407</v>
      </c>
      <c r="AF45" s="53">
        <f t="shared" si="161"/>
        <v>0.1564021063</v>
      </c>
      <c r="AG45" s="53">
        <f t="shared" si="162"/>
        <v>0.1616275914</v>
      </c>
      <c r="AH45" s="53">
        <f t="shared" si="163"/>
        <v>0.07916646665</v>
      </c>
      <c r="AI45" s="96">
        <f t="shared" si="164"/>
        <v>1.089137289</v>
      </c>
      <c r="AJ45" s="97">
        <f t="shared" si="165"/>
        <v>0.0442821092</v>
      </c>
      <c r="AK45" s="53">
        <f t="shared" si="166"/>
        <v>0.1454532164</v>
      </c>
      <c r="AL45" s="53">
        <f t="shared" si="167"/>
        <v>0.1465904379</v>
      </c>
      <c r="AM45" s="53">
        <f t="shared" si="168"/>
        <v>0.1286444363</v>
      </c>
      <c r="AN45" s="96">
        <f t="shared" si="169"/>
        <v>2.340689787</v>
      </c>
      <c r="AO45" s="97">
        <f t="shared" si="170"/>
        <v>0.09355097327</v>
      </c>
      <c r="AP45" s="53">
        <f t="shared" si="171"/>
        <v>0.3018553226</v>
      </c>
      <c r="AQ45" s="53">
        <f t="shared" si="172"/>
        <v>0.3082180293</v>
      </c>
      <c r="AR45" s="55">
        <f t="shared" si="173"/>
        <v>0.2078109029</v>
      </c>
    </row>
    <row r="46" ht="15.75" customHeight="1">
      <c r="A46" s="36" t="s">
        <v>34</v>
      </c>
      <c r="B46" s="96">
        <f t="shared" si="141"/>
        <v>2.899628253</v>
      </c>
      <c r="C46" s="97">
        <f t="shared" si="142"/>
        <v>0.2337541499</v>
      </c>
      <c r="D46" s="53">
        <f t="shared" si="143"/>
        <v>0.72105075</v>
      </c>
      <c r="E46" s="53"/>
      <c r="F46" s="96">
        <f t="shared" si="144"/>
        <v>2.812887237</v>
      </c>
      <c r="G46" s="97">
        <f t="shared" si="145"/>
        <v>0.2242580148</v>
      </c>
      <c r="H46" s="53">
        <f t="shared" si="146"/>
        <v>0.7526581429</v>
      </c>
      <c r="I46" s="53"/>
      <c r="J46" s="96">
        <f t="shared" si="147"/>
        <v>5.712515489</v>
      </c>
      <c r="K46" s="97">
        <f t="shared" si="148"/>
        <v>0.4580121648</v>
      </c>
      <c r="L46" s="53">
        <f t="shared" si="149"/>
        <v>1.473708893</v>
      </c>
      <c r="M46" s="169"/>
      <c r="O46" s="36" t="s">
        <v>34</v>
      </c>
      <c r="P46" s="96">
        <f t="shared" si="150"/>
        <v>2.982491857</v>
      </c>
      <c r="Q46" s="97">
        <f t="shared" si="151"/>
        <v>0.2456403893</v>
      </c>
      <c r="R46" s="53">
        <f t="shared" si="152"/>
        <v>0.8152818876</v>
      </c>
      <c r="S46" s="53"/>
      <c r="T46" s="96">
        <f t="shared" si="153"/>
        <v>3.002850163</v>
      </c>
      <c r="U46" s="97">
        <f t="shared" si="154"/>
        <v>0.2459146703</v>
      </c>
      <c r="V46" s="53">
        <f t="shared" si="155"/>
        <v>0.796864347</v>
      </c>
      <c r="W46" s="53"/>
      <c r="X46" s="96">
        <f t="shared" si="156"/>
        <v>5.98534202</v>
      </c>
      <c r="Y46" s="97">
        <f t="shared" si="157"/>
        <v>0.4915550596</v>
      </c>
      <c r="Z46" s="53">
        <f t="shared" si="158"/>
        <v>1.612146235</v>
      </c>
      <c r="AA46" s="169"/>
      <c r="AC46" s="36" t="s">
        <v>34</v>
      </c>
      <c r="AD46" s="96">
        <f t="shared" si="159"/>
        <v>2.665520206</v>
      </c>
      <c r="AE46" s="97">
        <f t="shared" si="160"/>
        <v>0.2146224968</v>
      </c>
      <c r="AF46" s="53">
        <f t="shared" si="161"/>
        <v>0.6111812103</v>
      </c>
      <c r="AG46" s="53">
        <f t="shared" si="162"/>
        <v>0.607390655</v>
      </c>
      <c r="AH46" s="53">
        <f t="shared" si="163"/>
        <v>0.6672077716</v>
      </c>
      <c r="AI46" s="96">
        <f t="shared" si="164"/>
        <v>2.961689118</v>
      </c>
      <c r="AJ46" s="97">
        <f t="shared" si="165"/>
        <v>0.2383385619</v>
      </c>
      <c r="AK46" s="53">
        <f t="shared" si="166"/>
        <v>0.6545214868</v>
      </c>
      <c r="AL46" s="53">
        <f t="shared" si="167"/>
        <v>0.669367297</v>
      </c>
      <c r="AM46" s="53">
        <f t="shared" si="168"/>
        <v>0.4350919763</v>
      </c>
      <c r="AN46" s="96">
        <f t="shared" si="169"/>
        <v>5.627209325</v>
      </c>
      <c r="AO46" s="97">
        <f t="shared" si="170"/>
        <v>0.4529610587</v>
      </c>
      <c r="AP46" s="53">
        <f t="shared" si="171"/>
        <v>1.265702697</v>
      </c>
      <c r="AQ46" s="53">
        <f t="shared" si="172"/>
        <v>1.276757952</v>
      </c>
      <c r="AR46" s="55">
        <f t="shared" si="173"/>
        <v>1.102299748</v>
      </c>
    </row>
    <row r="47" ht="15.75" customHeight="1">
      <c r="A47" s="36" t="s">
        <v>35</v>
      </c>
      <c r="B47" s="96">
        <f t="shared" si="141"/>
        <v>8.63692689</v>
      </c>
      <c r="C47" s="97">
        <f t="shared" si="142"/>
        <v>1.594020312</v>
      </c>
      <c r="D47" s="53">
        <f t="shared" si="143"/>
        <v>3.777500281</v>
      </c>
      <c r="E47" s="53"/>
      <c r="F47" s="96">
        <f t="shared" si="144"/>
        <v>9.405204461</v>
      </c>
      <c r="G47" s="97">
        <f t="shared" si="145"/>
        <v>1.762413943</v>
      </c>
      <c r="H47" s="53">
        <f t="shared" si="146"/>
        <v>4.275683509</v>
      </c>
      <c r="I47" s="53"/>
      <c r="J47" s="96">
        <f t="shared" si="147"/>
        <v>18.04213135</v>
      </c>
      <c r="K47" s="97">
        <f t="shared" si="148"/>
        <v>3.356434254</v>
      </c>
      <c r="L47" s="53">
        <f t="shared" si="149"/>
        <v>8.05318379</v>
      </c>
      <c r="M47" s="169"/>
      <c r="O47" s="36" t="s">
        <v>35</v>
      </c>
      <c r="P47" s="96">
        <f t="shared" si="150"/>
        <v>8.631921824</v>
      </c>
      <c r="Q47" s="97">
        <f t="shared" si="151"/>
        <v>1.61331226</v>
      </c>
      <c r="R47" s="53">
        <f t="shared" si="152"/>
        <v>3.885646345</v>
      </c>
      <c r="S47" s="53"/>
      <c r="T47" s="96">
        <f t="shared" si="153"/>
        <v>9.120521173</v>
      </c>
      <c r="U47" s="97">
        <f t="shared" si="154"/>
        <v>1.754442176</v>
      </c>
      <c r="V47" s="53">
        <f t="shared" si="155"/>
        <v>4.212246996</v>
      </c>
      <c r="W47" s="53"/>
      <c r="X47" s="96">
        <f t="shared" si="156"/>
        <v>17.752443</v>
      </c>
      <c r="Y47" s="97">
        <f t="shared" si="157"/>
        <v>3.367754436</v>
      </c>
      <c r="Z47" s="53">
        <f t="shared" si="158"/>
        <v>8.097893341</v>
      </c>
      <c r="AA47" s="169"/>
      <c r="AC47" s="36" t="s">
        <v>35</v>
      </c>
      <c r="AD47" s="96">
        <f t="shared" si="159"/>
        <v>8.206745008</v>
      </c>
      <c r="AE47" s="97">
        <f t="shared" si="160"/>
        <v>1.510385496</v>
      </c>
      <c r="AF47" s="53">
        <f t="shared" si="161"/>
        <v>3.135320824</v>
      </c>
      <c r="AG47" s="53">
        <f t="shared" si="162"/>
        <v>3.161288893</v>
      </c>
      <c r="AH47" s="53">
        <f t="shared" si="163"/>
        <v>2.751498001</v>
      </c>
      <c r="AI47" s="96">
        <f t="shared" si="164"/>
        <v>9.362759148</v>
      </c>
      <c r="AJ47" s="97">
        <f t="shared" si="165"/>
        <v>1.754846435</v>
      </c>
      <c r="AK47" s="53">
        <f t="shared" si="166"/>
        <v>3.828591336</v>
      </c>
      <c r="AL47" s="53">
        <f t="shared" si="167"/>
        <v>3.899451426</v>
      </c>
      <c r="AM47" s="53">
        <f t="shared" si="168"/>
        <v>2.781238945</v>
      </c>
      <c r="AN47" s="96">
        <f t="shared" si="169"/>
        <v>17.56950416</v>
      </c>
      <c r="AO47" s="97">
        <f t="shared" si="170"/>
        <v>3.265231931</v>
      </c>
      <c r="AP47" s="53">
        <f t="shared" si="171"/>
        <v>6.96391216</v>
      </c>
      <c r="AQ47" s="53">
        <f t="shared" si="172"/>
        <v>7.06074032</v>
      </c>
      <c r="AR47" s="55">
        <f t="shared" si="173"/>
        <v>5.532736946</v>
      </c>
    </row>
    <row r="48" ht="15.75" customHeight="1">
      <c r="A48" s="36" t="s">
        <v>36</v>
      </c>
      <c r="B48" s="96">
        <f t="shared" si="141"/>
        <v>9.491945477</v>
      </c>
      <c r="C48" s="97">
        <f t="shared" si="142"/>
        <v>3.759442878</v>
      </c>
      <c r="D48" s="53">
        <f t="shared" si="143"/>
        <v>7.000799096</v>
      </c>
      <c r="E48" s="53"/>
      <c r="F48" s="96">
        <f t="shared" si="144"/>
        <v>11.90830235</v>
      </c>
      <c r="G48" s="97">
        <f t="shared" si="145"/>
        <v>4.793791346</v>
      </c>
      <c r="H48" s="53">
        <f t="shared" si="146"/>
        <v>9.201107465</v>
      </c>
      <c r="I48" s="53"/>
      <c r="J48" s="96">
        <f t="shared" si="147"/>
        <v>21.40024783</v>
      </c>
      <c r="K48" s="97">
        <f t="shared" si="148"/>
        <v>8.553234224</v>
      </c>
      <c r="L48" s="53">
        <f t="shared" si="149"/>
        <v>16.20190656</v>
      </c>
      <c r="M48" s="169"/>
      <c r="O48" s="36" t="s">
        <v>36</v>
      </c>
      <c r="P48" s="96">
        <f t="shared" si="150"/>
        <v>9.792345277</v>
      </c>
      <c r="Q48" s="97">
        <f t="shared" si="151"/>
        <v>3.874137829</v>
      </c>
      <c r="R48" s="53">
        <f t="shared" si="152"/>
        <v>7.55133892</v>
      </c>
      <c r="S48" s="53"/>
      <c r="T48" s="96">
        <f t="shared" si="153"/>
        <v>13.19218241</v>
      </c>
      <c r="U48" s="97">
        <f t="shared" si="154"/>
        <v>5.308088726</v>
      </c>
      <c r="V48" s="53">
        <f t="shared" si="155"/>
        <v>9.807922205</v>
      </c>
      <c r="W48" s="53"/>
      <c r="X48" s="96">
        <f t="shared" si="156"/>
        <v>22.98452769</v>
      </c>
      <c r="Y48" s="97">
        <f t="shared" si="157"/>
        <v>9.182226555</v>
      </c>
      <c r="Z48" s="53">
        <f t="shared" si="158"/>
        <v>17.35926113</v>
      </c>
      <c r="AA48" s="169"/>
      <c r="AC48" s="36" t="s">
        <v>36</v>
      </c>
      <c r="AD48" s="96">
        <f t="shared" si="159"/>
        <v>9.104805579</v>
      </c>
      <c r="AE48" s="97">
        <f t="shared" si="160"/>
        <v>3.562263061</v>
      </c>
      <c r="AF48" s="53">
        <f t="shared" si="161"/>
        <v>6.12139644</v>
      </c>
      <c r="AG48" s="53">
        <f t="shared" si="162"/>
        <v>6.133655423</v>
      </c>
      <c r="AH48" s="53">
        <f t="shared" si="163"/>
        <v>5.940201705</v>
      </c>
      <c r="AI48" s="96">
        <f t="shared" si="164"/>
        <v>12.9741091</v>
      </c>
      <c r="AJ48" s="97">
        <f t="shared" si="165"/>
        <v>5.201990831</v>
      </c>
      <c r="AK48" s="53">
        <f t="shared" si="166"/>
        <v>8.807636128</v>
      </c>
      <c r="AL48" s="53">
        <f t="shared" si="167"/>
        <v>8.91942477</v>
      </c>
      <c r="AM48" s="53">
        <f t="shared" si="168"/>
        <v>7.155336478</v>
      </c>
      <c r="AN48" s="96">
        <f t="shared" si="169"/>
        <v>22.07891468</v>
      </c>
      <c r="AO48" s="97">
        <f t="shared" si="170"/>
        <v>8.764253892</v>
      </c>
      <c r="AP48" s="53">
        <f t="shared" si="171"/>
        <v>14.92903257</v>
      </c>
      <c r="AQ48" s="53">
        <f t="shared" si="172"/>
        <v>15.05308019</v>
      </c>
      <c r="AR48" s="55">
        <f t="shared" si="173"/>
        <v>13.09553818</v>
      </c>
    </row>
    <row r="49" ht="15.75" customHeight="1">
      <c r="A49" s="36" t="s">
        <v>37</v>
      </c>
      <c r="B49" s="96">
        <f t="shared" si="141"/>
        <v>9.132589839</v>
      </c>
      <c r="C49" s="97">
        <f t="shared" si="142"/>
        <v>7.014777761</v>
      </c>
      <c r="D49" s="53">
        <f t="shared" si="143"/>
        <v>9.86180592</v>
      </c>
      <c r="E49" s="53"/>
      <c r="F49" s="96">
        <f t="shared" si="144"/>
        <v>15.05576208</v>
      </c>
      <c r="G49" s="97">
        <f t="shared" si="145"/>
        <v>11.78171568</v>
      </c>
      <c r="H49" s="53">
        <f t="shared" si="146"/>
        <v>15.51460035</v>
      </c>
      <c r="I49" s="53"/>
      <c r="J49" s="96">
        <f t="shared" si="147"/>
        <v>24.18835192</v>
      </c>
      <c r="K49" s="97">
        <f t="shared" si="148"/>
        <v>18.79649344</v>
      </c>
      <c r="L49" s="53">
        <f t="shared" si="149"/>
        <v>25.37640627</v>
      </c>
      <c r="M49" s="169"/>
      <c r="O49" s="36" t="s">
        <v>37</v>
      </c>
      <c r="P49" s="96">
        <f t="shared" si="150"/>
        <v>9.375</v>
      </c>
      <c r="Q49" s="97">
        <f t="shared" si="151"/>
        <v>7.305152622</v>
      </c>
      <c r="R49" s="53">
        <f t="shared" si="152"/>
        <v>10.45461704</v>
      </c>
      <c r="S49" s="53"/>
      <c r="T49" s="96">
        <f t="shared" si="153"/>
        <v>14.4747557</v>
      </c>
      <c r="U49" s="97">
        <f t="shared" si="154"/>
        <v>11.38897848</v>
      </c>
      <c r="V49" s="53">
        <f t="shared" si="155"/>
        <v>15.99775586</v>
      </c>
      <c r="W49" s="53">
        <f>SUM(V49:V50)</f>
        <v>36.4629429</v>
      </c>
      <c r="X49" s="96">
        <f t="shared" si="156"/>
        <v>23.8497557</v>
      </c>
      <c r="Y49" s="97">
        <f t="shared" si="157"/>
        <v>18.6941311</v>
      </c>
      <c r="Z49" s="53">
        <f t="shared" si="158"/>
        <v>26.4523729</v>
      </c>
      <c r="AA49" s="169"/>
      <c r="AC49" s="36" t="s">
        <v>37</v>
      </c>
      <c r="AD49" s="96">
        <f t="shared" si="159"/>
        <v>8.741759817</v>
      </c>
      <c r="AE49" s="97">
        <f t="shared" si="160"/>
        <v>6.750977056</v>
      </c>
      <c r="AF49" s="53">
        <f t="shared" si="161"/>
        <v>8.299894452</v>
      </c>
      <c r="AG49" s="53">
        <f t="shared" si="162"/>
        <v>8.414782415</v>
      </c>
      <c r="AH49" s="53">
        <f t="shared" si="163"/>
        <v>6.601785076</v>
      </c>
      <c r="AI49" s="96">
        <f t="shared" si="164"/>
        <v>15.59186013</v>
      </c>
      <c r="AJ49" s="97">
        <f t="shared" si="165"/>
        <v>12.1698292</v>
      </c>
      <c r="AK49" s="53">
        <f t="shared" si="166"/>
        <v>15.52102725</v>
      </c>
      <c r="AL49" s="53">
        <f t="shared" si="167"/>
        <v>15.62406997</v>
      </c>
      <c r="AM49" s="53">
        <f t="shared" si="168"/>
        <v>13.99799738</v>
      </c>
      <c r="AN49" s="96">
        <f t="shared" si="169"/>
        <v>24.33361995</v>
      </c>
      <c r="AO49" s="97">
        <f t="shared" si="170"/>
        <v>18.92080625</v>
      </c>
      <c r="AP49" s="53">
        <f t="shared" si="171"/>
        <v>23.82092171</v>
      </c>
      <c r="AQ49" s="53">
        <f t="shared" si="172"/>
        <v>24.03885238</v>
      </c>
      <c r="AR49" s="55">
        <f t="shared" si="173"/>
        <v>20.59978245</v>
      </c>
    </row>
    <row r="50" ht="15.75" customHeight="1">
      <c r="A50" s="36" t="s">
        <v>38</v>
      </c>
      <c r="B50" s="96">
        <f t="shared" si="141"/>
        <v>5.551425031</v>
      </c>
      <c r="C50" s="97">
        <f t="shared" si="142"/>
        <v>8.775302708</v>
      </c>
      <c r="D50" s="53">
        <f t="shared" si="143"/>
        <v>8.60255081</v>
      </c>
      <c r="E50" s="53"/>
      <c r="F50" s="96">
        <f t="shared" si="144"/>
        <v>14.80793061</v>
      </c>
      <c r="G50" s="97">
        <f t="shared" si="145"/>
        <v>24.91360491</v>
      </c>
      <c r="H50" s="53">
        <f t="shared" si="146"/>
        <v>21.65224849</v>
      </c>
      <c r="I50" s="53"/>
      <c r="J50" s="96">
        <f t="shared" si="147"/>
        <v>20.35935564</v>
      </c>
      <c r="K50" s="97">
        <f t="shared" si="148"/>
        <v>33.68890762</v>
      </c>
      <c r="L50" s="53">
        <f t="shared" si="149"/>
        <v>30.2547993</v>
      </c>
      <c r="M50" s="169"/>
      <c r="O50" s="36" t="s">
        <v>38</v>
      </c>
      <c r="P50" s="96">
        <f t="shared" si="150"/>
        <v>5.52728013</v>
      </c>
      <c r="Q50" s="97">
        <f t="shared" si="151"/>
        <v>8.851201824</v>
      </c>
      <c r="R50" s="53">
        <f t="shared" si="152"/>
        <v>8.855970113</v>
      </c>
      <c r="S50" s="53"/>
      <c r="T50" s="96">
        <f t="shared" si="153"/>
        <v>14.00651466</v>
      </c>
      <c r="U50" s="97">
        <f t="shared" si="154"/>
        <v>23.77845898</v>
      </c>
      <c r="V50" s="53">
        <f t="shared" si="155"/>
        <v>20.46518704</v>
      </c>
      <c r="W50" s="53"/>
      <c r="X50" s="96">
        <f t="shared" si="156"/>
        <v>19.53379479</v>
      </c>
      <c r="Y50" s="97">
        <f t="shared" si="157"/>
        <v>32.62966081</v>
      </c>
      <c r="Z50" s="53">
        <f t="shared" si="158"/>
        <v>29.32115715</v>
      </c>
      <c r="AA50" s="169"/>
      <c r="AC50" s="36" t="s">
        <v>38</v>
      </c>
      <c r="AD50" s="96">
        <f t="shared" si="159"/>
        <v>5.397917264</v>
      </c>
      <c r="AE50" s="97">
        <f t="shared" si="160"/>
        <v>8.665135744</v>
      </c>
      <c r="AF50" s="53">
        <f t="shared" si="161"/>
        <v>7.942559926</v>
      </c>
      <c r="AG50" s="53">
        <f t="shared" si="162"/>
        <v>7.905686909</v>
      </c>
      <c r="AH50" s="53">
        <f t="shared" si="163"/>
        <v>8.487564076</v>
      </c>
      <c r="AI50" s="96">
        <f t="shared" si="164"/>
        <v>15.14282985</v>
      </c>
      <c r="AJ50" s="97">
        <f t="shared" si="165"/>
        <v>25.42318352</v>
      </c>
      <c r="AK50" s="53">
        <f t="shared" si="166"/>
        <v>21.62477022</v>
      </c>
      <c r="AL50" s="53">
        <f t="shared" si="167"/>
        <v>21.52697422</v>
      </c>
      <c r="AM50" s="53">
        <f t="shared" si="168"/>
        <v>23.07025074</v>
      </c>
      <c r="AN50" s="96">
        <f t="shared" si="169"/>
        <v>20.54074711</v>
      </c>
      <c r="AO50" s="97">
        <f t="shared" si="170"/>
        <v>34.08831926</v>
      </c>
      <c r="AP50" s="53">
        <f t="shared" si="171"/>
        <v>29.56733015</v>
      </c>
      <c r="AQ50" s="53">
        <f t="shared" si="172"/>
        <v>29.43266112</v>
      </c>
      <c r="AR50" s="55">
        <f t="shared" si="173"/>
        <v>31.55781482</v>
      </c>
    </row>
    <row r="51" ht="15.75" customHeight="1">
      <c r="A51" s="36" t="s">
        <v>39</v>
      </c>
      <c r="B51" s="96">
        <f t="shared" si="141"/>
        <v>0.8302354399</v>
      </c>
      <c r="C51" s="97">
        <f t="shared" si="142"/>
        <v>2.91926235</v>
      </c>
      <c r="D51" s="53">
        <f t="shared" si="143"/>
        <v>1.692066183</v>
      </c>
      <c r="E51" s="53"/>
      <c r="F51" s="96">
        <f t="shared" si="144"/>
        <v>3.779429988</v>
      </c>
      <c r="G51" s="97">
        <f t="shared" si="145"/>
        <v>13.53767091</v>
      </c>
      <c r="H51" s="53">
        <f t="shared" si="146"/>
        <v>8.566553601</v>
      </c>
      <c r="I51" s="53"/>
      <c r="J51" s="96">
        <f t="shared" si="147"/>
        <v>4.609665428</v>
      </c>
      <c r="K51" s="97">
        <f t="shared" si="148"/>
        <v>16.45693326</v>
      </c>
      <c r="L51" s="53">
        <f t="shared" si="149"/>
        <v>10.25861978</v>
      </c>
      <c r="M51" s="169"/>
      <c r="O51" s="36" t="s">
        <v>39</v>
      </c>
      <c r="P51" s="96">
        <f t="shared" si="150"/>
        <v>0.8448697068</v>
      </c>
      <c r="Q51" s="97">
        <f t="shared" si="151"/>
        <v>2.969338951</v>
      </c>
      <c r="R51" s="53">
        <f t="shared" si="152"/>
        <v>1.736560161</v>
      </c>
      <c r="S51" s="53"/>
      <c r="T51" s="96">
        <f t="shared" si="153"/>
        <v>3.267508143</v>
      </c>
      <c r="U51" s="97">
        <f t="shared" si="154"/>
        <v>12.10588066</v>
      </c>
      <c r="V51" s="53">
        <f t="shared" si="155"/>
        <v>7.501008316</v>
      </c>
      <c r="W51" s="53"/>
      <c r="X51" s="96">
        <f t="shared" si="156"/>
        <v>4.11237785</v>
      </c>
      <c r="Y51" s="97">
        <f t="shared" si="157"/>
        <v>15.07521961</v>
      </c>
      <c r="Z51" s="53">
        <f t="shared" si="158"/>
        <v>9.237568478</v>
      </c>
      <c r="AA51" s="169"/>
      <c r="AC51" s="36" t="s">
        <v>39</v>
      </c>
      <c r="AD51" s="96">
        <f t="shared" si="159"/>
        <v>1.012706602</v>
      </c>
      <c r="AE51" s="97">
        <f t="shared" si="160"/>
        <v>3.558428325</v>
      </c>
      <c r="AF51" s="53">
        <f t="shared" si="161"/>
        <v>2.939461067</v>
      </c>
      <c r="AG51" s="53">
        <f t="shared" si="162"/>
        <v>2.810386508</v>
      </c>
      <c r="AH51" s="53">
        <f t="shared" si="163"/>
        <v>4.847256387</v>
      </c>
      <c r="AI51" s="96">
        <f t="shared" si="164"/>
        <v>3.477596255</v>
      </c>
      <c r="AJ51" s="97">
        <f t="shared" si="165"/>
        <v>12.73358908</v>
      </c>
      <c r="AK51" s="53">
        <f t="shared" si="166"/>
        <v>9.01291695</v>
      </c>
      <c r="AL51" s="53">
        <f t="shared" si="167"/>
        <v>9.040683213</v>
      </c>
      <c r="AM51" s="53">
        <f t="shared" si="168"/>
        <v>8.602515796</v>
      </c>
      <c r="AN51" s="96">
        <f t="shared" si="169"/>
        <v>4.490302857</v>
      </c>
      <c r="AO51" s="97">
        <f t="shared" si="170"/>
        <v>16.29201741</v>
      </c>
      <c r="AP51" s="53">
        <f t="shared" si="171"/>
        <v>11.95237802</v>
      </c>
      <c r="AQ51" s="53">
        <f t="shared" si="172"/>
        <v>11.85106972</v>
      </c>
      <c r="AR51" s="55">
        <f t="shared" si="173"/>
        <v>13.44977218</v>
      </c>
    </row>
    <row r="52" ht="15.75" customHeight="1">
      <c r="A52" s="36" t="s">
        <v>40</v>
      </c>
      <c r="B52" s="96">
        <f t="shared" si="141"/>
        <v>0.322180917</v>
      </c>
      <c r="C52" s="97">
        <f t="shared" si="142"/>
        <v>3.242902905</v>
      </c>
      <c r="D52" s="53">
        <f t="shared" si="143"/>
        <v>1.795609099</v>
      </c>
      <c r="E52" s="53"/>
      <c r="F52" s="96">
        <f t="shared" si="144"/>
        <v>1.325898389</v>
      </c>
      <c r="G52" s="97">
        <f t="shared" si="145"/>
        <v>11.5439943</v>
      </c>
      <c r="H52" s="53">
        <f t="shared" si="146"/>
        <v>4.641873715</v>
      </c>
      <c r="I52" s="53"/>
      <c r="J52" s="96">
        <f t="shared" si="147"/>
        <v>1.648079306</v>
      </c>
      <c r="K52" s="97">
        <f t="shared" si="148"/>
        <v>14.7868972</v>
      </c>
      <c r="L52" s="53">
        <f t="shared" si="149"/>
        <v>6.437482813</v>
      </c>
      <c r="M52" s="169"/>
      <c r="O52" s="36" t="s">
        <v>40</v>
      </c>
      <c r="P52" s="96">
        <f t="shared" si="150"/>
        <v>0.2442996743</v>
      </c>
      <c r="Q52" s="97">
        <f t="shared" si="151"/>
        <v>2.727837845</v>
      </c>
      <c r="R52" s="53">
        <f t="shared" si="152"/>
        <v>1.097203394</v>
      </c>
      <c r="S52" s="53"/>
      <c r="T52" s="96">
        <f t="shared" si="153"/>
        <v>1.343648208</v>
      </c>
      <c r="U52" s="97">
        <f t="shared" si="154"/>
        <v>12.33232709</v>
      </c>
      <c r="V52" s="53">
        <f t="shared" si="155"/>
        <v>4.777288077</v>
      </c>
      <c r="W52" s="53"/>
      <c r="X52" s="96">
        <f t="shared" si="156"/>
        <v>1.587947883</v>
      </c>
      <c r="Y52" s="97">
        <f t="shared" si="157"/>
        <v>15.06016493</v>
      </c>
      <c r="Z52" s="53">
        <f t="shared" si="158"/>
        <v>5.874491471</v>
      </c>
      <c r="AA52" s="169"/>
      <c r="AC52" s="36" t="s">
        <v>40</v>
      </c>
      <c r="AD52" s="96">
        <f t="shared" si="159"/>
        <v>0.2483997325</v>
      </c>
      <c r="AE52" s="97">
        <f t="shared" si="160"/>
        <v>2.446318272</v>
      </c>
      <c r="AF52" s="53">
        <f t="shared" si="161"/>
        <v>1.443470022</v>
      </c>
      <c r="AG52" s="53">
        <f t="shared" si="162"/>
        <v>1.50084787</v>
      </c>
      <c r="AH52" s="53">
        <f t="shared" si="163"/>
        <v>0.5953928397</v>
      </c>
      <c r="AI52" s="96">
        <f t="shared" si="164"/>
        <v>1.289767842</v>
      </c>
      <c r="AJ52" s="97">
        <f t="shared" si="165"/>
        <v>12.48219881</v>
      </c>
      <c r="AK52" s="53">
        <f t="shared" si="166"/>
        <v>7.989206101</v>
      </c>
      <c r="AL52" s="53">
        <f t="shared" si="167"/>
        <v>7.916010272</v>
      </c>
      <c r="AM52" s="53">
        <f t="shared" si="168"/>
        <v>9.071082045</v>
      </c>
      <c r="AN52" s="96">
        <f t="shared" si="169"/>
        <v>1.538167574</v>
      </c>
      <c r="AO52" s="97">
        <f t="shared" si="170"/>
        <v>14.92851708</v>
      </c>
      <c r="AP52" s="53">
        <f t="shared" si="171"/>
        <v>9.432676123</v>
      </c>
      <c r="AQ52" s="53">
        <f t="shared" si="172"/>
        <v>9.416858141</v>
      </c>
      <c r="AR52" s="55">
        <f t="shared" si="173"/>
        <v>9.666474884</v>
      </c>
    </row>
    <row r="53" ht="15.75" customHeight="1">
      <c r="A53" s="36" t="s">
        <v>41</v>
      </c>
      <c r="B53" s="96">
        <f t="shared" si="141"/>
        <v>0</v>
      </c>
      <c r="C53" s="97">
        <f t="shared" si="142"/>
        <v>0</v>
      </c>
      <c r="D53" s="53">
        <f t="shared" si="143"/>
        <v>0</v>
      </c>
      <c r="E53" s="53"/>
      <c r="F53" s="96">
        <f t="shared" si="144"/>
        <v>0.09913258984</v>
      </c>
      <c r="G53" s="97">
        <f t="shared" si="145"/>
        <v>3.779039154</v>
      </c>
      <c r="H53" s="53">
        <f t="shared" si="146"/>
        <v>1.462464577</v>
      </c>
      <c r="I53" s="53"/>
      <c r="J53" s="96">
        <f t="shared" si="147"/>
        <v>0.09913258984</v>
      </c>
      <c r="K53" s="97">
        <f t="shared" si="148"/>
        <v>3.779039154</v>
      </c>
      <c r="L53" s="53">
        <f t="shared" si="149"/>
        <v>1.462464577</v>
      </c>
      <c r="M53" s="180"/>
      <c r="O53" s="36" t="s">
        <v>41</v>
      </c>
      <c r="P53" s="96">
        <f t="shared" si="150"/>
        <v>0.01017915309</v>
      </c>
      <c r="Q53" s="97">
        <f t="shared" si="151"/>
        <v>0.5396612353</v>
      </c>
      <c r="R53" s="53">
        <f t="shared" si="152"/>
        <v>0.2511093917</v>
      </c>
      <c r="S53" s="53"/>
      <c r="T53" s="96">
        <f t="shared" si="153"/>
        <v>0.111970684</v>
      </c>
      <c r="U53" s="97">
        <f t="shared" si="154"/>
        <v>4.837408181</v>
      </c>
      <c r="V53" s="53">
        <f t="shared" si="155"/>
        <v>1.187238409</v>
      </c>
      <c r="W53" s="53"/>
      <c r="X53" s="96">
        <f t="shared" si="156"/>
        <v>0.1221498371</v>
      </c>
      <c r="Y53" s="97">
        <f t="shared" si="157"/>
        <v>5.377069416</v>
      </c>
      <c r="Z53" s="53">
        <f t="shared" si="158"/>
        <v>1.4383478</v>
      </c>
      <c r="AA53" s="180"/>
      <c r="AC53" s="36" t="s">
        <v>41</v>
      </c>
      <c r="AD53" s="96">
        <f t="shared" si="159"/>
        <v>0.009553835865</v>
      </c>
      <c r="AE53" s="97">
        <f t="shared" si="160"/>
        <v>0.3133520551</v>
      </c>
      <c r="AF53" s="53">
        <f t="shared" si="161"/>
        <v>0.03971525602</v>
      </c>
      <c r="AG53" s="53">
        <f t="shared" si="162"/>
        <v>0.04240224718</v>
      </c>
      <c r="AH53" s="53">
        <f t="shared" si="163"/>
        <v>0</v>
      </c>
      <c r="AI53" s="96">
        <f t="shared" si="164"/>
        <v>0.07643068692</v>
      </c>
      <c r="AJ53" s="97">
        <f t="shared" si="165"/>
        <v>2.858341667</v>
      </c>
      <c r="AK53" s="53">
        <f t="shared" si="166"/>
        <v>1.645515096</v>
      </c>
      <c r="AL53" s="53">
        <f t="shared" si="167"/>
        <v>1.432980819</v>
      </c>
      <c r="AM53" s="53">
        <f t="shared" si="168"/>
        <v>4.786892459</v>
      </c>
      <c r="AN53" s="96">
        <f t="shared" si="169"/>
        <v>0.08598452279</v>
      </c>
      <c r="AO53" s="97">
        <f t="shared" si="170"/>
        <v>3.171693722</v>
      </c>
      <c r="AP53" s="53">
        <f t="shared" si="171"/>
        <v>1.685230352</v>
      </c>
      <c r="AQ53" s="53">
        <f t="shared" si="172"/>
        <v>1.475383066</v>
      </c>
      <c r="AR53" s="55">
        <f t="shared" si="173"/>
        <v>4.786892459</v>
      </c>
    </row>
    <row r="54" ht="15.75" customHeight="1">
      <c r="A54" s="59" t="s">
        <v>12</v>
      </c>
      <c r="B54" s="108">
        <f t="shared" si="141"/>
        <v>38.87236679</v>
      </c>
      <c r="C54" s="109">
        <f t="shared" si="142"/>
        <v>27.60297865</v>
      </c>
      <c r="D54" s="85">
        <f t="shared" si="143"/>
        <v>33.68312131</v>
      </c>
      <c r="E54" s="85"/>
      <c r="F54" s="108">
        <f t="shared" si="144"/>
        <v>61.12763321</v>
      </c>
      <c r="G54" s="109">
        <f t="shared" si="145"/>
        <v>72.39702135</v>
      </c>
      <c r="H54" s="85">
        <f t="shared" si="146"/>
        <v>66.31687869</v>
      </c>
      <c r="I54" s="85"/>
      <c r="J54" s="108">
        <f t="shared" si="147"/>
        <v>100</v>
      </c>
      <c r="K54" s="109">
        <f t="shared" si="148"/>
        <v>100</v>
      </c>
      <c r="L54" s="85">
        <f t="shared" si="149"/>
        <v>100</v>
      </c>
      <c r="M54" s="86"/>
      <c r="O54" s="59" t="s">
        <v>12</v>
      </c>
      <c r="P54" s="108">
        <f t="shared" si="150"/>
        <v>39.41368078</v>
      </c>
      <c r="Q54" s="109">
        <f t="shared" si="151"/>
        <v>28.18873868</v>
      </c>
      <c r="R54" s="85">
        <f t="shared" si="152"/>
        <v>34.917323</v>
      </c>
      <c r="S54" s="85"/>
      <c r="T54" s="108">
        <f t="shared" si="153"/>
        <v>60.58631922</v>
      </c>
      <c r="U54" s="109">
        <f t="shared" si="154"/>
        <v>71.81126132</v>
      </c>
      <c r="V54" s="85">
        <f t="shared" si="155"/>
        <v>65.082677</v>
      </c>
      <c r="W54" s="85"/>
      <c r="X54" s="108">
        <f t="shared" si="156"/>
        <v>100</v>
      </c>
      <c r="Y54" s="109">
        <f t="shared" si="157"/>
        <v>100</v>
      </c>
      <c r="Z54" s="85">
        <f t="shared" si="158"/>
        <v>100</v>
      </c>
      <c r="AA54" s="86"/>
      <c r="AC54" s="59" t="s">
        <v>12</v>
      </c>
      <c r="AD54" s="108">
        <f t="shared" si="159"/>
        <v>37.36505207</v>
      </c>
      <c r="AE54" s="109">
        <f t="shared" si="160"/>
        <v>27.08236055</v>
      </c>
      <c r="AF54" s="85">
        <f t="shared" si="161"/>
        <v>30.73516651</v>
      </c>
      <c r="AG54" s="85">
        <f t="shared" si="162"/>
        <v>30.78693003</v>
      </c>
      <c r="AH54" s="85">
        <f t="shared" si="163"/>
        <v>29.97007232</v>
      </c>
      <c r="AI54" s="108">
        <f t="shared" si="164"/>
        <v>62.63494793</v>
      </c>
      <c r="AJ54" s="109">
        <f t="shared" si="165"/>
        <v>72.91763945</v>
      </c>
      <c r="AK54" s="85">
        <f t="shared" si="166"/>
        <v>69.26483349</v>
      </c>
      <c r="AL54" s="85">
        <f t="shared" si="167"/>
        <v>69.21306997</v>
      </c>
      <c r="AM54" s="85">
        <f t="shared" si="168"/>
        <v>70.02992768</v>
      </c>
      <c r="AN54" s="108">
        <f t="shared" si="169"/>
        <v>100</v>
      </c>
      <c r="AO54" s="109">
        <f t="shared" si="170"/>
        <v>100</v>
      </c>
      <c r="AP54" s="85">
        <f t="shared" si="171"/>
        <v>100</v>
      </c>
      <c r="AQ54" s="85">
        <f t="shared" si="172"/>
        <v>100</v>
      </c>
      <c r="AR54" s="86">
        <f t="shared" si="173"/>
        <v>100</v>
      </c>
    </row>
    <row r="55" ht="15.75" customHeight="1">
      <c r="O55" s="78"/>
      <c r="AC55" s="78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I5:AJ5"/>
    <mergeCell ref="AK5:AM5"/>
    <mergeCell ref="AN5:AO5"/>
    <mergeCell ref="AP5:AR5"/>
    <mergeCell ref="X4:AA4"/>
    <mergeCell ref="AC4:AC6"/>
    <mergeCell ref="AD4:AH4"/>
    <mergeCell ref="AI4:AM4"/>
    <mergeCell ref="AN4:AR4"/>
    <mergeCell ref="X5:Y5"/>
    <mergeCell ref="Z5:AA5"/>
    <mergeCell ref="B5:C5"/>
    <mergeCell ref="D5:E5"/>
    <mergeCell ref="F5:G5"/>
    <mergeCell ref="H5:I5"/>
    <mergeCell ref="J5:K5"/>
    <mergeCell ref="L5:M5"/>
    <mergeCell ref="A19:M19"/>
    <mergeCell ref="A31:M31"/>
    <mergeCell ref="A43:M43"/>
    <mergeCell ref="P5:Q5"/>
    <mergeCell ref="R5:S5"/>
    <mergeCell ref="T5:U5"/>
    <mergeCell ref="V5:W5"/>
    <mergeCell ref="O19:AA19"/>
    <mergeCell ref="O31:AA31"/>
    <mergeCell ref="O43:AA43"/>
    <mergeCell ref="A4:A6"/>
    <mergeCell ref="B4:E4"/>
    <mergeCell ref="F4:I4"/>
    <mergeCell ref="J4:M4"/>
    <mergeCell ref="O4:O6"/>
    <mergeCell ref="P4:S4"/>
    <mergeCell ref="T4:W4"/>
    <mergeCell ref="AD5:AE5"/>
    <mergeCell ref="AF5:AH5"/>
    <mergeCell ref="AD19:AR19"/>
    <mergeCell ref="AD31:AR31"/>
    <mergeCell ref="AD43:AR43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7" width="7.63"/>
    <col customWidth="1" min="18" max="18" width="10.25"/>
    <col customWidth="1" min="19" max="19" width="6.88"/>
    <col customWidth="1" min="20" max="20" width="6.75"/>
    <col customWidth="1" min="21" max="21" width="5.25"/>
    <col customWidth="1" min="22" max="22" width="6.63"/>
    <col customWidth="1" min="23" max="23" width="9.38"/>
    <col customWidth="1" min="24" max="24" width="7.63"/>
    <col customWidth="1" min="25" max="25" width="6.75"/>
    <col customWidth="1" min="26" max="26" width="5.25"/>
    <col customWidth="1" min="27" max="27" width="6.75"/>
    <col customWidth="1" min="28" max="28" width="11.25"/>
    <col customWidth="1" min="29" max="29" width="7.63"/>
    <col customWidth="1" min="30" max="30" width="6.75"/>
    <col customWidth="1" min="31" max="31" width="5.25"/>
    <col customWidth="1" min="32" max="32" width="6.75"/>
    <col customWidth="1" min="33" max="33" width="10.38"/>
    <col customWidth="1" min="34" max="35" width="7.63"/>
    <col customWidth="1" min="36" max="36" width="6.88"/>
    <col customWidth="1" min="37" max="37" width="6.75"/>
    <col customWidth="1" min="38" max="38" width="5.25"/>
    <col customWidth="1" min="39" max="40" width="6.63"/>
    <col customWidth="1" min="41" max="41" width="7.0"/>
    <col customWidth="1" min="42" max="42" width="8.38"/>
    <col customWidth="1" min="43" max="43" width="7.63"/>
    <col customWidth="1" min="44" max="44" width="6.75"/>
    <col customWidth="1" min="45" max="45" width="5.25"/>
    <col customWidth="1" min="46" max="46" width="6.75"/>
    <col customWidth="1" min="47" max="47" width="6.63"/>
    <col customWidth="1" min="48" max="48" width="7.0"/>
    <col customWidth="1" min="49" max="49" width="8.38"/>
    <col customWidth="1" min="50" max="50" width="7.63"/>
    <col customWidth="1" min="51" max="51" width="6.75"/>
    <col customWidth="1" min="52" max="52" width="5.88"/>
    <col customWidth="1" min="53" max="53" width="6.75"/>
    <col customWidth="1" min="54" max="54" width="6.63"/>
    <col customWidth="1" min="55" max="55" width="7.0"/>
    <col customWidth="1" min="56" max="56" width="8.38"/>
  </cols>
  <sheetData>
    <row r="1">
      <c r="A1" s="2" t="s">
        <v>74</v>
      </c>
      <c r="R1" s="2" t="s">
        <v>75</v>
      </c>
      <c r="AI1" s="2" t="s">
        <v>76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 t="s">
        <v>7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 t="s">
        <v>8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4" ht="15.0" customHeight="1">
      <c r="A4" s="6" t="s">
        <v>9</v>
      </c>
      <c r="B4" s="8" t="s">
        <v>77</v>
      </c>
      <c r="C4" s="10"/>
      <c r="D4" s="10"/>
      <c r="E4" s="10"/>
      <c r="F4" s="12"/>
      <c r="G4" s="13" t="s">
        <v>78</v>
      </c>
      <c r="H4" s="10"/>
      <c r="I4" s="10"/>
      <c r="J4" s="10"/>
      <c r="K4" s="14"/>
      <c r="L4" s="8" t="s">
        <v>12</v>
      </c>
      <c r="M4" s="10"/>
      <c r="N4" s="10"/>
      <c r="O4" s="10"/>
      <c r="P4" s="12"/>
      <c r="R4" s="6" t="s">
        <v>9</v>
      </c>
      <c r="S4" s="8" t="s">
        <v>77</v>
      </c>
      <c r="T4" s="10"/>
      <c r="U4" s="10"/>
      <c r="V4" s="10"/>
      <c r="W4" s="12"/>
      <c r="X4" s="13" t="s">
        <v>78</v>
      </c>
      <c r="Y4" s="10"/>
      <c r="Z4" s="10"/>
      <c r="AA4" s="10"/>
      <c r="AB4" s="14"/>
      <c r="AC4" s="8" t="s">
        <v>12</v>
      </c>
      <c r="AD4" s="10"/>
      <c r="AE4" s="10"/>
      <c r="AF4" s="10"/>
      <c r="AG4" s="12"/>
      <c r="AI4" s="6" t="s">
        <v>9</v>
      </c>
      <c r="AJ4" s="8" t="s">
        <v>77</v>
      </c>
      <c r="AK4" s="10"/>
      <c r="AL4" s="10"/>
      <c r="AM4" s="10"/>
      <c r="AN4" s="10"/>
      <c r="AO4" s="10"/>
      <c r="AP4" s="12"/>
      <c r="AQ4" s="13" t="s">
        <v>78</v>
      </c>
      <c r="AR4" s="10"/>
      <c r="AS4" s="10"/>
      <c r="AT4" s="10"/>
      <c r="AU4" s="10"/>
      <c r="AV4" s="10"/>
      <c r="AW4" s="14"/>
      <c r="AX4" s="8" t="s">
        <v>12</v>
      </c>
      <c r="AY4" s="10"/>
      <c r="AZ4" s="10"/>
      <c r="BA4" s="10"/>
      <c r="BB4" s="10"/>
      <c r="BC4" s="10"/>
      <c r="BD4" s="12"/>
    </row>
    <row r="5" ht="45.0" customHeight="1">
      <c r="A5" s="15"/>
      <c r="B5" s="17" t="s">
        <v>12</v>
      </c>
      <c r="C5" s="19"/>
      <c r="D5" s="18" t="s">
        <v>13</v>
      </c>
      <c r="E5" s="19"/>
      <c r="F5" s="20" t="s">
        <v>79</v>
      </c>
      <c r="G5" s="21" t="s">
        <v>12</v>
      </c>
      <c r="H5" s="19"/>
      <c r="I5" s="18" t="s">
        <v>13</v>
      </c>
      <c r="J5" s="19"/>
      <c r="K5" s="20" t="s">
        <v>79</v>
      </c>
      <c r="L5" s="17" t="s">
        <v>12</v>
      </c>
      <c r="M5" s="19"/>
      <c r="N5" s="18" t="s">
        <v>13</v>
      </c>
      <c r="O5" s="19"/>
      <c r="P5" s="20" t="s">
        <v>79</v>
      </c>
      <c r="R5" s="15"/>
      <c r="S5" s="17" t="s">
        <v>12</v>
      </c>
      <c r="T5" s="19"/>
      <c r="U5" s="18" t="s">
        <v>13</v>
      </c>
      <c r="V5" s="19"/>
      <c r="W5" s="20" t="s">
        <v>79</v>
      </c>
      <c r="X5" s="21" t="s">
        <v>12</v>
      </c>
      <c r="Y5" s="19"/>
      <c r="Z5" s="18" t="s">
        <v>13</v>
      </c>
      <c r="AA5" s="19"/>
      <c r="AB5" s="20" t="s">
        <v>79</v>
      </c>
      <c r="AC5" s="17" t="s">
        <v>12</v>
      </c>
      <c r="AD5" s="19"/>
      <c r="AE5" s="18" t="s">
        <v>13</v>
      </c>
      <c r="AF5" s="19"/>
      <c r="AG5" s="20" t="s">
        <v>79</v>
      </c>
      <c r="AI5" s="15"/>
      <c r="AJ5" s="17" t="s">
        <v>12</v>
      </c>
      <c r="AK5" s="19"/>
      <c r="AL5" s="18" t="s">
        <v>13</v>
      </c>
      <c r="AM5" s="19"/>
      <c r="AN5" s="18" t="s">
        <v>80</v>
      </c>
      <c r="AO5" s="102"/>
      <c r="AP5" s="129"/>
      <c r="AQ5" s="21" t="s">
        <v>12</v>
      </c>
      <c r="AR5" s="19"/>
      <c r="AS5" s="18" t="s">
        <v>13</v>
      </c>
      <c r="AT5" s="19"/>
      <c r="AU5" s="18" t="s">
        <v>80</v>
      </c>
      <c r="AV5" s="102"/>
      <c r="AW5" s="129"/>
      <c r="AX5" s="17" t="s">
        <v>12</v>
      </c>
      <c r="AY5" s="19"/>
      <c r="AZ5" s="18" t="s">
        <v>13</v>
      </c>
      <c r="BA5" s="19"/>
      <c r="BB5" s="18" t="s">
        <v>80</v>
      </c>
      <c r="BC5" s="102"/>
      <c r="BD5" s="129"/>
    </row>
    <row r="6">
      <c r="A6" s="25"/>
      <c r="B6" s="27" t="s">
        <v>81</v>
      </c>
      <c r="C6" s="29" t="s">
        <v>24</v>
      </c>
      <c r="D6" s="130" t="s">
        <v>25</v>
      </c>
      <c r="E6" s="130" t="s">
        <v>26</v>
      </c>
      <c r="F6" s="31"/>
      <c r="G6" s="29" t="s">
        <v>81</v>
      </c>
      <c r="H6" s="29" t="s">
        <v>24</v>
      </c>
      <c r="I6" s="30" t="s">
        <v>25</v>
      </c>
      <c r="J6" s="30" t="s">
        <v>26</v>
      </c>
      <c r="K6" s="31"/>
      <c r="L6" s="27" t="s">
        <v>81</v>
      </c>
      <c r="M6" s="29" t="s">
        <v>24</v>
      </c>
      <c r="N6" s="30" t="s">
        <v>25</v>
      </c>
      <c r="O6" s="30" t="s">
        <v>26</v>
      </c>
      <c r="P6" s="31"/>
      <c r="R6" s="25"/>
      <c r="S6" s="27" t="s">
        <v>81</v>
      </c>
      <c r="T6" s="29" t="s">
        <v>24</v>
      </c>
      <c r="U6" s="130" t="s">
        <v>25</v>
      </c>
      <c r="V6" s="130" t="s">
        <v>26</v>
      </c>
      <c r="W6" s="31"/>
      <c r="X6" s="29" t="s">
        <v>81</v>
      </c>
      <c r="Y6" s="29" t="s">
        <v>24</v>
      </c>
      <c r="Z6" s="30" t="s">
        <v>25</v>
      </c>
      <c r="AA6" s="30" t="s">
        <v>26</v>
      </c>
      <c r="AB6" s="31"/>
      <c r="AC6" s="27" t="s">
        <v>81</v>
      </c>
      <c r="AD6" s="29" t="s">
        <v>24</v>
      </c>
      <c r="AE6" s="30" t="s">
        <v>25</v>
      </c>
      <c r="AF6" s="30" t="s">
        <v>26</v>
      </c>
      <c r="AG6" s="31"/>
      <c r="AI6" s="25"/>
      <c r="AJ6" s="27" t="s">
        <v>81</v>
      </c>
      <c r="AK6" s="29" t="s">
        <v>24</v>
      </c>
      <c r="AL6" s="130" t="s">
        <v>25</v>
      </c>
      <c r="AM6" s="130" t="s">
        <v>26</v>
      </c>
      <c r="AN6" s="33" t="s">
        <v>82</v>
      </c>
      <c r="AO6" s="33" t="s">
        <v>83</v>
      </c>
      <c r="AP6" s="34" t="s">
        <v>84</v>
      </c>
      <c r="AQ6" s="29" t="s">
        <v>81</v>
      </c>
      <c r="AR6" s="29" t="s">
        <v>24</v>
      </c>
      <c r="AS6" s="30" t="s">
        <v>25</v>
      </c>
      <c r="AT6" s="30" t="s">
        <v>26</v>
      </c>
      <c r="AU6" s="33" t="s">
        <v>82</v>
      </c>
      <c r="AV6" s="33" t="s">
        <v>83</v>
      </c>
      <c r="AW6" s="34" t="s">
        <v>84</v>
      </c>
      <c r="AX6" s="27" t="s">
        <v>81</v>
      </c>
      <c r="AY6" s="29" t="s">
        <v>24</v>
      </c>
      <c r="AZ6" s="30" t="s">
        <v>25</v>
      </c>
      <c r="BA6" s="30" t="s">
        <v>26</v>
      </c>
      <c r="BB6" s="33" t="s">
        <v>82</v>
      </c>
      <c r="BC6" s="33" t="s">
        <v>83</v>
      </c>
      <c r="BD6" s="34" t="s">
        <v>84</v>
      </c>
    </row>
    <row r="7">
      <c r="A7" s="131" t="s">
        <v>29</v>
      </c>
      <c r="B7" s="132">
        <v>8071.0</v>
      </c>
      <c r="C7" s="133">
        <v>1956.099899542461</v>
      </c>
      <c r="D7" s="134">
        <v>65.0</v>
      </c>
      <c r="E7" s="135">
        <v>21.09438113347185</v>
      </c>
      <c r="F7" s="136">
        <v>19.1730801815397</v>
      </c>
      <c r="G7" s="137">
        <v>7896.0</v>
      </c>
      <c r="H7" s="137">
        <v>1974.0410133699854</v>
      </c>
      <c r="I7" s="134">
        <v>66.0</v>
      </c>
      <c r="J7" s="135">
        <v>21.857827717105938</v>
      </c>
      <c r="K7" s="137">
        <v>36.36892953502443</v>
      </c>
      <c r="L7" s="138">
        <f t="shared" ref="L7:P7" si="1">B7+G7</f>
        <v>15967</v>
      </c>
      <c r="M7" s="137">
        <f t="shared" si="1"/>
        <v>3930.140913</v>
      </c>
      <c r="N7" s="134">
        <f t="shared" si="1"/>
        <v>131</v>
      </c>
      <c r="O7" s="135">
        <f t="shared" si="1"/>
        <v>42.95220885</v>
      </c>
      <c r="P7" s="139">
        <f t="shared" si="1"/>
        <v>55.54200972</v>
      </c>
      <c r="R7" s="131" t="s">
        <v>29</v>
      </c>
      <c r="S7" s="132">
        <v>12136.0</v>
      </c>
      <c r="T7" s="133">
        <v>2597.398642352443</v>
      </c>
      <c r="U7" s="134">
        <v>77.0</v>
      </c>
      <c r="V7" s="135">
        <v>21.683435001363776</v>
      </c>
      <c r="W7" s="136">
        <v>29.153300469493306</v>
      </c>
      <c r="X7" s="137">
        <v>12365.0</v>
      </c>
      <c r="Y7" s="137">
        <v>2816.318735496406</v>
      </c>
      <c r="Z7" s="134">
        <v>103.0</v>
      </c>
      <c r="AA7" s="135">
        <v>33.43128519579248</v>
      </c>
      <c r="AB7" s="137">
        <v>75.02826487254396</v>
      </c>
      <c r="AC7" s="138">
        <f t="shared" ref="AC7:AG7" si="2">S7+X7</f>
        <v>24501</v>
      </c>
      <c r="AD7" s="137">
        <f t="shared" si="2"/>
        <v>5413.717378</v>
      </c>
      <c r="AE7" s="134">
        <f t="shared" si="2"/>
        <v>180</v>
      </c>
      <c r="AF7" s="135">
        <f t="shared" si="2"/>
        <v>55.1147202</v>
      </c>
      <c r="AG7" s="139">
        <f t="shared" si="2"/>
        <v>104.1815653</v>
      </c>
      <c r="AH7" s="46"/>
      <c r="AI7" s="131" t="s">
        <v>29</v>
      </c>
      <c r="AJ7" s="132">
        <v>4335.0</v>
      </c>
      <c r="AK7" s="133">
        <v>1132.851198000005</v>
      </c>
      <c r="AL7" s="134">
        <v>76.0</v>
      </c>
      <c r="AM7" s="135">
        <v>22.373499999999996</v>
      </c>
      <c r="AN7" s="134">
        <v>21.894329999999993</v>
      </c>
      <c r="AO7" s="137">
        <v>21.894329999999993</v>
      </c>
      <c r="AP7" s="139">
        <v>0.0</v>
      </c>
      <c r="AQ7" s="137">
        <v>4533.0</v>
      </c>
      <c r="AR7" s="137">
        <v>1239.0343200000088</v>
      </c>
      <c r="AS7" s="134">
        <v>70.0</v>
      </c>
      <c r="AT7" s="135">
        <v>21.27509999999999</v>
      </c>
      <c r="AU7" s="137">
        <v>16.83782</v>
      </c>
      <c r="AV7" s="137">
        <v>16.811220000000002</v>
      </c>
      <c r="AW7" s="137">
        <v>0.0266</v>
      </c>
      <c r="AX7" s="138">
        <v>8868.0</v>
      </c>
      <c r="AY7" s="137">
        <v>2371.8855180000137</v>
      </c>
      <c r="AZ7" s="134">
        <v>146.0</v>
      </c>
      <c r="BA7" s="135">
        <v>43.64859999999997</v>
      </c>
      <c r="BB7" s="137">
        <v>38.732150000000004</v>
      </c>
      <c r="BC7" s="137">
        <v>38.70555</v>
      </c>
      <c r="BD7" s="139">
        <v>0.0266</v>
      </c>
    </row>
    <row r="8">
      <c r="A8" s="140" t="s">
        <v>33</v>
      </c>
      <c r="B8" s="141">
        <v>5051.0</v>
      </c>
      <c r="C8" s="142">
        <v>3759.5912691607978</v>
      </c>
      <c r="D8" s="143">
        <v>97.0</v>
      </c>
      <c r="E8" s="144">
        <v>73.9033645222155</v>
      </c>
      <c r="F8" s="145">
        <v>56.18715502786855</v>
      </c>
      <c r="G8" s="146">
        <v>5212.0</v>
      </c>
      <c r="H8" s="146">
        <v>3878.24699988943</v>
      </c>
      <c r="I8" s="143">
        <v>90.0</v>
      </c>
      <c r="J8" s="144">
        <v>68.6791272176181</v>
      </c>
      <c r="K8" s="146">
        <v>44.82843329517974</v>
      </c>
      <c r="L8" s="147">
        <f t="shared" ref="L8:P8" si="3">B8+G8</f>
        <v>10263</v>
      </c>
      <c r="M8" s="146">
        <f t="shared" si="3"/>
        <v>7637.838269</v>
      </c>
      <c r="N8" s="143">
        <f t="shared" si="3"/>
        <v>187</v>
      </c>
      <c r="O8" s="144">
        <f t="shared" si="3"/>
        <v>142.5824917</v>
      </c>
      <c r="P8" s="148">
        <f t="shared" si="3"/>
        <v>101.0155883</v>
      </c>
      <c r="R8" s="140" t="s">
        <v>33</v>
      </c>
      <c r="S8" s="141">
        <v>4688.0</v>
      </c>
      <c r="T8" s="142">
        <v>3507.6615200637993</v>
      </c>
      <c r="U8" s="143">
        <v>120.0</v>
      </c>
      <c r="V8" s="144">
        <v>90.81259691724699</v>
      </c>
      <c r="W8" s="145">
        <v>80.05327870187467</v>
      </c>
      <c r="X8" s="146">
        <v>5068.0</v>
      </c>
      <c r="Y8" s="146">
        <v>3796.590084785042</v>
      </c>
      <c r="Z8" s="143">
        <v>100.0</v>
      </c>
      <c r="AA8" s="144">
        <v>74.2134341910196</v>
      </c>
      <c r="AB8" s="146">
        <v>61.54925598564449</v>
      </c>
      <c r="AC8" s="147">
        <f t="shared" ref="AC8:AG8" si="4">S8+X8</f>
        <v>9756</v>
      </c>
      <c r="AD8" s="146">
        <f t="shared" si="4"/>
        <v>7304.251605</v>
      </c>
      <c r="AE8" s="143">
        <f t="shared" si="4"/>
        <v>220</v>
      </c>
      <c r="AF8" s="144">
        <f t="shared" si="4"/>
        <v>165.0260311</v>
      </c>
      <c r="AG8" s="148">
        <f t="shared" si="4"/>
        <v>141.6025347</v>
      </c>
      <c r="AI8" s="140" t="s">
        <v>33</v>
      </c>
      <c r="AJ8" s="141">
        <v>3373.0</v>
      </c>
      <c r="AK8" s="142">
        <v>2427.485925000002</v>
      </c>
      <c r="AL8" s="143">
        <v>131.0</v>
      </c>
      <c r="AM8" s="144">
        <v>94.95219999999998</v>
      </c>
      <c r="AN8" s="143">
        <v>74.82364</v>
      </c>
      <c r="AO8" s="146">
        <v>72.42362</v>
      </c>
      <c r="AP8" s="148">
        <v>2.40002</v>
      </c>
      <c r="AQ8" s="146">
        <v>3521.0</v>
      </c>
      <c r="AR8" s="146">
        <v>2524.369833000004</v>
      </c>
      <c r="AS8" s="143">
        <v>114.0</v>
      </c>
      <c r="AT8" s="144">
        <v>85.34159999999999</v>
      </c>
      <c r="AU8" s="146">
        <v>69.58563000000001</v>
      </c>
      <c r="AV8" s="146">
        <v>65.68563</v>
      </c>
      <c r="AW8" s="146">
        <v>3.9</v>
      </c>
      <c r="AX8" s="147">
        <v>6894.0</v>
      </c>
      <c r="AY8" s="146">
        <v>4951.855758000006</v>
      </c>
      <c r="AZ8" s="143">
        <v>245.0</v>
      </c>
      <c r="BA8" s="144">
        <v>180.29380000000003</v>
      </c>
      <c r="BB8" s="146">
        <v>144.40927000000002</v>
      </c>
      <c r="BC8" s="146">
        <v>138.10925000000003</v>
      </c>
      <c r="BD8" s="148">
        <v>6.30002</v>
      </c>
    </row>
    <row r="9">
      <c r="A9" s="140" t="s">
        <v>34</v>
      </c>
      <c r="B9" s="141">
        <v>6997.0</v>
      </c>
      <c r="C9" s="142">
        <v>10293.572400216273</v>
      </c>
      <c r="D9" s="143">
        <v>234.0</v>
      </c>
      <c r="E9" s="144">
        <v>349.6168311261033</v>
      </c>
      <c r="F9" s="145">
        <v>234.48152274116242</v>
      </c>
      <c r="G9" s="146">
        <v>7270.0</v>
      </c>
      <c r="H9" s="146">
        <v>10687.748567858462</v>
      </c>
      <c r="I9" s="149">
        <v>227.0</v>
      </c>
      <c r="J9" s="144">
        <v>335.4138376612036</v>
      </c>
      <c r="K9" s="146">
        <v>244.7600636429973</v>
      </c>
      <c r="L9" s="147">
        <f t="shared" ref="L9:P9" si="5">B9+G9</f>
        <v>14267</v>
      </c>
      <c r="M9" s="146">
        <f t="shared" si="5"/>
        <v>20981.32097</v>
      </c>
      <c r="N9" s="143">
        <f t="shared" si="5"/>
        <v>461</v>
      </c>
      <c r="O9" s="144">
        <f t="shared" si="5"/>
        <v>685.0306688</v>
      </c>
      <c r="P9" s="148">
        <f t="shared" si="5"/>
        <v>479.2415864</v>
      </c>
      <c r="R9" s="140" t="s">
        <v>34</v>
      </c>
      <c r="S9" s="141">
        <v>6584.0</v>
      </c>
      <c r="T9" s="142">
        <v>9756.513892730209</v>
      </c>
      <c r="U9" s="143">
        <v>293.0</v>
      </c>
      <c r="V9" s="144">
        <v>442.450567438501</v>
      </c>
      <c r="W9" s="145">
        <v>330.2505597384348</v>
      </c>
      <c r="X9" s="146">
        <v>6891.0</v>
      </c>
      <c r="Y9" s="146">
        <v>10237.079978123153</v>
      </c>
      <c r="Z9" s="149">
        <v>295.0</v>
      </c>
      <c r="AA9" s="144">
        <v>442.9446059598663</v>
      </c>
      <c r="AB9" s="146">
        <v>322.79006887161745</v>
      </c>
      <c r="AC9" s="147">
        <f t="shared" ref="AC9:AG9" si="6">S9+X9</f>
        <v>13475</v>
      </c>
      <c r="AD9" s="146">
        <f t="shared" si="6"/>
        <v>19993.59387</v>
      </c>
      <c r="AE9" s="143">
        <f t="shared" si="6"/>
        <v>588</v>
      </c>
      <c r="AF9" s="144">
        <f t="shared" si="6"/>
        <v>885.3951734</v>
      </c>
      <c r="AG9" s="148">
        <f t="shared" si="6"/>
        <v>653.0406286</v>
      </c>
      <c r="AI9" s="140" t="s">
        <v>34</v>
      </c>
      <c r="AJ9" s="141">
        <v>5557.0</v>
      </c>
      <c r="AK9" s="142">
        <v>8100.404207000014</v>
      </c>
      <c r="AL9" s="143">
        <v>279.0</v>
      </c>
      <c r="AM9" s="144">
        <v>413.6259000000002</v>
      </c>
      <c r="AN9" s="143">
        <v>292.39249999999976</v>
      </c>
      <c r="AO9" s="146">
        <v>272.16534999999976</v>
      </c>
      <c r="AP9" s="148">
        <v>20.22715</v>
      </c>
      <c r="AQ9" s="146">
        <v>5721.0</v>
      </c>
      <c r="AR9" s="146">
        <v>8359.403956000002</v>
      </c>
      <c r="AS9" s="149">
        <v>310.0</v>
      </c>
      <c r="AT9" s="144">
        <v>459.3321000000002</v>
      </c>
      <c r="AU9" s="146">
        <v>313.1267299999997</v>
      </c>
      <c r="AV9" s="146">
        <v>299.93642999999975</v>
      </c>
      <c r="AW9" s="146">
        <v>13.1903</v>
      </c>
      <c r="AX9" s="147">
        <v>11278.0</v>
      </c>
      <c r="AY9" s="146">
        <v>16459.808163000016</v>
      </c>
      <c r="AZ9" s="143">
        <v>589.0</v>
      </c>
      <c r="BA9" s="144">
        <v>872.9579999999994</v>
      </c>
      <c r="BB9" s="146">
        <v>605.519229999999</v>
      </c>
      <c r="BC9" s="146">
        <v>572.1017799999989</v>
      </c>
      <c r="BD9" s="148">
        <v>33.417449999999995</v>
      </c>
    </row>
    <row r="10">
      <c r="A10" s="140" t="s">
        <v>35</v>
      </c>
      <c r="B10" s="141">
        <v>10681.0</v>
      </c>
      <c r="C10" s="142">
        <v>35272.39881872527</v>
      </c>
      <c r="D10" s="143">
        <v>697.0</v>
      </c>
      <c r="E10" s="144">
        <v>2384.113096367494</v>
      </c>
      <c r="F10" s="145">
        <v>1228.4211869486621</v>
      </c>
      <c r="G10" s="146">
        <v>11915.0</v>
      </c>
      <c r="H10" s="146">
        <v>39665.13716082803</v>
      </c>
      <c r="I10" s="143">
        <v>759.0</v>
      </c>
      <c r="J10" s="144">
        <v>2635.9727854871107</v>
      </c>
      <c r="K10" s="146">
        <v>1390.4274838166884</v>
      </c>
      <c r="L10" s="147">
        <f t="shared" ref="L10:P10" si="7">B10+G10</f>
        <v>22596</v>
      </c>
      <c r="M10" s="146">
        <f t="shared" si="7"/>
        <v>74937.53598</v>
      </c>
      <c r="N10" s="143">
        <f t="shared" si="7"/>
        <v>1456</v>
      </c>
      <c r="O10" s="144">
        <f t="shared" si="7"/>
        <v>5020.085882</v>
      </c>
      <c r="P10" s="148">
        <f t="shared" si="7"/>
        <v>2618.848671</v>
      </c>
      <c r="R10" s="140" t="s">
        <v>35</v>
      </c>
      <c r="S10" s="141">
        <v>10447.0</v>
      </c>
      <c r="T10" s="142">
        <v>34838.486831322945</v>
      </c>
      <c r="U10" s="143">
        <v>848.0</v>
      </c>
      <c r="V10" s="144">
        <v>2905.918391188958</v>
      </c>
      <c r="W10" s="145">
        <v>1573.9793806811504</v>
      </c>
      <c r="X10" s="146">
        <v>11806.0</v>
      </c>
      <c r="Y10" s="146">
        <v>39813.11848890376</v>
      </c>
      <c r="Z10" s="143">
        <v>896.0</v>
      </c>
      <c r="AA10" s="144">
        <v>3160.1233770614313</v>
      </c>
      <c r="AB10" s="146">
        <v>1706.2772390243165</v>
      </c>
      <c r="AC10" s="147">
        <f t="shared" ref="AC10:AG10" si="8">S10+X10</f>
        <v>22253</v>
      </c>
      <c r="AD10" s="146">
        <f t="shared" si="8"/>
        <v>74651.60532</v>
      </c>
      <c r="AE10" s="143">
        <f t="shared" si="8"/>
        <v>1744</v>
      </c>
      <c r="AF10" s="144">
        <f t="shared" si="8"/>
        <v>6066.041768</v>
      </c>
      <c r="AG10" s="148">
        <f t="shared" si="8"/>
        <v>3280.25662</v>
      </c>
      <c r="AI10" s="140" t="s">
        <v>35</v>
      </c>
      <c r="AJ10" s="141">
        <v>9768.0</v>
      </c>
      <c r="AK10" s="142">
        <v>32171.783805999963</v>
      </c>
      <c r="AL10" s="143">
        <v>859.0</v>
      </c>
      <c r="AM10" s="144">
        <v>2910.8530999999957</v>
      </c>
      <c r="AN10" s="143">
        <v>1499.9549699999977</v>
      </c>
      <c r="AO10" s="146">
        <v>1416.5402299999978</v>
      </c>
      <c r="AP10" s="148">
        <v>83.41474000000001</v>
      </c>
      <c r="AQ10" s="146">
        <v>11083.0</v>
      </c>
      <c r="AR10" s="146">
        <v>36991.10144800005</v>
      </c>
      <c r="AS10" s="143">
        <v>980.0</v>
      </c>
      <c r="AT10" s="144">
        <v>3381.9843999999985</v>
      </c>
      <c r="AU10" s="146">
        <v>1831.6194500000008</v>
      </c>
      <c r="AV10" s="146">
        <v>1747.3030800000008</v>
      </c>
      <c r="AW10" s="146">
        <v>84.31637</v>
      </c>
      <c r="AX10" s="147">
        <v>20851.0</v>
      </c>
      <c r="AY10" s="146">
        <v>69162.88525400002</v>
      </c>
      <c r="AZ10" s="143">
        <v>1839.0</v>
      </c>
      <c r="BA10" s="144">
        <v>6292.837499999998</v>
      </c>
      <c r="BB10" s="146">
        <v>3331.5744199999945</v>
      </c>
      <c r="BC10" s="146">
        <v>3163.8433099999943</v>
      </c>
      <c r="BD10" s="148">
        <v>167.73110999999994</v>
      </c>
    </row>
    <row r="11">
      <c r="A11" s="140" t="s">
        <v>36</v>
      </c>
      <c r="B11" s="141">
        <v>7324.0</v>
      </c>
      <c r="C11" s="142">
        <v>52011.84780750619</v>
      </c>
      <c r="D11" s="143">
        <v>766.0</v>
      </c>
      <c r="E11" s="144">
        <v>5622.849931242668</v>
      </c>
      <c r="F11" s="145">
        <v>2276.6192706223815</v>
      </c>
      <c r="G11" s="146">
        <v>9370.0</v>
      </c>
      <c r="H11" s="146">
        <v>67716.54243361701</v>
      </c>
      <c r="I11" s="143">
        <v>961.0</v>
      </c>
      <c r="J11" s="144">
        <v>7169.88399965182</v>
      </c>
      <c r="K11" s="146">
        <v>2992.146793405837</v>
      </c>
      <c r="L11" s="147">
        <f t="shared" ref="L11:P11" si="9">B11+G11</f>
        <v>16694</v>
      </c>
      <c r="M11" s="146">
        <f t="shared" si="9"/>
        <v>119728.3902</v>
      </c>
      <c r="N11" s="143">
        <f t="shared" si="9"/>
        <v>1727</v>
      </c>
      <c r="O11" s="144">
        <f t="shared" si="9"/>
        <v>12792.73393</v>
      </c>
      <c r="P11" s="148">
        <f t="shared" si="9"/>
        <v>5268.766064</v>
      </c>
      <c r="R11" s="140" t="s">
        <v>36</v>
      </c>
      <c r="S11" s="141">
        <v>7498.0</v>
      </c>
      <c r="T11" s="142">
        <v>53445.75727378886</v>
      </c>
      <c r="U11" s="143">
        <v>962.0</v>
      </c>
      <c r="V11" s="144">
        <v>6978.145921752546</v>
      </c>
      <c r="W11" s="145">
        <v>3058.8609205177863</v>
      </c>
      <c r="X11" s="146">
        <v>9723.0</v>
      </c>
      <c r="Y11" s="146">
        <v>70343.95405593954</v>
      </c>
      <c r="Z11" s="143">
        <v>1296.0</v>
      </c>
      <c r="AA11" s="144">
        <v>9560.99636476375</v>
      </c>
      <c r="AB11" s="146">
        <v>3972.9470841002176</v>
      </c>
      <c r="AC11" s="147">
        <f t="shared" ref="AC11:AG11" si="10">S11+X11</f>
        <v>17221</v>
      </c>
      <c r="AD11" s="146">
        <f t="shared" si="10"/>
        <v>123789.7113</v>
      </c>
      <c r="AE11" s="143">
        <f t="shared" si="10"/>
        <v>2258</v>
      </c>
      <c r="AF11" s="144">
        <f t="shared" si="10"/>
        <v>16539.14229</v>
      </c>
      <c r="AG11" s="148">
        <f t="shared" si="10"/>
        <v>7031.808005</v>
      </c>
      <c r="AI11" s="140" t="s">
        <v>36</v>
      </c>
      <c r="AJ11" s="141">
        <v>7474.0</v>
      </c>
      <c r="AK11" s="142">
        <v>53123.71215599988</v>
      </c>
      <c r="AL11" s="143">
        <v>953.0</v>
      </c>
      <c r="AM11" s="144">
        <v>6865.283400000002</v>
      </c>
      <c r="AN11" s="143">
        <v>2928.5101999999983</v>
      </c>
      <c r="AO11" s="146">
        <v>2748.426339999998</v>
      </c>
      <c r="AP11" s="148">
        <v>180.08386000000007</v>
      </c>
      <c r="AQ11" s="146">
        <v>9835.0</v>
      </c>
      <c r="AR11" s="146">
        <v>70497.71141100003</v>
      </c>
      <c r="AS11" s="143">
        <v>1358.0</v>
      </c>
      <c r="AT11" s="144">
        <v>10025.408200000009</v>
      </c>
      <c r="AU11" s="146">
        <v>4213.62225</v>
      </c>
      <c r="AV11" s="146">
        <v>3996.70022</v>
      </c>
      <c r="AW11" s="146">
        <v>216.92203000000006</v>
      </c>
      <c r="AX11" s="147">
        <v>17309.0</v>
      </c>
      <c r="AY11" s="146">
        <v>123621.4235669999</v>
      </c>
      <c r="AZ11" s="143">
        <v>2311.0</v>
      </c>
      <c r="BA11" s="144">
        <v>16890.69159999997</v>
      </c>
      <c r="BB11" s="146">
        <v>7142.1324499999855</v>
      </c>
      <c r="BC11" s="146">
        <v>6745.126559999985</v>
      </c>
      <c r="BD11" s="148">
        <v>397.00589</v>
      </c>
    </row>
    <row r="12">
      <c r="A12" s="140" t="s">
        <v>37</v>
      </c>
      <c r="B12" s="141">
        <v>4660.0</v>
      </c>
      <c r="C12" s="142">
        <v>64613.074747184124</v>
      </c>
      <c r="D12" s="143">
        <v>737.0</v>
      </c>
      <c r="E12" s="144">
        <v>10491.725483608003</v>
      </c>
      <c r="F12" s="145">
        <v>3207.002099812142</v>
      </c>
      <c r="G12" s="146">
        <v>6896.0</v>
      </c>
      <c r="H12" s="146">
        <v>96849.04525948019</v>
      </c>
      <c r="I12" s="143">
        <v>1215.0</v>
      </c>
      <c r="J12" s="144">
        <v>17621.445878570714</v>
      </c>
      <c r="K12" s="146">
        <v>5045.258068660905</v>
      </c>
      <c r="L12" s="147">
        <f t="shared" ref="L12:P12" si="11">B12+G12</f>
        <v>11556</v>
      </c>
      <c r="M12" s="146">
        <f t="shared" si="11"/>
        <v>161462.12</v>
      </c>
      <c r="N12" s="143">
        <f t="shared" si="11"/>
        <v>1952</v>
      </c>
      <c r="O12" s="144">
        <f t="shared" si="11"/>
        <v>28113.17136</v>
      </c>
      <c r="P12" s="148">
        <f t="shared" si="11"/>
        <v>8252.260168</v>
      </c>
      <c r="R12" s="140" t="s">
        <v>37</v>
      </c>
      <c r="S12" s="141">
        <v>4999.0</v>
      </c>
      <c r="T12" s="142">
        <v>69216.125820732</v>
      </c>
      <c r="U12" s="143">
        <v>921.0</v>
      </c>
      <c r="V12" s="144">
        <v>13158.133043745707</v>
      </c>
      <c r="W12" s="145">
        <v>4234.907191423447</v>
      </c>
      <c r="X12" s="146">
        <v>7443.0</v>
      </c>
      <c r="Y12" s="146">
        <v>104512.96020055345</v>
      </c>
      <c r="Z12" s="143">
        <v>1422.0</v>
      </c>
      <c r="AA12" s="144">
        <v>20513.97168672042</v>
      </c>
      <c r="AB12" s="146">
        <v>6480.295843352728</v>
      </c>
      <c r="AC12" s="147">
        <f t="shared" ref="AC12:AG12" si="12">S12+X12</f>
        <v>12442</v>
      </c>
      <c r="AD12" s="146">
        <f t="shared" si="12"/>
        <v>173729.086</v>
      </c>
      <c r="AE12" s="143">
        <f t="shared" si="12"/>
        <v>2343</v>
      </c>
      <c r="AF12" s="144">
        <f t="shared" si="12"/>
        <v>33672.10473</v>
      </c>
      <c r="AG12" s="148">
        <f t="shared" si="12"/>
        <v>10715.20303</v>
      </c>
      <c r="AI12" s="140" t="s">
        <v>37</v>
      </c>
      <c r="AJ12" s="141">
        <v>5100.0</v>
      </c>
      <c r="AK12" s="142">
        <v>70653.33280499993</v>
      </c>
      <c r="AL12" s="143">
        <v>915.0</v>
      </c>
      <c r="AM12" s="144">
        <v>13010.653600000005</v>
      </c>
      <c r="AN12" s="143">
        <v>3970.7158000000013</v>
      </c>
      <c r="AO12" s="146">
        <v>3770.5753000000013</v>
      </c>
      <c r="AP12" s="148">
        <v>200.14049999999995</v>
      </c>
      <c r="AQ12" s="146">
        <v>7836.0</v>
      </c>
      <c r="AR12" s="146">
        <v>109656.51550300019</v>
      </c>
      <c r="AS12" s="143">
        <v>1632.0</v>
      </c>
      <c r="AT12" s="144">
        <v>23454.002400000038</v>
      </c>
      <c r="AU12" s="146">
        <v>7425.3460100000075</v>
      </c>
      <c r="AV12" s="146">
        <v>7000.981060000007</v>
      </c>
      <c r="AW12" s="146">
        <v>424.36494999999985</v>
      </c>
      <c r="AX12" s="147">
        <v>12936.0</v>
      </c>
      <c r="AY12" s="146">
        <v>180309.84830800013</v>
      </c>
      <c r="AZ12" s="143">
        <v>2547.0</v>
      </c>
      <c r="BA12" s="144">
        <v>36464.65599999998</v>
      </c>
      <c r="BB12" s="146">
        <v>11396.061810000001</v>
      </c>
      <c r="BC12" s="146">
        <v>10771.55636</v>
      </c>
      <c r="BD12" s="148">
        <v>624.50545</v>
      </c>
    </row>
    <row r="13">
      <c r="A13" s="140" t="s">
        <v>38</v>
      </c>
      <c r="B13" s="141">
        <v>1915.0</v>
      </c>
      <c r="C13" s="142">
        <v>54514.681936630586</v>
      </c>
      <c r="D13" s="143">
        <v>448.0</v>
      </c>
      <c r="E13" s="144">
        <v>13124.872973222957</v>
      </c>
      <c r="F13" s="145">
        <v>2797.499639999998</v>
      </c>
      <c r="G13" s="146">
        <v>4052.0</v>
      </c>
      <c r="H13" s="146">
        <v>118929.05152194432</v>
      </c>
      <c r="I13" s="143">
        <v>1195.0</v>
      </c>
      <c r="J13" s="144">
        <v>37262.29289738057</v>
      </c>
      <c r="K13" s="146">
        <v>7041.1856546342915</v>
      </c>
      <c r="L13" s="147">
        <f t="shared" ref="L13:P13" si="13">B13+G13</f>
        <v>5967</v>
      </c>
      <c r="M13" s="146">
        <f t="shared" si="13"/>
        <v>173443.7335</v>
      </c>
      <c r="N13" s="143">
        <f t="shared" si="13"/>
        <v>1643</v>
      </c>
      <c r="O13" s="144">
        <f t="shared" si="13"/>
        <v>50387.16587</v>
      </c>
      <c r="P13" s="148">
        <f t="shared" si="13"/>
        <v>9838.685295</v>
      </c>
      <c r="R13" s="140" t="s">
        <v>38</v>
      </c>
      <c r="S13" s="141">
        <v>2008.0</v>
      </c>
      <c r="T13" s="142">
        <v>56867.88630703694</v>
      </c>
      <c r="U13" s="143">
        <v>543.0</v>
      </c>
      <c r="V13" s="144">
        <v>15942.896366618295</v>
      </c>
      <c r="W13" s="145">
        <v>3587.334799530861</v>
      </c>
      <c r="X13" s="146">
        <v>4356.0</v>
      </c>
      <c r="Y13" s="146">
        <v>128050.56070905269</v>
      </c>
      <c r="Z13" s="143">
        <v>1376.0</v>
      </c>
      <c r="AA13" s="144">
        <v>42830.060237405065</v>
      </c>
      <c r="AB13" s="146">
        <v>8289.941893019955</v>
      </c>
      <c r="AC13" s="147">
        <f t="shared" ref="AC13:AG13" si="14">S13+X13</f>
        <v>6364</v>
      </c>
      <c r="AD13" s="146">
        <f t="shared" si="14"/>
        <v>184918.447</v>
      </c>
      <c r="AE13" s="143">
        <f t="shared" si="14"/>
        <v>1919</v>
      </c>
      <c r="AF13" s="144">
        <f t="shared" si="14"/>
        <v>58772.9566</v>
      </c>
      <c r="AG13" s="148">
        <f t="shared" si="14"/>
        <v>11877.27669</v>
      </c>
      <c r="AI13" s="140" t="s">
        <v>38</v>
      </c>
      <c r="AJ13" s="141">
        <v>2158.0</v>
      </c>
      <c r="AK13" s="142">
        <v>60883.48652300004</v>
      </c>
      <c r="AL13" s="143">
        <v>565.0</v>
      </c>
      <c r="AM13" s="144">
        <v>16699.66860000001</v>
      </c>
      <c r="AN13" s="143">
        <v>3799.7649699999997</v>
      </c>
      <c r="AO13" s="146">
        <v>3542.45497</v>
      </c>
      <c r="AP13" s="148">
        <v>257.31000000000006</v>
      </c>
      <c r="AQ13" s="146">
        <v>4653.0</v>
      </c>
      <c r="AR13" s="146">
        <v>136769.4496279999</v>
      </c>
      <c r="AS13" s="143">
        <v>1585.0</v>
      </c>
      <c r="AT13" s="144">
        <v>48996.20179999995</v>
      </c>
      <c r="AU13" s="146">
        <v>10345.410690000008</v>
      </c>
      <c r="AV13" s="146">
        <v>9646.010230000007</v>
      </c>
      <c r="AW13" s="146">
        <v>699.4004599999998</v>
      </c>
      <c r="AX13" s="147">
        <v>6811.0</v>
      </c>
      <c r="AY13" s="146">
        <v>197652.9361509999</v>
      </c>
      <c r="AZ13" s="143">
        <v>2150.0</v>
      </c>
      <c r="BA13" s="144">
        <v>65695.8703999999</v>
      </c>
      <c r="BB13" s="146">
        <v>14145.175659999992</v>
      </c>
      <c r="BC13" s="146">
        <v>13188.465199999991</v>
      </c>
      <c r="BD13" s="148">
        <v>956.7104599999999</v>
      </c>
    </row>
    <row r="14">
      <c r="A14" s="140" t="s">
        <v>39</v>
      </c>
      <c r="B14" s="141">
        <v>204.0</v>
      </c>
      <c r="C14" s="142">
        <v>13078.849930872213</v>
      </c>
      <c r="D14" s="143">
        <v>67.0</v>
      </c>
      <c r="E14" s="144">
        <v>4366.225165985002</v>
      </c>
      <c r="F14" s="145">
        <v>550.250111111111</v>
      </c>
      <c r="G14" s="146">
        <v>585.0</v>
      </c>
      <c r="H14" s="146">
        <v>38231.08536945613</v>
      </c>
      <c r="I14" s="143">
        <v>305.0</v>
      </c>
      <c r="J14" s="144">
        <v>20247.758622523088</v>
      </c>
      <c r="K14" s="146">
        <v>2785.793556340822</v>
      </c>
      <c r="L14" s="147">
        <f t="shared" ref="L14:P14" si="15">B14+G14</f>
        <v>789</v>
      </c>
      <c r="M14" s="146">
        <f t="shared" si="15"/>
        <v>51309.9353</v>
      </c>
      <c r="N14" s="143">
        <f t="shared" si="15"/>
        <v>372</v>
      </c>
      <c r="O14" s="144">
        <f t="shared" si="15"/>
        <v>24613.98379</v>
      </c>
      <c r="P14" s="148">
        <f t="shared" si="15"/>
        <v>3336.043667</v>
      </c>
      <c r="R14" s="140" t="s">
        <v>39</v>
      </c>
      <c r="S14" s="141">
        <v>218.0</v>
      </c>
      <c r="T14" s="142">
        <v>14043.596284687621</v>
      </c>
      <c r="U14" s="143">
        <v>83.0</v>
      </c>
      <c r="V14" s="144">
        <v>5348.4107716291555</v>
      </c>
      <c r="W14" s="145">
        <v>703.4376380490656</v>
      </c>
      <c r="X14" s="146">
        <v>601.0</v>
      </c>
      <c r="Y14" s="146">
        <v>39786.58045701731</v>
      </c>
      <c r="Z14" s="143">
        <v>321.0</v>
      </c>
      <c r="AA14" s="144">
        <v>21805.264934855648</v>
      </c>
      <c r="AB14" s="146">
        <v>3038.473235658917</v>
      </c>
      <c r="AC14" s="147">
        <f t="shared" ref="AC14:AG14" si="16">S14+X14</f>
        <v>819</v>
      </c>
      <c r="AD14" s="146">
        <f t="shared" si="16"/>
        <v>53830.17674</v>
      </c>
      <c r="AE14" s="143">
        <f t="shared" si="16"/>
        <v>404</v>
      </c>
      <c r="AF14" s="144">
        <f t="shared" si="16"/>
        <v>27153.67571</v>
      </c>
      <c r="AG14" s="148">
        <f t="shared" si="16"/>
        <v>3741.910874</v>
      </c>
      <c r="AI14" s="140" t="s">
        <v>39</v>
      </c>
      <c r="AJ14" s="141">
        <v>211.0</v>
      </c>
      <c r="AK14" s="142">
        <v>13363.662303999994</v>
      </c>
      <c r="AL14" s="143">
        <v>106.0</v>
      </c>
      <c r="AM14" s="144">
        <v>6857.893000000001</v>
      </c>
      <c r="AN14" s="143">
        <v>1406.25457</v>
      </c>
      <c r="AO14" s="146">
        <v>1259.30457</v>
      </c>
      <c r="AP14" s="148">
        <v>146.95</v>
      </c>
      <c r="AQ14" s="146">
        <v>675.0</v>
      </c>
      <c r="AR14" s="146">
        <v>44974.252024999994</v>
      </c>
      <c r="AS14" s="143">
        <v>364.0</v>
      </c>
      <c r="AT14" s="144">
        <v>24540.494699999985</v>
      </c>
      <c r="AU14" s="146">
        <v>4311.829739999997</v>
      </c>
      <c r="AV14" s="146">
        <v>4051.0348499999973</v>
      </c>
      <c r="AW14" s="146">
        <v>260.79489000000007</v>
      </c>
      <c r="AX14" s="147">
        <v>886.0</v>
      </c>
      <c r="AY14" s="146">
        <v>58337.91432899999</v>
      </c>
      <c r="AZ14" s="143">
        <v>470.0</v>
      </c>
      <c r="BA14" s="144">
        <v>31398.38769999999</v>
      </c>
      <c r="BB14" s="146">
        <v>5718.084309999999</v>
      </c>
      <c r="BC14" s="146">
        <v>5310.339419999999</v>
      </c>
      <c r="BD14" s="148">
        <v>407.74489000000005</v>
      </c>
    </row>
    <row r="15">
      <c r="A15" s="140" t="s">
        <v>40</v>
      </c>
      <c r="B15" s="141">
        <v>32.0</v>
      </c>
      <c r="C15" s="142">
        <v>5973.261536241833</v>
      </c>
      <c r="D15" s="143">
        <v>26.0</v>
      </c>
      <c r="E15" s="144">
        <v>4850.281536241832</v>
      </c>
      <c r="F15" s="145">
        <v>583.9216666666667</v>
      </c>
      <c r="G15" s="146">
        <v>151.0</v>
      </c>
      <c r="H15" s="146">
        <v>23253.597009160996</v>
      </c>
      <c r="I15" s="143">
        <v>107.0</v>
      </c>
      <c r="J15" s="144">
        <v>17265.895409125922</v>
      </c>
      <c r="K15" s="146">
        <v>1509.5104152147192</v>
      </c>
      <c r="L15" s="147">
        <f t="shared" ref="L15:P15" si="17">B15+G15</f>
        <v>183</v>
      </c>
      <c r="M15" s="146">
        <f t="shared" si="17"/>
        <v>29226.85855</v>
      </c>
      <c r="N15" s="143">
        <f t="shared" si="17"/>
        <v>133</v>
      </c>
      <c r="O15" s="144">
        <f t="shared" si="17"/>
        <v>22116.17695</v>
      </c>
      <c r="P15" s="148">
        <f t="shared" si="17"/>
        <v>2093.432082</v>
      </c>
      <c r="R15" s="140" t="s">
        <v>40</v>
      </c>
      <c r="S15" s="141">
        <v>38.0</v>
      </c>
      <c r="T15" s="142">
        <v>6775.929265282215</v>
      </c>
      <c r="U15" s="143">
        <v>24.0</v>
      </c>
      <c r="V15" s="144">
        <v>4913.415931948881</v>
      </c>
      <c r="W15" s="145">
        <v>444.45</v>
      </c>
      <c r="X15" s="146">
        <v>171.0</v>
      </c>
      <c r="Y15" s="146">
        <v>27532.705697538062</v>
      </c>
      <c r="Z15" s="143">
        <v>132.0</v>
      </c>
      <c r="AA15" s="144">
        <v>22213.14309753806</v>
      </c>
      <c r="AB15" s="146">
        <v>1935.1614276064613</v>
      </c>
      <c r="AC15" s="147">
        <f t="shared" ref="AC15:AG15" si="18">S15+X15</f>
        <v>209</v>
      </c>
      <c r="AD15" s="146">
        <f t="shared" si="18"/>
        <v>34308.63496</v>
      </c>
      <c r="AE15" s="143">
        <f t="shared" si="18"/>
        <v>156</v>
      </c>
      <c r="AF15" s="144">
        <f t="shared" si="18"/>
        <v>27126.55903</v>
      </c>
      <c r="AG15" s="148">
        <f t="shared" si="18"/>
        <v>2379.611428</v>
      </c>
      <c r="AI15" s="140" t="s">
        <v>40</v>
      </c>
      <c r="AJ15" s="141">
        <v>35.0</v>
      </c>
      <c r="AK15" s="142">
        <v>5883.441429999999</v>
      </c>
      <c r="AL15" s="143">
        <v>26.0</v>
      </c>
      <c r="AM15" s="144">
        <v>4714.6064</v>
      </c>
      <c r="AN15" s="143">
        <v>690.5641099999997</v>
      </c>
      <c r="AO15" s="146">
        <v>672.5141099999997</v>
      </c>
      <c r="AP15" s="148">
        <v>18.05</v>
      </c>
      <c r="AQ15" s="146">
        <v>170.0</v>
      </c>
      <c r="AR15" s="146">
        <v>29110.050928999997</v>
      </c>
      <c r="AS15" s="143">
        <v>135.0</v>
      </c>
      <c r="AT15" s="144">
        <v>24056.009000000002</v>
      </c>
      <c r="AU15" s="146">
        <v>3822.08076</v>
      </c>
      <c r="AV15" s="146">
        <v>3547.08076</v>
      </c>
      <c r="AW15" s="146">
        <v>275.00000000000006</v>
      </c>
      <c r="AX15" s="147">
        <v>205.0</v>
      </c>
      <c r="AY15" s="146">
        <v>34993.492358999996</v>
      </c>
      <c r="AZ15" s="143">
        <v>161.0</v>
      </c>
      <c r="BA15" s="144">
        <v>28770.615400000006</v>
      </c>
      <c r="BB15" s="146">
        <v>4512.644869999999</v>
      </c>
      <c r="BC15" s="146">
        <v>4219.594869999999</v>
      </c>
      <c r="BD15" s="148">
        <v>293.05</v>
      </c>
    </row>
    <row r="16">
      <c r="A16" s="150" t="s">
        <v>41</v>
      </c>
      <c r="B16" s="151"/>
      <c r="C16" s="152"/>
      <c r="D16" s="153"/>
      <c r="E16" s="154"/>
      <c r="F16" s="155"/>
      <c r="G16" s="156">
        <v>9.0</v>
      </c>
      <c r="H16" s="156">
        <v>6159.529305107637</v>
      </c>
      <c r="I16" s="153">
        <v>8.0</v>
      </c>
      <c r="J16" s="154">
        <v>5652.159305107636</v>
      </c>
      <c r="K16" s="156">
        <v>475.58500000000004</v>
      </c>
      <c r="L16" s="157">
        <f t="shared" ref="L16:P16" si="19">B16+G16</f>
        <v>9</v>
      </c>
      <c r="M16" s="156">
        <f t="shared" si="19"/>
        <v>6159.529305</v>
      </c>
      <c r="N16" s="153">
        <f t="shared" si="19"/>
        <v>8</v>
      </c>
      <c r="O16" s="154">
        <f t="shared" si="19"/>
        <v>5652.159305</v>
      </c>
      <c r="P16" s="158">
        <f t="shared" si="19"/>
        <v>475.585</v>
      </c>
      <c r="R16" s="150" t="s">
        <v>41</v>
      </c>
      <c r="S16" s="151">
        <v>1.0</v>
      </c>
      <c r="T16" s="152">
        <v>972.04462383575</v>
      </c>
      <c r="U16" s="153">
        <v>1.0</v>
      </c>
      <c r="V16" s="154">
        <v>972.04462383575</v>
      </c>
      <c r="W16" s="155">
        <v>101.718213583516</v>
      </c>
      <c r="X16" s="156">
        <v>11.0</v>
      </c>
      <c r="Y16" s="156">
        <v>8713.200629234605</v>
      </c>
      <c r="Z16" s="153">
        <v>11.0</v>
      </c>
      <c r="AA16" s="154">
        <v>8713.200629234605</v>
      </c>
      <c r="AB16" s="156">
        <v>480.92096120221674</v>
      </c>
      <c r="AC16" s="157">
        <f t="shared" ref="AC16:AG16" si="20">S16+X16</f>
        <v>12</v>
      </c>
      <c r="AD16" s="156">
        <f t="shared" si="20"/>
        <v>9685.245253</v>
      </c>
      <c r="AE16" s="153">
        <f t="shared" si="20"/>
        <v>12</v>
      </c>
      <c r="AF16" s="154">
        <f t="shared" si="20"/>
        <v>9685.245253</v>
      </c>
      <c r="AG16" s="158">
        <f t="shared" si="20"/>
        <v>582.6391748</v>
      </c>
      <c r="AI16" s="150" t="s">
        <v>41</v>
      </c>
      <c r="AJ16" s="151">
        <v>1.0</v>
      </c>
      <c r="AK16" s="152">
        <v>603.9</v>
      </c>
      <c r="AL16" s="153">
        <v>1.0</v>
      </c>
      <c r="AM16" s="154">
        <v>603.9</v>
      </c>
      <c r="AN16" s="153">
        <v>19.0</v>
      </c>
      <c r="AO16" s="156">
        <v>19.0</v>
      </c>
      <c r="AP16" s="158">
        <v>0.0</v>
      </c>
      <c r="AQ16" s="156">
        <v>8.0</v>
      </c>
      <c r="AR16" s="156">
        <v>5508.668275</v>
      </c>
      <c r="AS16" s="153">
        <v>8.0</v>
      </c>
      <c r="AT16" s="154">
        <v>5508.668299999999</v>
      </c>
      <c r="AU16" s="156">
        <v>787.2235999999999</v>
      </c>
      <c r="AV16" s="156">
        <v>642.1035999999999</v>
      </c>
      <c r="AW16" s="156">
        <v>145.12</v>
      </c>
      <c r="AX16" s="157">
        <v>9.0</v>
      </c>
      <c r="AY16" s="156">
        <v>6112.568275</v>
      </c>
      <c r="AZ16" s="153">
        <v>9.0</v>
      </c>
      <c r="BA16" s="154">
        <v>6112.5683</v>
      </c>
      <c r="BB16" s="156">
        <v>806.2235999999999</v>
      </c>
      <c r="BC16" s="156">
        <v>661.1035999999999</v>
      </c>
      <c r="BD16" s="158">
        <v>145.12</v>
      </c>
    </row>
    <row r="17">
      <c r="A17" s="59" t="s">
        <v>12</v>
      </c>
      <c r="B17" s="60">
        <f t="shared" ref="B17:P17" si="21">SUM(B7:B16)</f>
        <v>44935</v>
      </c>
      <c r="C17" s="61">
        <f t="shared" si="21"/>
        <v>241473.3783</v>
      </c>
      <c r="D17" s="62">
        <f t="shared" si="21"/>
        <v>3137</v>
      </c>
      <c r="E17" s="63">
        <f t="shared" si="21"/>
        <v>41284.68276</v>
      </c>
      <c r="F17" s="159">
        <f t="shared" si="21"/>
        <v>10953.55573</v>
      </c>
      <c r="G17" s="65">
        <f t="shared" si="21"/>
        <v>53356</v>
      </c>
      <c r="H17" s="65">
        <f t="shared" si="21"/>
        <v>407344.0246</v>
      </c>
      <c r="I17" s="62">
        <f t="shared" si="21"/>
        <v>4933</v>
      </c>
      <c r="J17" s="63">
        <f t="shared" si="21"/>
        <v>108281.3597</v>
      </c>
      <c r="K17" s="65">
        <f t="shared" si="21"/>
        <v>21565.8644</v>
      </c>
      <c r="L17" s="66">
        <f t="shared" si="21"/>
        <v>98291</v>
      </c>
      <c r="M17" s="65">
        <f t="shared" si="21"/>
        <v>648817.403</v>
      </c>
      <c r="N17" s="62">
        <f t="shared" si="21"/>
        <v>8070</v>
      </c>
      <c r="O17" s="63">
        <f t="shared" si="21"/>
        <v>149566.0425</v>
      </c>
      <c r="P17" s="64">
        <f t="shared" si="21"/>
        <v>32519.42013</v>
      </c>
      <c r="R17" s="59" t="s">
        <v>12</v>
      </c>
      <c r="S17" s="60">
        <v>48617.0</v>
      </c>
      <c r="T17" s="61">
        <v>252021.4004618331</v>
      </c>
      <c r="U17" s="62">
        <v>3872.0</v>
      </c>
      <c r="V17" s="63">
        <v>50773.91165007639</v>
      </c>
      <c r="W17" s="159">
        <v>14144.14528269566</v>
      </c>
      <c r="X17" s="65">
        <v>58435.0</v>
      </c>
      <c r="Y17" s="65">
        <v>435603.06903664634</v>
      </c>
      <c r="Z17" s="62">
        <v>5952.0</v>
      </c>
      <c r="AA17" s="63">
        <v>129347.34965292577</v>
      </c>
      <c r="AB17" s="65">
        <v>26363.38527369472</v>
      </c>
      <c r="AC17" s="66">
        <f t="shared" ref="AC17:AG17" si="22">S17+X17</f>
        <v>107052</v>
      </c>
      <c r="AD17" s="65">
        <f t="shared" si="22"/>
        <v>687624.4695</v>
      </c>
      <c r="AE17" s="62">
        <f t="shared" si="22"/>
        <v>9824</v>
      </c>
      <c r="AF17" s="63">
        <f t="shared" si="22"/>
        <v>180121.2613</v>
      </c>
      <c r="AG17" s="64">
        <f t="shared" si="22"/>
        <v>40507.53056</v>
      </c>
      <c r="AI17" s="59" t="s">
        <v>12</v>
      </c>
      <c r="AJ17" s="60">
        <f t="shared" ref="AJ17:AK17" si="23">SUM(AJ7:AJ16)</f>
        <v>38012</v>
      </c>
      <c r="AK17" s="61">
        <f t="shared" si="23"/>
        <v>248344.0604</v>
      </c>
      <c r="AL17" s="62">
        <v>3911.0</v>
      </c>
      <c r="AM17" s="63">
        <v>52193.80970000006</v>
      </c>
      <c r="AN17" s="62">
        <v>14703.875090000009</v>
      </c>
      <c r="AO17" s="65">
        <v>13795.298820000009</v>
      </c>
      <c r="AP17" s="64">
        <v>908.5762700000004</v>
      </c>
      <c r="AQ17" s="65">
        <v>48035.0</v>
      </c>
      <c r="AR17" s="65">
        <v>445630.5573280002</v>
      </c>
      <c r="AS17" s="62">
        <v>6556.0</v>
      </c>
      <c r="AT17" s="63">
        <v>140528.71759999992</v>
      </c>
      <c r="AU17" s="65">
        <v>33136.682680000034</v>
      </c>
      <c r="AV17" s="65">
        <v>31013.64708000003</v>
      </c>
      <c r="AW17" s="65">
        <v>2123.035600000001</v>
      </c>
      <c r="AX17" s="66">
        <v>86047.0</v>
      </c>
      <c r="AY17" s="65">
        <v>693974.617682</v>
      </c>
      <c r="AZ17" s="62">
        <v>10467.0</v>
      </c>
      <c r="BA17" s="63">
        <v>192722.52729999984</v>
      </c>
      <c r="BB17" s="65">
        <v>47840.55776999997</v>
      </c>
      <c r="BC17" s="65">
        <v>44808.94589999997</v>
      </c>
      <c r="BD17" s="64">
        <v>3031.6118699999997</v>
      </c>
    </row>
    <row r="18">
      <c r="A18" s="78" t="s">
        <v>44</v>
      </c>
      <c r="B18" s="79"/>
      <c r="C18" s="79"/>
      <c r="R18" s="78" t="s">
        <v>44</v>
      </c>
      <c r="S18" s="79"/>
      <c r="T18" s="79"/>
      <c r="AI18" s="2" t="s">
        <v>45</v>
      </c>
      <c r="AJ18" s="79"/>
      <c r="AK18" s="79"/>
    </row>
    <row r="19">
      <c r="A19" s="80" t="s">
        <v>85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R19" s="80" t="s">
        <v>85</v>
      </c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2"/>
      <c r="AI19" s="79"/>
      <c r="AJ19" s="80" t="s">
        <v>85</v>
      </c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2"/>
    </row>
    <row r="20">
      <c r="A20" s="131" t="s">
        <v>29</v>
      </c>
      <c r="B20" s="132">
        <f t="shared" ref="B20:C20" si="24">IF(ISBLANK(B7),"",B7*100/B7)</f>
        <v>100</v>
      </c>
      <c r="C20" s="133">
        <f t="shared" si="24"/>
        <v>100</v>
      </c>
      <c r="D20" s="160">
        <f t="shared" ref="D20:E20" si="25">IF(ISBLANK(B7),"",D7*100/B7)</f>
        <v>0.8053524966</v>
      </c>
      <c r="E20" s="161">
        <f t="shared" si="25"/>
        <v>1.078389766</v>
      </c>
      <c r="F20" s="162">
        <f t="shared" ref="F20:F30" si="38">IF(ISBLANK(C7),"",F7*100/C7)</f>
        <v>0.9801687626</v>
      </c>
      <c r="G20" s="137">
        <f t="shared" ref="G20:H20" si="26">IF(ISBLANK(G7),"",G7*100/G7)</f>
        <v>100</v>
      </c>
      <c r="H20" s="137">
        <f t="shared" si="26"/>
        <v>100</v>
      </c>
      <c r="I20" s="160">
        <f t="shared" ref="I20:J20" si="27">IF(ISBLANK(G7),"",I7*100/G7)</f>
        <v>0.8358662614</v>
      </c>
      <c r="J20" s="161">
        <f t="shared" si="27"/>
        <v>1.1072631</v>
      </c>
      <c r="K20" s="163">
        <f t="shared" ref="K20:K30" si="41">IF(ISBLANK(H7),"",K7*100/H7)</f>
        <v>1.842359368</v>
      </c>
      <c r="L20" s="138">
        <f t="shared" ref="L20:M20" si="28">IF(ISBLANK(L7),"",L7*100/L7)</f>
        <v>100</v>
      </c>
      <c r="M20" s="137">
        <f t="shared" si="28"/>
        <v>100</v>
      </c>
      <c r="N20" s="160">
        <f t="shared" ref="N20:O20" si="29">IF(ISBLANK(L7),"",N7*100/L7)</f>
        <v>0.820442162</v>
      </c>
      <c r="O20" s="161">
        <f t="shared" si="29"/>
        <v>1.092892336</v>
      </c>
      <c r="P20" s="164">
        <f t="shared" ref="P20:P30" si="44">IF(ISBLANK(M7),"",P7*100/M7)</f>
        <v>1.413232018</v>
      </c>
      <c r="R20" s="131" t="s">
        <v>29</v>
      </c>
      <c r="S20" s="132">
        <f t="shared" ref="S20:S30" si="45">S7*100/$S7</f>
        <v>100</v>
      </c>
      <c r="T20" s="133">
        <f t="shared" ref="T20:T30" si="46">T7*100/$T7</f>
        <v>100</v>
      </c>
      <c r="U20" s="160">
        <f t="shared" ref="U20:U30" si="47">U7*100/$S7</f>
        <v>0.6344759394</v>
      </c>
      <c r="V20" s="161">
        <f t="shared" ref="V20:W20" si="30">V7*100/$T7</f>
        <v>0.8348135187</v>
      </c>
      <c r="W20" s="162">
        <f t="shared" si="30"/>
        <v>1.122403777</v>
      </c>
      <c r="X20" s="137">
        <f t="shared" ref="X20:X30" si="49">X7*100/$X7</f>
        <v>100</v>
      </c>
      <c r="Y20" s="137">
        <f t="shared" ref="Y20:Y30" si="50">Y7*100/$Y7</f>
        <v>100</v>
      </c>
      <c r="Z20" s="160">
        <f t="shared" ref="Z20:Z30" si="51">Z7*100/$X7</f>
        <v>0.8329963607</v>
      </c>
      <c r="AA20" s="161">
        <f t="shared" ref="AA20:AB20" si="31">AA7*100/$Y7</f>
        <v>1.187056166</v>
      </c>
      <c r="AB20" s="163">
        <f t="shared" si="31"/>
        <v>2.66405446</v>
      </c>
      <c r="AC20" s="138">
        <f t="shared" ref="AC20:AC30" si="53">AC7*100/$AC7</f>
        <v>100</v>
      </c>
      <c r="AD20" s="137">
        <f t="shared" ref="AD20:AD30" si="54">AD7*100/$AD7</f>
        <v>100</v>
      </c>
      <c r="AE20" s="160">
        <f t="shared" ref="AE20:AE30" si="55">AE7*100/$AC7</f>
        <v>0.7346638913</v>
      </c>
      <c r="AF20" s="161">
        <f t="shared" ref="AF20:AG20" si="32">AF7*100/$AD7</f>
        <v>1.018056842</v>
      </c>
      <c r="AG20" s="164">
        <f t="shared" si="32"/>
        <v>1.924399781</v>
      </c>
      <c r="AI20" s="131" t="s">
        <v>29</v>
      </c>
      <c r="AJ20" s="132">
        <f t="shared" ref="AJ20:AJ30" si="57">AJ7*100/$AJ7</f>
        <v>100</v>
      </c>
      <c r="AK20" s="133">
        <f t="shared" ref="AK20:AK30" si="58">AK7*100/$AK7</f>
        <v>100</v>
      </c>
      <c r="AL20" s="160">
        <f t="shared" ref="AL20:AL30" si="59">AL7*100/$AJ7</f>
        <v>1.753171857</v>
      </c>
      <c r="AM20" s="161">
        <f t="shared" ref="AM20:AP20" si="33">AM7*100/$AK7</f>
        <v>1.974972533</v>
      </c>
      <c r="AN20" s="160">
        <f t="shared" si="33"/>
        <v>1.932674833</v>
      </c>
      <c r="AO20" s="163">
        <f t="shared" si="33"/>
        <v>1.932674833</v>
      </c>
      <c r="AP20" s="164">
        <f t="shared" si="33"/>
        <v>0</v>
      </c>
      <c r="AQ20" s="137">
        <f t="shared" ref="AQ20:AQ30" si="61">AQ7*100/$AQ7</f>
        <v>100</v>
      </c>
      <c r="AR20" s="137">
        <f t="shared" ref="AR20:AR30" si="62">AR7*100/$AR7</f>
        <v>100</v>
      </c>
      <c r="AS20" s="160">
        <f t="shared" ref="AS20:AS30" si="63">AS7*100/$AQ7</f>
        <v>1.544231193</v>
      </c>
      <c r="AT20" s="161">
        <f t="shared" ref="AT20:AW20" si="34">AT7*100/$AR7</f>
        <v>1.717071082</v>
      </c>
      <c r="AU20" s="163">
        <f t="shared" si="34"/>
        <v>1.358947023</v>
      </c>
      <c r="AV20" s="163">
        <f t="shared" si="34"/>
        <v>1.356800189</v>
      </c>
      <c r="AW20" s="163">
        <f t="shared" si="34"/>
        <v>0.002146833189</v>
      </c>
      <c r="AX20" s="138">
        <f t="shared" ref="AX20:AX30" si="65">AX7*100/$AX7</f>
        <v>100</v>
      </c>
      <c r="AY20" s="137">
        <f t="shared" ref="AY20:AY30" si="66">AY7*100/$AY7</f>
        <v>100</v>
      </c>
      <c r="AZ20" s="160">
        <f t="shared" ref="AZ20:AZ30" si="67">AZ7*100/$AX7</f>
        <v>1.646368967</v>
      </c>
      <c r="BA20" s="161">
        <f t="shared" ref="BA20:BD20" si="35">BA7*100/$AY7</f>
        <v>1.84024902</v>
      </c>
      <c r="BB20" s="163">
        <f t="shared" si="35"/>
        <v>1.63296878</v>
      </c>
      <c r="BC20" s="163">
        <f t="shared" si="35"/>
        <v>1.631847309</v>
      </c>
      <c r="BD20" s="164">
        <f t="shared" si="35"/>
        <v>0.001121470653</v>
      </c>
    </row>
    <row r="21" ht="15.75" customHeight="1">
      <c r="A21" s="140" t="s">
        <v>33</v>
      </c>
      <c r="B21" s="141">
        <f t="shared" ref="B21:C21" si="36">IF(ISBLANK(B8),"",B8*100/B8)</f>
        <v>100</v>
      </c>
      <c r="C21" s="142">
        <f t="shared" si="36"/>
        <v>100</v>
      </c>
      <c r="D21" s="165">
        <f t="shared" ref="D21:E21" si="37">IF(ISBLANK(B8),"",D8*100/B8)</f>
        <v>1.9204118</v>
      </c>
      <c r="E21" s="166">
        <f t="shared" si="37"/>
        <v>1.965728698</v>
      </c>
      <c r="F21" s="167">
        <f t="shared" si="38"/>
        <v>1.494501689</v>
      </c>
      <c r="G21" s="146">
        <f t="shared" ref="G21:H21" si="39">IF(ISBLANK(G8),"",G8*100/G8)</f>
        <v>100</v>
      </c>
      <c r="H21" s="146">
        <f t="shared" si="39"/>
        <v>100</v>
      </c>
      <c r="I21" s="165">
        <f t="shared" ref="I21:J21" si="40">IF(ISBLANK(G8),"",I8*100/G8)</f>
        <v>1.726784344</v>
      </c>
      <c r="J21" s="166">
        <f t="shared" si="40"/>
        <v>1.77088069</v>
      </c>
      <c r="K21" s="168">
        <f t="shared" si="41"/>
        <v>1.15589423</v>
      </c>
      <c r="L21" s="147">
        <f t="shared" ref="L21:M21" si="42">IF(ISBLANK(L8),"",L8*100/L8)</f>
        <v>100</v>
      </c>
      <c r="M21" s="146">
        <f t="shared" si="42"/>
        <v>100</v>
      </c>
      <c r="N21" s="165">
        <f t="shared" ref="N21:O21" si="43">IF(ISBLANK(L8),"",N8*100/L8)</f>
        <v>1.822079314</v>
      </c>
      <c r="O21" s="166">
        <f t="shared" si="43"/>
        <v>1.866791188</v>
      </c>
      <c r="P21" s="169">
        <f t="shared" si="44"/>
        <v>1.322567784</v>
      </c>
      <c r="R21" s="140" t="s">
        <v>33</v>
      </c>
      <c r="S21" s="141">
        <f t="shared" si="45"/>
        <v>100</v>
      </c>
      <c r="T21" s="142">
        <f t="shared" si="46"/>
        <v>100</v>
      </c>
      <c r="U21" s="165">
        <f t="shared" si="47"/>
        <v>2.559726962</v>
      </c>
      <c r="V21" s="166">
        <f t="shared" ref="V21:W21" si="48">V8*100/$T8</f>
        <v>2.588978338</v>
      </c>
      <c r="W21" s="167">
        <f t="shared" si="48"/>
        <v>2.282240696</v>
      </c>
      <c r="X21" s="146">
        <f t="shared" si="49"/>
        <v>100</v>
      </c>
      <c r="Y21" s="146">
        <f t="shared" si="50"/>
        <v>100</v>
      </c>
      <c r="Z21" s="165">
        <f t="shared" si="51"/>
        <v>1.973164957</v>
      </c>
      <c r="AA21" s="166">
        <f t="shared" ref="AA21:AB21" si="52">AA8*100/$Y8</f>
        <v>1.954739188</v>
      </c>
      <c r="AB21" s="168">
        <f t="shared" si="52"/>
        <v>1.621172015</v>
      </c>
      <c r="AC21" s="147">
        <f t="shared" si="53"/>
        <v>100</v>
      </c>
      <c r="AD21" s="146">
        <f t="shared" si="54"/>
        <v>100</v>
      </c>
      <c r="AE21" s="165">
        <f t="shared" si="55"/>
        <v>2.25502255</v>
      </c>
      <c r="AF21" s="166">
        <f t="shared" ref="AF21:AG21" si="56">AF8*100/$AD8</f>
        <v>2.259314712</v>
      </c>
      <c r="AG21" s="169">
        <f t="shared" si="56"/>
        <v>1.938631668</v>
      </c>
      <c r="AI21" s="140" t="s">
        <v>33</v>
      </c>
      <c r="AJ21" s="141">
        <f t="shared" si="57"/>
        <v>100</v>
      </c>
      <c r="AK21" s="142">
        <f t="shared" si="58"/>
        <v>100</v>
      </c>
      <c r="AL21" s="165">
        <f t="shared" si="59"/>
        <v>3.883782983</v>
      </c>
      <c r="AM21" s="166">
        <f t="shared" ref="AM21:AP21" si="60">AM8*100/$AK8</f>
        <v>3.911544822</v>
      </c>
      <c r="AN21" s="165">
        <f t="shared" si="60"/>
        <v>3.082351137</v>
      </c>
      <c r="AO21" s="168">
        <f t="shared" si="60"/>
        <v>2.983482592</v>
      </c>
      <c r="AP21" s="169">
        <f t="shared" si="60"/>
        <v>0.09886854442</v>
      </c>
      <c r="AQ21" s="146">
        <f t="shared" si="61"/>
        <v>100</v>
      </c>
      <c r="AR21" s="146">
        <f t="shared" si="62"/>
        <v>100</v>
      </c>
      <c r="AS21" s="165">
        <f t="shared" si="63"/>
        <v>3.237716558</v>
      </c>
      <c r="AT21" s="166">
        <f t="shared" ref="AT21:AW21" si="64">AT8*100/$AR8</f>
        <v>3.380709074</v>
      </c>
      <c r="AU21" s="168">
        <f t="shared" si="64"/>
        <v>2.756554491</v>
      </c>
      <c r="AV21" s="168">
        <f t="shared" si="64"/>
        <v>2.602060488</v>
      </c>
      <c r="AW21" s="168">
        <f t="shared" si="64"/>
        <v>0.1544940028</v>
      </c>
      <c r="AX21" s="147">
        <f t="shared" si="65"/>
        <v>100</v>
      </c>
      <c r="AY21" s="146">
        <f t="shared" si="66"/>
        <v>100</v>
      </c>
      <c r="AZ21" s="165">
        <f t="shared" si="67"/>
        <v>3.553814912</v>
      </c>
      <c r="BA21" s="166">
        <f t="shared" ref="BA21:BD21" si="68">BA8*100/$AY8</f>
        <v>3.640934002</v>
      </c>
      <c r="BB21" s="168">
        <f t="shared" si="68"/>
        <v>2.91626568</v>
      </c>
      <c r="BC21" s="168">
        <f t="shared" si="68"/>
        <v>2.789040246</v>
      </c>
      <c r="BD21" s="169">
        <f t="shared" si="68"/>
        <v>0.1272254344</v>
      </c>
    </row>
    <row r="22" ht="15.75" customHeight="1">
      <c r="A22" s="140" t="s">
        <v>34</v>
      </c>
      <c r="B22" s="141">
        <f t="shared" ref="B22:C22" si="69">IF(ISBLANK(B9),"",B9*100/B9)</f>
        <v>100</v>
      </c>
      <c r="C22" s="142">
        <f t="shared" si="69"/>
        <v>100</v>
      </c>
      <c r="D22" s="165">
        <f t="shared" ref="D22:E22" si="70">IF(ISBLANK(B9),"",D9*100/B9)</f>
        <v>3.34429041</v>
      </c>
      <c r="E22" s="166">
        <f t="shared" si="70"/>
        <v>3.396457688</v>
      </c>
      <c r="F22" s="167">
        <f t="shared" si="38"/>
        <v>2.277941162</v>
      </c>
      <c r="G22" s="146">
        <f t="shared" ref="G22:H22" si="71">IF(ISBLANK(G9),"",G9*100/G9)</f>
        <v>100</v>
      </c>
      <c r="H22" s="146">
        <f t="shared" si="71"/>
        <v>100</v>
      </c>
      <c r="I22" s="170">
        <f t="shared" ref="I22:J22" si="72">IF(ISBLANK(G9),"",I9*100/G9)</f>
        <v>3.122420908</v>
      </c>
      <c r="J22" s="166">
        <f t="shared" si="72"/>
        <v>3.138302099</v>
      </c>
      <c r="K22" s="168">
        <f t="shared" si="41"/>
        <v>2.29009938</v>
      </c>
      <c r="L22" s="147">
        <f t="shared" ref="L22:M22" si="73">IF(ISBLANK(L9),"",L9*100/L9)</f>
        <v>100</v>
      </c>
      <c r="M22" s="146">
        <f t="shared" si="73"/>
        <v>100</v>
      </c>
      <c r="N22" s="165">
        <f t="shared" ref="N22:O22" si="74">IF(ISBLANK(L9),"",N9*100/L9)</f>
        <v>3.231232915</v>
      </c>
      <c r="O22" s="166">
        <f t="shared" si="74"/>
        <v>3.264954908</v>
      </c>
      <c r="P22" s="169">
        <f t="shared" si="44"/>
        <v>2.284134479</v>
      </c>
      <c r="R22" s="140" t="s">
        <v>34</v>
      </c>
      <c r="S22" s="141">
        <f t="shared" si="45"/>
        <v>100</v>
      </c>
      <c r="T22" s="142">
        <f t="shared" si="46"/>
        <v>100</v>
      </c>
      <c r="U22" s="165">
        <f t="shared" si="47"/>
        <v>4.45018226</v>
      </c>
      <c r="V22" s="166">
        <f t="shared" ref="V22:W22" si="75">V9*100/$T9</f>
        <v>4.534924793</v>
      </c>
      <c r="W22" s="167">
        <f t="shared" si="75"/>
        <v>3.384923789</v>
      </c>
      <c r="X22" s="146">
        <f t="shared" si="49"/>
        <v>100</v>
      </c>
      <c r="Y22" s="146">
        <f t="shared" si="50"/>
        <v>100</v>
      </c>
      <c r="Z22" s="170">
        <f t="shared" si="51"/>
        <v>4.280946162</v>
      </c>
      <c r="AA22" s="166">
        <f t="shared" ref="AA22:AB22" si="76">AA9*100/$Y9</f>
        <v>4.326864759</v>
      </c>
      <c r="AB22" s="168">
        <f t="shared" si="76"/>
        <v>3.153145912</v>
      </c>
      <c r="AC22" s="147">
        <f t="shared" si="53"/>
        <v>100</v>
      </c>
      <c r="AD22" s="146">
        <f t="shared" si="54"/>
        <v>100</v>
      </c>
      <c r="AE22" s="165">
        <f t="shared" si="55"/>
        <v>4.363636364</v>
      </c>
      <c r="AF22" s="166">
        <f t="shared" ref="AF22:AG22" si="77">AF9*100/$AD9</f>
        <v>4.42839431</v>
      </c>
      <c r="AG22" s="169">
        <f t="shared" si="77"/>
        <v>3.266249344</v>
      </c>
      <c r="AI22" s="140" t="s">
        <v>34</v>
      </c>
      <c r="AJ22" s="141">
        <f t="shared" si="57"/>
        <v>100</v>
      </c>
      <c r="AK22" s="142">
        <f t="shared" si="58"/>
        <v>100</v>
      </c>
      <c r="AL22" s="165">
        <f t="shared" si="59"/>
        <v>5.020694619</v>
      </c>
      <c r="AM22" s="166">
        <f t="shared" ref="AM22:AP22" si="78">AM9*100/$AK9</f>
        <v>5.106237781</v>
      </c>
      <c r="AN22" s="165">
        <f t="shared" si="78"/>
        <v>3.609603824</v>
      </c>
      <c r="AO22" s="168">
        <f t="shared" si="78"/>
        <v>3.359898383</v>
      </c>
      <c r="AP22" s="169">
        <f t="shared" si="78"/>
        <v>0.2497054404</v>
      </c>
      <c r="AQ22" s="146">
        <f t="shared" si="61"/>
        <v>100</v>
      </c>
      <c r="AR22" s="146">
        <f t="shared" si="62"/>
        <v>100</v>
      </c>
      <c r="AS22" s="170">
        <f t="shared" si="63"/>
        <v>5.418633106</v>
      </c>
      <c r="AT22" s="166">
        <f t="shared" ref="AT22:AW22" si="79">AT9*100/$AR9</f>
        <v>5.494794873</v>
      </c>
      <c r="AU22" s="168">
        <f t="shared" si="79"/>
        <v>3.745802113</v>
      </c>
      <c r="AV22" s="168">
        <f t="shared" si="79"/>
        <v>3.588012155</v>
      </c>
      <c r="AW22" s="168">
        <f t="shared" si="79"/>
        <v>0.1577899581</v>
      </c>
      <c r="AX22" s="147">
        <f t="shared" si="65"/>
        <v>100</v>
      </c>
      <c r="AY22" s="146">
        <f t="shared" si="66"/>
        <v>100</v>
      </c>
      <c r="AZ22" s="165">
        <f t="shared" si="67"/>
        <v>5.222557191</v>
      </c>
      <c r="BA22" s="166">
        <f t="shared" ref="BA22:BD22" si="80">BA9*100/$AY9</f>
        <v>5.303573355</v>
      </c>
      <c r="BB22" s="168">
        <f t="shared" si="80"/>
        <v>3.678774528</v>
      </c>
      <c r="BC22" s="168">
        <f t="shared" si="80"/>
        <v>3.475749986</v>
      </c>
      <c r="BD22" s="169">
        <f t="shared" si="80"/>
        <v>0.2030245412</v>
      </c>
    </row>
    <row r="23" ht="15.75" customHeight="1">
      <c r="A23" s="140" t="s">
        <v>35</v>
      </c>
      <c r="B23" s="141">
        <f t="shared" ref="B23:C23" si="81">IF(ISBLANK(B10),"",B10*100/B10)</f>
        <v>100</v>
      </c>
      <c r="C23" s="142">
        <f t="shared" si="81"/>
        <v>100</v>
      </c>
      <c r="D23" s="165">
        <f t="shared" ref="D23:E23" si="82">IF(ISBLANK(B10),"",D10*100/B10)</f>
        <v>6.525606217</v>
      </c>
      <c r="E23" s="166">
        <f t="shared" si="82"/>
        <v>6.759146461</v>
      </c>
      <c r="F23" s="167">
        <f t="shared" si="38"/>
        <v>3.482669816</v>
      </c>
      <c r="G23" s="146">
        <f t="shared" ref="G23:H23" si="83">IF(ISBLANK(G10),"",G10*100/G10)</f>
        <v>100</v>
      </c>
      <c r="H23" s="146">
        <f t="shared" si="83"/>
        <v>100</v>
      </c>
      <c r="I23" s="165">
        <f t="shared" ref="I23:J23" si="84">IF(ISBLANK(G10),"",I10*100/G10)</f>
        <v>6.370121695</v>
      </c>
      <c r="J23" s="166">
        <f t="shared" si="84"/>
        <v>6.645565789</v>
      </c>
      <c r="K23" s="168">
        <f t="shared" si="41"/>
        <v>3.505414536</v>
      </c>
      <c r="L23" s="147">
        <f t="shared" ref="L23:M23" si="85">IF(ISBLANK(L10),"",L10*100/L10)</f>
        <v>100</v>
      </c>
      <c r="M23" s="146">
        <f t="shared" si="85"/>
        <v>100</v>
      </c>
      <c r="N23" s="165">
        <f t="shared" ref="N23:O23" si="86">IF(ISBLANK(L10),"",N10*100/L10)</f>
        <v>6.44361834</v>
      </c>
      <c r="O23" s="166">
        <f t="shared" si="86"/>
        <v>6.699027151</v>
      </c>
      <c r="P23" s="169">
        <f t="shared" si="44"/>
        <v>3.494708809</v>
      </c>
      <c r="R23" s="140" t="s">
        <v>35</v>
      </c>
      <c r="S23" s="141">
        <f t="shared" si="45"/>
        <v>100</v>
      </c>
      <c r="T23" s="142">
        <f t="shared" si="46"/>
        <v>100</v>
      </c>
      <c r="U23" s="165">
        <f t="shared" si="47"/>
        <v>8.117162822</v>
      </c>
      <c r="V23" s="166">
        <f t="shared" ref="V23:W23" si="87">V10*100/$T10</f>
        <v>8.341115403</v>
      </c>
      <c r="W23" s="167">
        <f t="shared" si="87"/>
        <v>4.517932677</v>
      </c>
      <c r="X23" s="146">
        <f t="shared" si="49"/>
        <v>100</v>
      </c>
      <c r="Y23" s="146">
        <f t="shared" si="50"/>
        <v>100</v>
      </c>
      <c r="Z23" s="165">
        <f t="shared" si="51"/>
        <v>7.589361342</v>
      </c>
      <c r="AA23" s="166">
        <f t="shared" ref="AA23:AB23" si="88">AA10*100/$Y10</f>
        <v>7.937392239</v>
      </c>
      <c r="AB23" s="168">
        <f t="shared" si="88"/>
        <v>4.285716125</v>
      </c>
      <c r="AC23" s="147">
        <f t="shared" si="53"/>
        <v>100</v>
      </c>
      <c r="AD23" s="146">
        <f t="shared" si="54"/>
        <v>100</v>
      </c>
      <c r="AE23" s="165">
        <f t="shared" si="55"/>
        <v>7.837145553</v>
      </c>
      <c r="AF23" s="166">
        <f t="shared" ref="AF23:AG23" si="89">AF10*100/$AD10</f>
        <v>8.125802174</v>
      </c>
      <c r="AG23" s="169">
        <f t="shared" si="89"/>
        <v>4.394087181</v>
      </c>
      <c r="AI23" s="140" t="s">
        <v>35</v>
      </c>
      <c r="AJ23" s="141">
        <f t="shared" si="57"/>
        <v>100</v>
      </c>
      <c r="AK23" s="142">
        <f t="shared" si="58"/>
        <v>100</v>
      </c>
      <c r="AL23" s="165">
        <f t="shared" si="59"/>
        <v>8.794021294</v>
      </c>
      <c r="AM23" s="166">
        <f t="shared" ref="AM23:AP23" si="90">AM10*100/$AK10</f>
        <v>9.047844899</v>
      </c>
      <c r="AN23" s="165">
        <f t="shared" si="90"/>
        <v>4.662330752</v>
      </c>
      <c r="AO23" s="168">
        <f t="shared" si="90"/>
        <v>4.403051564</v>
      </c>
      <c r="AP23" s="169">
        <f t="shared" si="90"/>
        <v>0.2592791886</v>
      </c>
      <c r="AQ23" s="146">
        <f t="shared" si="61"/>
        <v>100</v>
      </c>
      <c r="AR23" s="146">
        <f t="shared" si="62"/>
        <v>100</v>
      </c>
      <c r="AS23" s="165">
        <f t="shared" si="63"/>
        <v>8.842371199</v>
      </c>
      <c r="AT23" s="166">
        <f t="shared" ref="AT23:AW23" si="91">AT10*100/$AR10</f>
        <v>9.14269721</v>
      </c>
      <c r="AU23" s="168">
        <f t="shared" si="91"/>
        <v>4.951513684</v>
      </c>
      <c r="AV23" s="168">
        <f t="shared" si="91"/>
        <v>4.723576784</v>
      </c>
      <c r="AW23" s="168">
        <f t="shared" si="91"/>
        <v>0.2279369002</v>
      </c>
      <c r="AX23" s="147">
        <f t="shared" si="65"/>
        <v>100</v>
      </c>
      <c r="AY23" s="146">
        <f t="shared" si="66"/>
        <v>100</v>
      </c>
      <c r="AZ23" s="165">
        <f t="shared" si="67"/>
        <v>8.819720877</v>
      </c>
      <c r="BA23" s="166">
        <f t="shared" ref="BA23:BD23" si="92">BA10*100/$AY10</f>
        <v>9.098575742</v>
      </c>
      <c r="BB23" s="168">
        <f t="shared" si="92"/>
        <v>4.816997451</v>
      </c>
      <c r="BC23" s="168">
        <f t="shared" si="92"/>
        <v>4.574481383</v>
      </c>
      <c r="BD23" s="169">
        <f t="shared" si="92"/>
        <v>0.2425160682</v>
      </c>
    </row>
    <row r="24" ht="15.75" customHeight="1">
      <c r="A24" s="140" t="s">
        <v>36</v>
      </c>
      <c r="B24" s="141">
        <f t="shared" ref="B24:C24" si="93">IF(ISBLANK(B11),"",B11*100/B11)</f>
        <v>100</v>
      </c>
      <c r="C24" s="142">
        <f t="shared" si="93"/>
        <v>100</v>
      </c>
      <c r="D24" s="165">
        <f t="shared" ref="D24:E24" si="94">IF(ISBLANK(B11),"",D11*100/B11)</f>
        <v>10.4587657</v>
      </c>
      <c r="E24" s="166">
        <f t="shared" si="94"/>
        <v>10.81070981</v>
      </c>
      <c r="F24" s="167">
        <f t="shared" si="38"/>
        <v>4.377116689</v>
      </c>
      <c r="G24" s="146">
        <f t="shared" ref="G24:H24" si="95">IF(ISBLANK(G11),"",G11*100/G11)</f>
        <v>100</v>
      </c>
      <c r="H24" s="146">
        <f t="shared" si="95"/>
        <v>100</v>
      </c>
      <c r="I24" s="165">
        <f t="shared" ref="I24:J24" si="96">IF(ISBLANK(G11),"",I11*100/G11)</f>
        <v>10.25613661</v>
      </c>
      <c r="J24" s="166">
        <f t="shared" si="96"/>
        <v>10.58808342</v>
      </c>
      <c r="K24" s="168">
        <f t="shared" si="41"/>
        <v>4.418634924</v>
      </c>
      <c r="L24" s="147">
        <f t="shared" ref="L24:M24" si="97">IF(ISBLANK(L11),"",L11*100/L11)</f>
        <v>100</v>
      </c>
      <c r="M24" s="146">
        <f t="shared" si="97"/>
        <v>100</v>
      </c>
      <c r="N24" s="165">
        <f t="shared" ref="N24:O24" si="98">IF(ISBLANK(L11),"",N11*100/L11)</f>
        <v>10.34503414</v>
      </c>
      <c r="O24" s="166">
        <f t="shared" si="98"/>
        <v>10.68479573</v>
      </c>
      <c r="P24" s="169">
        <f t="shared" si="44"/>
        <v>4.400598766</v>
      </c>
      <c r="R24" s="140" t="s">
        <v>36</v>
      </c>
      <c r="S24" s="141">
        <f t="shared" si="45"/>
        <v>100</v>
      </c>
      <c r="T24" s="142">
        <f t="shared" si="46"/>
        <v>100</v>
      </c>
      <c r="U24" s="165">
        <f t="shared" si="47"/>
        <v>12.83008802</v>
      </c>
      <c r="V24" s="166">
        <f t="shared" ref="V24:W24" si="99">V11*100/$T11</f>
        <v>13.05650117</v>
      </c>
      <c r="W24" s="167">
        <f t="shared" si="99"/>
        <v>5.723299803</v>
      </c>
      <c r="X24" s="146">
        <f t="shared" si="49"/>
        <v>100</v>
      </c>
      <c r="Y24" s="146">
        <f t="shared" si="50"/>
        <v>100</v>
      </c>
      <c r="Z24" s="165">
        <f t="shared" si="51"/>
        <v>13.32921938</v>
      </c>
      <c r="AA24" s="166">
        <f t="shared" ref="AA24:AB24" si="100">AA11*100/$Y11</f>
        <v>13.59178126</v>
      </c>
      <c r="AB24" s="168">
        <f t="shared" si="100"/>
        <v>5.647887068</v>
      </c>
      <c r="AC24" s="147">
        <f t="shared" si="53"/>
        <v>100</v>
      </c>
      <c r="AD24" s="146">
        <f t="shared" si="54"/>
        <v>100</v>
      </c>
      <c r="AE24" s="165">
        <f t="shared" si="55"/>
        <v>13.11189826</v>
      </c>
      <c r="AF24" s="166">
        <f t="shared" ref="AF24:AG24" si="101">AF11*100/$AD11</f>
        <v>13.36067603</v>
      </c>
      <c r="AG24" s="169">
        <f t="shared" si="101"/>
        <v>5.680446242</v>
      </c>
      <c r="AI24" s="140" t="s">
        <v>36</v>
      </c>
      <c r="AJ24" s="141">
        <f t="shared" si="57"/>
        <v>100</v>
      </c>
      <c r="AK24" s="142">
        <f t="shared" si="58"/>
        <v>100</v>
      </c>
      <c r="AL24" s="165">
        <f t="shared" si="59"/>
        <v>12.75086968</v>
      </c>
      <c r="AM24" s="166">
        <f t="shared" ref="AM24:AP24" si="102">AM11*100/$AK11</f>
        <v>12.92319968</v>
      </c>
      <c r="AN24" s="165">
        <f t="shared" si="102"/>
        <v>5.512623424</v>
      </c>
      <c r="AO24" s="168">
        <f t="shared" si="102"/>
        <v>5.173633823</v>
      </c>
      <c r="AP24" s="169">
        <f t="shared" si="102"/>
        <v>0.3389896012</v>
      </c>
      <c r="AQ24" s="146">
        <f t="shared" si="61"/>
        <v>100</v>
      </c>
      <c r="AR24" s="146">
        <f t="shared" si="62"/>
        <v>100</v>
      </c>
      <c r="AS24" s="165">
        <f t="shared" si="63"/>
        <v>13.80782918</v>
      </c>
      <c r="AT24" s="166">
        <f t="shared" ref="AT24:AW24" si="103">AT11*100/$AR11</f>
        <v>14.22089881</v>
      </c>
      <c r="AU24" s="168">
        <f t="shared" si="103"/>
        <v>5.976963175</v>
      </c>
      <c r="AV24" s="168">
        <f t="shared" si="103"/>
        <v>5.669262363</v>
      </c>
      <c r="AW24" s="168">
        <f t="shared" si="103"/>
        <v>0.3077008114</v>
      </c>
      <c r="AX24" s="147">
        <f t="shared" si="65"/>
        <v>100</v>
      </c>
      <c r="AY24" s="146">
        <f t="shared" si="66"/>
        <v>100</v>
      </c>
      <c r="AZ24" s="165">
        <f t="shared" si="67"/>
        <v>13.35143567</v>
      </c>
      <c r="BA24" s="166">
        <f t="shared" ref="BA24:BD24" si="104">BA11*100/$AY11</f>
        <v>13.66323984</v>
      </c>
      <c r="BB24" s="168">
        <f t="shared" si="104"/>
        <v>5.777422913</v>
      </c>
      <c r="BC24" s="168">
        <f t="shared" si="104"/>
        <v>5.4562764</v>
      </c>
      <c r="BD24" s="169">
        <f t="shared" si="104"/>
        <v>0.3211465121</v>
      </c>
    </row>
    <row r="25" ht="15.75" customHeight="1">
      <c r="A25" s="140" t="s">
        <v>37</v>
      </c>
      <c r="B25" s="141">
        <f t="shared" ref="B25:C25" si="105">IF(ISBLANK(B12),"",B12*100/B12)</f>
        <v>100</v>
      </c>
      <c r="C25" s="142">
        <f t="shared" si="105"/>
        <v>100</v>
      </c>
      <c r="D25" s="165">
        <f t="shared" ref="D25:E25" si="106">IF(ISBLANK(B12),"",D12*100/B12)</f>
        <v>15.81545064</v>
      </c>
      <c r="E25" s="166">
        <f t="shared" si="106"/>
        <v>16.23777467</v>
      </c>
      <c r="F25" s="167">
        <f t="shared" si="38"/>
        <v>4.963394967</v>
      </c>
      <c r="G25" s="146">
        <f t="shared" ref="G25:H25" si="107">IF(ISBLANK(G12),"",G12*100/G12)</f>
        <v>100</v>
      </c>
      <c r="H25" s="146">
        <f t="shared" si="107"/>
        <v>100</v>
      </c>
      <c r="I25" s="165">
        <f t="shared" ref="I25:J25" si="108">IF(ISBLANK(G12),"",I12*100/G12)</f>
        <v>17.61890951</v>
      </c>
      <c r="J25" s="166">
        <f t="shared" si="108"/>
        <v>18.19475435</v>
      </c>
      <c r="K25" s="168">
        <f t="shared" si="41"/>
        <v>5.209404032</v>
      </c>
      <c r="L25" s="147">
        <f t="shared" ref="L25:M25" si="109">IF(ISBLANK(L12),"",L12*100/L12)</f>
        <v>100</v>
      </c>
      <c r="M25" s="146">
        <f t="shared" si="109"/>
        <v>100</v>
      </c>
      <c r="N25" s="165">
        <f t="shared" ref="N25:O25" si="110">IF(ISBLANK(L12),"",N12*100/L12)</f>
        <v>16.89165801</v>
      </c>
      <c r="O25" s="166">
        <f t="shared" si="110"/>
        <v>17.41162036</v>
      </c>
      <c r="P25" s="169">
        <f t="shared" si="44"/>
        <v>5.110957399</v>
      </c>
      <c r="R25" s="140" t="s">
        <v>37</v>
      </c>
      <c r="S25" s="141">
        <f t="shared" si="45"/>
        <v>100</v>
      </c>
      <c r="T25" s="142">
        <f t="shared" si="46"/>
        <v>100</v>
      </c>
      <c r="U25" s="165">
        <f t="shared" si="47"/>
        <v>18.42368474</v>
      </c>
      <c r="V25" s="166">
        <f t="shared" ref="V25:W25" si="111">V12*100/$T12</f>
        <v>19.01021314</v>
      </c>
      <c r="W25" s="167">
        <f t="shared" si="111"/>
        <v>6.118382301</v>
      </c>
      <c r="X25" s="146">
        <f t="shared" si="49"/>
        <v>100</v>
      </c>
      <c r="Y25" s="146">
        <f t="shared" si="50"/>
        <v>100</v>
      </c>
      <c r="Z25" s="165">
        <f t="shared" si="51"/>
        <v>19.10519952</v>
      </c>
      <c r="AA25" s="166">
        <f t="shared" ref="AA25:AB25" si="112">AA12*100/$Y12</f>
        <v>19.62816061</v>
      </c>
      <c r="AB25" s="168">
        <f t="shared" si="112"/>
        <v>6.200471053</v>
      </c>
      <c r="AC25" s="147">
        <f t="shared" si="53"/>
        <v>100</v>
      </c>
      <c r="AD25" s="146">
        <f t="shared" si="54"/>
        <v>100</v>
      </c>
      <c r="AE25" s="165">
        <f t="shared" si="55"/>
        <v>18.83137759</v>
      </c>
      <c r="AF25" s="166">
        <f t="shared" ref="AF25:AG25" si="113">AF12*100/$AD12</f>
        <v>19.38196159</v>
      </c>
      <c r="AG25" s="169">
        <f t="shared" si="113"/>
        <v>6.167765732</v>
      </c>
      <c r="AI25" s="140" t="s">
        <v>37</v>
      </c>
      <c r="AJ25" s="141">
        <f t="shared" si="57"/>
        <v>100</v>
      </c>
      <c r="AK25" s="142">
        <f t="shared" si="58"/>
        <v>100</v>
      </c>
      <c r="AL25" s="165">
        <f t="shared" si="59"/>
        <v>17.94117647</v>
      </c>
      <c r="AM25" s="166">
        <f t="shared" ref="AM25:AP25" si="114">AM12*100/$AK12</f>
        <v>18.41477689</v>
      </c>
      <c r="AN25" s="165">
        <f t="shared" si="114"/>
        <v>5.619997872</v>
      </c>
      <c r="AO25" s="168">
        <f t="shared" si="114"/>
        <v>5.336726734</v>
      </c>
      <c r="AP25" s="169">
        <f t="shared" si="114"/>
        <v>0.2832711382</v>
      </c>
      <c r="AQ25" s="146">
        <f t="shared" si="61"/>
        <v>100</v>
      </c>
      <c r="AR25" s="146">
        <f t="shared" si="62"/>
        <v>100</v>
      </c>
      <c r="AS25" s="165">
        <f t="shared" si="63"/>
        <v>20.82695253</v>
      </c>
      <c r="AT25" s="166">
        <f t="shared" ref="AT25:AW25" si="115">AT12*100/$AR12</f>
        <v>21.38860814</v>
      </c>
      <c r="AU25" s="168">
        <f t="shared" si="115"/>
        <v>6.77145902</v>
      </c>
      <c r="AV25" s="168">
        <f t="shared" si="115"/>
        <v>6.384464277</v>
      </c>
      <c r="AW25" s="168">
        <f t="shared" si="115"/>
        <v>0.3869947427</v>
      </c>
      <c r="AX25" s="147">
        <f t="shared" si="65"/>
        <v>100</v>
      </c>
      <c r="AY25" s="146">
        <f t="shared" si="66"/>
        <v>100</v>
      </c>
      <c r="AZ25" s="165">
        <f t="shared" si="67"/>
        <v>19.68923933</v>
      </c>
      <c r="BA25" s="166">
        <f t="shared" ref="BA25:BD25" si="116">BA12*100/$AY12</f>
        <v>20.2233302</v>
      </c>
      <c r="BB25" s="168">
        <f t="shared" si="116"/>
        <v>6.320265874</v>
      </c>
      <c r="BC25" s="168">
        <f t="shared" si="116"/>
        <v>5.973914604</v>
      </c>
      <c r="BD25" s="169">
        <f t="shared" si="116"/>
        <v>0.3463512702</v>
      </c>
    </row>
    <row r="26" ht="15.75" customHeight="1">
      <c r="A26" s="140" t="s">
        <v>38</v>
      </c>
      <c r="B26" s="141">
        <f t="shared" ref="B26:C26" si="117">IF(ISBLANK(B13),"",B13*100/B13)</f>
        <v>100</v>
      </c>
      <c r="C26" s="142">
        <f t="shared" si="117"/>
        <v>100</v>
      </c>
      <c r="D26" s="165">
        <f t="shared" ref="D26:E26" si="118">IF(ISBLANK(B13),"",D13*100/B13)</f>
        <v>23.39425587</v>
      </c>
      <c r="E26" s="166">
        <f t="shared" si="118"/>
        <v>24.07584986</v>
      </c>
      <c r="F26" s="167">
        <f t="shared" si="38"/>
        <v>5.131644432</v>
      </c>
      <c r="G26" s="146">
        <f t="shared" ref="G26:H26" si="119">IF(ISBLANK(G13),"",G13*100/G13)</f>
        <v>100</v>
      </c>
      <c r="H26" s="146">
        <f t="shared" si="119"/>
        <v>100</v>
      </c>
      <c r="I26" s="165">
        <f t="shared" ref="I26:J26" si="120">IF(ISBLANK(G13),"",I13*100/G13)</f>
        <v>29.49160908</v>
      </c>
      <c r="J26" s="166">
        <f t="shared" si="120"/>
        <v>31.33153121</v>
      </c>
      <c r="K26" s="168">
        <f t="shared" si="41"/>
        <v>5.920492566</v>
      </c>
      <c r="L26" s="147">
        <f t="shared" ref="L26:M26" si="121">IF(ISBLANK(L13),"",L13*100/L13)</f>
        <v>100</v>
      </c>
      <c r="M26" s="146">
        <f t="shared" si="121"/>
        <v>100</v>
      </c>
      <c r="N26" s="165">
        <f t="shared" ref="N26:O26" si="122">IF(ISBLANK(L13),"",N13*100/L13)</f>
        <v>27.53477459</v>
      </c>
      <c r="O26" s="166">
        <f t="shared" si="122"/>
        <v>29.05101549</v>
      </c>
      <c r="P26" s="169">
        <f t="shared" si="44"/>
        <v>5.67255161</v>
      </c>
      <c r="R26" s="140" t="s">
        <v>38</v>
      </c>
      <c r="S26" s="141">
        <f t="shared" si="45"/>
        <v>100</v>
      </c>
      <c r="T26" s="142">
        <f t="shared" si="46"/>
        <v>100</v>
      </c>
      <c r="U26" s="165">
        <f t="shared" si="47"/>
        <v>27.04183267</v>
      </c>
      <c r="V26" s="166">
        <f t="shared" ref="V26:W26" si="123">V13*100/$T13</f>
        <v>28.03497264</v>
      </c>
      <c r="W26" s="167">
        <f t="shared" si="123"/>
        <v>6.308190848</v>
      </c>
      <c r="X26" s="146">
        <f t="shared" si="49"/>
        <v>100</v>
      </c>
      <c r="Y26" s="146">
        <f t="shared" si="50"/>
        <v>100</v>
      </c>
      <c r="Z26" s="165">
        <f t="shared" si="51"/>
        <v>31.58861341</v>
      </c>
      <c r="AA26" s="166">
        <f t="shared" ref="AA26:AB26" si="124">AA13*100/$Y13</f>
        <v>33.44777251</v>
      </c>
      <c r="AB26" s="168">
        <f t="shared" si="124"/>
        <v>6.473959854</v>
      </c>
      <c r="AC26" s="147">
        <f t="shared" si="53"/>
        <v>100</v>
      </c>
      <c r="AD26" s="146">
        <f t="shared" si="54"/>
        <v>100</v>
      </c>
      <c r="AE26" s="165">
        <f t="shared" si="55"/>
        <v>30.1539912</v>
      </c>
      <c r="AF26" s="166">
        <f t="shared" ref="AF26:AG26" si="125">AF13*100/$AD13</f>
        <v>31.78317661</v>
      </c>
      <c r="AG26" s="169">
        <f t="shared" si="125"/>
        <v>6.422980987</v>
      </c>
      <c r="AI26" s="140" t="s">
        <v>38</v>
      </c>
      <c r="AJ26" s="141">
        <f t="shared" si="57"/>
        <v>100</v>
      </c>
      <c r="AK26" s="142">
        <f t="shared" si="58"/>
        <v>100</v>
      </c>
      <c r="AL26" s="165">
        <f t="shared" si="59"/>
        <v>26.18164968</v>
      </c>
      <c r="AM26" s="166">
        <f t="shared" ref="AM26:AP26" si="126">AM13*100/$AK13</f>
        <v>27.42889666</v>
      </c>
      <c r="AN26" s="165">
        <f t="shared" si="126"/>
        <v>6.241043651</v>
      </c>
      <c r="AO26" s="168">
        <f t="shared" si="126"/>
        <v>5.818416737</v>
      </c>
      <c r="AP26" s="169">
        <f t="shared" si="126"/>
        <v>0.4226269136</v>
      </c>
      <c r="AQ26" s="146">
        <f t="shared" si="61"/>
        <v>100</v>
      </c>
      <c r="AR26" s="146">
        <f t="shared" si="62"/>
        <v>100</v>
      </c>
      <c r="AS26" s="165">
        <f t="shared" si="63"/>
        <v>34.0640447</v>
      </c>
      <c r="AT26" s="166">
        <f t="shared" ref="AT26:AW26" si="127">AT13*100/$AR13</f>
        <v>35.82393724</v>
      </c>
      <c r="AU26" s="168">
        <f t="shared" si="127"/>
        <v>7.564123946</v>
      </c>
      <c r="AV26" s="168">
        <f t="shared" si="127"/>
        <v>7.052752099</v>
      </c>
      <c r="AW26" s="168">
        <f t="shared" si="127"/>
        <v>0.5113718465</v>
      </c>
      <c r="AX26" s="147">
        <f t="shared" si="65"/>
        <v>100</v>
      </c>
      <c r="AY26" s="146">
        <f t="shared" si="66"/>
        <v>100</v>
      </c>
      <c r="AZ26" s="165">
        <f t="shared" si="67"/>
        <v>31.56658347</v>
      </c>
      <c r="BA26" s="166">
        <f t="shared" ref="BA26:BD26" si="128">BA13*100/$AY13</f>
        <v>33.23799367</v>
      </c>
      <c r="BB26" s="168">
        <f t="shared" si="128"/>
        <v>7.156572493</v>
      </c>
      <c r="BC26" s="168">
        <f t="shared" si="128"/>
        <v>6.672536951</v>
      </c>
      <c r="BD26" s="169">
        <f t="shared" si="128"/>
        <v>0.4840355416</v>
      </c>
    </row>
    <row r="27" ht="15.75" customHeight="1">
      <c r="A27" s="140" t="s">
        <v>39</v>
      </c>
      <c r="B27" s="141">
        <f t="shared" ref="B27:C27" si="129">IF(ISBLANK(B14),"",B14*100/B14)</f>
        <v>100</v>
      </c>
      <c r="C27" s="142">
        <f t="shared" si="129"/>
        <v>100</v>
      </c>
      <c r="D27" s="165">
        <f t="shared" ref="D27:E27" si="130">IF(ISBLANK(B14),"",D14*100/B14)</f>
        <v>32.84313725</v>
      </c>
      <c r="E27" s="166">
        <f t="shared" si="130"/>
        <v>33.38386165</v>
      </c>
      <c r="F27" s="167">
        <f t="shared" si="38"/>
        <v>4.20717505</v>
      </c>
      <c r="G27" s="146">
        <f t="shared" ref="G27:H27" si="131">IF(ISBLANK(G14),"",G14*100/G14)</f>
        <v>100</v>
      </c>
      <c r="H27" s="146">
        <f t="shared" si="131"/>
        <v>100</v>
      </c>
      <c r="I27" s="165">
        <f t="shared" ref="I27:J27" si="132">IF(ISBLANK(G14),"",I14*100/G14)</f>
        <v>52.13675214</v>
      </c>
      <c r="J27" s="166">
        <f t="shared" si="132"/>
        <v>52.96150613</v>
      </c>
      <c r="K27" s="168">
        <f t="shared" si="41"/>
        <v>7.286723695</v>
      </c>
      <c r="L27" s="147">
        <f t="shared" ref="L27:M27" si="133">IF(ISBLANK(L14),"",L14*100/L14)</f>
        <v>100</v>
      </c>
      <c r="M27" s="146">
        <f t="shared" si="133"/>
        <v>100</v>
      </c>
      <c r="N27" s="165">
        <f t="shared" ref="N27:O27" si="134">IF(ISBLANK(L14),"",N14*100/L14)</f>
        <v>47.14828897</v>
      </c>
      <c r="O27" s="166">
        <f t="shared" si="134"/>
        <v>47.97118461</v>
      </c>
      <c r="P27" s="169">
        <f t="shared" si="44"/>
        <v>6.501749901</v>
      </c>
      <c r="R27" s="140" t="s">
        <v>39</v>
      </c>
      <c r="S27" s="141">
        <f t="shared" si="45"/>
        <v>100</v>
      </c>
      <c r="T27" s="142">
        <f t="shared" si="46"/>
        <v>100</v>
      </c>
      <c r="U27" s="165">
        <f t="shared" si="47"/>
        <v>38.0733945</v>
      </c>
      <c r="V27" s="166">
        <f t="shared" ref="V27:W27" si="135">V14*100/$T14</f>
        <v>38.08433868</v>
      </c>
      <c r="W27" s="167">
        <f t="shared" si="135"/>
        <v>5.008956565</v>
      </c>
      <c r="X27" s="146">
        <f t="shared" si="49"/>
        <v>100</v>
      </c>
      <c r="Y27" s="146">
        <f t="shared" si="50"/>
        <v>100</v>
      </c>
      <c r="Z27" s="165">
        <f t="shared" si="51"/>
        <v>53.4109817</v>
      </c>
      <c r="AA27" s="166">
        <f t="shared" ref="AA27:AB27" si="136">AA14*100/$Y14</f>
        <v>54.80557687</v>
      </c>
      <c r="AB27" s="168">
        <f t="shared" si="136"/>
        <v>7.636929841</v>
      </c>
      <c r="AC27" s="147">
        <f t="shared" si="53"/>
        <v>100</v>
      </c>
      <c r="AD27" s="146">
        <f t="shared" si="54"/>
        <v>100</v>
      </c>
      <c r="AE27" s="165">
        <f t="shared" si="55"/>
        <v>49.32844933</v>
      </c>
      <c r="AF27" s="166">
        <f t="shared" ref="AF27:AG27" si="137">AF14*100/$AD14</f>
        <v>50.44322228</v>
      </c>
      <c r="AG27" s="169">
        <f t="shared" si="137"/>
        <v>6.951325632</v>
      </c>
      <c r="AI27" s="140" t="s">
        <v>39</v>
      </c>
      <c r="AJ27" s="141">
        <f t="shared" si="57"/>
        <v>100</v>
      </c>
      <c r="AK27" s="142">
        <f t="shared" si="58"/>
        <v>100</v>
      </c>
      <c r="AL27" s="165">
        <f t="shared" si="59"/>
        <v>50.23696682</v>
      </c>
      <c r="AM27" s="166">
        <f t="shared" ref="AM27:AP27" si="138">AM14*100/$AK14</f>
        <v>51.31746705</v>
      </c>
      <c r="AN27" s="165">
        <f t="shared" si="138"/>
        <v>10.52297295</v>
      </c>
      <c r="AO27" s="168">
        <f t="shared" si="138"/>
        <v>9.423349239</v>
      </c>
      <c r="AP27" s="169">
        <f t="shared" si="138"/>
        <v>1.099623716</v>
      </c>
      <c r="AQ27" s="146">
        <f t="shared" si="61"/>
        <v>100</v>
      </c>
      <c r="AR27" s="146">
        <f t="shared" si="62"/>
        <v>100</v>
      </c>
      <c r="AS27" s="165">
        <f t="shared" si="63"/>
        <v>53.92592593</v>
      </c>
      <c r="AT27" s="166">
        <f t="shared" ref="AT27:AW27" si="139">AT14*100/$AR14</f>
        <v>54.56565389</v>
      </c>
      <c r="AU27" s="168">
        <f t="shared" si="139"/>
        <v>9.587329518</v>
      </c>
      <c r="AV27" s="168">
        <f t="shared" si="139"/>
        <v>9.007453526</v>
      </c>
      <c r="AW27" s="168">
        <f t="shared" si="139"/>
        <v>0.5798759918</v>
      </c>
      <c r="AX27" s="147">
        <f t="shared" si="65"/>
        <v>100</v>
      </c>
      <c r="AY27" s="146">
        <f t="shared" si="66"/>
        <v>100</v>
      </c>
      <c r="AZ27" s="165">
        <f t="shared" si="67"/>
        <v>53.04740406</v>
      </c>
      <c r="BA27" s="166">
        <f t="shared" ref="BA27:BD27" si="140">BA14*100/$AY14</f>
        <v>53.8215808</v>
      </c>
      <c r="BB27" s="168">
        <f t="shared" si="140"/>
        <v>9.801660508</v>
      </c>
      <c r="BC27" s="168">
        <f t="shared" si="140"/>
        <v>9.102724156</v>
      </c>
      <c r="BD27" s="169">
        <f t="shared" si="140"/>
        <v>0.6989363516</v>
      </c>
    </row>
    <row r="28" ht="15.75" customHeight="1">
      <c r="A28" s="140" t="s">
        <v>40</v>
      </c>
      <c r="B28" s="141">
        <f t="shared" ref="B28:C28" si="141">IF(ISBLANK(B15),"",B15*100/B15)</f>
        <v>100</v>
      </c>
      <c r="C28" s="142">
        <f t="shared" si="141"/>
        <v>100</v>
      </c>
      <c r="D28" s="165">
        <f t="shared" ref="D28:E28" si="142">IF(ISBLANK(B15),"",D15*100/B15)</f>
        <v>81.25</v>
      </c>
      <c r="E28" s="166">
        <f t="shared" si="142"/>
        <v>81.19988564</v>
      </c>
      <c r="F28" s="167">
        <f t="shared" si="38"/>
        <v>9.775591829</v>
      </c>
      <c r="G28" s="146">
        <f t="shared" ref="G28:H28" si="143">IF(ISBLANK(G15),"",G15*100/G15)</f>
        <v>100</v>
      </c>
      <c r="H28" s="146">
        <f t="shared" si="143"/>
        <v>100</v>
      </c>
      <c r="I28" s="165">
        <f t="shared" ref="I28:J28" si="144">IF(ISBLANK(G15),"",I15*100/G15)</f>
        <v>70.86092715</v>
      </c>
      <c r="J28" s="166">
        <f t="shared" si="144"/>
        <v>74.25042845</v>
      </c>
      <c r="K28" s="168">
        <f t="shared" si="41"/>
        <v>6.491513612</v>
      </c>
      <c r="L28" s="147">
        <f t="shared" ref="L28:M28" si="145">IF(ISBLANK(L15),"",L15*100/L15)</f>
        <v>100</v>
      </c>
      <c r="M28" s="146">
        <f t="shared" si="145"/>
        <v>100</v>
      </c>
      <c r="N28" s="165">
        <f t="shared" ref="N28:O28" si="146">IF(ISBLANK(L15),"",N15*100/L15)</f>
        <v>72.67759563</v>
      </c>
      <c r="O28" s="166">
        <f t="shared" si="146"/>
        <v>75.67072907</v>
      </c>
      <c r="P28" s="169">
        <f t="shared" si="44"/>
        <v>7.162699606</v>
      </c>
      <c r="R28" s="140" t="s">
        <v>40</v>
      </c>
      <c r="S28" s="141">
        <f t="shared" si="45"/>
        <v>100</v>
      </c>
      <c r="T28" s="142">
        <f t="shared" si="46"/>
        <v>100</v>
      </c>
      <c r="U28" s="165">
        <f t="shared" si="47"/>
        <v>63.15789474</v>
      </c>
      <c r="V28" s="166">
        <f t="shared" ref="V28:W28" si="147">V15*100/$T15</f>
        <v>72.51279846</v>
      </c>
      <c r="W28" s="167">
        <f t="shared" si="147"/>
        <v>6.559247929</v>
      </c>
      <c r="X28" s="146">
        <f t="shared" si="49"/>
        <v>100</v>
      </c>
      <c r="Y28" s="146">
        <f t="shared" si="50"/>
        <v>100</v>
      </c>
      <c r="Z28" s="165">
        <f t="shared" si="51"/>
        <v>77.19298246</v>
      </c>
      <c r="AA28" s="166">
        <f t="shared" ref="AA28:AB28" si="148">AA15*100/$Y15</f>
        <v>80.67911429</v>
      </c>
      <c r="AB28" s="168">
        <f t="shared" si="148"/>
        <v>7.028591555</v>
      </c>
      <c r="AC28" s="147">
        <f t="shared" si="53"/>
        <v>100</v>
      </c>
      <c r="AD28" s="146">
        <f t="shared" si="54"/>
        <v>100</v>
      </c>
      <c r="AE28" s="165">
        <f t="shared" si="55"/>
        <v>74.64114833</v>
      </c>
      <c r="AF28" s="166">
        <f t="shared" ref="AF28:AG28" si="149">AF15*100/$AD15</f>
        <v>79.06627314</v>
      </c>
      <c r="AG28" s="169">
        <f t="shared" si="149"/>
        <v>6.935896547</v>
      </c>
      <c r="AI28" s="140" t="s">
        <v>40</v>
      </c>
      <c r="AJ28" s="141">
        <f t="shared" si="57"/>
        <v>100</v>
      </c>
      <c r="AK28" s="142">
        <f t="shared" si="58"/>
        <v>100</v>
      </c>
      <c r="AL28" s="165">
        <f t="shared" si="59"/>
        <v>74.28571429</v>
      </c>
      <c r="AM28" s="166">
        <f t="shared" ref="AM28:AP28" si="150">AM15*100/$AK15</f>
        <v>80.13348065</v>
      </c>
      <c r="AN28" s="165">
        <f t="shared" si="150"/>
        <v>11.73741794</v>
      </c>
      <c r="AO28" s="168">
        <f t="shared" si="150"/>
        <v>11.43062471</v>
      </c>
      <c r="AP28" s="169">
        <f t="shared" si="150"/>
        <v>0.30679323</v>
      </c>
      <c r="AQ28" s="146">
        <f t="shared" si="61"/>
        <v>100</v>
      </c>
      <c r="AR28" s="146">
        <f t="shared" si="62"/>
        <v>100</v>
      </c>
      <c r="AS28" s="165">
        <f t="shared" si="63"/>
        <v>79.41176471</v>
      </c>
      <c r="AT28" s="166">
        <f t="shared" ref="AT28:AW28" si="151">AT15*100/$AR15</f>
        <v>82.63815497</v>
      </c>
      <c r="AU28" s="168">
        <f t="shared" si="151"/>
        <v>13.12976322</v>
      </c>
      <c r="AV28" s="168">
        <f t="shared" si="151"/>
        <v>12.18507233</v>
      </c>
      <c r="AW28" s="168">
        <f t="shared" si="151"/>
        <v>0.9446908927</v>
      </c>
      <c r="AX28" s="147">
        <f t="shared" si="65"/>
        <v>100</v>
      </c>
      <c r="AY28" s="146">
        <f t="shared" si="66"/>
        <v>100</v>
      </c>
      <c r="AZ28" s="165">
        <f t="shared" si="67"/>
        <v>78.53658537</v>
      </c>
      <c r="BA28" s="166">
        <f t="shared" ref="BA28:BD28" si="152">BA15*100/$AY15</f>
        <v>82.21704511</v>
      </c>
      <c r="BB28" s="168">
        <f t="shared" si="152"/>
        <v>12.89566878</v>
      </c>
      <c r="BC28" s="168">
        <f t="shared" si="152"/>
        <v>12.05822736</v>
      </c>
      <c r="BD28" s="169">
        <f t="shared" si="152"/>
        <v>0.8374414219</v>
      </c>
    </row>
    <row r="29" ht="15.75" customHeight="1">
      <c r="A29" s="150" t="s">
        <v>41</v>
      </c>
      <c r="B29" s="151" t="str">
        <f t="shared" ref="B29:C29" si="153">IF(ISBLANK(B16),"",B16*100/B16)</f>
        <v/>
      </c>
      <c r="C29" s="152" t="str">
        <f t="shared" si="153"/>
        <v/>
      </c>
      <c r="D29" s="176" t="str">
        <f t="shared" ref="D29:E29" si="154">IF(ISBLANK(B16),"",D16*100/B16)</f>
        <v/>
      </c>
      <c r="E29" s="177" t="str">
        <f t="shared" si="154"/>
        <v/>
      </c>
      <c r="F29" s="178" t="str">
        <f t="shared" si="38"/>
        <v/>
      </c>
      <c r="G29" s="156">
        <f t="shared" ref="G29:H29" si="155">IF(ISBLANK(G16),"",G16*100/G16)</f>
        <v>100</v>
      </c>
      <c r="H29" s="156">
        <f t="shared" si="155"/>
        <v>100</v>
      </c>
      <c r="I29" s="176">
        <f t="shared" ref="I29:J29" si="156">IF(ISBLANK(G16),"",I16*100/G16)</f>
        <v>88.88888889</v>
      </c>
      <c r="J29" s="177">
        <f t="shared" si="156"/>
        <v>91.76284461</v>
      </c>
      <c r="K29" s="179">
        <f t="shared" si="41"/>
        <v>7.721125697</v>
      </c>
      <c r="L29" s="157">
        <f t="shared" ref="L29:M29" si="157">IF(ISBLANK(L16),"",L16*100/L16)</f>
        <v>100</v>
      </c>
      <c r="M29" s="156">
        <f t="shared" si="157"/>
        <v>100</v>
      </c>
      <c r="N29" s="176">
        <f t="shared" ref="N29:O29" si="158">IF(ISBLANK(L16),"",N16*100/L16)</f>
        <v>88.88888889</v>
      </c>
      <c r="O29" s="177">
        <f t="shared" si="158"/>
        <v>91.76284461</v>
      </c>
      <c r="P29" s="180">
        <f t="shared" si="44"/>
        <v>7.721125697</v>
      </c>
      <c r="R29" s="150" t="s">
        <v>41</v>
      </c>
      <c r="S29" s="151">
        <f t="shared" si="45"/>
        <v>100</v>
      </c>
      <c r="T29" s="152">
        <f t="shared" si="46"/>
        <v>100</v>
      </c>
      <c r="U29" s="176">
        <f t="shared" si="47"/>
        <v>100</v>
      </c>
      <c r="V29" s="177">
        <f t="shared" ref="V29:W29" si="159">V16*100/$T16</f>
        <v>100</v>
      </c>
      <c r="W29" s="178">
        <f t="shared" si="159"/>
        <v>10.46435638</v>
      </c>
      <c r="X29" s="156">
        <f t="shared" si="49"/>
        <v>100</v>
      </c>
      <c r="Y29" s="156">
        <f t="shared" si="50"/>
        <v>100</v>
      </c>
      <c r="Z29" s="176">
        <f t="shared" si="51"/>
        <v>100</v>
      </c>
      <c r="AA29" s="177">
        <f t="shared" ref="AA29:AB29" si="160">AA16*100/$Y16</f>
        <v>100</v>
      </c>
      <c r="AB29" s="179">
        <f t="shared" si="160"/>
        <v>5.519452399</v>
      </c>
      <c r="AC29" s="157">
        <f t="shared" si="53"/>
        <v>100</v>
      </c>
      <c r="AD29" s="156">
        <f t="shared" si="54"/>
        <v>100</v>
      </c>
      <c r="AE29" s="176">
        <f t="shared" si="55"/>
        <v>100</v>
      </c>
      <c r="AF29" s="177">
        <f t="shared" ref="AF29:AG29" si="161">AF16*100/$AD16</f>
        <v>100</v>
      </c>
      <c r="AG29" s="180">
        <f t="shared" si="161"/>
        <v>6.015740021</v>
      </c>
      <c r="AI29" s="150" t="s">
        <v>41</v>
      </c>
      <c r="AJ29" s="151">
        <f t="shared" si="57"/>
        <v>100</v>
      </c>
      <c r="AK29" s="152">
        <f t="shared" si="58"/>
        <v>100</v>
      </c>
      <c r="AL29" s="176">
        <f t="shared" si="59"/>
        <v>100</v>
      </c>
      <c r="AM29" s="177">
        <f t="shared" ref="AM29:AP29" si="162">AM16*100/$AK16</f>
        <v>100</v>
      </c>
      <c r="AN29" s="176">
        <f t="shared" si="162"/>
        <v>3.146216261</v>
      </c>
      <c r="AO29" s="179">
        <f t="shared" si="162"/>
        <v>3.146216261</v>
      </c>
      <c r="AP29" s="180">
        <f t="shared" si="162"/>
        <v>0</v>
      </c>
      <c r="AQ29" s="156">
        <f t="shared" si="61"/>
        <v>100</v>
      </c>
      <c r="AR29" s="156">
        <f t="shared" si="62"/>
        <v>100</v>
      </c>
      <c r="AS29" s="176">
        <f t="shared" si="63"/>
        <v>100</v>
      </c>
      <c r="AT29" s="177">
        <f t="shared" ref="AT29:AW29" si="163">AT16*100/$AR16</f>
        <v>100.0000005</v>
      </c>
      <c r="AU29" s="179">
        <f t="shared" si="163"/>
        <v>14.29063361</v>
      </c>
      <c r="AV29" s="179">
        <f t="shared" si="163"/>
        <v>11.65624009</v>
      </c>
      <c r="AW29" s="179">
        <f t="shared" si="163"/>
        <v>2.634393519</v>
      </c>
      <c r="AX29" s="157">
        <f t="shared" si="65"/>
        <v>100</v>
      </c>
      <c r="AY29" s="156">
        <f t="shared" si="66"/>
        <v>100</v>
      </c>
      <c r="AZ29" s="176">
        <f t="shared" si="67"/>
        <v>100</v>
      </c>
      <c r="BA29" s="177">
        <f t="shared" ref="BA29:BD29" si="164">BA16*100/$AY16</f>
        <v>100.0000004</v>
      </c>
      <c r="BB29" s="179">
        <f t="shared" si="164"/>
        <v>13.18960482</v>
      </c>
      <c r="BC29" s="179">
        <f t="shared" si="164"/>
        <v>10.81548001</v>
      </c>
      <c r="BD29" s="180">
        <f t="shared" si="164"/>
        <v>2.374124811</v>
      </c>
    </row>
    <row r="30" ht="15.75" customHeight="1">
      <c r="A30" s="59" t="s">
        <v>12</v>
      </c>
      <c r="B30" s="60">
        <f t="shared" ref="B30:C30" si="165">IF(ISBLANK(B17),"",B17*100/B17)</f>
        <v>100</v>
      </c>
      <c r="C30" s="61">
        <f t="shared" si="165"/>
        <v>100</v>
      </c>
      <c r="D30" s="108">
        <f t="shared" ref="D30:E30" si="166">IF(ISBLANK(B17),"",D17*100/B17)</f>
        <v>6.98119506</v>
      </c>
      <c r="E30" s="109">
        <f t="shared" si="166"/>
        <v>17.09699141</v>
      </c>
      <c r="F30" s="181">
        <f t="shared" si="38"/>
        <v>4.536133883</v>
      </c>
      <c r="G30" s="65">
        <f t="shared" ref="G30:H30" si="167">IF(ISBLANK(G17),"",G17*100/G17)</f>
        <v>100</v>
      </c>
      <c r="H30" s="65">
        <f t="shared" si="167"/>
        <v>100</v>
      </c>
      <c r="I30" s="108">
        <f t="shared" ref="I30:J30" si="168">IF(ISBLANK(G17),"",I17*100/G17)</f>
        <v>9.245445686</v>
      </c>
      <c r="J30" s="109">
        <f t="shared" si="168"/>
        <v>26.58228749</v>
      </c>
      <c r="K30" s="85">
        <f t="shared" si="41"/>
        <v>5.294263103</v>
      </c>
      <c r="L30" s="66">
        <f t="shared" ref="L30:M30" si="169">IF(ISBLANK(L17),"",L17*100/L17)</f>
        <v>100</v>
      </c>
      <c r="M30" s="65">
        <f t="shared" si="169"/>
        <v>100</v>
      </c>
      <c r="N30" s="108">
        <f t="shared" ref="N30:O30" si="170">IF(ISBLANK(L17),"",N17*100/L17)</f>
        <v>8.210314271</v>
      </c>
      <c r="O30" s="109">
        <f t="shared" si="170"/>
        <v>23.05210091</v>
      </c>
      <c r="P30" s="86">
        <f t="shared" si="44"/>
        <v>5.012106639</v>
      </c>
      <c r="R30" s="59" t="s">
        <v>12</v>
      </c>
      <c r="S30" s="60">
        <f t="shared" si="45"/>
        <v>100</v>
      </c>
      <c r="T30" s="61">
        <f t="shared" si="46"/>
        <v>100</v>
      </c>
      <c r="U30" s="108">
        <f t="shared" si="47"/>
        <v>7.964292326</v>
      </c>
      <c r="V30" s="109">
        <f t="shared" ref="V30:W30" si="171">V17*100/$T17</f>
        <v>20.14666673</v>
      </c>
      <c r="W30" s="181">
        <f t="shared" si="171"/>
        <v>5.612279456</v>
      </c>
      <c r="X30" s="65">
        <f t="shared" si="49"/>
        <v>100</v>
      </c>
      <c r="Y30" s="65">
        <f t="shared" si="50"/>
        <v>100</v>
      </c>
      <c r="Z30" s="108">
        <f t="shared" si="51"/>
        <v>10.18567639</v>
      </c>
      <c r="AA30" s="109">
        <f t="shared" ref="AA30:AB30" si="172">AA17*100/$Y17</f>
        <v>29.69385637</v>
      </c>
      <c r="AB30" s="85">
        <f t="shared" si="172"/>
        <v>6.052157835</v>
      </c>
      <c r="AC30" s="66">
        <f t="shared" si="53"/>
        <v>100</v>
      </c>
      <c r="AD30" s="65">
        <f t="shared" si="54"/>
        <v>100</v>
      </c>
      <c r="AE30" s="108">
        <f t="shared" si="55"/>
        <v>9.176848634</v>
      </c>
      <c r="AF30" s="109">
        <f t="shared" ref="AF30:AG30" si="173">AF17*100/$AD17</f>
        <v>26.19471373</v>
      </c>
      <c r="AG30" s="86">
        <f t="shared" si="173"/>
        <v>5.890937911</v>
      </c>
      <c r="AI30" s="59" t="s">
        <v>12</v>
      </c>
      <c r="AJ30" s="60">
        <f t="shared" si="57"/>
        <v>100</v>
      </c>
      <c r="AK30" s="61">
        <f t="shared" si="58"/>
        <v>100</v>
      </c>
      <c r="AL30" s="108">
        <f t="shared" si="59"/>
        <v>10.28885615</v>
      </c>
      <c r="AM30" s="109">
        <f t="shared" ref="AM30:AP30" si="174">AM17*100/$AK17</f>
        <v>21.01673365</v>
      </c>
      <c r="AN30" s="108">
        <f t="shared" si="174"/>
        <v>5.920767772</v>
      </c>
      <c r="AO30" s="85">
        <f t="shared" si="174"/>
        <v>5.554913937</v>
      </c>
      <c r="AP30" s="86">
        <f t="shared" si="174"/>
        <v>0.3658538355</v>
      </c>
      <c r="AQ30" s="65">
        <f t="shared" si="61"/>
        <v>100</v>
      </c>
      <c r="AR30" s="65">
        <f t="shared" si="62"/>
        <v>100</v>
      </c>
      <c r="AS30" s="108">
        <f t="shared" si="63"/>
        <v>13.64838139</v>
      </c>
      <c r="AT30" s="109">
        <f t="shared" ref="AT30:AW30" si="175">AT17*100/$AR17</f>
        <v>31.53480283</v>
      </c>
      <c r="AU30" s="85">
        <f t="shared" si="175"/>
        <v>7.435908991</v>
      </c>
      <c r="AV30" s="85">
        <f t="shared" si="175"/>
        <v>6.959497407</v>
      </c>
      <c r="AW30" s="85">
        <f t="shared" si="175"/>
        <v>0.4764115847</v>
      </c>
      <c r="AX30" s="66">
        <f t="shared" si="65"/>
        <v>100</v>
      </c>
      <c r="AY30" s="65">
        <f t="shared" si="66"/>
        <v>100</v>
      </c>
      <c r="AZ30" s="108">
        <f t="shared" si="67"/>
        <v>12.16428231</v>
      </c>
      <c r="BA30" s="109">
        <f t="shared" ref="BA30:BD30" si="176">BA17*100/$AY17</f>
        <v>27.7708323</v>
      </c>
      <c r="BB30" s="85">
        <f t="shared" si="176"/>
        <v>6.893704258</v>
      </c>
      <c r="BC30" s="85">
        <f t="shared" si="176"/>
        <v>6.456856599</v>
      </c>
      <c r="BD30" s="86">
        <f t="shared" si="176"/>
        <v>0.4368476588</v>
      </c>
    </row>
    <row r="31" ht="15.75" customHeight="1">
      <c r="A31" s="80" t="s">
        <v>106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R31" s="80" t="s">
        <v>106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2"/>
      <c r="AJ31" s="80" t="s">
        <v>106</v>
      </c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2"/>
    </row>
    <row r="32" ht="15.75" customHeight="1">
      <c r="A32" s="131" t="s">
        <v>29</v>
      </c>
      <c r="B32" s="182">
        <f t="shared" ref="B32:B42" si="177">B7*100/$L$17</f>
        <v>8.211331658</v>
      </c>
      <c r="C32" s="183">
        <f t="shared" ref="C32:C42" si="178">C7*100/$M$17</f>
        <v>0.3014869654</v>
      </c>
      <c r="D32" s="160">
        <f t="shared" ref="D32:D42" si="179">D7*100/$N$17</f>
        <v>0.8054522924</v>
      </c>
      <c r="E32" s="161">
        <f t="shared" ref="E32:E42" si="180">E7*100/$O$17</f>
        <v>0.01410372354</v>
      </c>
      <c r="F32" s="162">
        <f t="shared" ref="F32:F42" si="181">F7*100/$P$17</f>
        <v>0.05895886244</v>
      </c>
      <c r="G32" s="163">
        <f t="shared" ref="G32:G42" si="182">G7*100/$L$17</f>
        <v>8.033288907</v>
      </c>
      <c r="H32" s="163">
        <f t="shared" ref="H32:H42" si="183">H7*100/$M$17</f>
        <v>0.3042521678</v>
      </c>
      <c r="I32" s="160">
        <f t="shared" ref="I32:I42" si="184">I7*100/$N$17</f>
        <v>0.8178438662</v>
      </c>
      <c r="J32" s="161">
        <f t="shared" ref="J32:J42" si="185">J7*100/$O$17</f>
        <v>0.01461416466</v>
      </c>
      <c r="K32" s="163">
        <f t="shared" ref="K32:K42" si="186">K7*100/$P$17</f>
        <v>0.1118375709</v>
      </c>
      <c r="L32" s="184">
        <f t="shared" ref="L32:L42" si="187">L7*100/$L$17</f>
        <v>16.24462057</v>
      </c>
      <c r="M32" s="163">
        <f t="shared" ref="M32:M42" si="188">M7*100/$M$17</f>
        <v>0.6057391332</v>
      </c>
      <c r="N32" s="160">
        <f t="shared" ref="N32:N42" si="189">N7*100/$N$17</f>
        <v>1.623296159</v>
      </c>
      <c r="O32" s="161">
        <f t="shared" ref="O32:O42" si="190">O7*100/$O$17</f>
        <v>0.0287178882</v>
      </c>
      <c r="P32" s="162">
        <f t="shared" ref="P32:P42" si="191">P7*100/$P$17</f>
        <v>0.1707964333</v>
      </c>
      <c r="R32" s="131" t="s">
        <v>29</v>
      </c>
      <c r="S32" s="182">
        <f t="shared" ref="S32:S42" si="192">S7*100/$AC$17</f>
        <v>11.33654672</v>
      </c>
      <c r="T32" s="183">
        <f t="shared" ref="T32:T42" si="193">T7*100/$AD$17</f>
        <v>0.3777350513</v>
      </c>
      <c r="U32" s="160">
        <f t="shared" ref="U32:U42" si="194">U7*100/$AE$17</f>
        <v>0.7837947883</v>
      </c>
      <c r="V32" s="161">
        <f t="shared" ref="V32:V42" si="195">V7*100/$AF$17</f>
        <v>0.01203824293</v>
      </c>
      <c r="W32" s="162">
        <f t="shared" ref="W32:W42" si="196">W7*100/$AG$17</f>
        <v>0.07197007586</v>
      </c>
      <c r="X32" s="163">
        <f t="shared" ref="X32:X42" si="197">X7*100/$AC$17</f>
        <v>11.55046146</v>
      </c>
      <c r="Y32" s="163">
        <f t="shared" ref="Y32:Y42" si="198">Y7*100/$AD$17</f>
        <v>0.4095722099</v>
      </c>
      <c r="Z32" s="160">
        <f t="shared" ref="Z32:Z42" si="199">Z7*100/$AE$17</f>
        <v>1.048452769</v>
      </c>
      <c r="AA32" s="161">
        <f t="shared" ref="AA32:AA42" si="200">AA7*100/$AF$17</f>
        <v>0.01856043254</v>
      </c>
      <c r="AB32" s="163">
        <f t="shared" ref="AB32:AB42" si="201">AB7*100/$AG$17</f>
        <v>0.1852205351</v>
      </c>
      <c r="AC32" s="184">
        <f t="shared" ref="AC32:AC42" si="202">AC7*100/$AC$17</f>
        <v>22.88700818</v>
      </c>
      <c r="AD32" s="163">
        <f t="shared" ref="AD32:AD42" si="203">AD7*100/$AD$17</f>
        <v>0.7873072612</v>
      </c>
      <c r="AE32" s="160">
        <f t="shared" ref="AE32:AE42" si="204">AE7*100/$AE$17</f>
        <v>1.832247557</v>
      </c>
      <c r="AF32" s="161">
        <f t="shared" ref="AF32:AF42" si="205">AF7*100/$AF$17</f>
        <v>0.03059867547</v>
      </c>
      <c r="AG32" s="162">
        <f t="shared" ref="AG32:AG42" si="206">AG7*100/$AG$17</f>
        <v>0.257190611</v>
      </c>
      <c r="AI32" s="131" t="s">
        <v>29</v>
      </c>
      <c r="AJ32" s="182">
        <f t="shared" ref="AJ32:AJ42" si="207">AJ7*100/$AX$17</f>
        <v>5.037944379</v>
      </c>
      <c r="AK32" s="183">
        <f t="shared" ref="AK32:AK42" si="208">AK7*100/$AY$17</f>
        <v>0.1632410133</v>
      </c>
      <c r="AL32" s="160">
        <f t="shared" ref="AL32:AL42" si="209">AL7*100/$AZ$17</f>
        <v>0.7260915257</v>
      </c>
      <c r="AM32" s="161">
        <f t="shared" ref="AM32:AM42" si="210">AM7*100/$BA$17</f>
        <v>0.01160917736</v>
      </c>
      <c r="AN32" s="160">
        <f t="shared" ref="AN32:AN42" si="211">AN7*100/$BB$17</f>
        <v>0.04576520639</v>
      </c>
      <c r="AO32" s="163">
        <f t="shared" ref="AO32:AO42" si="212">AO7*100/$BC$17</f>
        <v>0.0488615154</v>
      </c>
      <c r="AP32" s="164">
        <f t="shared" ref="AP32:AP42" si="213">AP7*100/$BD$17</f>
        <v>0</v>
      </c>
      <c r="AQ32" s="163">
        <f t="shared" ref="AQ32:AQ42" si="214">AQ7*100/$AX$17</f>
        <v>5.268051181</v>
      </c>
      <c r="AR32" s="163">
        <f t="shared" ref="AR32:AR42" si="215">AR7*100/$AY$17</f>
        <v>0.1785417346</v>
      </c>
      <c r="AS32" s="160">
        <f t="shared" ref="AS32:AS42" si="216">AS7*100/$AZ$17</f>
        <v>0.6687685106</v>
      </c>
      <c r="AT32" s="161">
        <f t="shared" ref="AT32:AT42" si="217">AT7*100/$BA$17</f>
        <v>0.01103923879</v>
      </c>
      <c r="AU32" s="163">
        <f t="shared" ref="AU32:AU42" si="218">AU7*100/$BB$17</f>
        <v>0.03519570169</v>
      </c>
      <c r="AV32" s="163">
        <f t="shared" ref="AV32:AV42" si="219">AV7*100/$BC$17</f>
        <v>0.03751755294</v>
      </c>
      <c r="AW32" s="163">
        <f t="shared" ref="AW32:AW42" si="220">AW7*100/$BD$17</f>
        <v>0.0008774210269</v>
      </c>
      <c r="AX32" s="184">
        <f t="shared" ref="AX32:AX42" si="221">AX7*100/$AX$17</f>
        <v>10.30599556</v>
      </c>
      <c r="AY32" s="163">
        <f t="shared" ref="AY32:AY42" si="222">AY7*100/$AY$17</f>
        <v>0.3417827479</v>
      </c>
      <c r="AZ32" s="160">
        <f t="shared" ref="AZ32:AZ42" si="223">AZ7*100/$AZ$17</f>
        <v>1.394860036</v>
      </c>
      <c r="BA32" s="161">
        <f t="shared" ref="BA32:BA42" si="224">BA7*100/$BA$17</f>
        <v>0.02264841615</v>
      </c>
      <c r="BB32" s="163">
        <f t="shared" ref="BB32:BB42" si="225">BB7*100/$BB$17</f>
        <v>0.08096090808</v>
      </c>
      <c r="BC32" s="163">
        <f t="shared" ref="BC32:BC42" si="226">BC7*100/$BC$17</f>
        <v>0.08637906834</v>
      </c>
      <c r="BD32" s="164">
        <f t="shared" ref="BD32:BD42" si="227">BD7*100/$BD$17</f>
        <v>0.0008774210269</v>
      </c>
    </row>
    <row r="33" ht="15.75" customHeight="1">
      <c r="A33" s="140" t="s">
        <v>33</v>
      </c>
      <c r="B33" s="185">
        <f t="shared" si="177"/>
        <v>5.138822476</v>
      </c>
      <c r="C33" s="186">
        <f t="shared" si="178"/>
        <v>0.5794529018</v>
      </c>
      <c r="D33" s="165">
        <f t="shared" si="179"/>
        <v>1.201982652</v>
      </c>
      <c r="E33" s="166">
        <f t="shared" si="180"/>
        <v>0.04941186068</v>
      </c>
      <c r="F33" s="167">
        <f t="shared" si="181"/>
        <v>0.1727803104</v>
      </c>
      <c r="G33" s="168">
        <f t="shared" si="182"/>
        <v>5.302621807</v>
      </c>
      <c r="H33" s="168">
        <f t="shared" si="183"/>
        <v>0.5977409025</v>
      </c>
      <c r="I33" s="165">
        <f t="shared" si="184"/>
        <v>1.115241636</v>
      </c>
      <c r="J33" s="166">
        <f t="shared" si="185"/>
        <v>0.04591893059</v>
      </c>
      <c r="K33" s="168">
        <f t="shared" si="186"/>
        <v>0.1378512689</v>
      </c>
      <c r="L33" s="187">
        <f t="shared" si="187"/>
        <v>10.44144428</v>
      </c>
      <c r="M33" s="168">
        <f t="shared" si="188"/>
        <v>1.177193804</v>
      </c>
      <c r="N33" s="165">
        <f t="shared" si="189"/>
        <v>2.317224287</v>
      </c>
      <c r="O33" s="166">
        <f t="shared" si="190"/>
        <v>0.09533079127</v>
      </c>
      <c r="P33" s="167">
        <f t="shared" si="191"/>
        <v>0.3106315793</v>
      </c>
      <c r="R33" s="140" t="s">
        <v>33</v>
      </c>
      <c r="S33" s="185">
        <f t="shared" si="192"/>
        <v>4.379180211</v>
      </c>
      <c r="T33" s="186">
        <f t="shared" si="193"/>
        <v>0.5101129578</v>
      </c>
      <c r="U33" s="165">
        <f t="shared" si="194"/>
        <v>1.221498371</v>
      </c>
      <c r="V33" s="166">
        <f t="shared" si="195"/>
        <v>0.05041747779</v>
      </c>
      <c r="W33" s="167">
        <f t="shared" si="196"/>
        <v>0.1976256701</v>
      </c>
      <c r="X33" s="168">
        <f t="shared" si="197"/>
        <v>4.734147891</v>
      </c>
      <c r="Y33" s="168">
        <f t="shared" si="198"/>
        <v>0.5521313236</v>
      </c>
      <c r="Z33" s="165">
        <f t="shared" si="199"/>
        <v>1.017915309</v>
      </c>
      <c r="AA33" s="166">
        <f t="shared" si="200"/>
        <v>0.041201929</v>
      </c>
      <c r="AB33" s="168">
        <f t="shared" si="201"/>
        <v>0.1519452189</v>
      </c>
      <c r="AC33" s="187">
        <f t="shared" si="202"/>
        <v>9.113328102</v>
      </c>
      <c r="AD33" s="168">
        <f t="shared" si="203"/>
        <v>1.062244281</v>
      </c>
      <c r="AE33" s="165">
        <f t="shared" si="204"/>
        <v>2.239413681</v>
      </c>
      <c r="AF33" s="166">
        <f t="shared" si="205"/>
        <v>0.09161940679</v>
      </c>
      <c r="AG33" s="167">
        <f t="shared" si="206"/>
        <v>0.349570889</v>
      </c>
      <c r="AI33" s="140" t="s">
        <v>33</v>
      </c>
      <c r="AJ33" s="185">
        <f t="shared" si="207"/>
        <v>3.919950725</v>
      </c>
      <c r="AK33" s="186">
        <f t="shared" si="208"/>
        <v>0.3497946269</v>
      </c>
      <c r="AL33" s="165">
        <f t="shared" si="209"/>
        <v>1.251552498</v>
      </c>
      <c r="AM33" s="166">
        <f t="shared" si="210"/>
        <v>0.04926886407</v>
      </c>
      <c r="AN33" s="165">
        <f t="shared" si="211"/>
        <v>0.1564021063</v>
      </c>
      <c r="AO33" s="168">
        <f t="shared" si="212"/>
        <v>0.1616275914</v>
      </c>
      <c r="AP33" s="169">
        <f t="shared" si="213"/>
        <v>0.07916646665</v>
      </c>
      <c r="AQ33" s="168">
        <f t="shared" si="214"/>
        <v>4.091949748</v>
      </c>
      <c r="AR33" s="168">
        <f t="shared" si="215"/>
        <v>0.3637553548</v>
      </c>
      <c r="AS33" s="165">
        <f t="shared" si="216"/>
        <v>1.089137289</v>
      </c>
      <c r="AT33" s="166">
        <f t="shared" si="217"/>
        <v>0.0442821092</v>
      </c>
      <c r="AU33" s="168">
        <f t="shared" si="218"/>
        <v>0.1454532164</v>
      </c>
      <c r="AV33" s="168">
        <f t="shared" si="219"/>
        <v>0.1465904379</v>
      </c>
      <c r="AW33" s="168">
        <f t="shared" si="220"/>
        <v>0.1286444363</v>
      </c>
      <c r="AX33" s="187">
        <f t="shared" si="221"/>
        <v>8.011900473</v>
      </c>
      <c r="AY33" s="168">
        <f t="shared" si="222"/>
        <v>0.7135499818</v>
      </c>
      <c r="AZ33" s="165">
        <f t="shared" si="223"/>
        <v>2.340689787</v>
      </c>
      <c r="BA33" s="166">
        <f t="shared" si="224"/>
        <v>0.09355097327</v>
      </c>
      <c r="BB33" s="168">
        <f t="shared" si="225"/>
        <v>0.3018553226</v>
      </c>
      <c r="BC33" s="168">
        <f t="shared" si="226"/>
        <v>0.3082180293</v>
      </c>
      <c r="BD33" s="169">
        <f t="shared" si="227"/>
        <v>0.2078109029</v>
      </c>
    </row>
    <row r="34" ht="15.75" customHeight="1">
      <c r="A34" s="140" t="s">
        <v>34</v>
      </c>
      <c r="B34" s="185">
        <f t="shared" si="177"/>
        <v>7.118657863</v>
      </c>
      <c r="C34" s="186">
        <f t="shared" si="178"/>
        <v>1.586512993</v>
      </c>
      <c r="D34" s="165">
        <f t="shared" si="179"/>
        <v>2.899628253</v>
      </c>
      <c r="E34" s="166">
        <f t="shared" si="180"/>
        <v>0.2337541499</v>
      </c>
      <c r="F34" s="167">
        <f t="shared" si="181"/>
        <v>0.72105075</v>
      </c>
      <c r="G34" s="168">
        <f t="shared" si="182"/>
        <v>7.396404554</v>
      </c>
      <c r="H34" s="168">
        <f t="shared" si="183"/>
        <v>1.647266013</v>
      </c>
      <c r="I34" s="170">
        <f t="shared" si="184"/>
        <v>2.812887237</v>
      </c>
      <c r="J34" s="166">
        <f t="shared" si="185"/>
        <v>0.2242580148</v>
      </c>
      <c r="K34" s="168">
        <f t="shared" si="186"/>
        <v>0.7526581429</v>
      </c>
      <c r="L34" s="187">
        <f t="shared" si="187"/>
        <v>14.51506242</v>
      </c>
      <c r="M34" s="168">
        <f t="shared" si="188"/>
        <v>3.233779006</v>
      </c>
      <c r="N34" s="165">
        <f t="shared" si="189"/>
        <v>5.712515489</v>
      </c>
      <c r="O34" s="166">
        <f t="shared" si="190"/>
        <v>0.4580121648</v>
      </c>
      <c r="P34" s="167">
        <f t="shared" si="191"/>
        <v>1.473708893</v>
      </c>
      <c r="R34" s="140" t="s">
        <v>34</v>
      </c>
      <c r="S34" s="185">
        <f t="shared" si="192"/>
        <v>6.150282106</v>
      </c>
      <c r="T34" s="186">
        <f t="shared" si="193"/>
        <v>1.418872412</v>
      </c>
      <c r="U34" s="165">
        <f t="shared" si="194"/>
        <v>2.982491857</v>
      </c>
      <c r="V34" s="166">
        <f t="shared" si="195"/>
        <v>0.2456403893</v>
      </c>
      <c r="W34" s="167">
        <f t="shared" si="196"/>
        <v>0.8152818876</v>
      </c>
      <c r="X34" s="168">
        <f t="shared" si="197"/>
        <v>6.437058626</v>
      </c>
      <c r="Y34" s="168">
        <f t="shared" si="198"/>
        <v>1.48876028</v>
      </c>
      <c r="Z34" s="170">
        <f t="shared" si="199"/>
        <v>3.002850163</v>
      </c>
      <c r="AA34" s="166">
        <f t="shared" si="200"/>
        <v>0.2459146703</v>
      </c>
      <c r="AB34" s="168">
        <f t="shared" si="201"/>
        <v>0.796864347</v>
      </c>
      <c r="AC34" s="187">
        <f t="shared" si="202"/>
        <v>12.58734073</v>
      </c>
      <c r="AD34" s="168">
        <f t="shared" si="203"/>
        <v>2.907632692</v>
      </c>
      <c r="AE34" s="165">
        <f t="shared" si="204"/>
        <v>5.98534202</v>
      </c>
      <c r="AF34" s="166">
        <f t="shared" si="205"/>
        <v>0.4915550596</v>
      </c>
      <c r="AG34" s="167">
        <f t="shared" si="206"/>
        <v>1.612146235</v>
      </c>
      <c r="AI34" s="140" t="s">
        <v>34</v>
      </c>
      <c r="AJ34" s="185">
        <f t="shared" si="207"/>
        <v>6.458098481</v>
      </c>
      <c r="AK34" s="186">
        <f t="shared" si="208"/>
        <v>1.167247908</v>
      </c>
      <c r="AL34" s="165">
        <f t="shared" si="209"/>
        <v>2.665520206</v>
      </c>
      <c r="AM34" s="166">
        <f t="shared" si="210"/>
        <v>0.2146224968</v>
      </c>
      <c r="AN34" s="165">
        <f t="shared" si="211"/>
        <v>0.6111812103</v>
      </c>
      <c r="AO34" s="168">
        <f t="shared" si="212"/>
        <v>0.607390655</v>
      </c>
      <c r="AP34" s="169">
        <f t="shared" si="213"/>
        <v>0.6672077716</v>
      </c>
      <c r="AQ34" s="168">
        <f t="shared" si="214"/>
        <v>6.648691994</v>
      </c>
      <c r="AR34" s="168">
        <f t="shared" si="215"/>
        <v>1.204569122</v>
      </c>
      <c r="AS34" s="170">
        <f t="shared" si="216"/>
        <v>2.961689118</v>
      </c>
      <c r="AT34" s="166">
        <f t="shared" si="217"/>
        <v>0.2383385619</v>
      </c>
      <c r="AU34" s="168">
        <f t="shared" si="218"/>
        <v>0.6545214868</v>
      </c>
      <c r="AV34" s="168">
        <f t="shared" si="219"/>
        <v>0.669367297</v>
      </c>
      <c r="AW34" s="168">
        <f t="shared" si="220"/>
        <v>0.4350919763</v>
      </c>
      <c r="AX34" s="187">
        <f t="shared" si="221"/>
        <v>13.10679047</v>
      </c>
      <c r="AY34" s="168">
        <f t="shared" si="222"/>
        <v>2.37181703</v>
      </c>
      <c r="AZ34" s="165">
        <f t="shared" si="223"/>
        <v>5.627209325</v>
      </c>
      <c r="BA34" s="166">
        <f t="shared" si="224"/>
        <v>0.4529610587</v>
      </c>
      <c r="BB34" s="168">
        <f t="shared" si="225"/>
        <v>1.265702697</v>
      </c>
      <c r="BC34" s="168">
        <f t="shared" si="226"/>
        <v>1.276757952</v>
      </c>
      <c r="BD34" s="169">
        <f t="shared" si="227"/>
        <v>1.102299748</v>
      </c>
    </row>
    <row r="35" ht="15.75" customHeight="1">
      <c r="A35" s="140" t="s">
        <v>35</v>
      </c>
      <c r="B35" s="185">
        <f t="shared" si="177"/>
        <v>10.86671211</v>
      </c>
      <c r="C35" s="186">
        <f t="shared" si="178"/>
        <v>5.436413798</v>
      </c>
      <c r="D35" s="165">
        <f t="shared" si="179"/>
        <v>8.63692689</v>
      </c>
      <c r="E35" s="166">
        <f t="shared" si="180"/>
        <v>1.594020312</v>
      </c>
      <c r="F35" s="167">
        <f t="shared" si="181"/>
        <v>3.777500281</v>
      </c>
      <c r="G35" s="168">
        <f t="shared" si="182"/>
        <v>12.12216785</v>
      </c>
      <c r="H35" s="168">
        <f t="shared" si="183"/>
        <v>6.113451485</v>
      </c>
      <c r="I35" s="165">
        <f t="shared" si="184"/>
        <v>9.405204461</v>
      </c>
      <c r="J35" s="166">
        <f t="shared" si="185"/>
        <v>1.762413943</v>
      </c>
      <c r="K35" s="168">
        <f t="shared" si="186"/>
        <v>4.275683509</v>
      </c>
      <c r="L35" s="187">
        <f t="shared" si="187"/>
        <v>22.98887996</v>
      </c>
      <c r="M35" s="168">
        <f t="shared" si="188"/>
        <v>11.54986528</v>
      </c>
      <c r="N35" s="165">
        <f t="shared" si="189"/>
        <v>18.04213135</v>
      </c>
      <c r="O35" s="166">
        <f t="shared" si="190"/>
        <v>3.356434254</v>
      </c>
      <c r="P35" s="167">
        <f t="shared" si="191"/>
        <v>8.05318379</v>
      </c>
      <c r="R35" s="140" t="s">
        <v>35</v>
      </c>
      <c r="S35" s="185">
        <f t="shared" si="192"/>
        <v>9.758808803</v>
      </c>
      <c r="T35" s="186">
        <f t="shared" si="193"/>
        <v>5.066498994</v>
      </c>
      <c r="U35" s="165">
        <f t="shared" si="194"/>
        <v>8.631921824</v>
      </c>
      <c r="V35" s="166">
        <f t="shared" si="195"/>
        <v>1.61331226</v>
      </c>
      <c r="W35" s="167">
        <f t="shared" si="196"/>
        <v>3.885646345</v>
      </c>
      <c r="X35" s="168">
        <f t="shared" si="197"/>
        <v>11.02828532</v>
      </c>
      <c r="Y35" s="168">
        <f t="shared" si="198"/>
        <v>5.789950802</v>
      </c>
      <c r="Z35" s="165">
        <f t="shared" si="199"/>
        <v>9.120521173</v>
      </c>
      <c r="AA35" s="166">
        <f t="shared" si="200"/>
        <v>1.754442176</v>
      </c>
      <c r="AB35" s="168">
        <f t="shared" si="201"/>
        <v>4.212246996</v>
      </c>
      <c r="AC35" s="187">
        <f t="shared" si="202"/>
        <v>20.78709412</v>
      </c>
      <c r="AD35" s="168">
        <f t="shared" si="203"/>
        <v>10.8564498</v>
      </c>
      <c r="AE35" s="165">
        <f t="shared" si="204"/>
        <v>17.752443</v>
      </c>
      <c r="AF35" s="166">
        <f t="shared" si="205"/>
        <v>3.367754436</v>
      </c>
      <c r="AG35" s="167">
        <f t="shared" si="206"/>
        <v>8.097893341</v>
      </c>
      <c r="AI35" s="140" t="s">
        <v>35</v>
      </c>
      <c r="AJ35" s="185">
        <f t="shared" si="207"/>
        <v>11.35193557</v>
      </c>
      <c r="AK35" s="186">
        <f t="shared" si="208"/>
        <v>4.635873271</v>
      </c>
      <c r="AL35" s="165">
        <f t="shared" si="209"/>
        <v>8.206745008</v>
      </c>
      <c r="AM35" s="166">
        <f t="shared" si="210"/>
        <v>1.510385496</v>
      </c>
      <c r="AN35" s="165">
        <f t="shared" si="211"/>
        <v>3.135320824</v>
      </c>
      <c r="AO35" s="168">
        <f t="shared" si="212"/>
        <v>3.161288893</v>
      </c>
      <c r="AP35" s="169">
        <f t="shared" si="213"/>
        <v>2.751498001</v>
      </c>
      <c r="AQ35" s="168">
        <f t="shared" si="214"/>
        <v>12.88017014</v>
      </c>
      <c r="AR35" s="168">
        <f t="shared" si="215"/>
        <v>5.330324843</v>
      </c>
      <c r="AS35" s="165">
        <f t="shared" si="216"/>
        <v>9.362759148</v>
      </c>
      <c r="AT35" s="166">
        <f t="shared" si="217"/>
        <v>1.754846435</v>
      </c>
      <c r="AU35" s="168">
        <f t="shared" si="218"/>
        <v>3.828591336</v>
      </c>
      <c r="AV35" s="168">
        <f t="shared" si="219"/>
        <v>3.899451426</v>
      </c>
      <c r="AW35" s="168">
        <f t="shared" si="220"/>
        <v>2.781238945</v>
      </c>
      <c r="AX35" s="187">
        <f t="shared" si="221"/>
        <v>24.23210571</v>
      </c>
      <c r="AY35" s="168">
        <f t="shared" si="222"/>
        <v>9.966198113</v>
      </c>
      <c r="AZ35" s="165">
        <f t="shared" si="223"/>
        <v>17.56950416</v>
      </c>
      <c r="BA35" s="166">
        <f t="shared" si="224"/>
        <v>3.265231931</v>
      </c>
      <c r="BB35" s="168">
        <f t="shared" si="225"/>
        <v>6.96391216</v>
      </c>
      <c r="BC35" s="168">
        <f t="shared" si="226"/>
        <v>7.06074032</v>
      </c>
      <c r="BD35" s="169">
        <f t="shared" si="227"/>
        <v>5.532736946</v>
      </c>
    </row>
    <row r="36" ht="15.75" customHeight="1">
      <c r="A36" s="140" t="s">
        <v>36</v>
      </c>
      <c r="B36" s="185">
        <f t="shared" si="177"/>
        <v>7.45134346</v>
      </c>
      <c r="C36" s="186">
        <f t="shared" si="178"/>
        <v>8.016407631</v>
      </c>
      <c r="D36" s="165">
        <f t="shared" si="179"/>
        <v>9.491945477</v>
      </c>
      <c r="E36" s="166">
        <f t="shared" si="180"/>
        <v>3.759442878</v>
      </c>
      <c r="F36" s="167">
        <f t="shared" si="181"/>
        <v>7.000799096</v>
      </c>
      <c r="G36" s="168">
        <f t="shared" si="182"/>
        <v>9.532917561</v>
      </c>
      <c r="H36" s="168">
        <f t="shared" si="183"/>
        <v>10.43691833</v>
      </c>
      <c r="I36" s="165">
        <f t="shared" si="184"/>
        <v>11.90830235</v>
      </c>
      <c r="J36" s="166">
        <f t="shared" si="185"/>
        <v>4.793791346</v>
      </c>
      <c r="K36" s="168">
        <f t="shared" si="186"/>
        <v>9.201107465</v>
      </c>
      <c r="L36" s="187">
        <f t="shared" si="187"/>
        <v>16.98426102</v>
      </c>
      <c r="M36" s="168">
        <f t="shared" si="188"/>
        <v>18.45332596</v>
      </c>
      <c r="N36" s="165">
        <f t="shared" si="189"/>
        <v>21.40024783</v>
      </c>
      <c r="O36" s="166">
        <f t="shared" si="190"/>
        <v>8.553234224</v>
      </c>
      <c r="P36" s="167">
        <f t="shared" si="191"/>
        <v>16.20190656</v>
      </c>
      <c r="R36" s="140" t="s">
        <v>36</v>
      </c>
      <c r="S36" s="185">
        <f t="shared" si="192"/>
        <v>7.004072787</v>
      </c>
      <c r="T36" s="186">
        <f t="shared" si="193"/>
        <v>7.772521143</v>
      </c>
      <c r="U36" s="165">
        <f t="shared" si="194"/>
        <v>9.792345277</v>
      </c>
      <c r="V36" s="166">
        <f t="shared" si="195"/>
        <v>3.874137829</v>
      </c>
      <c r="W36" s="167">
        <f t="shared" si="196"/>
        <v>7.55133892</v>
      </c>
      <c r="X36" s="168">
        <f t="shared" si="197"/>
        <v>9.082501962</v>
      </c>
      <c r="Y36" s="168">
        <f t="shared" si="198"/>
        <v>10.22999576</v>
      </c>
      <c r="Z36" s="165">
        <f t="shared" si="199"/>
        <v>13.19218241</v>
      </c>
      <c r="AA36" s="166">
        <f t="shared" si="200"/>
        <v>5.308088726</v>
      </c>
      <c r="AB36" s="168">
        <f t="shared" si="201"/>
        <v>9.807922205</v>
      </c>
      <c r="AC36" s="187">
        <f t="shared" si="202"/>
        <v>16.08657475</v>
      </c>
      <c r="AD36" s="168">
        <f t="shared" si="203"/>
        <v>18.0025169</v>
      </c>
      <c r="AE36" s="165">
        <f t="shared" si="204"/>
        <v>22.98452769</v>
      </c>
      <c r="AF36" s="166">
        <f t="shared" si="205"/>
        <v>9.182226555</v>
      </c>
      <c r="AG36" s="167">
        <f t="shared" si="206"/>
        <v>17.35926113</v>
      </c>
      <c r="AI36" s="140" t="s">
        <v>36</v>
      </c>
      <c r="AJ36" s="185">
        <f t="shared" si="207"/>
        <v>8.685950701</v>
      </c>
      <c r="AK36" s="186">
        <f t="shared" si="208"/>
        <v>7.65499354</v>
      </c>
      <c r="AL36" s="165">
        <f t="shared" si="209"/>
        <v>9.104805579</v>
      </c>
      <c r="AM36" s="166">
        <f t="shared" si="210"/>
        <v>3.562263061</v>
      </c>
      <c r="AN36" s="165">
        <f t="shared" si="211"/>
        <v>6.12139644</v>
      </c>
      <c r="AO36" s="168">
        <f t="shared" si="212"/>
        <v>6.133655423</v>
      </c>
      <c r="AP36" s="169">
        <f t="shared" si="213"/>
        <v>5.940201705</v>
      </c>
      <c r="AQ36" s="168">
        <f t="shared" si="214"/>
        <v>11.42979999</v>
      </c>
      <c r="AR36" s="168">
        <f t="shared" si="215"/>
        <v>10.15854321</v>
      </c>
      <c r="AS36" s="165">
        <f t="shared" si="216"/>
        <v>12.9741091</v>
      </c>
      <c r="AT36" s="166">
        <f t="shared" si="217"/>
        <v>5.201990831</v>
      </c>
      <c r="AU36" s="168">
        <f t="shared" si="218"/>
        <v>8.807636128</v>
      </c>
      <c r="AV36" s="168">
        <f t="shared" si="219"/>
        <v>8.91942477</v>
      </c>
      <c r="AW36" s="168">
        <f t="shared" si="220"/>
        <v>7.155336478</v>
      </c>
      <c r="AX36" s="187">
        <f t="shared" si="221"/>
        <v>20.11575069</v>
      </c>
      <c r="AY36" s="168">
        <f t="shared" si="222"/>
        <v>17.81353675</v>
      </c>
      <c r="AZ36" s="165">
        <f t="shared" si="223"/>
        <v>22.07891468</v>
      </c>
      <c r="BA36" s="166">
        <f t="shared" si="224"/>
        <v>8.764253892</v>
      </c>
      <c r="BB36" s="168">
        <f t="shared" si="225"/>
        <v>14.92903257</v>
      </c>
      <c r="BC36" s="168">
        <f t="shared" si="226"/>
        <v>15.05308019</v>
      </c>
      <c r="BD36" s="169">
        <f t="shared" si="227"/>
        <v>13.09553818</v>
      </c>
    </row>
    <row r="37" ht="15.75" customHeight="1">
      <c r="A37" s="140" t="s">
        <v>37</v>
      </c>
      <c r="B37" s="185">
        <f t="shared" si="177"/>
        <v>4.741024102</v>
      </c>
      <c r="C37" s="186">
        <f t="shared" si="178"/>
        <v>9.9585915</v>
      </c>
      <c r="D37" s="165">
        <f t="shared" si="179"/>
        <v>9.132589839</v>
      </c>
      <c r="E37" s="166">
        <f t="shared" si="180"/>
        <v>7.014777761</v>
      </c>
      <c r="F37" s="167">
        <f t="shared" si="181"/>
        <v>9.86180592</v>
      </c>
      <c r="G37" s="168">
        <f t="shared" si="182"/>
        <v>7.015901761</v>
      </c>
      <c r="H37" s="168">
        <f t="shared" si="183"/>
        <v>14.92701102</v>
      </c>
      <c r="I37" s="165">
        <f t="shared" si="184"/>
        <v>15.05576208</v>
      </c>
      <c r="J37" s="166">
        <f t="shared" si="185"/>
        <v>11.78171568</v>
      </c>
      <c r="K37" s="168">
        <f t="shared" si="186"/>
        <v>15.51460035</v>
      </c>
      <c r="L37" s="187">
        <f t="shared" si="187"/>
        <v>11.75692586</v>
      </c>
      <c r="M37" s="168">
        <f t="shared" si="188"/>
        <v>24.88560252</v>
      </c>
      <c r="N37" s="165">
        <f t="shared" si="189"/>
        <v>24.18835192</v>
      </c>
      <c r="O37" s="166">
        <f t="shared" si="190"/>
        <v>18.79649344</v>
      </c>
      <c r="P37" s="167">
        <f t="shared" si="191"/>
        <v>25.37640627</v>
      </c>
      <c r="R37" s="140" t="s">
        <v>37</v>
      </c>
      <c r="S37" s="185">
        <f t="shared" si="192"/>
        <v>4.669693233</v>
      </c>
      <c r="T37" s="186">
        <f t="shared" si="193"/>
        <v>10.06597771</v>
      </c>
      <c r="U37" s="165">
        <f t="shared" si="194"/>
        <v>9.375</v>
      </c>
      <c r="V37" s="166">
        <f t="shared" si="195"/>
        <v>7.305152622</v>
      </c>
      <c r="W37" s="167">
        <f t="shared" si="196"/>
        <v>10.45461704</v>
      </c>
      <c r="X37" s="168">
        <f t="shared" si="197"/>
        <v>6.952695886</v>
      </c>
      <c r="Y37" s="168">
        <f t="shared" si="198"/>
        <v>15.19913337</v>
      </c>
      <c r="Z37" s="165">
        <f t="shared" si="199"/>
        <v>14.4747557</v>
      </c>
      <c r="AA37" s="166">
        <f t="shared" si="200"/>
        <v>11.38897848</v>
      </c>
      <c r="AB37" s="168">
        <f t="shared" si="201"/>
        <v>15.99775586</v>
      </c>
      <c r="AC37" s="187">
        <f t="shared" si="202"/>
        <v>11.62238912</v>
      </c>
      <c r="AD37" s="168">
        <f t="shared" si="203"/>
        <v>25.26511108</v>
      </c>
      <c r="AE37" s="165">
        <f t="shared" si="204"/>
        <v>23.8497557</v>
      </c>
      <c r="AF37" s="166">
        <f t="shared" si="205"/>
        <v>18.6941311</v>
      </c>
      <c r="AG37" s="167">
        <f t="shared" si="206"/>
        <v>26.4523729</v>
      </c>
      <c r="AI37" s="140" t="s">
        <v>37</v>
      </c>
      <c r="AJ37" s="185">
        <f t="shared" si="207"/>
        <v>5.926993387</v>
      </c>
      <c r="AK37" s="186">
        <f t="shared" si="208"/>
        <v>10.18096786</v>
      </c>
      <c r="AL37" s="165">
        <f t="shared" si="209"/>
        <v>8.741759817</v>
      </c>
      <c r="AM37" s="166">
        <f t="shared" si="210"/>
        <v>6.750977056</v>
      </c>
      <c r="AN37" s="165">
        <f t="shared" si="211"/>
        <v>8.299894452</v>
      </c>
      <c r="AO37" s="168">
        <f t="shared" si="212"/>
        <v>8.414782415</v>
      </c>
      <c r="AP37" s="169">
        <f t="shared" si="213"/>
        <v>6.601785076</v>
      </c>
      <c r="AQ37" s="168">
        <f t="shared" si="214"/>
        <v>9.106651016</v>
      </c>
      <c r="AR37" s="168">
        <f t="shared" si="215"/>
        <v>15.80122856</v>
      </c>
      <c r="AS37" s="165">
        <f t="shared" si="216"/>
        <v>15.59186013</v>
      </c>
      <c r="AT37" s="166">
        <f t="shared" si="217"/>
        <v>12.1698292</v>
      </c>
      <c r="AU37" s="168">
        <f t="shared" si="218"/>
        <v>15.52102725</v>
      </c>
      <c r="AV37" s="168">
        <f t="shared" si="219"/>
        <v>15.62406997</v>
      </c>
      <c r="AW37" s="168">
        <f t="shared" si="220"/>
        <v>13.99799738</v>
      </c>
      <c r="AX37" s="187">
        <f t="shared" si="221"/>
        <v>15.0336444</v>
      </c>
      <c r="AY37" s="168">
        <f t="shared" si="222"/>
        <v>25.98219643</v>
      </c>
      <c r="AZ37" s="165">
        <f t="shared" si="223"/>
        <v>24.33361995</v>
      </c>
      <c r="BA37" s="166">
        <f t="shared" si="224"/>
        <v>18.92080625</v>
      </c>
      <c r="BB37" s="168">
        <f t="shared" si="225"/>
        <v>23.82092171</v>
      </c>
      <c r="BC37" s="168">
        <f t="shared" si="226"/>
        <v>24.03885238</v>
      </c>
      <c r="BD37" s="169">
        <f t="shared" si="227"/>
        <v>20.59978245</v>
      </c>
    </row>
    <row r="38" ht="15.75" customHeight="1">
      <c r="A38" s="140" t="s">
        <v>38</v>
      </c>
      <c r="B38" s="185">
        <f t="shared" si="177"/>
        <v>1.948296385</v>
      </c>
      <c r="C38" s="186">
        <f t="shared" si="178"/>
        <v>8.402160868</v>
      </c>
      <c r="D38" s="165">
        <f t="shared" si="179"/>
        <v>5.551425031</v>
      </c>
      <c r="E38" s="166">
        <f t="shared" si="180"/>
        <v>8.775302708</v>
      </c>
      <c r="F38" s="167">
        <f t="shared" si="181"/>
        <v>8.60255081</v>
      </c>
      <c r="G38" s="168">
        <f t="shared" si="182"/>
        <v>4.122452717</v>
      </c>
      <c r="H38" s="168">
        <f t="shared" si="183"/>
        <v>18.33012662</v>
      </c>
      <c r="I38" s="165">
        <f t="shared" si="184"/>
        <v>14.80793061</v>
      </c>
      <c r="J38" s="166">
        <f t="shared" si="185"/>
        <v>24.91360491</v>
      </c>
      <c r="K38" s="168">
        <f t="shared" si="186"/>
        <v>21.65224849</v>
      </c>
      <c r="L38" s="187">
        <f t="shared" si="187"/>
        <v>6.070749102</v>
      </c>
      <c r="M38" s="168">
        <f t="shared" si="188"/>
        <v>26.73228749</v>
      </c>
      <c r="N38" s="165">
        <f t="shared" si="189"/>
        <v>20.35935564</v>
      </c>
      <c r="O38" s="166">
        <f t="shared" si="190"/>
        <v>33.68890762</v>
      </c>
      <c r="P38" s="167">
        <f t="shared" si="191"/>
        <v>30.2547993</v>
      </c>
      <c r="R38" s="140" t="s">
        <v>38</v>
      </c>
      <c r="S38" s="185">
        <f t="shared" si="192"/>
        <v>1.875723947</v>
      </c>
      <c r="T38" s="186">
        <f t="shared" si="193"/>
        <v>8.270195263</v>
      </c>
      <c r="U38" s="165">
        <f t="shared" si="194"/>
        <v>5.52728013</v>
      </c>
      <c r="V38" s="166">
        <f t="shared" si="195"/>
        <v>8.851201824</v>
      </c>
      <c r="W38" s="167">
        <f t="shared" si="196"/>
        <v>8.855970113</v>
      </c>
      <c r="X38" s="168">
        <f t="shared" si="197"/>
        <v>4.069050555</v>
      </c>
      <c r="Y38" s="168">
        <f t="shared" si="198"/>
        <v>18.62216462</v>
      </c>
      <c r="Z38" s="165">
        <f t="shared" si="199"/>
        <v>14.00651466</v>
      </c>
      <c r="AA38" s="166">
        <f t="shared" si="200"/>
        <v>23.77845898</v>
      </c>
      <c r="AB38" s="168">
        <f t="shared" si="201"/>
        <v>20.46518704</v>
      </c>
      <c r="AC38" s="187">
        <f t="shared" si="202"/>
        <v>5.944774502</v>
      </c>
      <c r="AD38" s="168">
        <f t="shared" si="203"/>
        <v>26.89235989</v>
      </c>
      <c r="AE38" s="165">
        <f t="shared" si="204"/>
        <v>19.53379479</v>
      </c>
      <c r="AF38" s="166">
        <f t="shared" si="205"/>
        <v>32.62966081</v>
      </c>
      <c r="AG38" s="167">
        <f t="shared" si="206"/>
        <v>29.32115715</v>
      </c>
      <c r="AI38" s="140" t="s">
        <v>38</v>
      </c>
      <c r="AJ38" s="185">
        <f t="shared" si="207"/>
        <v>2.507931712</v>
      </c>
      <c r="AK38" s="186">
        <f t="shared" si="208"/>
        <v>8.773157544</v>
      </c>
      <c r="AL38" s="165">
        <f t="shared" si="209"/>
        <v>5.397917264</v>
      </c>
      <c r="AM38" s="166">
        <f t="shared" si="210"/>
        <v>8.665135744</v>
      </c>
      <c r="AN38" s="165">
        <f t="shared" si="211"/>
        <v>7.942559926</v>
      </c>
      <c r="AO38" s="168">
        <f t="shared" si="212"/>
        <v>7.905686909</v>
      </c>
      <c r="AP38" s="169">
        <f t="shared" si="213"/>
        <v>8.487564076</v>
      </c>
      <c r="AQ38" s="168">
        <f t="shared" si="214"/>
        <v>5.407509849</v>
      </c>
      <c r="AR38" s="168">
        <f t="shared" si="215"/>
        <v>19.7081343</v>
      </c>
      <c r="AS38" s="165">
        <f t="shared" si="216"/>
        <v>15.14282985</v>
      </c>
      <c r="AT38" s="166">
        <f t="shared" si="217"/>
        <v>25.42318352</v>
      </c>
      <c r="AU38" s="168">
        <f t="shared" si="218"/>
        <v>21.62477022</v>
      </c>
      <c r="AV38" s="168">
        <f t="shared" si="219"/>
        <v>21.52697422</v>
      </c>
      <c r="AW38" s="168">
        <f t="shared" si="220"/>
        <v>23.07025074</v>
      </c>
      <c r="AX38" s="187">
        <f t="shared" si="221"/>
        <v>7.915441561</v>
      </c>
      <c r="AY38" s="168">
        <f t="shared" si="222"/>
        <v>28.48129184</v>
      </c>
      <c r="AZ38" s="165">
        <f t="shared" si="223"/>
        <v>20.54074711</v>
      </c>
      <c r="BA38" s="166">
        <f t="shared" si="224"/>
        <v>34.08831926</v>
      </c>
      <c r="BB38" s="168">
        <f t="shared" si="225"/>
        <v>29.56733015</v>
      </c>
      <c r="BC38" s="168">
        <f t="shared" si="226"/>
        <v>29.43266112</v>
      </c>
      <c r="BD38" s="169">
        <f t="shared" si="227"/>
        <v>31.55781482</v>
      </c>
    </row>
    <row r="39" ht="15.75" customHeight="1">
      <c r="A39" s="140" t="s">
        <v>39</v>
      </c>
      <c r="B39" s="185">
        <f t="shared" si="177"/>
        <v>0.2075469779</v>
      </c>
      <c r="C39" s="186">
        <f t="shared" si="178"/>
        <v>2.015798262</v>
      </c>
      <c r="D39" s="165">
        <f t="shared" si="179"/>
        <v>0.8302354399</v>
      </c>
      <c r="E39" s="166">
        <f t="shared" si="180"/>
        <v>2.91926235</v>
      </c>
      <c r="F39" s="167">
        <f t="shared" si="181"/>
        <v>1.692066183</v>
      </c>
      <c r="G39" s="168">
        <f t="shared" si="182"/>
        <v>0.5951714806</v>
      </c>
      <c r="H39" s="168">
        <f t="shared" si="183"/>
        <v>5.892426004</v>
      </c>
      <c r="I39" s="165">
        <f t="shared" si="184"/>
        <v>3.779429988</v>
      </c>
      <c r="J39" s="166">
        <f t="shared" si="185"/>
        <v>13.53767091</v>
      </c>
      <c r="K39" s="168">
        <f t="shared" si="186"/>
        <v>8.566553601</v>
      </c>
      <c r="L39" s="187">
        <f t="shared" si="187"/>
        <v>0.8027184585</v>
      </c>
      <c r="M39" s="168">
        <f t="shared" si="188"/>
        <v>7.908224265</v>
      </c>
      <c r="N39" s="165">
        <f t="shared" si="189"/>
        <v>4.609665428</v>
      </c>
      <c r="O39" s="166">
        <f t="shared" si="190"/>
        <v>16.45693326</v>
      </c>
      <c r="P39" s="167">
        <f t="shared" si="191"/>
        <v>10.25861978</v>
      </c>
      <c r="R39" s="140" t="s">
        <v>39</v>
      </c>
      <c r="S39" s="185">
        <f t="shared" si="192"/>
        <v>0.2036393528</v>
      </c>
      <c r="T39" s="186">
        <f t="shared" si="193"/>
        <v>2.042335156</v>
      </c>
      <c r="U39" s="165">
        <f t="shared" si="194"/>
        <v>0.8448697068</v>
      </c>
      <c r="V39" s="166">
        <f t="shared" si="195"/>
        <v>2.969338951</v>
      </c>
      <c r="W39" s="167">
        <f t="shared" si="196"/>
        <v>1.736560161</v>
      </c>
      <c r="X39" s="168">
        <f t="shared" si="197"/>
        <v>0.5614094085</v>
      </c>
      <c r="Y39" s="168">
        <f t="shared" si="198"/>
        <v>5.786091424</v>
      </c>
      <c r="Z39" s="165">
        <f t="shared" si="199"/>
        <v>3.267508143</v>
      </c>
      <c r="AA39" s="166">
        <f t="shared" si="200"/>
        <v>12.10588066</v>
      </c>
      <c r="AB39" s="168">
        <f t="shared" si="201"/>
        <v>7.501008316</v>
      </c>
      <c r="AC39" s="187">
        <f t="shared" si="202"/>
        <v>0.7650487613</v>
      </c>
      <c r="AD39" s="168">
        <f t="shared" si="203"/>
        <v>7.82842658</v>
      </c>
      <c r="AE39" s="165">
        <f t="shared" si="204"/>
        <v>4.11237785</v>
      </c>
      <c r="AF39" s="166">
        <f t="shared" si="205"/>
        <v>15.07521961</v>
      </c>
      <c r="AG39" s="167">
        <f t="shared" si="206"/>
        <v>9.237568478</v>
      </c>
      <c r="AI39" s="140" t="s">
        <v>39</v>
      </c>
      <c r="AJ39" s="185">
        <f t="shared" si="207"/>
        <v>0.2452148245</v>
      </c>
      <c r="AK39" s="186">
        <f t="shared" si="208"/>
        <v>1.925670185</v>
      </c>
      <c r="AL39" s="165">
        <f t="shared" si="209"/>
        <v>1.012706602</v>
      </c>
      <c r="AM39" s="166">
        <f t="shared" si="210"/>
        <v>3.558428325</v>
      </c>
      <c r="AN39" s="165">
        <f t="shared" si="211"/>
        <v>2.939461067</v>
      </c>
      <c r="AO39" s="168">
        <f t="shared" si="212"/>
        <v>2.810386508</v>
      </c>
      <c r="AP39" s="169">
        <f t="shared" si="213"/>
        <v>4.847256387</v>
      </c>
      <c r="AQ39" s="168">
        <f t="shared" si="214"/>
        <v>0.7844550071</v>
      </c>
      <c r="AR39" s="168">
        <f t="shared" si="215"/>
        <v>6.480676797</v>
      </c>
      <c r="AS39" s="165">
        <f t="shared" si="216"/>
        <v>3.477596255</v>
      </c>
      <c r="AT39" s="166">
        <f t="shared" si="217"/>
        <v>12.73358908</v>
      </c>
      <c r="AU39" s="168">
        <f t="shared" si="218"/>
        <v>9.01291695</v>
      </c>
      <c r="AV39" s="168">
        <f t="shared" si="219"/>
        <v>9.040683213</v>
      </c>
      <c r="AW39" s="168">
        <f t="shared" si="220"/>
        <v>8.602515796</v>
      </c>
      <c r="AX39" s="187">
        <f t="shared" si="221"/>
        <v>1.029669832</v>
      </c>
      <c r="AY39" s="168">
        <f t="shared" si="222"/>
        <v>8.406346982</v>
      </c>
      <c r="AZ39" s="165">
        <f t="shared" si="223"/>
        <v>4.490302857</v>
      </c>
      <c r="BA39" s="166">
        <f t="shared" si="224"/>
        <v>16.29201741</v>
      </c>
      <c r="BB39" s="168">
        <f t="shared" si="225"/>
        <v>11.95237802</v>
      </c>
      <c r="BC39" s="168">
        <f t="shared" si="226"/>
        <v>11.85106972</v>
      </c>
      <c r="BD39" s="169">
        <f t="shared" si="227"/>
        <v>13.44977218</v>
      </c>
    </row>
    <row r="40" ht="15.75" customHeight="1">
      <c r="A40" s="140" t="s">
        <v>40</v>
      </c>
      <c r="B40" s="185">
        <f t="shared" si="177"/>
        <v>0.03255638868</v>
      </c>
      <c r="C40" s="186">
        <f t="shared" si="178"/>
        <v>0.9206383042</v>
      </c>
      <c r="D40" s="165">
        <f t="shared" si="179"/>
        <v>0.322180917</v>
      </c>
      <c r="E40" s="166">
        <f t="shared" si="180"/>
        <v>3.242902905</v>
      </c>
      <c r="F40" s="167">
        <f t="shared" si="181"/>
        <v>1.795609099</v>
      </c>
      <c r="G40" s="168">
        <f t="shared" si="182"/>
        <v>0.1536254591</v>
      </c>
      <c r="H40" s="168">
        <f t="shared" si="183"/>
        <v>3.583997116</v>
      </c>
      <c r="I40" s="165">
        <f t="shared" si="184"/>
        <v>1.325898389</v>
      </c>
      <c r="J40" s="166">
        <f t="shared" si="185"/>
        <v>11.5439943</v>
      </c>
      <c r="K40" s="168">
        <f t="shared" si="186"/>
        <v>4.641873715</v>
      </c>
      <c r="L40" s="187">
        <f t="shared" si="187"/>
        <v>0.1861818478</v>
      </c>
      <c r="M40" s="168">
        <f t="shared" si="188"/>
        <v>4.50463542</v>
      </c>
      <c r="N40" s="165">
        <f t="shared" si="189"/>
        <v>1.648079306</v>
      </c>
      <c r="O40" s="166">
        <f t="shared" si="190"/>
        <v>14.7868972</v>
      </c>
      <c r="P40" s="167">
        <f t="shared" si="191"/>
        <v>6.437482813</v>
      </c>
      <c r="R40" s="140" t="s">
        <v>40</v>
      </c>
      <c r="S40" s="185">
        <f t="shared" si="192"/>
        <v>0.03549676793</v>
      </c>
      <c r="T40" s="186">
        <f t="shared" si="193"/>
        <v>0.985411306</v>
      </c>
      <c r="U40" s="165">
        <f t="shared" si="194"/>
        <v>0.2442996743</v>
      </c>
      <c r="V40" s="166">
        <f t="shared" si="195"/>
        <v>2.727837845</v>
      </c>
      <c r="W40" s="167">
        <f t="shared" si="196"/>
        <v>1.097203394</v>
      </c>
      <c r="X40" s="168">
        <f t="shared" si="197"/>
        <v>0.1597354557</v>
      </c>
      <c r="Y40" s="168">
        <f t="shared" si="198"/>
        <v>4.004032276</v>
      </c>
      <c r="Z40" s="165">
        <f t="shared" si="199"/>
        <v>1.343648208</v>
      </c>
      <c r="AA40" s="166">
        <f t="shared" si="200"/>
        <v>12.33232709</v>
      </c>
      <c r="AB40" s="168">
        <f t="shared" si="201"/>
        <v>4.777288077</v>
      </c>
      <c r="AC40" s="187">
        <f t="shared" si="202"/>
        <v>0.1952322236</v>
      </c>
      <c r="AD40" s="168">
        <f t="shared" si="203"/>
        <v>4.989443582</v>
      </c>
      <c r="AE40" s="165">
        <f t="shared" si="204"/>
        <v>1.587947883</v>
      </c>
      <c r="AF40" s="166">
        <f t="shared" si="205"/>
        <v>15.06016493</v>
      </c>
      <c r="AG40" s="167">
        <f t="shared" si="206"/>
        <v>5.874491471</v>
      </c>
      <c r="AI40" s="140" t="s">
        <v>40</v>
      </c>
      <c r="AJ40" s="185">
        <f t="shared" si="207"/>
        <v>0.04067544482</v>
      </c>
      <c r="AK40" s="186">
        <f t="shared" si="208"/>
        <v>0.8477891381</v>
      </c>
      <c r="AL40" s="165">
        <f t="shared" si="209"/>
        <v>0.2483997325</v>
      </c>
      <c r="AM40" s="166">
        <f t="shared" si="210"/>
        <v>2.446318272</v>
      </c>
      <c r="AN40" s="165">
        <f t="shared" si="211"/>
        <v>1.443470022</v>
      </c>
      <c r="AO40" s="168">
        <f t="shared" si="212"/>
        <v>1.50084787</v>
      </c>
      <c r="AP40" s="169">
        <f t="shared" si="213"/>
        <v>0.5953928397</v>
      </c>
      <c r="AQ40" s="168">
        <f t="shared" si="214"/>
        <v>0.1975664462</v>
      </c>
      <c r="AR40" s="168">
        <f t="shared" si="215"/>
        <v>4.19468525</v>
      </c>
      <c r="AS40" s="165">
        <f t="shared" si="216"/>
        <v>1.289767842</v>
      </c>
      <c r="AT40" s="166">
        <f t="shared" si="217"/>
        <v>12.48219881</v>
      </c>
      <c r="AU40" s="168">
        <f t="shared" si="218"/>
        <v>7.989206101</v>
      </c>
      <c r="AV40" s="168">
        <f t="shared" si="219"/>
        <v>7.916010272</v>
      </c>
      <c r="AW40" s="168">
        <f t="shared" si="220"/>
        <v>9.071082045</v>
      </c>
      <c r="AX40" s="187">
        <f t="shared" si="221"/>
        <v>0.2382418911</v>
      </c>
      <c r="AY40" s="168">
        <f t="shared" si="222"/>
        <v>5.042474388</v>
      </c>
      <c r="AZ40" s="165">
        <f t="shared" si="223"/>
        <v>1.538167574</v>
      </c>
      <c r="BA40" s="166">
        <f t="shared" si="224"/>
        <v>14.92851708</v>
      </c>
      <c r="BB40" s="168">
        <f t="shared" si="225"/>
        <v>9.432676123</v>
      </c>
      <c r="BC40" s="168">
        <f t="shared" si="226"/>
        <v>9.416858141</v>
      </c>
      <c r="BD40" s="169">
        <f t="shared" si="227"/>
        <v>9.666474884</v>
      </c>
    </row>
    <row r="41" ht="15.75" customHeight="1">
      <c r="A41" s="150" t="s">
        <v>41</v>
      </c>
      <c r="B41" s="196">
        <f t="shared" si="177"/>
        <v>0</v>
      </c>
      <c r="C41" s="197">
        <f t="shared" si="178"/>
        <v>0</v>
      </c>
      <c r="D41" s="176">
        <f t="shared" si="179"/>
        <v>0</v>
      </c>
      <c r="E41" s="177">
        <f t="shared" si="180"/>
        <v>0</v>
      </c>
      <c r="F41" s="178">
        <f t="shared" si="181"/>
        <v>0</v>
      </c>
      <c r="G41" s="179">
        <f t="shared" si="182"/>
        <v>0.009156484317</v>
      </c>
      <c r="H41" s="179">
        <f t="shared" si="183"/>
        <v>0.9493471163</v>
      </c>
      <c r="I41" s="176">
        <f t="shared" si="184"/>
        <v>0.09913258984</v>
      </c>
      <c r="J41" s="177">
        <f t="shared" si="185"/>
        <v>3.779039154</v>
      </c>
      <c r="K41" s="179">
        <f t="shared" si="186"/>
        <v>1.462464577</v>
      </c>
      <c r="L41" s="198">
        <f t="shared" si="187"/>
        <v>0.009156484317</v>
      </c>
      <c r="M41" s="179">
        <f t="shared" si="188"/>
        <v>0.9493471163</v>
      </c>
      <c r="N41" s="176">
        <f t="shared" si="189"/>
        <v>0.09913258984</v>
      </c>
      <c r="O41" s="177">
        <f t="shared" si="190"/>
        <v>3.779039154</v>
      </c>
      <c r="P41" s="178">
        <f t="shared" si="191"/>
        <v>1.462464577</v>
      </c>
      <c r="R41" s="150" t="s">
        <v>41</v>
      </c>
      <c r="S41" s="196">
        <f t="shared" si="192"/>
        <v>0.0009341254717</v>
      </c>
      <c r="T41" s="197">
        <f t="shared" si="193"/>
        <v>0.1413627157</v>
      </c>
      <c r="U41" s="176">
        <f t="shared" si="194"/>
        <v>0.01017915309</v>
      </c>
      <c r="V41" s="177">
        <f t="shared" si="195"/>
        <v>0.5396612353</v>
      </c>
      <c r="W41" s="178">
        <f t="shared" si="196"/>
        <v>0.2511093917</v>
      </c>
      <c r="X41" s="179">
        <f t="shared" si="197"/>
        <v>0.01027538019</v>
      </c>
      <c r="Y41" s="179">
        <f t="shared" si="198"/>
        <v>1.267145225</v>
      </c>
      <c r="Z41" s="176">
        <f t="shared" si="199"/>
        <v>0.111970684</v>
      </c>
      <c r="AA41" s="177">
        <f t="shared" si="200"/>
        <v>4.837408181</v>
      </c>
      <c r="AB41" s="179">
        <f t="shared" si="201"/>
        <v>1.187238409</v>
      </c>
      <c r="AC41" s="198">
        <f t="shared" si="202"/>
        <v>0.01120950566</v>
      </c>
      <c r="AD41" s="179">
        <f t="shared" si="203"/>
        <v>1.40850794</v>
      </c>
      <c r="AE41" s="176">
        <f t="shared" si="204"/>
        <v>0.1221498371</v>
      </c>
      <c r="AF41" s="177">
        <f t="shared" si="205"/>
        <v>5.377069416</v>
      </c>
      <c r="AG41" s="178">
        <f t="shared" si="206"/>
        <v>1.4383478</v>
      </c>
      <c r="AI41" s="150" t="s">
        <v>41</v>
      </c>
      <c r="AJ41" s="196">
        <f t="shared" si="207"/>
        <v>0.001162155566</v>
      </c>
      <c r="AK41" s="197">
        <f t="shared" si="208"/>
        <v>0.08702047375</v>
      </c>
      <c r="AL41" s="176">
        <f t="shared" si="209"/>
        <v>0.009553835865</v>
      </c>
      <c r="AM41" s="177">
        <f t="shared" si="210"/>
        <v>0.3133520551</v>
      </c>
      <c r="AN41" s="176">
        <f t="shared" si="211"/>
        <v>0.03971525602</v>
      </c>
      <c r="AO41" s="179">
        <f t="shared" si="212"/>
        <v>0.04240224718</v>
      </c>
      <c r="AP41" s="180">
        <f t="shared" si="213"/>
        <v>0</v>
      </c>
      <c r="AQ41" s="179">
        <f t="shared" si="214"/>
        <v>0.009297244529</v>
      </c>
      <c r="AR41" s="179">
        <f t="shared" si="215"/>
        <v>0.7937852674</v>
      </c>
      <c r="AS41" s="176">
        <f t="shared" si="216"/>
        <v>0.07643068692</v>
      </c>
      <c r="AT41" s="177">
        <f t="shared" si="217"/>
        <v>2.858341667</v>
      </c>
      <c r="AU41" s="179">
        <f t="shared" si="218"/>
        <v>1.645515096</v>
      </c>
      <c r="AV41" s="179">
        <f t="shared" si="219"/>
        <v>1.432980819</v>
      </c>
      <c r="AW41" s="179">
        <f t="shared" si="220"/>
        <v>4.786892459</v>
      </c>
      <c r="AX41" s="198">
        <f t="shared" si="221"/>
        <v>0.0104594001</v>
      </c>
      <c r="AY41" s="179">
        <f t="shared" si="222"/>
        <v>0.8808057412</v>
      </c>
      <c r="AZ41" s="176">
        <f t="shared" si="223"/>
        <v>0.08598452279</v>
      </c>
      <c r="BA41" s="177">
        <f t="shared" si="224"/>
        <v>3.171693722</v>
      </c>
      <c r="BB41" s="179">
        <f t="shared" si="225"/>
        <v>1.685230352</v>
      </c>
      <c r="BC41" s="179">
        <f t="shared" si="226"/>
        <v>1.475383066</v>
      </c>
      <c r="BD41" s="180">
        <f t="shared" si="227"/>
        <v>4.786892459</v>
      </c>
    </row>
    <row r="42" ht="15.75" customHeight="1">
      <c r="A42" s="59" t="s">
        <v>12</v>
      </c>
      <c r="B42" s="199">
        <f t="shared" si="177"/>
        <v>45.71629142</v>
      </c>
      <c r="C42" s="200">
        <f t="shared" si="178"/>
        <v>37.21746322</v>
      </c>
      <c r="D42" s="108">
        <f t="shared" si="179"/>
        <v>38.87236679</v>
      </c>
      <c r="E42" s="109">
        <f t="shared" si="180"/>
        <v>27.60297865</v>
      </c>
      <c r="F42" s="181">
        <f t="shared" si="181"/>
        <v>33.68312131</v>
      </c>
      <c r="G42" s="85">
        <f t="shared" si="182"/>
        <v>54.28370858</v>
      </c>
      <c r="H42" s="85">
        <f t="shared" si="183"/>
        <v>62.78253678</v>
      </c>
      <c r="I42" s="108">
        <f t="shared" si="184"/>
        <v>61.12763321</v>
      </c>
      <c r="J42" s="109">
        <f t="shared" si="185"/>
        <v>72.39702135</v>
      </c>
      <c r="K42" s="85">
        <f t="shared" si="186"/>
        <v>66.31687869</v>
      </c>
      <c r="L42" s="201">
        <f t="shared" si="187"/>
        <v>100</v>
      </c>
      <c r="M42" s="85">
        <f t="shared" si="188"/>
        <v>100</v>
      </c>
      <c r="N42" s="108">
        <f t="shared" si="189"/>
        <v>100</v>
      </c>
      <c r="O42" s="109">
        <f t="shared" si="190"/>
        <v>100</v>
      </c>
      <c r="P42" s="181">
        <f t="shared" si="191"/>
        <v>100</v>
      </c>
      <c r="R42" s="59" t="s">
        <v>12</v>
      </c>
      <c r="S42" s="199">
        <f t="shared" si="192"/>
        <v>45.41437806</v>
      </c>
      <c r="T42" s="200">
        <f t="shared" si="193"/>
        <v>36.65102271</v>
      </c>
      <c r="U42" s="108">
        <f t="shared" si="194"/>
        <v>39.41368078</v>
      </c>
      <c r="V42" s="109">
        <f t="shared" si="195"/>
        <v>28.18873868</v>
      </c>
      <c r="W42" s="181">
        <f t="shared" si="196"/>
        <v>34.917323</v>
      </c>
      <c r="X42" s="85">
        <f t="shared" si="197"/>
        <v>54.58562194</v>
      </c>
      <c r="Y42" s="85">
        <f t="shared" si="198"/>
        <v>63.34897729</v>
      </c>
      <c r="Z42" s="108">
        <f t="shared" si="199"/>
        <v>60.58631922</v>
      </c>
      <c r="AA42" s="109">
        <f t="shared" si="200"/>
        <v>71.81126132</v>
      </c>
      <c r="AB42" s="85">
        <f t="shared" si="201"/>
        <v>65.082677</v>
      </c>
      <c r="AC42" s="201">
        <f t="shared" si="202"/>
        <v>100</v>
      </c>
      <c r="AD42" s="85">
        <f t="shared" si="203"/>
        <v>100</v>
      </c>
      <c r="AE42" s="108">
        <f t="shared" si="204"/>
        <v>100</v>
      </c>
      <c r="AF42" s="109">
        <f t="shared" si="205"/>
        <v>100</v>
      </c>
      <c r="AG42" s="181">
        <f t="shared" si="206"/>
        <v>100</v>
      </c>
      <c r="AI42" s="59" t="s">
        <v>12</v>
      </c>
      <c r="AJ42" s="199">
        <f t="shared" si="207"/>
        <v>44.17585738</v>
      </c>
      <c r="AK42" s="200">
        <f t="shared" si="208"/>
        <v>35.78575556</v>
      </c>
      <c r="AL42" s="108">
        <f t="shared" si="209"/>
        <v>37.36505207</v>
      </c>
      <c r="AM42" s="109">
        <f t="shared" si="210"/>
        <v>27.08236055</v>
      </c>
      <c r="AN42" s="108">
        <f t="shared" si="211"/>
        <v>30.73516651</v>
      </c>
      <c r="AO42" s="85">
        <f t="shared" si="212"/>
        <v>30.78693003</v>
      </c>
      <c r="AP42" s="86">
        <f t="shared" si="213"/>
        <v>29.97007232</v>
      </c>
      <c r="AQ42" s="85">
        <f t="shared" si="214"/>
        <v>55.82414262</v>
      </c>
      <c r="AR42" s="85">
        <f t="shared" si="215"/>
        <v>64.21424444</v>
      </c>
      <c r="AS42" s="108">
        <f t="shared" si="216"/>
        <v>62.63494793</v>
      </c>
      <c r="AT42" s="109">
        <f t="shared" si="217"/>
        <v>72.91763945</v>
      </c>
      <c r="AU42" s="85">
        <f t="shared" si="218"/>
        <v>69.26483349</v>
      </c>
      <c r="AV42" s="85">
        <f t="shared" si="219"/>
        <v>69.21306997</v>
      </c>
      <c r="AW42" s="85">
        <f t="shared" si="220"/>
        <v>70.02992768</v>
      </c>
      <c r="AX42" s="201">
        <f t="shared" si="221"/>
        <v>100</v>
      </c>
      <c r="AY42" s="85">
        <f t="shared" si="222"/>
        <v>100</v>
      </c>
      <c r="AZ42" s="108">
        <f t="shared" si="223"/>
        <v>100</v>
      </c>
      <c r="BA42" s="109">
        <f t="shared" si="224"/>
        <v>100</v>
      </c>
      <c r="BB42" s="85">
        <f t="shared" si="225"/>
        <v>100</v>
      </c>
      <c r="BC42" s="85">
        <f t="shared" si="226"/>
        <v>100</v>
      </c>
      <c r="BD42" s="86">
        <f t="shared" si="227"/>
        <v>100</v>
      </c>
    </row>
    <row r="43" ht="15.75" customHeight="1">
      <c r="R43" s="78"/>
      <c r="S43" s="79"/>
      <c r="T43" s="79"/>
      <c r="AC43" s="53"/>
      <c r="AD43" s="53"/>
      <c r="AE43" s="53"/>
      <c r="AF43" s="53"/>
      <c r="AG43" s="53"/>
      <c r="AI43" s="78"/>
      <c r="AJ43" s="79"/>
      <c r="AK43" s="79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S4:W4"/>
    <mergeCell ref="S5:T5"/>
    <mergeCell ref="U5:V5"/>
    <mergeCell ref="A19:P19"/>
    <mergeCell ref="R19:AG19"/>
    <mergeCell ref="A31:P31"/>
    <mergeCell ref="R31:AG31"/>
    <mergeCell ref="A4:A6"/>
    <mergeCell ref="B4:F4"/>
    <mergeCell ref="G4:K4"/>
    <mergeCell ref="L4:P4"/>
    <mergeCell ref="R4:R6"/>
    <mergeCell ref="X4:AB4"/>
    <mergeCell ref="P5:P6"/>
    <mergeCell ref="AE5:AF5"/>
    <mergeCell ref="AJ5:AK5"/>
    <mergeCell ref="AQ5:AR5"/>
    <mergeCell ref="AS5:AT5"/>
    <mergeCell ref="AU5:AW5"/>
    <mergeCell ref="AX5:AY5"/>
    <mergeCell ref="AZ5:BA5"/>
    <mergeCell ref="BB5:BD5"/>
    <mergeCell ref="AJ19:BD19"/>
    <mergeCell ref="AJ31:BD31"/>
    <mergeCell ref="AC4:AG4"/>
    <mergeCell ref="AI4:AI6"/>
    <mergeCell ref="AJ4:AP4"/>
    <mergeCell ref="AQ4:AW4"/>
    <mergeCell ref="AX4:BD4"/>
    <mergeCell ref="AC5:AD5"/>
    <mergeCell ref="AG5:AG6"/>
    <mergeCell ref="B5:C5"/>
    <mergeCell ref="D5:E5"/>
    <mergeCell ref="F5:F6"/>
    <mergeCell ref="G5:H5"/>
    <mergeCell ref="I5:J5"/>
    <mergeCell ref="K5:K6"/>
    <mergeCell ref="L5:M5"/>
    <mergeCell ref="N5:O5"/>
    <mergeCell ref="W5:W6"/>
    <mergeCell ref="X5:Y5"/>
    <mergeCell ref="Z5:AA5"/>
    <mergeCell ref="AB5:AB6"/>
    <mergeCell ref="AL5:AM5"/>
    <mergeCell ref="AN5:AP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14" width="4.75"/>
    <col customWidth="1" min="15" max="15" width="5.25"/>
    <col customWidth="1" min="16" max="17" width="4.75"/>
    <col customWidth="1" min="18" max="18" width="5.25"/>
    <col customWidth="1" min="19" max="20" width="4.75"/>
    <col customWidth="1" min="21" max="21" width="6.75"/>
    <col customWidth="1" min="22" max="28" width="4.75"/>
    <col customWidth="1" min="29" max="37" width="6.0"/>
    <col customWidth="1" min="38" max="38" width="7.63"/>
    <col customWidth="1" min="39" max="39" width="9.5"/>
    <col customWidth="1" min="40" max="40" width="4.25"/>
    <col customWidth="1" min="41" max="41" width="5.5"/>
    <col customWidth="1" min="42" max="42" width="4.5"/>
    <col customWidth="1" min="43" max="43" width="4.13"/>
    <col customWidth="1" min="44" max="44" width="4.38"/>
    <col customWidth="1" min="45" max="45" width="4.75"/>
    <col customWidth="1" min="46" max="46" width="3.88"/>
    <col customWidth="1" min="47" max="47" width="4.38"/>
    <col customWidth="1" min="48" max="48" width="4.63"/>
    <col customWidth="1" min="49" max="49" width="4.5"/>
    <col customWidth="1" min="50" max="50" width="5.38"/>
    <col customWidth="1" min="51" max="51" width="4.88"/>
    <col customWidth="1" min="52" max="52" width="4.5"/>
    <col customWidth="1" min="53" max="53" width="5.25"/>
    <col customWidth="1" min="54" max="54" width="5.63"/>
    <col customWidth="1" min="55" max="55" width="5.13"/>
    <col customWidth="1" min="56" max="56" width="5.0"/>
    <col customWidth="1" min="57" max="57" width="5.13"/>
    <col customWidth="1" min="58" max="58" width="6.13"/>
    <col customWidth="1" min="59" max="59" width="5.13"/>
    <col customWidth="1" min="60" max="60" width="4.63"/>
    <col customWidth="1" min="61" max="61" width="4.75"/>
    <col customWidth="1" min="62" max="62" width="5.0"/>
    <col customWidth="1" min="63" max="63" width="5.25"/>
    <col customWidth="1" min="64" max="64" width="6.0"/>
    <col customWidth="1" min="65" max="65" width="4.75"/>
    <col customWidth="1" min="66" max="66" width="5.0"/>
    <col customWidth="1" min="67" max="70" width="4.25"/>
    <col customWidth="1" min="71" max="71" width="4.63"/>
    <col customWidth="1" min="72" max="72" width="4.25"/>
    <col customWidth="1" min="73" max="73" width="6.75"/>
    <col customWidth="1" min="74" max="74" width="6.38"/>
    <col customWidth="1" min="75" max="75" width="6.63"/>
    <col customWidth="1" min="76" max="76" width="7.63"/>
    <col customWidth="1" min="77" max="77" width="9.5"/>
    <col customWidth="1" min="78" max="78" width="3.88"/>
    <col customWidth="1" min="79" max="79" width="4.13"/>
    <col customWidth="1" min="80" max="80" width="4.5"/>
    <col customWidth="1" min="81" max="81" width="4.13"/>
    <col customWidth="1" min="82" max="82" width="4.38"/>
    <col customWidth="1" min="83" max="83" width="4.75"/>
    <col customWidth="1" min="84" max="84" width="3.88"/>
    <col customWidth="1" min="85" max="85" width="4.38"/>
    <col customWidth="1" min="86" max="86" width="4.25"/>
    <col customWidth="1" min="87" max="87" width="4.5"/>
    <col customWidth="1" min="88" max="88" width="4.88"/>
    <col customWidth="1" min="89" max="89" width="4.25"/>
    <col customWidth="1" min="90" max="90" width="4.5"/>
    <col customWidth="1" min="91" max="91" width="5.25"/>
    <col customWidth="1" min="92" max="92" width="5.63"/>
    <col customWidth="1" min="93" max="93" width="5.13"/>
    <col customWidth="1" min="94" max="94" width="5.0"/>
    <col customWidth="1" min="95" max="95" width="5.13"/>
    <col customWidth="1" min="96" max="96" width="6.13"/>
    <col customWidth="1" min="97" max="97" width="5.13"/>
    <col customWidth="1" min="98" max="98" width="4.63"/>
    <col customWidth="1" min="99" max="99" width="4.75"/>
    <col customWidth="1" min="100" max="100" width="5.0"/>
    <col customWidth="1" min="101" max="101" width="5.25"/>
    <col customWidth="1" min="102" max="102" width="6.0"/>
    <col customWidth="1" min="103" max="103" width="4.75"/>
    <col customWidth="1" min="104" max="104" width="5.0"/>
    <col customWidth="1" min="105" max="108" width="4.25"/>
    <col customWidth="1" min="109" max="109" width="4.63"/>
    <col customWidth="1" min="110" max="110" width="4.25"/>
    <col customWidth="1" min="111" max="111" width="6.75"/>
    <col customWidth="1" min="112" max="112" width="6.38"/>
    <col customWidth="1" min="113" max="113" width="6.63"/>
  </cols>
  <sheetData>
    <row r="1">
      <c r="A1" s="5" t="s">
        <v>86</v>
      </c>
      <c r="AM1" s="5" t="s">
        <v>87</v>
      </c>
      <c r="BY1" s="2" t="s">
        <v>88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 t="s">
        <v>7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3" t="s">
        <v>8</v>
      </c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>
      <c r="A3" s="5"/>
      <c r="AM3" s="5"/>
    </row>
    <row r="4" ht="15.0" customHeight="1">
      <c r="A4" s="171" t="s">
        <v>9</v>
      </c>
      <c r="B4" s="8" t="s">
        <v>89</v>
      </c>
      <c r="C4" s="10"/>
      <c r="D4" s="12"/>
      <c r="E4" s="13" t="s">
        <v>90</v>
      </c>
      <c r="F4" s="10"/>
      <c r="G4" s="11"/>
      <c r="H4" s="8" t="s">
        <v>91</v>
      </c>
      <c r="I4" s="10"/>
      <c r="J4" s="11"/>
      <c r="K4" s="8" t="s">
        <v>92</v>
      </c>
      <c r="L4" s="10"/>
      <c r="M4" s="11"/>
      <c r="N4" s="8" t="s">
        <v>93</v>
      </c>
      <c r="O4" s="10"/>
      <c r="P4" s="12"/>
      <c r="Q4" s="13" t="s">
        <v>94</v>
      </c>
      <c r="R4" s="10"/>
      <c r="S4" s="11"/>
      <c r="T4" s="8" t="s">
        <v>95</v>
      </c>
      <c r="U4" s="10"/>
      <c r="V4" s="11"/>
      <c r="W4" s="8" t="s">
        <v>96</v>
      </c>
      <c r="X4" s="10"/>
      <c r="Y4" s="11"/>
      <c r="Z4" s="8" t="s">
        <v>97</v>
      </c>
      <c r="AA4" s="10"/>
      <c r="AB4" s="11"/>
      <c r="AC4" s="8" t="s">
        <v>98</v>
      </c>
      <c r="AD4" s="10"/>
      <c r="AE4" s="11"/>
      <c r="AF4" s="8" t="s">
        <v>99</v>
      </c>
      <c r="AG4" s="10"/>
      <c r="AH4" s="11"/>
      <c r="AI4" s="13" t="s">
        <v>12</v>
      </c>
      <c r="AJ4" s="10"/>
      <c r="AK4" s="12"/>
      <c r="AM4" s="171" t="s">
        <v>9</v>
      </c>
      <c r="AN4" s="8" t="s">
        <v>89</v>
      </c>
      <c r="AO4" s="10"/>
      <c r="AP4" s="12"/>
      <c r="AQ4" s="13" t="s">
        <v>90</v>
      </c>
      <c r="AR4" s="10"/>
      <c r="AS4" s="11"/>
      <c r="AT4" s="8" t="s">
        <v>91</v>
      </c>
      <c r="AU4" s="10"/>
      <c r="AV4" s="11"/>
      <c r="AW4" s="8" t="s">
        <v>92</v>
      </c>
      <c r="AX4" s="10"/>
      <c r="AY4" s="11"/>
      <c r="AZ4" s="8" t="s">
        <v>93</v>
      </c>
      <c r="BA4" s="10"/>
      <c r="BB4" s="12"/>
      <c r="BC4" s="13" t="s">
        <v>94</v>
      </c>
      <c r="BD4" s="10"/>
      <c r="BE4" s="11"/>
      <c r="BF4" s="8" t="s">
        <v>95</v>
      </c>
      <c r="BG4" s="10"/>
      <c r="BH4" s="11"/>
      <c r="BI4" s="8" t="s">
        <v>96</v>
      </c>
      <c r="BJ4" s="10"/>
      <c r="BK4" s="11"/>
      <c r="BL4" s="8" t="s">
        <v>97</v>
      </c>
      <c r="BM4" s="10"/>
      <c r="BN4" s="11"/>
      <c r="BO4" s="8" t="s">
        <v>98</v>
      </c>
      <c r="BP4" s="10"/>
      <c r="BQ4" s="11"/>
      <c r="BR4" s="8" t="s">
        <v>99</v>
      </c>
      <c r="BS4" s="10"/>
      <c r="BT4" s="11"/>
      <c r="BU4" s="13" t="s">
        <v>12</v>
      </c>
      <c r="BV4" s="10"/>
      <c r="BW4" s="12"/>
      <c r="BY4" s="171" t="s">
        <v>9</v>
      </c>
      <c r="BZ4" s="8" t="s">
        <v>89</v>
      </c>
      <c r="CA4" s="10"/>
      <c r="CB4" s="12"/>
      <c r="CC4" s="13" t="s">
        <v>90</v>
      </c>
      <c r="CD4" s="10"/>
      <c r="CE4" s="11"/>
      <c r="CF4" s="8" t="s">
        <v>91</v>
      </c>
      <c r="CG4" s="10"/>
      <c r="CH4" s="11"/>
      <c r="CI4" s="8" t="s">
        <v>92</v>
      </c>
      <c r="CJ4" s="10"/>
      <c r="CK4" s="11"/>
      <c r="CL4" s="8" t="s">
        <v>93</v>
      </c>
      <c r="CM4" s="10"/>
      <c r="CN4" s="12"/>
      <c r="CO4" s="13" t="s">
        <v>94</v>
      </c>
      <c r="CP4" s="10"/>
      <c r="CQ4" s="11"/>
      <c r="CR4" s="8" t="s">
        <v>95</v>
      </c>
      <c r="CS4" s="10"/>
      <c r="CT4" s="11"/>
      <c r="CU4" s="8" t="s">
        <v>96</v>
      </c>
      <c r="CV4" s="10"/>
      <c r="CW4" s="11"/>
      <c r="CX4" s="8" t="s">
        <v>97</v>
      </c>
      <c r="CY4" s="10"/>
      <c r="CZ4" s="11"/>
      <c r="DA4" s="8" t="s">
        <v>98</v>
      </c>
      <c r="DB4" s="10"/>
      <c r="DC4" s="11"/>
      <c r="DD4" s="8" t="s">
        <v>99</v>
      </c>
      <c r="DE4" s="10"/>
      <c r="DF4" s="11"/>
      <c r="DG4" s="13" t="s">
        <v>12</v>
      </c>
      <c r="DH4" s="10"/>
      <c r="DI4" s="12"/>
    </row>
    <row r="5" ht="71.25" customHeight="1">
      <c r="A5" s="15"/>
      <c r="B5" s="17" t="s">
        <v>100</v>
      </c>
      <c r="C5" s="19"/>
      <c r="D5" s="172" t="s">
        <v>101</v>
      </c>
      <c r="E5" s="17" t="s">
        <v>100</v>
      </c>
      <c r="F5" s="19"/>
      <c r="G5" s="172" t="s">
        <v>101</v>
      </c>
      <c r="H5" s="17" t="s">
        <v>100</v>
      </c>
      <c r="I5" s="19"/>
      <c r="J5" s="172" t="s">
        <v>101</v>
      </c>
      <c r="K5" s="17" t="s">
        <v>100</v>
      </c>
      <c r="L5" s="19"/>
      <c r="M5" s="172" t="s">
        <v>101</v>
      </c>
      <c r="N5" s="17" t="s">
        <v>100</v>
      </c>
      <c r="O5" s="19"/>
      <c r="P5" s="172" t="s">
        <v>101</v>
      </c>
      <c r="Q5" s="17" t="s">
        <v>100</v>
      </c>
      <c r="R5" s="19"/>
      <c r="S5" s="172" t="s">
        <v>101</v>
      </c>
      <c r="T5" s="17" t="s">
        <v>100</v>
      </c>
      <c r="U5" s="19"/>
      <c r="V5" s="172" t="s">
        <v>101</v>
      </c>
      <c r="W5" s="17" t="s">
        <v>100</v>
      </c>
      <c r="X5" s="19"/>
      <c r="Y5" s="172" t="s">
        <v>101</v>
      </c>
      <c r="Z5" s="17" t="s">
        <v>100</v>
      </c>
      <c r="AA5" s="19"/>
      <c r="AB5" s="172" t="s">
        <v>101</v>
      </c>
      <c r="AC5" s="17" t="s">
        <v>100</v>
      </c>
      <c r="AD5" s="19"/>
      <c r="AE5" s="172" t="s">
        <v>101</v>
      </c>
      <c r="AF5" s="17" t="s">
        <v>100</v>
      </c>
      <c r="AG5" s="19"/>
      <c r="AH5" s="172" t="s">
        <v>101</v>
      </c>
      <c r="AI5" s="17" t="s">
        <v>100</v>
      </c>
      <c r="AJ5" s="19"/>
      <c r="AK5" s="172" t="s">
        <v>101</v>
      </c>
      <c r="AM5" s="15"/>
      <c r="AN5" s="17" t="s">
        <v>100</v>
      </c>
      <c r="AO5" s="19"/>
      <c r="AP5" s="172" t="s">
        <v>101</v>
      </c>
      <c r="AQ5" s="17" t="s">
        <v>100</v>
      </c>
      <c r="AR5" s="19"/>
      <c r="AS5" s="172" t="s">
        <v>101</v>
      </c>
      <c r="AT5" s="17" t="s">
        <v>100</v>
      </c>
      <c r="AU5" s="19"/>
      <c r="AV5" s="172" t="s">
        <v>101</v>
      </c>
      <c r="AW5" s="17" t="s">
        <v>100</v>
      </c>
      <c r="AX5" s="19"/>
      <c r="AY5" s="172" t="s">
        <v>101</v>
      </c>
      <c r="AZ5" s="17" t="s">
        <v>100</v>
      </c>
      <c r="BA5" s="19"/>
      <c r="BB5" s="172" t="s">
        <v>101</v>
      </c>
      <c r="BC5" s="17" t="s">
        <v>100</v>
      </c>
      <c r="BD5" s="19"/>
      <c r="BE5" s="172" t="s">
        <v>101</v>
      </c>
      <c r="BF5" s="17" t="s">
        <v>100</v>
      </c>
      <c r="BG5" s="19"/>
      <c r="BH5" s="172" t="s">
        <v>101</v>
      </c>
      <c r="BI5" s="17" t="s">
        <v>100</v>
      </c>
      <c r="BJ5" s="19"/>
      <c r="BK5" s="172" t="s">
        <v>101</v>
      </c>
      <c r="BL5" s="17" t="s">
        <v>100</v>
      </c>
      <c r="BM5" s="19"/>
      <c r="BN5" s="172" t="s">
        <v>101</v>
      </c>
      <c r="BO5" s="17" t="s">
        <v>100</v>
      </c>
      <c r="BP5" s="19"/>
      <c r="BQ5" s="172" t="s">
        <v>101</v>
      </c>
      <c r="BR5" s="17" t="s">
        <v>100</v>
      </c>
      <c r="BS5" s="19"/>
      <c r="BT5" s="172" t="s">
        <v>101</v>
      </c>
      <c r="BU5" s="17" t="s">
        <v>100</v>
      </c>
      <c r="BV5" s="19"/>
      <c r="BW5" s="172" t="s">
        <v>101</v>
      </c>
      <c r="BY5" s="15"/>
      <c r="BZ5" s="17" t="s">
        <v>102</v>
      </c>
      <c r="CA5" s="19"/>
      <c r="CB5" s="172" t="s">
        <v>103</v>
      </c>
      <c r="CC5" s="17" t="s">
        <v>104</v>
      </c>
      <c r="CD5" s="19"/>
      <c r="CE5" s="173" t="s">
        <v>103</v>
      </c>
      <c r="CF5" s="17" t="s">
        <v>104</v>
      </c>
      <c r="CG5" s="19"/>
      <c r="CH5" s="173" t="s">
        <v>103</v>
      </c>
      <c r="CI5" s="17" t="s">
        <v>104</v>
      </c>
      <c r="CJ5" s="19"/>
      <c r="CK5" s="173" t="s">
        <v>103</v>
      </c>
      <c r="CL5" s="17" t="s">
        <v>104</v>
      </c>
      <c r="CM5" s="19"/>
      <c r="CN5" s="172" t="s">
        <v>103</v>
      </c>
      <c r="CO5" s="21" t="s">
        <v>104</v>
      </c>
      <c r="CP5" s="19"/>
      <c r="CQ5" s="173" t="s">
        <v>103</v>
      </c>
      <c r="CR5" s="17" t="s">
        <v>104</v>
      </c>
      <c r="CS5" s="19"/>
      <c r="CT5" s="173" t="s">
        <v>103</v>
      </c>
      <c r="CU5" s="17" t="s">
        <v>104</v>
      </c>
      <c r="CV5" s="19"/>
      <c r="CW5" s="173" t="s">
        <v>103</v>
      </c>
      <c r="CX5" s="17" t="s">
        <v>104</v>
      </c>
      <c r="CY5" s="19"/>
      <c r="CZ5" s="173" t="s">
        <v>103</v>
      </c>
      <c r="DA5" s="17" t="s">
        <v>104</v>
      </c>
      <c r="DB5" s="19"/>
      <c r="DC5" s="173" t="s">
        <v>103</v>
      </c>
      <c r="DD5" s="17" t="s">
        <v>104</v>
      </c>
      <c r="DE5" s="19"/>
      <c r="DF5" s="173" t="s">
        <v>103</v>
      </c>
      <c r="DG5" s="17" t="s">
        <v>104</v>
      </c>
      <c r="DH5" s="19"/>
      <c r="DI5" s="172" t="s">
        <v>103</v>
      </c>
    </row>
    <row r="6">
      <c r="A6" s="25"/>
      <c r="B6" s="174" t="s">
        <v>25</v>
      </c>
      <c r="C6" s="30" t="s">
        <v>105</v>
      </c>
      <c r="D6" s="34" t="s">
        <v>105</v>
      </c>
      <c r="E6" s="174" t="s">
        <v>25</v>
      </c>
      <c r="F6" s="30" t="s">
        <v>105</v>
      </c>
      <c r="G6" s="34" t="s">
        <v>105</v>
      </c>
      <c r="H6" s="174" t="s">
        <v>25</v>
      </c>
      <c r="I6" s="30" t="s">
        <v>105</v>
      </c>
      <c r="J6" s="34" t="s">
        <v>105</v>
      </c>
      <c r="K6" s="174" t="s">
        <v>25</v>
      </c>
      <c r="L6" s="30" t="s">
        <v>105</v>
      </c>
      <c r="M6" s="34" t="s">
        <v>105</v>
      </c>
      <c r="N6" s="174" t="s">
        <v>25</v>
      </c>
      <c r="O6" s="30" t="s">
        <v>105</v>
      </c>
      <c r="P6" s="34" t="s">
        <v>105</v>
      </c>
      <c r="Q6" s="174" t="s">
        <v>25</v>
      </c>
      <c r="R6" s="30" t="s">
        <v>105</v>
      </c>
      <c r="S6" s="34" t="s">
        <v>105</v>
      </c>
      <c r="T6" s="174" t="s">
        <v>25</v>
      </c>
      <c r="U6" s="30" t="s">
        <v>105</v>
      </c>
      <c r="V6" s="34" t="s">
        <v>105</v>
      </c>
      <c r="W6" s="174" t="s">
        <v>25</v>
      </c>
      <c r="X6" s="30" t="s">
        <v>105</v>
      </c>
      <c r="Y6" s="34" t="s">
        <v>105</v>
      </c>
      <c r="Z6" s="174" t="s">
        <v>25</v>
      </c>
      <c r="AA6" s="30" t="s">
        <v>105</v>
      </c>
      <c r="AB6" s="34" t="s">
        <v>105</v>
      </c>
      <c r="AC6" s="174" t="s">
        <v>25</v>
      </c>
      <c r="AD6" s="30" t="s">
        <v>105</v>
      </c>
      <c r="AE6" s="34" t="s">
        <v>105</v>
      </c>
      <c r="AF6" s="174" t="s">
        <v>25</v>
      </c>
      <c r="AG6" s="30" t="s">
        <v>105</v>
      </c>
      <c r="AH6" s="34" t="s">
        <v>105</v>
      </c>
      <c r="AI6" s="174" t="s">
        <v>25</v>
      </c>
      <c r="AJ6" s="30" t="s">
        <v>105</v>
      </c>
      <c r="AK6" s="34" t="s">
        <v>105</v>
      </c>
      <c r="AM6" s="25"/>
      <c r="AN6" s="174" t="s">
        <v>25</v>
      </c>
      <c r="AO6" s="30" t="s">
        <v>105</v>
      </c>
      <c r="AP6" s="34" t="s">
        <v>105</v>
      </c>
      <c r="AQ6" s="174" t="s">
        <v>25</v>
      </c>
      <c r="AR6" s="30" t="s">
        <v>105</v>
      </c>
      <c r="AS6" s="34" t="s">
        <v>105</v>
      </c>
      <c r="AT6" s="174" t="s">
        <v>25</v>
      </c>
      <c r="AU6" s="30" t="s">
        <v>105</v>
      </c>
      <c r="AV6" s="34" t="s">
        <v>105</v>
      </c>
      <c r="AW6" s="174" t="s">
        <v>25</v>
      </c>
      <c r="AX6" s="30" t="s">
        <v>105</v>
      </c>
      <c r="AY6" s="34" t="s">
        <v>105</v>
      </c>
      <c r="AZ6" s="174" t="s">
        <v>25</v>
      </c>
      <c r="BA6" s="30" t="s">
        <v>105</v>
      </c>
      <c r="BB6" s="34" t="s">
        <v>105</v>
      </c>
      <c r="BC6" s="174" t="s">
        <v>25</v>
      </c>
      <c r="BD6" s="30" t="s">
        <v>105</v>
      </c>
      <c r="BE6" s="34" t="s">
        <v>105</v>
      </c>
      <c r="BF6" s="174" t="s">
        <v>25</v>
      </c>
      <c r="BG6" s="30" t="s">
        <v>105</v>
      </c>
      <c r="BH6" s="34" t="s">
        <v>105</v>
      </c>
      <c r="BI6" s="174" t="s">
        <v>25</v>
      </c>
      <c r="BJ6" s="30" t="s">
        <v>105</v>
      </c>
      <c r="BK6" s="34" t="s">
        <v>105</v>
      </c>
      <c r="BL6" s="174" t="s">
        <v>25</v>
      </c>
      <c r="BM6" s="30" t="s">
        <v>105</v>
      </c>
      <c r="BN6" s="34" t="s">
        <v>105</v>
      </c>
      <c r="BO6" s="174" t="s">
        <v>25</v>
      </c>
      <c r="BP6" s="30" t="s">
        <v>105</v>
      </c>
      <c r="BQ6" s="34" t="s">
        <v>105</v>
      </c>
      <c r="BR6" s="174" t="s">
        <v>25</v>
      </c>
      <c r="BS6" s="30" t="s">
        <v>105</v>
      </c>
      <c r="BT6" s="34" t="s">
        <v>105</v>
      </c>
      <c r="BU6" s="174" t="s">
        <v>25</v>
      </c>
      <c r="BV6" s="30" t="s">
        <v>105</v>
      </c>
      <c r="BW6" s="34" t="s">
        <v>105</v>
      </c>
      <c r="BY6" s="25"/>
      <c r="BZ6" s="174" t="s">
        <v>25</v>
      </c>
      <c r="CA6" s="30" t="s">
        <v>105</v>
      </c>
      <c r="CB6" s="34" t="s">
        <v>105</v>
      </c>
      <c r="CC6" s="175" t="s">
        <v>25</v>
      </c>
      <c r="CD6" s="30" t="s">
        <v>105</v>
      </c>
      <c r="CE6" s="33" t="s">
        <v>105</v>
      </c>
      <c r="CF6" s="174" t="s">
        <v>25</v>
      </c>
      <c r="CG6" s="30" t="s">
        <v>105</v>
      </c>
      <c r="CH6" s="33" t="s">
        <v>105</v>
      </c>
      <c r="CI6" s="174" t="s">
        <v>25</v>
      </c>
      <c r="CJ6" s="30" t="s">
        <v>105</v>
      </c>
      <c r="CK6" s="33" t="s">
        <v>105</v>
      </c>
      <c r="CL6" s="174" t="s">
        <v>25</v>
      </c>
      <c r="CM6" s="30" t="s">
        <v>105</v>
      </c>
      <c r="CN6" s="34" t="s">
        <v>105</v>
      </c>
      <c r="CO6" s="175" t="s">
        <v>25</v>
      </c>
      <c r="CP6" s="30" t="s">
        <v>105</v>
      </c>
      <c r="CQ6" s="33" t="s">
        <v>105</v>
      </c>
      <c r="CR6" s="174" t="s">
        <v>25</v>
      </c>
      <c r="CS6" s="30" t="s">
        <v>105</v>
      </c>
      <c r="CT6" s="33" t="s">
        <v>105</v>
      </c>
      <c r="CU6" s="174" t="s">
        <v>25</v>
      </c>
      <c r="CV6" s="30" t="s">
        <v>105</v>
      </c>
      <c r="CW6" s="33" t="s">
        <v>105</v>
      </c>
      <c r="CX6" s="174" t="s">
        <v>25</v>
      </c>
      <c r="CY6" s="30" t="s">
        <v>105</v>
      </c>
      <c r="CZ6" s="33" t="s">
        <v>105</v>
      </c>
      <c r="DA6" s="174" t="s">
        <v>25</v>
      </c>
      <c r="DB6" s="30" t="s">
        <v>105</v>
      </c>
      <c r="DC6" s="33" t="s">
        <v>105</v>
      </c>
      <c r="DD6" s="174" t="s">
        <v>25</v>
      </c>
      <c r="DE6" s="30" t="s">
        <v>105</v>
      </c>
      <c r="DF6" s="33" t="s">
        <v>105</v>
      </c>
      <c r="DG6" s="174" t="s">
        <v>25</v>
      </c>
      <c r="DH6" s="30" t="s">
        <v>105</v>
      </c>
      <c r="DI6" s="34" t="s">
        <v>105</v>
      </c>
    </row>
    <row r="7">
      <c r="A7" s="131" t="s">
        <v>29</v>
      </c>
      <c r="B7" s="138"/>
      <c r="C7" s="135"/>
      <c r="D7" s="139"/>
      <c r="E7" s="137">
        <v>2.0</v>
      </c>
      <c r="F7" s="135">
        <v>0.635</v>
      </c>
      <c r="G7" s="137">
        <v>0.48</v>
      </c>
      <c r="H7" s="138">
        <v>9.0</v>
      </c>
      <c r="I7" s="135">
        <v>3.494551253523216</v>
      </c>
      <c r="J7" s="137">
        <v>2.823130346635019</v>
      </c>
      <c r="K7" s="138">
        <v>33.0</v>
      </c>
      <c r="L7" s="135">
        <v>9.98479305260879</v>
      </c>
      <c r="M7" s="137">
        <v>12.500129037896764</v>
      </c>
      <c r="N7" s="138">
        <v>31.0</v>
      </c>
      <c r="O7" s="135">
        <v>10.86965326627267</v>
      </c>
      <c r="P7" s="139">
        <v>11.505349349598085</v>
      </c>
      <c r="Q7" s="137">
        <v>29.0</v>
      </c>
      <c r="R7" s="135">
        <v>9.636632897677204</v>
      </c>
      <c r="S7" s="137">
        <v>14.3127807361466</v>
      </c>
      <c r="T7" s="138">
        <v>18.0</v>
      </c>
      <c r="U7" s="135">
        <v>5.805026566717059</v>
      </c>
      <c r="V7" s="137">
        <v>11.81451982139771</v>
      </c>
      <c r="W7" s="138">
        <v>7.0</v>
      </c>
      <c r="X7" s="135">
        <v>2.112755073556094</v>
      </c>
      <c r="Y7" s="137">
        <v>2.083866184667205</v>
      </c>
      <c r="Z7" s="138">
        <v>2.0</v>
      </c>
      <c r="AA7" s="135">
        <v>0.4137967402227619</v>
      </c>
      <c r="AB7" s="137">
        <v>0.02223424022276191</v>
      </c>
      <c r="AC7" s="138"/>
      <c r="AD7" s="135"/>
      <c r="AE7" s="137"/>
      <c r="AF7" s="138"/>
      <c r="AG7" s="135"/>
      <c r="AH7" s="139"/>
      <c r="AI7" s="137">
        <f t="shared" ref="AI7:AK7" si="1">B7+E7+H7+K7+N7+Q7+T7+W7+Z7+AC7+AF7</f>
        <v>131</v>
      </c>
      <c r="AJ7" s="135">
        <f t="shared" si="1"/>
        <v>42.95220885</v>
      </c>
      <c r="AK7" s="139">
        <f t="shared" si="1"/>
        <v>55.54200972</v>
      </c>
      <c r="AM7" s="131" t="s">
        <v>29</v>
      </c>
      <c r="AN7" s="138"/>
      <c r="AO7" s="135"/>
      <c r="AP7" s="139"/>
      <c r="AQ7" s="137">
        <v>2.0</v>
      </c>
      <c r="AR7" s="135">
        <v>0.4425</v>
      </c>
      <c r="AS7" s="137">
        <v>0.2875</v>
      </c>
      <c r="AT7" s="138">
        <v>20.0</v>
      </c>
      <c r="AU7" s="135">
        <v>6.547891774241973</v>
      </c>
      <c r="AV7" s="137">
        <v>13.185594866406486</v>
      </c>
      <c r="AW7" s="138">
        <v>35.0</v>
      </c>
      <c r="AX7" s="135">
        <v>10.251569318547688</v>
      </c>
      <c r="AY7" s="137">
        <v>11.054508705601584</v>
      </c>
      <c r="AZ7" s="138">
        <v>32.0</v>
      </c>
      <c r="BA7" s="135">
        <v>8.147669741585382</v>
      </c>
      <c r="BB7" s="139">
        <v>17.837242577126535</v>
      </c>
      <c r="BC7" s="137">
        <v>32.0</v>
      </c>
      <c r="BD7" s="135">
        <v>12.068427555650837</v>
      </c>
      <c r="BE7" s="137">
        <v>13.289296969383741</v>
      </c>
      <c r="BF7" s="138">
        <v>27.0</v>
      </c>
      <c r="BG7" s="135">
        <v>8.559711927654584</v>
      </c>
      <c r="BH7" s="137">
        <v>31.224908189492808</v>
      </c>
      <c r="BI7" s="138">
        <v>22.0</v>
      </c>
      <c r="BJ7" s="135">
        <v>6.21895746970935</v>
      </c>
      <c r="BK7" s="137">
        <v>13.691624384344514</v>
      </c>
      <c r="BL7" s="138">
        <v>8.0</v>
      </c>
      <c r="BM7" s="135">
        <v>2.227992409766464</v>
      </c>
      <c r="BN7" s="137">
        <v>2.960889649681529</v>
      </c>
      <c r="BO7" s="138">
        <v>1.0</v>
      </c>
      <c r="BP7" s="135">
        <v>0.433333333333333</v>
      </c>
      <c r="BQ7" s="137">
        <v>0.433333333333333</v>
      </c>
      <c r="BR7" s="138">
        <v>1.0</v>
      </c>
      <c r="BS7" s="135">
        <v>0.216666666666667</v>
      </c>
      <c r="BT7" s="139">
        <v>0.216666666666667</v>
      </c>
      <c r="BU7" s="137">
        <f t="shared" ref="BU7:BW7" si="2">AN7+AQ7+AT7+AW7+AZ7+BC7+BF7+BI7+BL7+BO7+BR7</f>
        <v>180</v>
      </c>
      <c r="BV7" s="135">
        <f t="shared" si="2"/>
        <v>55.1147202</v>
      </c>
      <c r="BW7" s="139">
        <f t="shared" si="2"/>
        <v>104.1815653</v>
      </c>
      <c r="BY7" s="131" t="s">
        <v>29</v>
      </c>
      <c r="BZ7" s="138">
        <v>3.0</v>
      </c>
      <c r="CA7" s="135">
        <v>0.9508000000000001</v>
      </c>
      <c r="CB7" s="139">
        <v>0.8382000000000001</v>
      </c>
      <c r="CC7" s="137">
        <v>5.0</v>
      </c>
      <c r="CD7" s="135">
        <v>1.5135</v>
      </c>
      <c r="CE7" s="137">
        <v>0.8417800000000002</v>
      </c>
      <c r="CF7" s="138">
        <v>15.0</v>
      </c>
      <c r="CG7" s="135">
        <v>4.8257</v>
      </c>
      <c r="CH7" s="137">
        <v>4.26431</v>
      </c>
      <c r="CI7" s="138">
        <v>27.0</v>
      </c>
      <c r="CJ7" s="135">
        <v>7.7714</v>
      </c>
      <c r="CK7" s="137">
        <v>6.666999999999999</v>
      </c>
      <c r="CL7" s="138">
        <v>33.0</v>
      </c>
      <c r="CM7" s="135">
        <v>10.107</v>
      </c>
      <c r="CN7" s="139">
        <v>8.654020000000001</v>
      </c>
      <c r="CO7" s="137">
        <v>27.0</v>
      </c>
      <c r="CP7" s="135">
        <v>8.2823</v>
      </c>
      <c r="CQ7" s="137">
        <v>6.298509999999999</v>
      </c>
      <c r="CR7" s="138">
        <v>21.0</v>
      </c>
      <c r="CS7" s="135">
        <v>6.0491</v>
      </c>
      <c r="CT7" s="137">
        <v>6.062100000000001</v>
      </c>
      <c r="CU7" s="138">
        <v>14.0</v>
      </c>
      <c r="CV7" s="135">
        <v>4.0238</v>
      </c>
      <c r="CW7" s="137">
        <v>5.08123</v>
      </c>
      <c r="CX7" s="138">
        <v>1.0</v>
      </c>
      <c r="CY7" s="135">
        <v>0.125</v>
      </c>
      <c r="CZ7" s="137">
        <v>0.025</v>
      </c>
      <c r="DA7" s="138"/>
      <c r="DB7" s="135"/>
      <c r="DC7" s="137"/>
      <c r="DD7" s="138"/>
      <c r="DE7" s="135"/>
      <c r="DF7" s="139"/>
      <c r="DG7" s="137">
        <v>146.0</v>
      </c>
      <c r="DH7" s="135">
        <v>43.648599999999995</v>
      </c>
      <c r="DI7" s="139">
        <v>38.73215000000001</v>
      </c>
    </row>
    <row r="8">
      <c r="A8" s="140" t="s">
        <v>33</v>
      </c>
      <c r="B8" s="147">
        <v>1.0</v>
      </c>
      <c r="C8" s="144">
        <v>0.927272727272727</v>
      </c>
      <c r="D8" s="148">
        <v>0.0527272727272727</v>
      </c>
      <c r="E8" s="146"/>
      <c r="F8" s="144"/>
      <c r="G8" s="146"/>
      <c r="H8" s="147">
        <v>17.0</v>
      </c>
      <c r="I8" s="144">
        <v>14.31902811180589</v>
      </c>
      <c r="J8" s="146">
        <v>11.352892817059484</v>
      </c>
      <c r="K8" s="147">
        <v>42.0</v>
      </c>
      <c r="L8" s="144">
        <v>30.65187399758711</v>
      </c>
      <c r="M8" s="146">
        <v>20.164462328200024</v>
      </c>
      <c r="N8" s="147">
        <v>39.0</v>
      </c>
      <c r="O8" s="144">
        <v>29.710545454545464</v>
      </c>
      <c r="P8" s="148">
        <v>17.41391750841751</v>
      </c>
      <c r="Q8" s="146">
        <v>40.0</v>
      </c>
      <c r="R8" s="144">
        <v>31.286328282828286</v>
      </c>
      <c r="S8" s="146">
        <v>24.411106902356895</v>
      </c>
      <c r="T8" s="147">
        <v>29.0</v>
      </c>
      <c r="U8" s="144">
        <v>21.751122819473782</v>
      </c>
      <c r="V8" s="146">
        <v>17.618420888226524</v>
      </c>
      <c r="W8" s="147">
        <v>16.0</v>
      </c>
      <c r="X8" s="144">
        <v>11.726320346320346</v>
      </c>
      <c r="Y8" s="146">
        <v>8.557060606060604</v>
      </c>
      <c r="Z8" s="147">
        <v>1.0</v>
      </c>
      <c r="AA8" s="144">
        <v>1.0</v>
      </c>
      <c r="AB8" s="146">
        <v>1.0</v>
      </c>
      <c r="AC8" s="147">
        <v>1.0</v>
      </c>
      <c r="AD8" s="144">
        <v>0.6</v>
      </c>
      <c r="AE8" s="146">
        <v>0.11</v>
      </c>
      <c r="AF8" s="147">
        <v>1.0</v>
      </c>
      <c r="AG8" s="144">
        <v>0.61</v>
      </c>
      <c r="AH8" s="148">
        <v>0.335</v>
      </c>
      <c r="AI8" s="146">
        <f t="shared" ref="AI8:AK8" si="3">B8+E8+H8+K8+N8+Q8+T8+W8+Z8+AC8+AF8</f>
        <v>187</v>
      </c>
      <c r="AJ8" s="144">
        <f t="shared" si="3"/>
        <v>142.5824917</v>
      </c>
      <c r="AK8" s="148">
        <f t="shared" si="3"/>
        <v>101.0155883</v>
      </c>
      <c r="AM8" s="140" t="s">
        <v>33</v>
      </c>
      <c r="AN8" s="147"/>
      <c r="AO8" s="144"/>
      <c r="AP8" s="148"/>
      <c r="AQ8" s="146">
        <v>3.0</v>
      </c>
      <c r="AR8" s="144">
        <v>1.908333333333335</v>
      </c>
      <c r="AS8" s="146">
        <v>1.891666666666668</v>
      </c>
      <c r="AT8" s="147">
        <v>20.0</v>
      </c>
      <c r="AU8" s="144">
        <v>14.55138888888888</v>
      </c>
      <c r="AV8" s="146">
        <v>8.338194444444438</v>
      </c>
      <c r="AW8" s="147">
        <v>36.0</v>
      </c>
      <c r="AX8" s="144">
        <v>26.49161616161616</v>
      </c>
      <c r="AY8" s="146">
        <v>24.16111111111111</v>
      </c>
      <c r="AZ8" s="147">
        <v>47.0</v>
      </c>
      <c r="BA8" s="144">
        <v>35.67528046019327</v>
      </c>
      <c r="BB8" s="148">
        <v>30.021686639055066</v>
      </c>
      <c r="BC8" s="146">
        <v>40.0</v>
      </c>
      <c r="BD8" s="144">
        <v>30.09102620557383</v>
      </c>
      <c r="BE8" s="146">
        <v>21.975624902144983</v>
      </c>
      <c r="BF8" s="147">
        <v>43.0</v>
      </c>
      <c r="BG8" s="144">
        <v>32.4908371864806</v>
      </c>
      <c r="BH8" s="146">
        <v>33.184762372992445</v>
      </c>
      <c r="BI8" s="147">
        <v>17.0</v>
      </c>
      <c r="BJ8" s="144">
        <v>12.826333333333327</v>
      </c>
      <c r="BK8" s="146">
        <v>12.754582536066819</v>
      </c>
      <c r="BL8" s="147">
        <v>14.0</v>
      </c>
      <c r="BM8" s="144">
        <v>10.991215538847117</v>
      </c>
      <c r="BN8" s="146">
        <v>9.274906015037594</v>
      </c>
      <c r="BO8" s="147"/>
      <c r="BP8" s="144"/>
      <c r="BQ8" s="146"/>
      <c r="BR8" s="147"/>
      <c r="BS8" s="144"/>
      <c r="BT8" s="148"/>
      <c r="BU8" s="146">
        <f t="shared" ref="BU8:BW8" si="4">AN8+AQ8+AT8+AW8+AZ8+BC8+BF8+BI8+BL8+BO8+BR8</f>
        <v>220</v>
      </c>
      <c r="BV8" s="144">
        <f t="shared" si="4"/>
        <v>165.0260311</v>
      </c>
      <c r="BW8" s="148">
        <f t="shared" si="4"/>
        <v>141.6025347</v>
      </c>
      <c r="BY8" s="140" t="s">
        <v>33</v>
      </c>
      <c r="BZ8" s="147">
        <v>1.0</v>
      </c>
      <c r="CA8" s="144">
        <v>0.5875</v>
      </c>
      <c r="CB8" s="148">
        <v>0.1125</v>
      </c>
      <c r="CC8" s="146">
        <v>10.0</v>
      </c>
      <c r="CD8" s="144">
        <v>7.7773</v>
      </c>
      <c r="CE8" s="146">
        <v>5.804590000000001</v>
      </c>
      <c r="CF8" s="147">
        <v>24.0</v>
      </c>
      <c r="CG8" s="144">
        <v>17.700599999999998</v>
      </c>
      <c r="CH8" s="146">
        <v>12.63856</v>
      </c>
      <c r="CI8" s="147">
        <v>52.0</v>
      </c>
      <c r="CJ8" s="144">
        <v>35.940200000000004</v>
      </c>
      <c r="CK8" s="146">
        <v>30.854940000000003</v>
      </c>
      <c r="CL8" s="147">
        <v>46.0</v>
      </c>
      <c r="CM8" s="144">
        <v>32.718199999999996</v>
      </c>
      <c r="CN8" s="148">
        <v>26.595910000000003</v>
      </c>
      <c r="CO8" s="146">
        <v>45.0</v>
      </c>
      <c r="CP8" s="144">
        <v>32.89810000000001</v>
      </c>
      <c r="CQ8" s="146">
        <v>25.71094</v>
      </c>
      <c r="CR8" s="147">
        <v>41.0</v>
      </c>
      <c r="CS8" s="144">
        <v>31.551900000000003</v>
      </c>
      <c r="CT8" s="146">
        <v>23.308960000000003</v>
      </c>
      <c r="CU8" s="147">
        <v>17.0</v>
      </c>
      <c r="CV8" s="144">
        <v>14.143699999999999</v>
      </c>
      <c r="CW8" s="146">
        <v>11.824789999999998</v>
      </c>
      <c r="CX8" s="147">
        <v>9.0</v>
      </c>
      <c r="CY8" s="144">
        <v>6.9763</v>
      </c>
      <c r="CZ8" s="146">
        <v>7.55808</v>
      </c>
      <c r="DA8" s="147"/>
      <c r="DB8" s="144"/>
      <c r="DC8" s="146"/>
      <c r="DD8" s="147"/>
      <c r="DE8" s="144"/>
      <c r="DF8" s="148"/>
      <c r="DG8" s="146">
        <v>245.0</v>
      </c>
      <c r="DH8" s="144">
        <v>180.29379999999992</v>
      </c>
      <c r="DI8" s="148">
        <v>144.40927</v>
      </c>
    </row>
    <row r="9">
      <c r="A9" s="140" t="s">
        <v>34</v>
      </c>
      <c r="B9" s="147">
        <v>3.0</v>
      </c>
      <c r="C9" s="144">
        <v>4.12666666666666</v>
      </c>
      <c r="D9" s="148">
        <v>1.6900000000000002</v>
      </c>
      <c r="E9" s="146">
        <v>6.0</v>
      </c>
      <c r="F9" s="144">
        <v>10.26933333333334</v>
      </c>
      <c r="G9" s="146">
        <v>2.0746666666666633</v>
      </c>
      <c r="H9" s="147">
        <v>38.0</v>
      </c>
      <c r="I9" s="144">
        <v>52.97188392321449</v>
      </c>
      <c r="J9" s="146">
        <v>30.738338298796503</v>
      </c>
      <c r="K9" s="147">
        <v>76.0</v>
      </c>
      <c r="L9" s="144">
        <v>114.10924799825047</v>
      </c>
      <c r="M9" s="146">
        <v>90.00754812654081</v>
      </c>
      <c r="N9" s="147">
        <v>114.0</v>
      </c>
      <c r="O9" s="144">
        <v>170.66935225160503</v>
      </c>
      <c r="P9" s="148">
        <v>128.41170891988077</v>
      </c>
      <c r="Q9" s="146">
        <v>110.0</v>
      </c>
      <c r="R9" s="144">
        <v>159.72160377922626</v>
      </c>
      <c r="S9" s="146">
        <v>102.37846337549722</v>
      </c>
      <c r="T9" s="147">
        <v>57.0</v>
      </c>
      <c r="U9" s="144">
        <v>86.36713507196042</v>
      </c>
      <c r="V9" s="146">
        <v>67.62249435908694</v>
      </c>
      <c r="W9" s="147">
        <v>38.0</v>
      </c>
      <c r="X9" s="144">
        <v>57.65068385828863</v>
      </c>
      <c r="Y9" s="146">
        <v>38.500747590071846</v>
      </c>
      <c r="Z9" s="147">
        <v>16.0</v>
      </c>
      <c r="AA9" s="144">
        <v>23.444761904761908</v>
      </c>
      <c r="AB9" s="146">
        <v>14.022619047619047</v>
      </c>
      <c r="AC9" s="147">
        <v>1.0</v>
      </c>
      <c r="AD9" s="144">
        <v>1.97</v>
      </c>
      <c r="AE9" s="146">
        <v>1.09</v>
      </c>
      <c r="AF9" s="147">
        <v>1.0</v>
      </c>
      <c r="AG9" s="144">
        <v>2.0</v>
      </c>
      <c r="AH9" s="148">
        <v>1.025</v>
      </c>
      <c r="AI9" s="146">
        <f t="shared" ref="AI9:AK9" si="5">B9+E9+H9+K9+N9+Q9+T9+W9+Z9+AC9+AF9</f>
        <v>460</v>
      </c>
      <c r="AJ9" s="144">
        <f t="shared" si="5"/>
        <v>683.3006688</v>
      </c>
      <c r="AK9" s="148">
        <f t="shared" si="5"/>
        <v>477.5615864</v>
      </c>
      <c r="AM9" s="140" t="s">
        <v>34</v>
      </c>
      <c r="AN9" s="147"/>
      <c r="AO9" s="144"/>
      <c r="AP9" s="148"/>
      <c r="AQ9" s="146">
        <v>8.0</v>
      </c>
      <c r="AR9" s="144">
        <v>11.4009523809524</v>
      </c>
      <c r="AS9" s="146">
        <v>7.2202380952380985</v>
      </c>
      <c r="AT9" s="147">
        <v>52.0</v>
      </c>
      <c r="AU9" s="144">
        <v>73.63592573394513</v>
      </c>
      <c r="AV9" s="146">
        <v>49.84607362897305</v>
      </c>
      <c r="AW9" s="147">
        <v>105.0</v>
      </c>
      <c r="AX9" s="144">
        <v>152.52077076520126</v>
      </c>
      <c r="AY9" s="146">
        <v>144.63645537437552</v>
      </c>
      <c r="AZ9" s="147">
        <v>126.0</v>
      </c>
      <c r="BA9" s="144">
        <v>193.80536298044302</v>
      </c>
      <c r="BB9" s="148">
        <v>123.39494997674822</v>
      </c>
      <c r="BC9" s="146">
        <v>117.0</v>
      </c>
      <c r="BD9" s="144">
        <v>178.65724515164044</v>
      </c>
      <c r="BE9" s="146">
        <v>134.06469849629343</v>
      </c>
      <c r="BF9" s="147">
        <v>108.0</v>
      </c>
      <c r="BG9" s="144">
        <v>164.11843650793648</v>
      </c>
      <c r="BH9" s="146">
        <v>112.03949206349206</v>
      </c>
      <c r="BI9" s="147">
        <v>44.0</v>
      </c>
      <c r="BJ9" s="144">
        <v>67.318490990991</v>
      </c>
      <c r="BK9" s="146">
        <v>51.1795945945946</v>
      </c>
      <c r="BL9" s="147">
        <v>25.0</v>
      </c>
      <c r="BM9" s="144">
        <v>38.81400299660497</v>
      </c>
      <c r="BN9" s="146">
        <v>27.54378246499352</v>
      </c>
      <c r="BO9" s="147">
        <v>3.0</v>
      </c>
      <c r="BP9" s="144">
        <v>5.12398589065256</v>
      </c>
      <c r="BQ9" s="146">
        <v>3.115343915343919</v>
      </c>
      <c r="BR9" s="147"/>
      <c r="BS9" s="144"/>
      <c r="BT9" s="148"/>
      <c r="BU9" s="146">
        <f t="shared" ref="BU9:BW9" si="6">AN9+AQ9+AT9+AW9+AZ9+BC9+BF9+BI9+BL9+BO9+BR9</f>
        <v>588</v>
      </c>
      <c r="BV9" s="144">
        <f t="shared" si="6"/>
        <v>885.3951734</v>
      </c>
      <c r="BW9" s="148">
        <f t="shared" si="6"/>
        <v>653.0406286</v>
      </c>
      <c r="BY9" s="140" t="s">
        <v>34</v>
      </c>
      <c r="BZ9" s="147">
        <v>3.0</v>
      </c>
      <c r="CA9" s="144">
        <v>4.244999999999999</v>
      </c>
      <c r="CB9" s="148">
        <v>1.8150000000000002</v>
      </c>
      <c r="CC9" s="146">
        <v>11.0</v>
      </c>
      <c r="CD9" s="144">
        <v>13.7208</v>
      </c>
      <c r="CE9" s="146">
        <v>5.96667</v>
      </c>
      <c r="CF9" s="147">
        <v>59.0</v>
      </c>
      <c r="CG9" s="144">
        <v>83.54559999999995</v>
      </c>
      <c r="CH9" s="146">
        <v>47.092240000000004</v>
      </c>
      <c r="CI9" s="147">
        <v>110.0</v>
      </c>
      <c r="CJ9" s="144">
        <v>163.13880000000006</v>
      </c>
      <c r="CK9" s="146">
        <v>96.54646999999999</v>
      </c>
      <c r="CL9" s="147">
        <v>143.0</v>
      </c>
      <c r="CM9" s="144">
        <v>214.4944</v>
      </c>
      <c r="CN9" s="148">
        <v>149.77315000000002</v>
      </c>
      <c r="CO9" s="146">
        <v>101.0</v>
      </c>
      <c r="CP9" s="144">
        <v>149.0289999999999</v>
      </c>
      <c r="CQ9" s="146">
        <v>125.60533</v>
      </c>
      <c r="CR9" s="147">
        <v>102.0</v>
      </c>
      <c r="CS9" s="144">
        <v>156.86950000000002</v>
      </c>
      <c r="CT9" s="146">
        <v>116.76219999999999</v>
      </c>
      <c r="CU9" s="147">
        <v>42.0</v>
      </c>
      <c r="CV9" s="144">
        <v>60.254299999999986</v>
      </c>
      <c r="CW9" s="146">
        <v>44.39988</v>
      </c>
      <c r="CX9" s="147">
        <v>16.0</v>
      </c>
      <c r="CY9" s="144">
        <v>24.0656</v>
      </c>
      <c r="CZ9" s="146">
        <v>15.30829</v>
      </c>
      <c r="DA9" s="147">
        <v>2.0</v>
      </c>
      <c r="DB9" s="144">
        <v>3.5949999999999998</v>
      </c>
      <c r="DC9" s="146">
        <v>2.25</v>
      </c>
      <c r="DD9" s="147"/>
      <c r="DE9" s="144"/>
      <c r="DF9" s="148"/>
      <c r="DG9" s="146">
        <v>589.0</v>
      </c>
      <c r="DH9" s="144">
        <v>872.9579999999996</v>
      </c>
      <c r="DI9" s="148">
        <v>605.5192299999997</v>
      </c>
    </row>
    <row r="10">
      <c r="A10" s="140" t="s">
        <v>35</v>
      </c>
      <c r="B10" s="147">
        <v>4.0</v>
      </c>
      <c r="C10" s="144">
        <v>15.276666666666669</v>
      </c>
      <c r="D10" s="148">
        <v>9.129999999999999</v>
      </c>
      <c r="E10" s="146">
        <v>9.0</v>
      </c>
      <c r="F10" s="144">
        <v>28.823333333333345</v>
      </c>
      <c r="G10" s="146">
        <v>11.885833333333341</v>
      </c>
      <c r="H10" s="147">
        <v>81.0</v>
      </c>
      <c r="I10" s="144">
        <v>259.0085175438596</v>
      </c>
      <c r="J10" s="146">
        <v>155.97942982456138</v>
      </c>
      <c r="K10" s="147">
        <v>237.0</v>
      </c>
      <c r="L10" s="144">
        <v>803.1075158435333</v>
      </c>
      <c r="M10" s="146">
        <v>436.0300530706368</v>
      </c>
      <c r="N10" s="147">
        <v>300.0</v>
      </c>
      <c r="O10" s="144">
        <v>1038.4275429091545</v>
      </c>
      <c r="P10" s="148">
        <v>537.2872394441536</v>
      </c>
      <c r="Q10" s="146">
        <v>346.0</v>
      </c>
      <c r="R10" s="144">
        <v>1199.3700986973715</v>
      </c>
      <c r="S10" s="146">
        <v>615.6896636526461</v>
      </c>
      <c r="T10" s="147">
        <v>243.0</v>
      </c>
      <c r="U10" s="144">
        <v>835.7485519813224</v>
      </c>
      <c r="V10" s="146">
        <v>434.4783060864349</v>
      </c>
      <c r="W10" s="147">
        <v>159.0</v>
      </c>
      <c r="X10" s="144">
        <v>563.4715229495619</v>
      </c>
      <c r="Y10" s="146">
        <v>275.86653843625953</v>
      </c>
      <c r="Z10" s="147">
        <v>60.0</v>
      </c>
      <c r="AA10" s="144">
        <v>216.21413192980177</v>
      </c>
      <c r="AB10" s="146">
        <v>110.62364025065565</v>
      </c>
      <c r="AC10" s="147">
        <v>10.0</v>
      </c>
      <c r="AD10" s="144">
        <v>38.27166666666667</v>
      </c>
      <c r="AE10" s="146">
        <v>21.586666666666666</v>
      </c>
      <c r="AF10" s="147"/>
      <c r="AG10" s="144"/>
      <c r="AH10" s="148"/>
      <c r="AI10" s="146">
        <f t="shared" ref="AI10:AK10" si="7">B10+E10+H10+K10+N10+Q10+T10+W10+Z10+AC10+AF10</f>
        <v>1449</v>
      </c>
      <c r="AJ10" s="144">
        <f t="shared" si="7"/>
        <v>4997.719549</v>
      </c>
      <c r="AK10" s="148">
        <f t="shared" si="7"/>
        <v>2608.557371</v>
      </c>
      <c r="AM10" s="140" t="s">
        <v>35</v>
      </c>
      <c r="AN10" s="147">
        <v>1.0</v>
      </c>
      <c r="AO10" s="144">
        <v>2.2216875</v>
      </c>
      <c r="AP10" s="148">
        <v>0.46</v>
      </c>
      <c r="AQ10" s="146">
        <v>13.0</v>
      </c>
      <c r="AR10" s="144">
        <v>41.88793750000001</v>
      </c>
      <c r="AS10" s="146">
        <v>22.01749999999999</v>
      </c>
      <c r="AT10" s="147">
        <v>104.0</v>
      </c>
      <c r="AU10" s="144">
        <v>358.61381249999994</v>
      </c>
      <c r="AV10" s="146">
        <v>175.07138888888886</v>
      </c>
      <c r="AW10" s="147">
        <v>262.0</v>
      </c>
      <c r="AX10" s="144">
        <v>906.8536886279616</v>
      </c>
      <c r="AY10" s="146">
        <v>503.3809605951636</v>
      </c>
      <c r="AZ10" s="147">
        <v>371.0</v>
      </c>
      <c r="BA10" s="144">
        <v>1257.5025223660384</v>
      </c>
      <c r="BB10" s="148">
        <v>702.3037631729683</v>
      </c>
      <c r="BC10" s="146">
        <v>403.0</v>
      </c>
      <c r="BD10" s="144">
        <v>1392.852357219571</v>
      </c>
      <c r="BE10" s="146">
        <v>759.9004978753761</v>
      </c>
      <c r="BF10" s="147">
        <v>303.0</v>
      </c>
      <c r="BG10" s="144">
        <v>1077.616534143464</v>
      </c>
      <c r="BH10" s="146">
        <v>555.402759792198</v>
      </c>
      <c r="BI10" s="147">
        <v>198.0</v>
      </c>
      <c r="BJ10" s="144">
        <v>709.1597805559113</v>
      </c>
      <c r="BK10" s="146">
        <v>380.15633841695995</v>
      </c>
      <c r="BL10" s="147">
        <v>79.0</v>
      </c>
      <c r="BM10" s="144">
        <v>283.78511450411077</v>
      </c>
      <c r="BN10" s="146">
        <v>165.18841096391117</v>
      </c>
      <c r="BO10" s="147">
        <v>10.0</v>
      </c>
      <c r="BP10" s="144">
        <v>35.548333333333325</v>
      </c>
      <c r="BQ10" s="146">
        <v>16.374999999999993</v>
      </c>
      <c r="BR10" s="147"/>
      <c r="BS10" s="144"/>
      <c r="BT10" s="148"/>
      <c r="BU10" s="146">
        <f t="shared" ref="BU10:BW10" si="8">AN10+AQ10+AT10+AW10+AZ10+BC10+BF10+BI10+BL10+BO10+BR10</f>
        <v>1744</v>
      </c>
      <c r="BV10" s="144">
        <f t="shared" si="8"/>
        <v>6066.041768</v>
      </c>
      <c r="BW10" s="148">
        <f t="shared" si="8"/>
        <v>3280.25662</v>
      </c>
      <c r="BY10" s="140" t="s">
        <v>35</v>
      </c>
      <c r="BZ10" s="147">
        <v>2.0</v>
      </c>
      <c r="CA10" s="144">
        <v>7.1663</v>
      </c>
      <c r="CB10" s="148">
        <v>3.26651</v>
      </c>
      <c r="CC10" s="146">
        <v>32.0</v>
      </c>
      <c r="CD10" s="144">
        <v>100.06690000000002</v>
      </c>
      <c r="CE10" s="146">
        <v>32.590349999999994</v>
      </c>
      <c r="CF10" s="147">
        <v>112.0</v>
      </c>
      <c r="CG10" s="144">
        <v>361.72140000000013</v>
      </c>
      <c r="CH10" s="146">
        <v>191.95013000000003</v>
      </c>
      <c r="CI10" s="147">
        <v>285.0</v>
      </c>
      <c r="CJ10" s="144">
        <v>962.1303999999994</v>
      </c>
      <c r="CK10" s="146">
        <v>539.79505</v>
      </c>
      <c r="CL10" s="147">
        <v>405.0</v>
      </c>
      <c r="CM10" s="144">
        <v>1410.7745000000007</v>
      </c>
      <c r="CN10" s="148">
        <v>745.2013799999996</v>
      </c>
      <c r="CO10" s="146">
        <v>388.0</v>
      </c>
      <c r="CP10" s="144">
        <v>1340.6864</v>
      </c>
      <c r="CQ10" s="146">
        <v>717.6776099999998</v>
      </c>
      <c r="CR10" s="147">
        <v>321.0</v>
      </c>
      <c r="CS10" s="144">
        <v>1103.9075000000012</v>
      </c>
      <c r="CT10" s="146">
        <v>563.1502499999997</v>
      </c>
      <c r="CU10" s="147">
        <v>225.0</v>
      </c>
      <c r="CV10" s="144">
        <v>769.2331999999999</v>
      </c>
      <c r="CW10" s="146">
        <v>414.0822199999999</v>
      </c>
      <c r="CX10" s="147">
        <v>61.0</v>
      </c>
      <c r="CY10" s="144">
        <v>210.24169999999998</v>
      </c>
      <c r="CZ10" s="146">
        <v>109.43172</v>
      </c>
      <c r="DA10" s="147">
        <v>8.0</v>
      </c>
      <c r="DB10" s="144">
        <v>26.909200000000002</v>
      </c>
      <c r="DC10" s="146">
        <v>14.4292</v>
      </c>
      <c r="DD10" s="147"/>
      <c r="DE10" s="144"/>
      <c r="DF10" s="148"/>
      <c r="DG10" s="146">
        <v>1839.0</v>
      </c>
      <c r="DH10" s="144">
        <v>6292.837499999993</v>
      </c>
      <c r="DI10" s="148">
        <v>3331.5744199999967</v>
      </c>
    </row>
    <row r="11">
      <c r="A11" s="140" t="s">
        <v>36</v>
      </c>
      <c r="B11" s="147">
        <v>2.0</v>
      </c>
      <c r="C11" s="144">
        <v>11.56</v>
      </c>
      <c r="D11" s="148">
        <v>2.76666666666666</v>
      </c>
      <c r="E11" s="146">
        <v>12.0</v>
      </c>
      <c r="F11" s="144">
        <v>86.91499999999999</v>
      </c>
      <c r="G11" s="146">
        <v>46.61</v>
      </c>
      <c r="H11" s="147">
        <v>78.0</v>
      </c>
      <c r="I11" s="144">
        <v>557.9790083943936</v>
      </c>
      <c r="J11" s="146">
        <v>257.35210298792964</v>
      </c>
      <c r="K11" s="147">
        <v>232.0</v>
      </c>
      <c r="L11" s="144">
        <v>1700.0320957168924</v>
      </c>
      <c r="M11" s="146">
        <v>737.7462087017718</v>
      </c>
      <c r="N11" s="147">
        <v>376.0</v>
      </c>
      <c r="O11" s="144">
        <v>2788.882201893557</v>
      </c>
      <c r="P11" s="148">
        <v>1161.0491759925133</v>
      </c>
      <c r="Q11" s="146">
        <v>436.0</v>
      </c>
      <c r="R11" s="144">
        <v>3293.738385203968</v>
      </c>
      <c r="S11" s="146">
        <v>1295.3851386439849</v>
      </c>
      <c r="T11" s="147">
        <v>298.0</v>
      </c>
      <c r="U11" s="144">
        <v>2186.495000846779</v>
      </c>
      <c r="V11" s="146">
        <v>902.7383907366143</v>
      </c>
      <c r="W11" s="147">
        <v>206.0</v>
      </c>
      <c r="X11" s="144">
        <v>1513.260331067496</v>
      </c>
      <c r="Y11" s="146">
        <v>592.2568411956088</v>
      </c>
      <c r="Z11" s="147">
        <v>68.0</v>
      </c>
      <c r="AA11" s="144">
        <v>522.2011529011736</v>
      </c>
      <c r="AB11" s="146">
        <v>216.83716142919818</v>
      </c>
      <c r="AC11" s="147">
        <v>14.0</v>
      </c>
      <c r="AD11" s="144">
        <v>99.76000944125802</v>
      </c>
      <c r="AE11" s="146">
        <v>38.32728344044996</v>
      </c>
      <c r="AF11" s="147">
        <v>1.0</v>
      </c>
      <c r="AG11" s="144">
        <v>5.2</v>
      </c>
      <c r="AH11" s="148">
        <v>4.65</v>
      </c>
      <c r="AI11" s="146">
        <f t="shared" ref="AI11:AK11" si="9">B11+E11+H11+K11+N11+Q11+T11+W11+Z11+AC11+AF11</f>
        <v>1723</v>
      </c>
      <c r="AJ11" s="144">
        <f t="shared" si="9"/>
        <v>12766.02319</v>
      </c>
      <c r="AK11" s="148">
        <f t="shared" si="9"/>
        <v>5255.71897</v>
      </c>
      <c r="AM11" s="140" t="s">
        <v>36</v>
      </c>
      <c r="AN11" s="147">
        <v>1.0</v>
      </c>
      <c r="AO11" s="144">
        <v>10.0</v>
      </c>
      <c r="AP11" s="148">
        <v>5.7</v>
      </c>
      <c r="AQ11" s="146">
        <v>10.0</v>
      </c>
      <c r="AR11" s="144">
        <v>70.88416666666666</v>
      </c>
      <c r="AS11" s="146">
        <v>27.875</v>
      </c>
      <c r="AT11" s="147">
        <v>119.0</v>
      </c>
      <c r="AU11" s="144">
        <v>846.1122357891815</v>
      </c>
      <c r="AV11" s="146">
        <v>370.60816952339627</v>
      </c>
      <c r="AW11" s="147">
        <v>272.0</v>
      </c>
      <c r="AX11" s="144">
        <v>1996.6450681660288</v>
      </c>
      <c r="AY11" s="146">
        <v>859.9467967190291</v>
      </c>
      <c r="AZ11" s="147">
        <v>453.0</v>
      </c>
      <c r="BA11" s="144">
        <v>3340.3736907727657</v>
      </c>
      <c r="BB11" s="148">
        <v>1395.058951566572</v>
      </c>
      <c r="BC11" s="146">
        <v>552.0</v>
      </c>
      <c r="BD11" s="144">
        <v>4002.870785647314</v>
      </c>
      <c r="BE11" s="146">
        <v>1711.9185364469135</v>
      </c>
      <c r="BF11" s="147">
        <v>400.0</v>
      </c>
      <c r="BG11" s="144">
        <v>2987.2343780513575</v>
      </c>
      <c r="BH11" s="146">
        <v>1247.3629937035635</v>
      </c>
      <c r="BI11" s="147">
        <v>327.0</v>
      </c>
      <c r="BJ11" s="144">
        <v>2389.867029581598</v>
      </c>
      <c r="BK11" s="146">
        <v>1006.0944143026582</v>
      </c>
      <c r="BL11" s="147">
        <v>116.0</v>
      </c>
      <c r="BM11" s="144">
        <v>839.3382651747222</v>
      </c>
      <c r="BN11" s="146">
        <v>388.77180902254105</v>
      </c>
      <c r="BO11" s="147">
        <v>12.0</v>
      </c>
      <c r="BP11" s="144">
        <v>85.68666666666665</v>
      </c>
      <c r="BQ11" s="146">
        <v>32.528</v>
      </c>
      <c r="BR11" s="147"/>
      <c r="BS11" s="144"/>
      <c r="BT11" s="148"/>
      <c r="BU11" s="146">
        <f t="shared" ref="BU11:BW11" si="10">AN11+AQ11+AT11+AW11+AZ11+BC11+BF11+BI11+BL11+BO11+BR11</f>
        <v>2262</v>
      </c>
      <c r="BV11" s="144">
        <f t="shared" si="10"/>
        <v>16569.01229</v>
      </c>
      <c r="BW11" s="148">
        <f t="shared" si="10"/>
        <v>7045.864671</v>
      </c>
      <c r="BY11" s="140" t="s">
        <v>36</v>
      </c>
      <c r="BZ11" s="147">
        <v>2.0</v>
      </c>
      <c r="CA11" s="144">
        <v>16.1</v>
      </c>
      <c r="CB11" s="148">
        <v>14.100000000000001</v>
      </c>
      <c r="CC11" s="146">
        <v>8.0</v>
      </c>
      <c r="CD11" s="144">
        <v>57.445800000000006</v>
      </c>
      <c r="CE11" s="146">
        <v>18.677139999999994</v>
      </c>
      <c r="CF11" s="147">
        <v>113.0</v>
      </c>
      <c r="CG11" s="144">
        <v>808.7686</v>
      </c>
      <c r="CH11" s="146">
        <v>418.80677</v>
      </c>
      <c r="CI11" s="147">
        <v>361.0</v>
      </c>
      <c r="CJ11" s="144">
        <v>2617.506100000002</v>
      </c>
      <c r="CK11" s="146">
        <v>1174.7628299999997</v>
      </c>
      <c r="CL11" s="147">
        <v>505.0</v>
      </c>
      <c r="CM11" s="144">
        <v>3684.6674000000003</v>
      </c>
      <c r="CN11" s="148">
        <v>1547.963029999999</v>
      </c>
      <c r="CO11" s="146">
        <v>479.0</v>
      </c>
      <c r="CP11" s="144">
        <v>3505.747599999995</v>
      </c>
      <c r="CQ11" s="146">
        <v>1452.3391199999992</v>
      </c>
      <c r="CR11" s="147">
        <v>448.0</v>
      </c>
      <c r="CS11" s="144">
        <v>3304.0736999999995</v>
      </c>
      <c r="CT11" s="146">
        <v>1322.917749999999</v>
      </c>
      <c r="CU11" s="147">
        <v>303.0</v>
      </c>
      <c r="CV11" s="144">
        <v>2241.3761</v>
      </c>
      <c r="CW11" s="146">
        <v>931.2186400000004</v>
      </c>
      <c r="CX11" s="147">
        <v>88.0</v>
      </c>
      <c r="CY11" s="144">
        <v>626.8904</v>
      </c>
      <c r="CZ11" s="146">
        <v>255.66404</v>
      </c>
      <c r="DA11" s="147">
        <v>4.0</v>
      </c>
      <c r="DB11" s="144">
        <v>28.115900000000003</v>
      </c>
      <c r="DC11" s="146">
        <v>5.683129999999999</v>
      </c>
      <c r="DD11" s="147"/>
      <c r="DE11" s="144"/>
      <c r="DF11" s="148"/>
      <c r="DG11" s="146">
        <v>2311.0</v>
      </c>
      <c r="DH11" s="144">
        <v>16890.691599999976</v>
      </c>
      <c r="DI11" s="148">
        <v>7142.132450000016</v>
      </c>
    </row>
    <row r="12">
      <c r="A12" s="140" t="s">
        <v>37</v>
      </c>
      <c r="B12" s="147">
        <v>1.0</v>
      </c>
      <c r="C12" s="144">
        <v>11.844</v>
      </c>
      <c r="D12" s="148">
        <v>1.2</v>
      </c>
      <c r="E12" s="146">
        <v>8.0</v>
      </c>
      <c r="F12" s="144">
        <v>104.9843859649122</v>
      </c>
      <c r="G12" s="146">
        <v>31.21377192982456</v>
      </c>
      <c r="H12" s="147">
        <v>45.0</v>
      </c>
      <c r="I12" s="144">
        <v>666.0143378736284</v>
      </c>
      <c r="J12" s="146">
        <v>210.02829549754065</v>
      </c>
      <c r="K12" s="147">
        <v>163.0</v>
      </c>
      <c r="L12" s="144">
        <v>2343.2365801034607</v>
      </c>
      <c r="M12" s="146">
        <v>842.141971377351</v>
      </c>
      <c r="N12" s="147">
        <v>417.0</v>
      </c>
      <c r="O12" s="144">
        <v>6000.7920693624465</v>
      </c>
      <c r="P12" s="148">
        <v>1792.3944842348235</v>
      </c>
      <c r="Q12" s="146">
        <v>508.0</v>
      </c>
      <c r="R12" s="144">
        <v>7342.443016634103</v>
      </c>
      <c r="S12" s="146">
        <v>2051.663817255631</v>
      </c>
      <c r="T12" s="147">
        <v>422.0</v>
      </c>
      <c r="U12" s="144">
        <v>6042.034182924394</v>
      </c>
      <c r="V12" s="146">
        <v>1660.5497610845232</v>
      </c>
      <c r="W12" s="147">
        <v>270.0</v>
      </c>
      <c r="X12" s="144">
        <v>3929.5092913861586</v>
      </c>
      <c r="Y12" s="146">
        <v>1134.3960670933473</v>
      </c>
      <c r="Z12" s="147">
        <v>102.0</v>
      </c>
      <c r="AA12" s="144">
        <v>1448.3644979296073</v>
      </c>
      <c r="AB12" s="146">
        <v>423.605</v>
      </c>
      <c r="AC12" s="147">
        <v>7.0</v>
      </c>
      <c r="AD12" s="144">
        <v>97.944</v>
      </c>
      <c r="AE12" s="146">
        <v>50.706999999999994</v>
      </c>
      <c r="AF12" s="147"/>
      <c r="AG12" s="144"/>
      <c r="AH12" s="148"/>
      <c r="AI12" s="146">
        <f t="shared" ref="AI12:AK12" si="11">B12+E12+H12+K12+N12+Q12+T12+W12+Z12+AC12+AF12</f>
        <v>1943</v>
      </c>
      <c r="AJ12" s="144">
        <f t="shared" si="11"/>
        <v>27987.16636</v>
      </c>
      <c r="AK12" s="148">
        <f t="shared" si="11"/>
        <v>8197.900168</v>
      </c>
      <c r="AM12" s="140" t="s">
        <v>37</v>
      </c>
      <c r="AN12" s="147">
        <v>1.0</v>
      </c>
      <c r="AO12" s="144">
        <v>14.9666666666667</v>
      </c>
      <c r="AP12" s="148">
        <v>10.2333333333333</v>
      </c>
      <c r="AQ12" s="146">
        <v>11.0</v>
      </c>
      <c r="AR12" s="144">
        <v>161.9716666666667</v>
      </c>
      <c r="AS12" s="146">
        <v>51.31666666666664</v>
      </c>
      <c r="AT12" s="147">
        <v>75.0</v>
      </c>
      <c r="AU12" s="144">
        <v>1061.9076666666663</v>
      </c>
      <c r="AV12" s="146">
        <v>338.3333333333334</v>
      </c>
      <c r="AW12" s="147">
        <v>227.0</v>
      </c>
      <c r="AX12" s="144">
        <v>3214.225829736587</v>
      </c>
      <c r="AY12" s="146">
        <v>1182.5247198320778</v>
      </c>
      <c r="AZ12" s="147">
        <v>468.0</v>
      </c>
      <c r="BA12" s="144">
        <v>6720.413011718564</v>
      </c>
      <c r="BB12" s="148">
        <v>2160.1674735624265</v>
      </c>
      <c r="BC12" s="146">
        <v>598.0</v>
      </c>
      <c r="BD12" s="144">
        <v>8699.489849205136</v>
      </c>
      <c r="BE12" s="146">
        <v>2678.415839468699</v>
      </c>
      <c r="BF12" s="147">
        <v>473.0</v>
      </c>
      <c r="BG12" s="144">
        <v>6883.370114739468</v>
      </c>
      <c r="BH12" s="146">
        <v>2088.1249507613034</v>
      </c>
      <c r="BI12" s="147">
        <v>368.0</v>
      </c>
      <c r="BJ12" s="144">
        <v>5187.431345840703</v>
      </c>
      <c r="BK12" s="146">
        <v>1625.8280125492183</v>
      </c>
      <c r="BL12" s="147">
        <v>116.0</v>
      </c>
      <c r="BM12" s="144">
        <v>1638.28524589235</v>
      </c>
      <c r="BN12" s="146">
        <v>563.4753719357888</v>
      </c>
      <c r="BO12" s="147">
        <v>6.0</v>
      </c>
      <c r="BP12" s="144">
        <v>90.0433333333334</v>
      </c>
      <c r="BQ12" s="146">
        <v>16.78333333333333</v>
      </c>
      <c r="BR12" s="147"/>
      <c r="BS12" s="144"/>
      <c r="BT12" s="148"/>
      <c r="BU12" s="146">
        <f t="shared" ref="BU12:BW12" si="12">AN12+AQ12+AT12+AW12+AZ12+BC12+BF12+BI12+BL12+BO12+BR12</f>
        <v>2343</v>
      </c>
      <c r="BV12" s="144">
        <f t="shared" si="12"/>
        <v>33672.10473</v>
      </c>
      <c r="BW12" s="148">
        <f t="shared" si="12"/>
        <v>10715.20303</v>
      </c>
      <c r="BY12" s="140" t="s">
        <v>37</v>
      </c>
      <c r="BZ12" s="147">
        <v>4.0</v>
      </c>
      <c r="CA12" s="144">
        <v>54.4313</v>
      </c>
      <c r="CB12" s="148">
        <v>18.375</v>
      </c>
      <c r="CC12" s="146">
        <v>15.0</v>
      </c>
      <c r="CD12" s="144">
        <v>186.00550000000004</v>
      </c>
      <c r="CE12" s="146">
        <v>64.1791</v>
      </c>
      <c r="CF12" s="147">
        <v>87.0</v>
      </c>
      <c r="CG12" s="144">
        <v>1239.4747000000002</v>
      </c>
      <c r="CH12" s="146">
        <v>457.27282999999994</v>
      </c>
      <c r="CI12" s="147">
        <v>320.0</v>
      </c>
      <c r="CJ12" s="144">
        <v>4458.6502</v>
      </c>
      <c r="CK12" s="146">
        <v>1553.227319999999</v>
      </c>
      <c r="CL12" s="147">
        <v>599.0</v>
      </c>
      <c r="CM12" s="144">
        <v>8541.5439</v>
      </c>
      <c r="CN12" s="148">
        <v>2707.1885000000007</v>
      </c>
      <c r="CO12" s="146">
        <v>605.0</v>
      </c>
      <c r="CP12" s="144">
        <v>8698.665400000005</v>
      </c>
      <c r="CQ12" s="146">
        <v>2728.18382</v>
      </c>
      <c r="CR12" s="147">
        <v>499.0</v>
      </c>
      <c r="CS12" s="144">
        <v>7270.808400000001</v>
      </c>
      <c r="CT12" s="146">
        <v>1976.6108499999996</v>
      </c>
      <c r="CU12" s="147">
        <v>325.0</v>
      </c>
      <c r="CV12" s="144">
        <v>4704.3576</v>
      </c>
      <c r="CW12" s="146">
        <v>1469.2596100000005</v>
      </c>
      <c r="CX12" s="147">
        <v>85.0</v>
      </c>
      <c r="CY12" s="144">
        <v>1188.0689999999995</v>
      </c>
      <c r="CZ12" s="146">
        <v>403.16477999999995</v>
      </c>
      <c r="DA12" s="147">
        <v>8.0</v>
      </c>
      <c r="DB12" s="144">
        <v>122.65</v>
      </c>
      <c r="DC12" s="146">
        <v>18.6</v>
      </c>
      <c r="DD12" s="147"/>
      <c r="DE12" s="144"/>
      <c r="DF12" s="148"/>
      <c r="DG12" s="146">
        <v>2547.0</v>
      </c>
      <c r="DH12" s="144">
        <v>36464.65599999999</v>
      </c>
      <c r="DI12" s="148">
        <v>11396.06181000001</v>
      </c>
    </row>
    <row r="13">
      <c r="A13" s="140" t="s">
        <v>38</v>
      </c>
      <c r="B13" s="147"/>
      <c r="C13" s="144"/>
      <c r="D13" s="148"/>
      <c r="E13" s="146">
        <v>2.0</v>
      </c>
      <c r="F13" s="144">
        <v>44.0</v>
      </c>
      <c r="G13" s="146">
        <v>10.4</v>
      </c>
      <c r="H13" s="147">
        <v>30.0</v>
      </c>
      <c r="I13" s="144">
        <v>831.945</v>
      </c>
      <c r="J13" s="146">
        <v>168.65583333333333</v>
      </c>
      <c r="K13" s="147">
        <v>122.0</v>
      </c>
      <c r="L13" s="144">
        <v>3610.8277375449416</v>
      </c>
      <c r="M13" s="146">
        <v>745.2695557267591</v>
      </c>
      <c r="N13" s="147">
        <v>366.0</v>
      </c>
      <c r="O13" s="144">
        <v>11093.796773608505</v>
      </c>
      <c r="P13" s="148">
        <v>2255.6994205206506</v>
      </c>
      <c r="Q13" s="146">
        <v>444.0</v>
      </c>
      <c r="R13" s="144">
        <v>14219.510446025322</v>
      </c>
      <c r="S13" s="146">
        <v>2557.6643465416846</v>
      </c>
      <c r="T13" s="147">
        <v>383.0</v>
      </c>
      <c r="U13" s="144">
        <v>11699.240020918256</v>
      </c>
      <c r="V13" s="146">
        <v>2246.88212249857</v>
      </c>
      <c r="W13" s="147">
        <v>220.0</v>
      </c>
      <c r="X13" s="144">
        <v>6628.266525839794</v>
      </c>
      <c r="Y13" s="146">
        <v>1341.7083626799563</v>
      </c>
      <c r="Z13" s="147">
        <v>64.0</v>
      </c>
      <c r="AA13" s="144">
        <v>1847.1493666666668</v>
      </c>
      <c r="AB13" s="146">
        <v>392.17565333333323</v>
      </c>
      <c r="AC13" s="147">
        <v>5.0</v>
      </c>
      <c r="AD13" s="144">
        <v>122.73999999999998</v>
      </c>
      <c r="AE13" s="146">
        <v>14.21</v>
      </c>
      <c r="AF13" s="147"/>
      <c r="AG13" s="144"/>
      <c r="AH13" s="148"/>
      <c r="AI13" s="146">
        <f t="shared" ref="AI13:AK13" si="13">B13+E13+H13+K13+N13+Q13+T13+W13+Z13+AC13+AF13</f>
        <v>1636</v>
      </c>
      <c r="AJ13" s="144">
        <f t="shared" si="13"/>
        <v>50097.47587</v>
      </c>
      <c r="AK13" s="148">
        <f t="shared" si="13"/>
        <v>9732.665295</v>
      </c>
      <c r="AM13" s="140" t="s">
        <v>38</v>
      </c>
      <c r="AN13" s="147">
        <v>1.0</v>
      </c>
      <c r="AO13" s="144">
        <v>25.25</v>
      </c>
      <c r="AP13" s="148">
        <v>1.25</v>
      </c>
      <c r="AQ13" s="146">
        <v>6.0</v>
      </c>
      <c r="AR13" s="144">
        <v>156.75</v>
      </c>
      <c r="AS13" s="146">
        <v>21.849999999999998</v>
      </c>
      <c r="AT13" s="147">
        <v>44.0</v>
      </c>
      <c r="AU13" s="144">
        <v>1289.1543568657876</v>
      </c>
      <c r="AV13" s="146">
        <v>278.8007240755107</v>
      </c>
      <c r="AW13" s="147">
        <v>157.0</v>
      </c>
      <c r="AX13" s="144">
        <v>4699.232989122747</v>
      </c>
      <c r="AY13" s="146">
        <v>990.0852222195618</v>
      </c>
      <c r="AZ13" s="147">
        <v>437.0</v>
      </c>
      <c r="BA13" s="144">
        <v>13645.89503002002</v>
      </c>
      <c r="BB13" s="148">
        <v>2747.5780740885884</v>
      </c>
      <c r="BC13" s="146">
        <v>567.0</v>
      </c>
      <c r="BD13" s="144">
        <v>17456.55430912737</v>
      </c>
      <c r="BE13" s="146">
        <v>3268.4211937536993</v>
      </c>
      <c r="BF13" s="147">
        <v>386.0</v>
      </c>
      <c r="BG13" s="144">
        <v>11787.690538203608</v>
      </c>
      <c r="BH13" s="146">
        <v>2402.0482621898295</v>
      </c>
      <c r="BI13" s="147">
        <v>257.0</v>
      </c>
      <c r="BJ13" s="144">
        <v>7735.704389017204</v>
      </c>
      <c r="BK13" s="146">
        <v>1772.5711845569588</v>
      </c>
      <c r="BL13" s="147">
        <v>61.0</v>
      </c>
      <c r="BM13" s="144">
        <v>1872.8349916666666</v>
      </c>
      <c r="BN13" s="146">
        <v>375.6720316666667</v>
      </c>
      <c r="BO13" s="147">
        <v>4.0</v>
      </c>
      <c r="BP13" s="144">
        <v>123.99000000000001</v>
      </c>
      <c r="BQ13" s="146">
        <v>22.7</v>
      </c>
      <c r="BR13" s="147"/>
      <c r="BS13" s="144"/>
      <c r="BT13" s="148"/>
      <c r="BU13" s="146">
        <f t="shared" ref="BU13:BW13" si="14">AN13+AQ13+AT13+AW13+AZ13+BC13+BF13+BI13+BL13+BO13+BR13</f>
        <v>1920</v>
      </c>
      <c r="BV13" s="144">
        <f t="shared" si="14"/>
        <v>58793.0566</v>
      </c>
      <c r="BW13" s="148">
        <f t="shared" si="14"/>
        <v>11880.97669</v>
      </c>
      <c r="BY13" s="140" t="s">
        <v>38</v>
      </c>
      <c r="BZ13" s="147"/>
      <c r="CA13" s="144"/>
      <c r="CB13" s="148"/>
      <c r="CC13" s="146">
        <v>6.0</v>
      </c>
      <c r="CD13" s="144">
        <v>187.95</v>
      </c>
      <c r="CE13" s="146">
        <v>36.2</v>
      </c>
      <c r="CF13" s="147">
        <v>61.0</v>
      </c>
      <c r="CG13" s="144">
        <v>1757.4070000000004</v>
      </c>
      <c r="CH13" s="146">
        <v>558.7366999999999</v>
      </c>
      <c r="CI13" s="147">
        <v>289.0</v>
      </c>
      <c r="CJ13" s="144">
        <v>8825.711599999999</v>
      </c>
      <c r="CK13" s="146">
        <v>2185.89768</v>
      </c>
      <c r="CL13" s="147">
        <v>544.0</v>
      </c>
      <c r="CM13" s="144">
        <v>16838.017300000003</v>
      </c>
      <c r="CN13" s="148">
        <v>3774.1379399999973</v>
      </c>
      <c r="CO13" s="146">
        <v>530.0</v>
      </c>
      <c r="CP13" s="144">
        <v>16161.554800000009</v>
      </c>
      <c r="CQ13" s="146">
        <v>3479.0120900000006</v>
      </c>
      <c r="CR13" s="147">
        <v>421.0</v>
      </c>
      <c r="CS13" s="144">
        <v>12825.976600000007</v>
      </c>
      <c r="CT13" s="146">
        <v>2251.8595800000016</v>
      </c>
      <c r="CU13" s="147">
        <v>233.0</v>
      </c>
      <c r="CV13" s="144">
        <v>7097.867200000002</v>
      </c>
      <c r="CW13" s="146">
        <v>1435.9388</v>
      </c>
      <c r="CX13" s="147">
        <v>58.0</v>
      </c>
      <c r="CY13" s="144">
        <v>1754.7728999999993</v>
      </c>
      <c r="CZ13" s="146">
        <v>358.50084000000004</v>
      </c>
      <c r="DA13" s="147">
        <v>7.0</v>
      </c>
      <c r="DB13" s="144">
        <v>219.41299999999998</v>
      </c>
      <c r="DC13" s="146">
        <v>62.19203</v>
      </c>
      <c r="DD13" s="147">
        <v>1.0</v>
      </c>
      <c r="DE13" s="144">
        <v>27.2</v>
      </c>
      <c r="DF13" s="148">
        <v>2.7</v>
      </c>
      <c r="DG13" s="146">
        <v>2150.0</v>
      </c>
      <c r="DH13" s="144">
        <v>65695.87039999991</v>
      </c>
      <c r="DI13" s="148">
        <v>14145.17566000002</v>
      </c>
    </row>
    <row r="14">
      <c r="A14" s="140" t="s">
        <v>39</v>
      </c>
      <c r="B14" s="147"/>
      <c r="C14" s="144"/>
      <c r="D14" s="148"/>
      <c r="E14" s="146">
        <v>1.0</v>
      </c>
      <c r="F14" s="144">
        <v>60.724</v>
      </c>
      <c r="G14" s="146">
        <v>1.492</v>
      </c>
      <c r="H14" s="147">
        <v>5.0</v>
      </c>
      <c r="I14" s="144">
        <v>316.674</v>
      </c>
      <c r="J14" s="146">
        <v>35.582</v>
      </c>
      <c r="K14" s="147">
        <v>14.0</v>
      </c>
      <c r="L14" s="144">
        <v>930.194</v>
      </c>
      <c r="M14" s="146">
        <v>85.342</v>
      </c>
      <c r="N14" s="147">
        <v>95.0</v>
      </c>
      <c r="O14" s="144">
        <v>6264.073207164448</v>
      </c>
      <c r="P14" s="148">
        <v>1070.7071168793238</v>
      </c>
      <c r="Q14" s="146">
        <v>107.0</v>
      </c>
      <c r="R14" s="144">
        <v>7305.521734375531</v>
      </c>
      <c r="S14" s="146">
        <v>968.6268847808361</v>
      </c>
      <c r="T14" s="147">
        <v>92.0</v>
      </c>
      <c r="U14" s="144">
        <v>5966.723181176356</v>
      </c>
      <c r="V14" s="146">
        <v>609.6427777777775</v>
      </c>
      <c r="W14" s="147">
        <v>44.0</v>
      </c>
      <c r="X14" s="144">
        <v>2848.259776902888</v>
      </c>
      <c r="Y14" s="146">
        <v>387.01644356955376</v>
      </c>
      <c r="Z14" s="147">
        <v>11.0</v>
      </c>
      <c r="AA14" s="144">
        <v>732.38</v>
      </c>
      <c r="AB14" s="146">
        <v>128.66</v>
      </c>
      <c r="AC14" s="147"/>
      <c r="AD14" s="144"/>
      <c r="AE14" s="146"/>
      <c r="AF14" s="147"/>
      <c r="AG14" s="144"/>
      <c r="AH14" s="148"/>
      <c r="AI14" s="146">
        <f t="shared" ref="AI14:AK14" si="15">B14+E14+H14+K14+N14+Q14+T14+W14+Z14+AC14+AF14</f>
        <v>369</v>
      </c>
      <c r="AJ14" s="144">
        <f t="shared" si="15"/>
        <v>24424.5499</v>
      </c>
      <c r="AK14" s="148">
        <f t="shared" si="15"/>
        <v>3287.069223</v>
      </c>
      <c r="AM14" s="140" t="s">
        <v>39</v>
      </c>
      <c r="AN14" s="147"/>
      <c r="AO14" s="144"/>
      <c r="AP14" s="148"/>
      <c r="AQ14" s="146"/>
      <c r="AR14" s="144"/>
      <c r="AS14" s="146"/>
      <c r="AT14" s="147">
        <v>5.0</v>
      </c>
      <c r="AU14" s="144">
        <v>342.4</v>
      </c>
      <c r="AV14" s="146">
        <v>33.00000000000001</v>
      </c>
      <c r="AW14" s="147">
        <v>22.0</v>
      </c>
      <c r="AX14" s="144">
        <v>1519.3783333333333</v>
      </c>
      <c r="AY14" s="146">
        <v>276.075</v>
      </c>
      <c r="AZ14" s="147">
        <v>116.0</v>
      </c>
      <c r="BA14" s="144">
        <v>7921.098920817946</v>
      </c>
      <c r="BB14" s="148">
        <v>1045.9543023255817</v>
      </c>
      <c r="BC14" s="146">
        <v>120.0</v>
      </c>
      <c r="BD14" s="144">
        <v>8177.207187593233</v>
      </c>
      <c r="BE14" s="146">
        <v>1132.004304715732</v>
      </c>
      <c r="BF14" s="147">
        <v>76.0</v>
      </c>
      <c r="BG14" s="144">
        <v>5019.836264740273</v>
      </c>
      <c r="BH14" s="146">
        <v>547.2022666666667</v>
      </c>
      <c r="BI14" s="147">
        <v>49.0</v>
      </c>
      <c r="BJ14" s="144">
        <v>3174.6299999999997</v>
      </c>
      <c r="BK14" s="146">
        <v>534.575</v>
      </c>
      <c r="BL14" s="147">
        <v>14.0</v>
      </c>
      <c r="BM14" s="144">
        <v>840.13</v>
      </c>
      <c r="BN14" s="146">
        <v>115.80000000000001</v>
      </c>
      <c r="BO14" s="147">
        <v>2.0</v>
      </c>
      <c r="BP14" s="144">
        <v>158.995</v>
      </c>
      <c r="BQ14" s="146">
        <v>57.3</v>
      </c>
      <c r="BR14" s="147"/>
      <c r="BS14" s="144"/>
      <c r="BT14" s="148"/>
      <c r="BU14" s="146">
        <f t="shared" ref="BU14:BW14" si="16">AN14+AQ14+AT14+AW14+AZ14+BC14+BF14+BI14+BL14+BO14+BR14</f>
        <v>404</v>
      </c>
      <c r="BV14" s="144">
        <f t="shared" si="16"/>
        <v>27153.67571</v>
      </c>
      <c r="BW14" s="148">
        <f t="shared" si="16"/>
        <v>3741.910874</v>
      </c>
      <c r="BY14" s="140" t="s">
        <v>39</v>
      </c>
      <c r="BZ14" s="147"/>
      <c r="CA14" s="144"/>
      <c r="CB14" s="148"/>
      <c r="CC14" s="146">
        <v>1.0</v>
      </c>
      <c r="CD14" s="144">
        <v>96.7</v>
      </c>
      <c r="CE14" s="146">
        <v>4.2</v>
      </c>
      <c r="CF14" s="147">
        <v>8.0</v>
      </c>
      <c r="CG14" s="144">
        <v>493.49</v>
      </c>
      <c r="CH14" s="146">
        <v>152.676</v>
      </c>
      <c r="CI14" s="147">
        <v>69.0</v>
      </c>
      <c r="CJ14" s="144">
        <v>4771.237800000002</v>
      </c>
      <c r="CK14" s="146">
        <v>963.3908899999999</v>
      </c>
      <c r="CL14" s="147">
        <v>135.0</v>
      </c>
      <c r="CM14" s="144">
        <v>8979.752099999998</v>
      </c>
      <c r="CN14" s="148">
        <v>1643.3860000000002</v>
      </c>
      <c r="CO14" s="146">
        <v>129.0</v>
      </c>
      <c r="CP14" s="144">
        <v>8476.410499999994</v>
      </c>
      <c r="CQ14" s="146">
        <v>1523.3458500000006</v>
      </c>
      <c r="CR14" s="147">
        <v>74.0</v>
      </c>
      <c r="CS14" s="144">
        <v>4947.6129</v>
      </c>
      <c r="CT14" s="146">
        <v>804.57435</v>
      </c>
      <c r="CU14" s="147">
        <v>43.0</v>
      </c>
      <c r="CV14" s="144">
        <v>2925.3644000000004</v>
      </c>
      <c r="CW14" s="146">
        <v>571.0712199999999</v>
      </c>
      <c r="CX14" s="147">
        <v>11.0</v>
      </c>
      <c r="CY14" s="144">
        <v>707.82</v>
      </c>
      <c r="CZ14" s="146">
        <v>55.44</v>
      </c>
      <c r="DA14" s="147"/>
      <c r="DB14" s="144"/>
      <c r="DC14" s="146"/>
      <c r="DD14" s="147"/>
      <c r="DE14" s="144"/>
      <c r="DF14" s="148"/>
      <c r="DG14" s="146">
        <v>470.0</v>
      </c>
      <c r="DH14" s="144">
        <v>31398.387699999985</v>
      </c>
      <c r="DI14" s="148">
        <v>5718.084309999999</v>
      </c>
    </row>
    <row r="15">
      <c r="A15" s="140" t="s">
        <v>40</v>
      </c>
      <c r="B15" s="147"/>
      <c r="C15" s="144"/>
      <c r="D15" s="148"/>
      <c r="E15" s="146"/>
      <c r="F15" s="144"/>
      <c r="G15" s="146"/>
      <c r="H15" s="147">
        <v>1.0</v>
      </c>
      <c r="I15" s="144">
        <v>103.824</v>
      </c>
      <c r="J15" s="146">
        <v>1.492</v>
      </c>
      <c r="K15" s="147">
        <v>6.0</v>
      </c>
      <c r="L15" s="144">
        <v>824.115</v>
      </c>
      <c r="M15" s="146">
        <v>33.2</v>
      </c>
      <c r="N15" s="147">
        <v>42.0</v>
      </c>
      <c r="O15" s="144">
        <v>7108.739557793814</v>
      </c>
      <c r="P15" s="148">
        <v>662.5324999999998</v>
      </c>
      <c r="Q15" s="146">
        <v>45.0</v>
      </c>
      <c r="R15" s="144">
        <v>7897.548853999738</v>
      </c>
      <c r="S15" s="146">
        <v>634.3743748522805</v>
      </c>
      <c r="T15" s="147">
        <v>22.0</v>
      </c>
      <c r="U15" s="144">
        <v>3275.231666666667</v>
      </c>
      <c r="V15" s="146">
        <v>548.7666666666668</v>
      </c>
      <c r="W15" s="147">
        <v>9.0</v>
      </c>
      <c r="X15" s="144">
        <v>1322.855</v>
      </c>
      <c r="Y15" s="146">
        <v>112.05</v>
      </c>
      <c r="Z15" s="147">
        <v>7.0</v>
      </c>
      <c r="AA15" s="144">
        <v>1391.4028669075371</v>
      </c>
      <c r="AB15" s="146">
        <v>65.51654036243822</v>
      </c>
      <c r="AC15" s="147"/>
      <c r="AD15" s="144"/>
      <c r="AE15" s="146"/>
      <c r="AF15" s="147"/>
      <c r="AG15" s="144"/>
      <c r="AH15" s="148"/>
      <c r="AI15" s="146">
        <f t="shared" ref="AI15:AK15" si="17">B15+E15+H15+K15+N15+Q15+T15+W15+Z15+AC15+AF15</f>
        <v>132</v>
      </c>
      <c r="AJ15" s="144">
        <f t="shared" si="17"/>
        <v>21923.71695</v>
      </c>
      <c r="AK15" s="148">
        <f t="shared" si="17"/>
        <v>2057.932082</v>
      </c>
      <c r="AM15" s="140" t="s">
        <v>40</v>
      </c>
      <c r="AN15" s="147"/>
      <c r="AO15" s="144"/>
      <c r="AP15" s="148"/>
      <c r="AQ15" s="146"/>
      <c r="AR15" s="144"/>
      <c r="AS15" s="146"/>
      <c r="AT15" s="147">
        <v>2.0</v>
      </c>
      <c r="AU15" s="144">
        <v>330.28</v>
      </c>
      <c r="AV15" s="146">
        <v>33.1</v>
      </c>
      <c r="AW15" s="147">
        <v>19.0</v>
      </c>
      <c r="AX15" s="144">
        <v>3308.187816534957</v>
      </c>
      <c r="AY15" s="146">
        <v>265.25</v>
      </c>
      <c r="AZ15" s="147">
        <v>62.0</v>
      </c>
      <c r="BA15" s="144">
        <v>10855.890180968037</v>
      </c>
      <c r="BB15" s="148">
        <v>817.5747609397944</v>
      </c>
      <c r="BC15" s="146">
        <v>38.0</v>
      </c>
      <c r="BD15" s="144">
        <v>6822.842698650617</v>
      </c>
      <c r="BE15" s="146">
        <v>797.1199999999999</v>
      </c>
      <c r="BF15" s="147">
        <v>18.0</v>
      </c>
      <c r="BG15" s="144">
        <v>2601.308333333333</v>
      </c>
      <c r="BH15" s="146">
        <v>207.16666666666666</v>
      </c>
      <c r="BI15" s="147">
        <v>13.0</v>
      </c>
      <c r="BJ15" s="144">
        <v>2261.9100000000003</v>
      </c>
      <c r="BK15" s="146">
        <v>173.2</v>
      </c>
      <c r="BL15" s="147">
        <v>3.0</v>
      </c>
      <c r="BM15" s="144">
        <v>810.15</v>
      </c>
      <c r="BN15" s="146">
        <v>76.7</v>
      </c>
      <c r="BO15" s="147">
        <v>1.0</v>
      </c>
      <c r="BP15" s="144">
        <v>135.99</v>
      </c>
      <c r="BQ15" s="146">
        <v>9.5</v>
      </c>
      <c r="BR15" s="147"/>
      <c r="BS15" s="144"/>
      <c r="BT15" s="148"/>
      <c r="BU15" s="146">
        <f t="shared" ref="BU15:BW15" si="18">AN15+AQ15+AT15+AW15+AZ15+BC15+BF15+BI15+BL15+BO15+BR15</f>
        <v>156</v>
      </c>
      <c r="BV15" s="144">
        <f t="shared" si="18"/>
        <v>27126.55903</v>
      </c>
      <c r="BW15" s="148">
        <f t="shared" si="18"/>
        <v>2379.611428</v>
      </c>
      <c r="BY15" s="140" t="s">
        <v>40</v>
      </c>
      <c r="BZ15" s="147"/>
      <c r="CA15" s="144"/>
      <c r="CB15" s="148"/>
      <c r="CC15" s="146"/>
      <c r="CD15" s="144"/>
      <c r="CE15" s="146"/>
      <c r="CF15" s="147">
        <v>3.0</v>
      </c>
      <c r="CG15" s="144">
        <v>415.62</v>
      </c>
      <c r="CH15" s="146">
        <v>61.0</v>
      </c>
      <c r="CI15" s="147">
        <v>40.0</v>
      </c>
      <c r="CJ15" s="144">
        <v>7549.166</v>
      </c>
      <c r="CK15" s="146">
        <v>1412.31668</v>
      </c>
      <c r="CL15" s="147">
        <v>60.0</v>
      </c>
      <c r="CM15" s="144">
        <v>11473.011300000002</v>
      </c>
      <c r="CN15" s="148">
        <v>1574.2370499999995</v>
      </c>
      <c r="CO15" s="146">
        <v>29.0</v>
      </c>
      <c r="CP15" s="144">
        <v>4611.4553000000005</v>
      </c>
      <c r="CQ15" s="146">
        <v>906.7411399999999</v>
      </c>
      <c r="CR15" s="147">
        <v>17.0</v>
      </c>
      <c r="CS15" s="144">
        <v>2548.4327999999996</v>
      </c>
      <c r="CT15" s="146">
        <v>295.5</v>
      </c>
      <c r="CU15" s="147">
        <v>11.0</v>
      </c>
      <c r="CV15" s="144">
        <v>1888.48</v>
      </c>
      <c r="CW15" s="146">
        <v>257.55</v>
      </c>
      <c r="CX15" s="147">
        <v>1.0</v>
      </c>
      <c r="CY15" s="144">
        <v>284.45</v>
      </c>
      <c r="CZ15" s="146">
        <v>5.3</v>
      </c>
      <c r="DA15" s="147"/>
      <c r="DB15" s="144"/>
      <c r="DC15" s="146"/>
      <c r="DD15" s="147"/>
      <c r="DE15" s="144"/>
      <c r="DF15" s="148"/>
      <c r="DG15" s="146">
        <v>161.0</v>
      </c>
      <c r="DH15" s="144">
        <v>28770.615400000002</v>
      </c>
      <c r="DI15" s="148">
        <v>4512.644870000003</v>
      </c>
    </row>
    <row r="16">
      <c r="A16" s="150" t="s">
        <v>41</v>
      </c>
      <c r="B16" s="157"/>
      <c r="C16" s="154"/>
      <c r="D16" s="158"/>
      <c r="E16" s="156"/>
      <c r="F16" s="154"/>
      <c r="G16" s="156"/>
      <c r="H16" s="157"/>
      <c r="I16" s="154"/>
      <c r="J16" s="156"/>
      <c r="K16" s="157"/>
      <c r="L16" s="154"/>
      <c r="M16" s="156"/>
      <c r="N16" s="157">
        <v>4.0</v>
      </c>
      <c r="O16" s="154">
        <v>2710.239305107637</v>
      </c>
      <c r="P16" s="158">
        <v>168.7</v>
      </c>
      <c r="Q16" s="156">
        <v>4.0</v>
      </c>
      <c r="R16" s="154">
        <v>2941.92</v>
      </c>
      <c r="S16" s="156">
        <v>306.885</v>
      </c>
      <c r="T16" s="157"/>
      <c r="U16" s="154"/>
      <c r="V16" s="156"/>
      <c r="W16" s="157"/>
      <c r="X16" s="154"/>
      <c r="Y16" s="156"/>
      <c r="Z16" s="157"/>
      <c r="AA16" s="154"/>
      <c r="AB16" s="156"/>
      <c r="AC16" s="157"/>
      <c r="AD16" s="154"/>
      <c r="AE16" s="156"/>
      <c r="AF16" s="157"/>
      <c r="AG16" s="154"/>
      <c r="AH16" s="158"/>
      <c r="AI16" s="156">
        <f t="shared" ref="AI16:AK16" si="19">B16+E16+H16+K16+N16+Q16+T16+W16+Z16+AC16+AF16</f>
        <v>8</v>
      </c>
      <c r="AJ16" s="154">
        <f t="shared" si="19"/>
        <v>5652.159305</v>
      </c>
      <c r="AK16" s="158">
        <f t="shared" si="19"/>
        <v>475.585</v>
      </c>
      <c r="AM16" s="150" t="s">
        <v>41</v>
      </c>
      <c r="AN16" s="157"/>
      <c r="AO16" s="154"/>
      <c r="AP16" s="158"/>
      <c r="AQ16" s="156"/>
      <c r="AR16" s="154"/>
      <c r="AS16" s="156"/>
      <c r="AT16" s="157"/>
      <c r="AU16" s="154"/>
      <c r="AV16" s="156"/>
      <c r="AW16" s="157"/>
      <c r="AX16" s="154"/>
      <c r="AY16" s="156"/>
      <c r="AZ16" s="157">
        <v>8.0</v>
      </c>
      <c r="BA16" s="154">
        <v>6455.359363742075</v>
      </c>
      <c r="BB16" s="158">
        <v>346.4790237463127</v>
      </c>
      <c r="BC16" s="156">
        <v>3.0</v>
      </c>
      <c r="BD16" s="154">
        <v>2510.54694844158</v>
      </c>
      <c r="BE16" s="156">
        <v>220.46015103942</v>
      </c>
      <c r="BF16" s="157">
        <v>1.0</v>
      </c>
      <c r="BG16" s="154">
        <v>719.3389408867</v>
      </c>
      <c r="BH16" s="156">
        <v>15.7</v>
      </c>
      <c r="BI16" s="157"/>
      <c r="BJ16" s="154"/>
      <c r="BK16" s="156"/>
      <c r="BL16" s="157"/>
      <c r="BM16" s="154"/>
      <c r="BN16" s="156"/>
      <c r="BO16" s="157"/>
      <c r="BP16" s="154"/>
      <c r="BQ16" s="156"/>
      <c r="BR16" s="157"/>
      <c r="BS16" s="154"/>
      <c r="BT16" s="158"/>
      <c r="BU16" s="156">
        <f t="shared" ref="BU16:BW16" si="20">AN16+AQ16+AT16+AW16+AZ16+BC16+BF16+BI16+BL16+BO16+BR16</f>
        <v>12</v>
      </c>
      <c r="BV16" s="154">
        <f t="shared" si="20"/>
        <v>9685.245253</v>
      </c>
      <c r="BW16" s="158">
        <f t="shared" si="20"/>
        <v>582.6391748</v>
      </c>
      <c r="BY16" s="150" t="s">
        <v>41</v>
      </c>
      <c r="BZ16" s="157"/>
      <c r="CA16" s="154"/>
      <c r="CB16" s="158"/>
      <c r="CC16" s="156"/>
      <c r="CD16" s="154"/>
      <c r="CE16" s="156"/>
      <c r="CF16" s="157"/>
      <c r="CG16" s="154"/>
      <c r="CH16" s="156"/>
      <c r="CI16" s="157">
        <v>2.0</v>
      </c>
      <c r="CJ16" s="154">
        <v>1448.7771</v>
      </c>
      <c r="CK16" s="156">
        <v>245.36659999999998</v>
      </c>
      <c r="CL16" s="157">
        <v>5.0</v>
      </c>
      <c r="CM16" s="154">
        <v>3353.7279999999996</v>
      </c>
      <c r="CN16" s="158">
        <v>300.457</v>
      </c>
      <c r="CO16" s="156">
        <v>1.0</v>
      </c>
      <c r="CP16" s="154">
        <v>706.1632</v>
      </c>
      <c r="CQ16" s="156">
        <v>241.39999999999998</v>
      </c>
      <c r="CR16" s="157">
        <v>1.0</v>
      </c>
      <c r="CS16" s="154">
        <v>603.9</v>
      </c>
      <c r="CT16" s="156">
        <v>19.0</v>
      </c>
      <c r="CU16" s="157"/>
      <c r="CV16" s="154"/>
      <c r="CW16" s="156"/>
      <c r="CX16" s="157"/>
      <c r="CY16" s="154"/>
      <c r="CZ16" s="156"/>
      <c r="DA16" s="157"/>
      <c r="DB16" s="154"/>
      <c r="DC16" s="156"/>
      <c r="DD16" s="157"/>
      <c r="DE16" s="154"/>
      <c r="DF16" s="158"/>
      <c r="DG16" s="156">
        <v>9.0</v>
      </c>
      <c r="DH16" s="154">
        <v>6112.5683</v>
      </c>
      <c r="DI16" s="158">
        <v>806.2235999999999</v>
      </c>
    </row>
    <row r="17">
      <c r="A17" s="59" t="s">
        <v>12</v>
      </c>
      <c r="B17" s="66">
        <f t="shared" ref="B17:AK17" si="21">SUM(B7:B16)</f>
        <v>11</v>
      </c>
      <c r="C17" s="63">
        <f t="shared" si="21"/>
        <v>43.73460606</v>
      </c>
      <c r="D17" s="64">
        <f t="shared" si="21"/>
        <v>14.83939394</v>
      </c>
      <c r="E17" s="65">
        <f t="shared" si="21"/>
        <v>40</v>
      </c>
      <c r="F17" s="63">
        <f t="shared" si="21"/>
        <v>336.3510526</v>
      </c>
      <c r="G17" s="65">
        <f t="shared" si="21"/>
        <v>104.1562719</v>
      </c>
      <c r="H17" s="66">
        <f t="shared" si="21"/>
        <v>304</v>
      </c>
      <c r="I17" s="63">
        <f t="shared" si="21"/>
        <v>2806.230327</v>
      </c>
      <c r="J17" s="65">
        <f t="shared" si="21"/>
        <v>874.0040231</v>
      </c>
      <c r="K17" s="66">
        <f t="shared" si="21"/>
        <v>925</v>
      </c>
      <c r="L17" s="63">
        <f t="shared" si="21"/>
        <v>10366.25884</v>
      </c>
      <c r="M17" s="65">
        <f t="shared" si="21"/>
        <v>3002.401928</v>
      </c>
      <c r="N17" s="66">
        <f t="shared" si="21"/>
        <v>1784</v>
      </c>
      <c r="O17" s="63">
        <f t="shared" si="21"/>
        <v>37216.20021</v>
      </c>
      <c r="P17" s="64">
        <f t="shared" si="21"/>
        <v>7805.700913</v>
      </c>
      <c r="Q17" s="65">
        <f t="shared" si="21"/>
        <v>2069</v>
      </c>
      <c r="R17" s="63">
        <f t="shared" si="21"/>
        <v>44400.6971</v>
      </c>
      <c r="S17" s="65">
        <f t="shared" si="21"/>
        <v>8571.391577</v>
      </c>
      <c r="T17" s="66">
        <f t="shared" si="21"/>
        <v>1564</v>
      </c>
      <c r="U17" s="63">
        <f t="shared" si="21"/>
        <v>30119.39589</v>
      </c>
      <c r="V17" s="65">
        <f t="shared" si="21"/>
        <v>6500.11346</v>
      </c>
      <c r="W17" s="66">
        <f t="shared" si="21"/>
        <v>969</v>
      </c>
      <c r="X17" s="63">
        <f t="shared" si="21"/>
        <v>16877.11221</v>
      </c>
      <c r="Y17" s="65">
        <f t="shared" si="21"/>
        <v>3892.435927</v>
      </c>
      <c r="Z17" s="66">
        <f t="shared" si="21"/>
        <v>331</v>
      </c>
      <c r="AA17" s="63">
        <f t="shared" si="21"/>
        <v>6182.570575</v>
      </c>
      <c r="AB17" s="65">
        <f t="shared" si="21"/>
        <v>1352.462849</v>
      </c>
      <c r="AC17" s="66">
        <f t="shared" si="21"/>
        <v>38</v>
      </c>
      <c r="AD17" s="63">
        <f t="shared" si="21"/>
        <v>361.2856761</v>
      </c>
      <c r="AE17" s="65">
        <f t="shared" si="21"/>
        <v>126.0309501</v>
      </c>
      <c r="AF17" s="66">
        <f t="shared" si="21"/>
        <v>3</v>
      </c>
      <c r="AG17" s="63">
        <f t="shared" si="21"/>
        <v>7.81</v>
      </c>
      <c r="AH17" s="64">
        <f t="shared" si="21"/>
        <v>6.01</v>
      </c>
      <c r="AI17" s="65">
        <f t="shared" si="21"/>
        <v>8038</v>
      </c>
      <c r="AJ17" s="63">
        <f t="shared" si="21"/>
        <v>148717.6465</v>
      </c>
      <c r="AK17" s="64">
        <f t="shared" si="21"/>
        <v>32249.54729</v>
      </c>
      <c r="AM17" s="59" t="s">
        <v>12</v>
      </c>
      <c r="AN17" s="66">
        <v>4.0</v>
      </c>
      <c r="AO17" s="63">
        <v>52.4383541666667</v>
      </c>
      <c r="AP17" s="64">
        <v>17.643333333333302</v>
      </c>
      <c r="AQ17" s="65">
        <v>53.0</v>
      </c>
      <c r="AR17" s="63">
        <v>445.2455565476192</v>
      </c>
      <c r="AS17" s="65">
        <v>132.4585714285714</v>
      </c>
      <c r="AT17" s="66">
        <v>441.0</v>
      </c>
      <c r="AU17" s="63">
        <v>4323.203278218713</v>
      </c>
      <c r="AV17" s="65">
        <v>1300.2834787609524</v>
      </c>
      <c r="AW17" s="66">
        <v>1135.0</v>
      </c>
      <c r="AX17" s="63">
        <v>15833.787681766986</v>
      </c>
      <c r="AY17" s="65">
        <v>4257.114774556917</v>
      </c>
      <c r="AZ17" s="66">
        <v>2120.0</v>
      </c>
      <c r="BA17" s="63">
        <v>50434.1610335877</v>
      </c>
      <c r="BB17" s="64">
        <v>9386.37022859516</v>
      </c>
      <c r="BC17" s="65">
        <v>2470.0</v>
      </c>
      <c r="BD17" s="63">
        <v>49283.18083479769</v>
      </c>
      <c r="BE17" s="65">
        <v>10737.570143667652</v>
      </c>
      <c r="BF17" s="66">
        <v>1835.0</v>
      </c>
      <c r="BG17" s="63">
        <v>31281.564089720272</v>
      </c>
      <c r="BH17" s="65">
        <v>7239.4570624062035</v>
      </c>
      <c r="BI17" s="66">
        <v>1295.0</v>
      </c>
      <c r="BJ17" s="63">
        <v>21545.066326789456</v>
      </c>
      <c r="BK17" s="65">
        <v>5570.050751340805</v>
      </c>
      <c r="BL17" s="66">
        <v>436.0</v>
      </c>
      <c r="BM17" s="63">
        <v>6336.556828183067</v>
      </c>
      <c r="BN17" s="65">
        <v>1725.3872017186204</v>
      </c>
      <c r="BO17" s="66">
        <v>39.0</v>
      </c>
      <c r="BP17" s="63">
        <v>635.8106525573193</v>
      </c>
      <c r="BQ17" s="65">
        <v>158.7350105820106</v>
      </c>
      <c r="BR17" s="66">
        <v>1.0</v>
      </c>
      <c r="BS17" s="63">
        <v>0.216666666666667</v>
      </c>
      <c r="BT17" s="64">
        <v>0.216666666666667</v>
      </c>
      <c r="BU17" s="65">
        <f t="shared" ref="BU17:BW17" si="22">AN17+AQ17+AT17+AW17+AZ17+BC17+BF17+BI17+BL17+BO17+BR17</f>
        <v>9829</v>
      </c>
      <c r="BV17" s="63">
        <f t="shared" si="22"/>
        <v>180171.2313</v>
      </c>
      <c r="BW17" s="64">
        <f t="shared" si="22"/>
        <v>40525.28722</v>
      </c>
      <c r="BY17" s="59" t="s">
        <v>12</v>
      </c>
      <c r="BZ17" s="66">
        <v>15.0</v>
      </c>
      <c r="CA17" s="63">
        <v>83.48090000000002</v>
      </c>
      <c r="CB17" s="64">
        <v>38.50721</v>
      </c>
      <c r="CC17" s="65">
        <v>88.0</v>
      </c>
      <c r="CD17" s="63">
        <v>651.1798000000001</v>
      </c>
      <c r="CE17" s="65">
        <v>168.45963</v>
      </c>
      <c r="CF17" s="66">
        <v>482.0</v>
      </c>
      <c r="CG17" s="63">
        <v>5182.553599999998</v>
      </c>
      <c r="CH17" s="65">
        <v>1904.4375400000001</v>
      </c>
      <c r="CI17" s="66">
        <v>1555.0</v>
      </c>
      <c r="CJ17" s="63">
        <v>30840.029599999998</v>
      </c>
      <c r="CK17" s="65">
        <v>8208.825459999993</v>
      </c>
      <c r="CL17" s="66">
        <v>2475.0</v>
      </c>
      <c r="CM17" s="63">
        <v>54538.814099999996</v>
      </c>
      <c r="CN17" s="64">
        <v>12477.593980000016</v>
      </c>
      <c r="CO17" s="65">
        <v>2334.0</v>
      </c>
      <c r="CP17" s="63">
        <v>43690.892600000014</v>
      </c>
      <c r="CQ17" s="65">
        <v>11206.31441</v>
      </c>
      <c r="CR17" s="66">
        <v>1945.0</v>
      </c>
      <c r="CS17" s="63">
        <v>32799.18239999996</v>
      </c>
      <c r="CT17" s="65">
        <v>7379.746039999987</v>
      </c>
      <c r="CU17" s="66">
        <v>1213.0</v>
      </c>
      <c r="CV17" s="63">
        <v>19705.100299999995</v>
      </c>
      <c r="CW17" s="65">
        <v>5140.426389999998</v>
      </c>
      <c r="CX17" s="66">
        <v>330.0</v>
      </c>
      <c r="CY17" s="63">
        <v>4803.410899999998</v>
      </c>
      <c r="CZ17" s="65">
        <v>1210.39275</v>
      </c>
      <c r="DA17" s="66">
        <v>29.0</v>
      </c>
      <c r="DB17" s="63">
        <v>400.68309999999997</v>
      </c>
      <c r="DC17" s="65">
        <v>103.15435999999998</v>
      </c>
      <c r="DD17" s="66">
        <v>1.0</v>
      </c>
      <c r="DE17" s="63">
        <v>27.2</v>
      </c>
      <c r="DF17" s="64">
        <v>2.7</v>
      </c>
      <c r="DG17" s="65">
        <v>10467.0</v>
      </c>
      <c r="DH17" s="63">
        <v>192722.52729999987</v>
      </c>
      <c r="DI17" s="64">
        <v>47840.55777000004</v>
      </c>
    </row>
    <row r="18">
      <c r="A18" s="78" t="s">
        <v>44</v>
      </c>
      <c r="B18" s="79"/>
      <c r="C18" s="79"/>
      <c r="S18" s="79"/>
      <c r="AM18" s="78" t="s">
        <v>44</v>
      </c>
      <c r="AN18" s="79"/>
      <c r="AO18" s="79"/>
      <c r="BE18" s="79"/>
      <c r="BY18" s="2" t="s">
        <v>45</v>
      </c>
    </row>
    <row r="19">
      <c r="A19" s="80" t="s">
        <v>107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  <c r="AM19" s="80" t="s">
        <v>107</v>
      </c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2"/>
      <c r="BY19" s="80" t="s">
        <v>107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2"/>
    </row>
    <row r="20">
      <c r="A20" s="131" t="s">
        <v>29</v>
      </c>
      <c r="B20" s="188" t="str">
        <f t="shared" ref="B20:AK20" si="23">IF(ISBLANK(B7),"",B7*100/B$17)</f>
        <v/>
      </c>
      <c r="C20" s="189" t="str">
        <f t="shared" si="23"/>
        <v/>
      </c>
      <c r="D20" s="190" t="str">
        <f t="shared" si="23"/>
        <v/>
      </c>
      <c r="E20" s="191">
        <f t="shared" si="23"/>
        <v>5</v>
      </c>
      <c r="F20" s="189">
        <f t="shared" si="23"/>
        <v>0.1887908467</v>
      </c>
      <c r="G20" s="191">
        <f t="shared" si="23"/>
        <v>0.4608459876</v>
      </c>
      <c r="H20" s="188">
        <f t="shared" si="23"/>
        <v>2.960526316</v>
      </c>
      <c r="I20" s="189">
        <f t="shared" si="23"/>
        <v>0.1245283119</v>
      </c>
      <c r="J20" s="191">
        <f t="shared" si="23"/>
        <v>0.3230111386</v>
      </c>
      <c r="K20" s="188">
        <f t="shared" si="23"/>
        <v>3.567567568</v>
      </c>
      <c r="L20" s="189">
        <f t="shared" si="23"/>
        <v>0.09632012091</v>
      </c>
      <c r="M20" s="191">
        <f t="shared" si="23"/>
        <v>0.4163376302</v>
      </c>
      <c r="N20" s="188">
        <f t="shared" si="23"/>
        <v>1.737668161</v>
      </c>
      <c r="O20" s="189">
        <f t="shared" si="23"/>
        <v>0.02920677878</v>
      </c>
      <c r="P20" s="190">
        <f t="shared" si="23"/>
        <v>0.1473967486</v>
      </c>
      <c r="Q20" s="191">
        <f t="shared" si="23"/>
        <v>1.401643306</v>
      </c>
      <c r="R20" s="189">
        <f t="shared" si="23"/>
        <v>0.02170378739</v>
      </c>
      <c r="S20" s="191">
        <f t="shared" si="23"/>
        <v>0.1669831626</v>
      </c>
      <c r="T20" s="188">
        <f t="shared" si="23"/>
        <v>1.150895141</v>
      </c>
      <c r="U20" s="189">
        <f t="shared" si="23"/>
        <v>0.01927338313</v>
      </c>
      <c r="V20" s="191">
        <f t="shared" si="23"/>
        <v>0.1817586707</v>
      </c>
      <c r="W20" s="188">
        <f t="shared" si="23"/>
        <v>0.7223942208</v>
      </c>
      <c r="X20" s="189">
        <f t="shared" si="23"/>
        <v>0.01251846316</v>
      </c>
      <c r="Y20" s="191">
        <f t="shared" si="23"/>
        <v>0.05353630024</v>
      </c>
      <c r="Z20" s="188">
        <f t="shared" si="23"/>
        <v>0.6042296073</v>
      </c>
      <c r="AA20" s="189">
        <f t="shared" si="23"/>
        <v>0.006692956194</v>
      </c>
      <c r="AB20" s="191">
        <f t="shared" si="23"/>
        <v>0.001643981588</v>
      </c>
      <c r="AC20" s="188" t="str">
        <f t="shared" si="23"/>
        <v/>
      </c>
      <c r="AD20" s="189" t="str">
        <f t="shared" si="23"/>
        <v/>
      </c>
      <c r="AE20" s="191" t="str">
        <f t="shared" si="23"/>
        <v/>
      </c>
      <c r="AF20" s="188" t="str">
        <f t="shared" si="23"/>
        <v/>
      </c>
      <c r="AG20" s="189" t="str">
        <f t="shared" si="23"/>
        <v/>
      </c>
      <c r="AH20" s="190" t="str">
        <f t="shared" si="23"/>
        <v/>
      </c>
      <c r="AI20" s="191">
        <f t="shared" si="23"/>
        <v>1.629758646</v>
      </c>
      <c r="AJ20" s="189">
        <f t="shared" si="23"/>
        <v>0.02888171637</v>
      </c>
      <c r="AK20" s="190">
        <f t="shared" si="23"/>
        <v>0.1722257035</v>
      </c>
      <c r="AM20" s="131" t="s">
        <v>29</v>
      </c>
      <c r="AN20" s="188"/>
      <c r="AO20" s="189"/>
      <c r="AP20" s="190"/>
      <c r="AQ20" s="191">
        <f t="shared" ref="AQ20:BW20" si="24">AQ7*100/AQ$17</f>
        <v>3.773584906</v>
      </c>
      <c r="AR20" s="189">
        <f t="shared" si="24"/>
        <v>0.09938336127</v>
      </c>
      <c r="AS20" s="191">
        <f t="shared" si="24"/>
        <v>0.2170489965</v>
      </c>
      <c r="AT20" s="188">
        <f t="shared" si="24"/>
        <v>4.535147392</v>
      </c>
      <c r="AU20" s="189">
        <f t="shared" si="24"/>
        <v>0.1514592619</v>
      </c>
      <c r="AV20" s="191">
        <f t="shared" si="24"/>
        <v>1.014055403</v>
      </c>
      <c r="AW20" s="188">
        <f t="shared" si="24"/>
        <v>3.083700441</v>
      </c>
      <c r="AX20" s="189">
        <f t="shared" si="24"/>
        <v>0.06474489569</v>
      </c>
      <c r="AY20" s="191">
        <f t="shared" si="24"/>
        <v>0.2596713805</v>
      </c>
      <c r="AZ20" s="188">
        <f t="shared" si="24"/>
        <v>1.509433962</v>
      </c>
      <c r="BA20" s="189">
        <f t="shared" si="24"/>
        <v>0.01615506152</v>
      </c>
      <c r="BB20" s="190">
        <f t="shared" si="24"/>
        <v>0.1900334436</v>
      </c>
      <c r="BC20" s="191">
        <f t="shared" si="24"/>
        <v>1.295546559</v>
      </c>
      <c r="BD20" s="189">
        <f t="shared" si="24"/>
        <v>0.02448792337</v>
      </c>
      <c r="BE20" s="191">
        <f t="shared" si="24"/>
        <v>0.1237644718</v>
      </c>
      <c r="BF20" s="188">
        <f t="shared" si="24"/>
        <v>1.471389646</v>
      </c>
      <c r="BG20" s="189">
        <f t="shared" si="24"/>
        <v>0.0273634397</v>
      </c>
      <c r="BH20" s="191">
        <f t="shared" si="24"/>
        <v>0.4313156072</v>
      </c>
      <c r="BI20" s="188">
        <f t="shared" si="24"/>
        <v>1.698841699</v>
      </c>
      <c r="BJ20" s="189">
        <f t="shared" si="24"/>
        <v>0.02886487967</v>
      </c>
      <c r="BK20" s="191">
        <f t="shared" si="24"/>
        <v>0.2458078929</v>
      </c>
      <c r="BL20" s="188">
        <f t="shared" si="24"/>
        <v>1.834862385</v>
      </c>
      <c r="BM20" s="189">
        <f t="shared" si="24"/>
        <v>0.03516093156</v>
      </c>
      <c r="BN20" s="191">
        <f t="shared" si="24"/>
        <v>0.171607257</v>
      </c>
      <c r="BO20" s="188">
        <f t="shared" si="24"/>
        <v>2.564102564</v>
      </c>
      <c r="BP20" s="189">
        <f t="shared" si="24"/>
        <v>0.06815446259</v>
      </c>
      <c r="BQ20" s="191">
        <f t="shared" si="24"/>
        <v>0.2729916556</v>
      </c>
      <c r="BR20" s="188">
        <f t="shared" si="24"/>
        <v>100</v>
      </c>
      <c r="BS20" s="189">
        <f t="shared" si="24"/>
        <v>100</v>
      </c>
      <c r="BT20" s="190">
        <f t="shared" si="24"/>
        <v>100</v>
      </c>
      <c r="BU20" s="191">
        <f t="shared" si="24"/>
        <v>1.831315495</v>
      </c>
      <c r="BV20" s="189">
        <f t="shared" si="24"/>
        <v>0.03059018901</v>
      </c>
      <c r="BW20" s="190">
        <f t="shared" si="24"/>
        <v>0.2570779197</v>
      </c>
      <c r="BY20" s="131" t="s">
        <v>29</v>
      </c>
      <c r="BZ20" s="188">
        <f t="shared" ref="BZ20:CZ20" si="25">BZ7*100/BZ$17</f>
        <v>20</v>
      </c>
      <c r="CA20" s="189">
        <f t="shared" si="25"/>
        <v>1.138943159</v>
      </c>
      <c r="CB20" s="190">
        <f t="shared" si="25"/>
        <v>2.176735214</v>
      </c>
      <c r="CC20" s="191">
        <f t="shared" si="25"/>
        <v>5.681818182</v>
      </c>
      <c r="CD20" s="189">
        <f t="shared" si="25"/>
        <v>0.2324242859</v>
      </c>
      <c r="CE20" s="191">
        <f t="shared" si="25"/>
        <v>0.4996924189</v>
      </c>
      <c r="CF20" s="188">
        <f t="shared" si="25"/>
        <v>3.112033195</v>
      </c>
      <c r="CG20" s="189">
        <f t="shared" si="25"/>
        <v>0.09311432881</v>
      </c>
      <c r="CH20" s="191">
        <f t="shared" si="25"/>
        <v>0.2239144057</v>
      </c>
      <c r="CI20" s="188">
        <f t="shared" si="25"/>
        <v>1.736334405</v>
      </c>
      <c r="CJ20" s="189">
        <f t="shared" si="25"/>
        <v>0.0251990679</v>
      </c>
      <c r="CK20" s="191">
        <f t="shared" si="25"/>
        <v>0.08121746567</v>
      </c>
      <c r="CL20" s="188">
        <f t="shared" si="25"/>
        <v>1.333333333</v>
      </c>
      <c r="CM20" s="189">
        <f t="shared" si="25"/>
        <v>0.01853175608</v>
      </c>
      <c r="CN20" s="190">
        <f t="shared" si="25"/>
        <v>0.06935648021</v>
      </c>
      <c r="CO20" s="191">
        <f t="shared" si="25"/>
        <v>1.156812339</v>
      </c>
      <c r="CP20" s="189">
        <f t="shared" si="25"/>
        <v>0.01895658227</v>
      </c>
      <c r="CQ20" s="191">
        <f t="shared" si="25"/>
        <v>0.0562050088</v>
      </c>
      <c r="CR20" s="188">
        <f t="shared" si="25"/>
        <v>1.079691517</v>
      </c>
      <c r="CS20" s="189">
        <f t="shared" si="25"/>
        <v>0.01844283777</v>
      </c>
      <c r="CT20" s="191">
        <f t="shared" si="25"/>
        <v>0.08214510319</v>
      </c>
      <c r="CU20" s="188">
        <f t="shared" si="25"/>
        <v>1.154163232</v>
      </c>
      <c r="CV20" s="189">
        <f t="shared" si="25"/>
        <v>0.02042009398</v>
      </c>
      <c r="CW20" s="191">
        <f t="shared" si="25"/>
        <v>0.09884841479</v>
      </c>
      <c r="CX20" s="188">
        <f t="shared" si="25"/>
        <v>0.303030303</v>
      </c>
      <c r="CY20" s="189">
        <f t="shared" si="25"/>
        <v>0.002602317449</v>
      </c>
      <c r="CZ20" s="191">
        <f t="shared" si="25"/>
        <v>0.002065445286</v>
      </c>
      <c r="DA20" s="188"/>
      <c r="DB20" s="189"/>
      <c r="DC20" s="191"/>
      <c r="DD20" s="188"/>
      <c r="DE20" s="189"/>
      <c r="DF20" s="190"/>
      <c r="DG20" s="191">
        <f t="shared" ref="DG20:DI20" si="26">DG7*100/DG$17</f>
        <v>1.394860036</v>
      </c>
      <c r="DH20" s="189">
        <f t="shared" si="26"/>
        <v>0.02264841615</v>
      </c>
      <c r="DI20" s="190">
        <f t="shared" si="26"/>
        <v>0.08096090808</v>
      </c>
    </row>
    <row r="21" ht="15.75" customHeight="1">
      <c r="A21" s="140" t="s">
        <v>33</v>
      </c>
      <c r="B21" s="192">
        <f t="shared" ref="B21:AK21" si="27">IF(ISBLANK(B8),"",B8*100/B$17)</f>
        <v>9.090909091</v>
      </c>
      <c r="C21" s="193">
        <f t="shared" si="27"/>
        <v>2.120226546</v>
      </c>
      <c r="D21" s="194">
        <f t="shared" si="27"/>
        <v>0.3553195834</v>
      </c>
      <c r="E21" s="195" t="str">
        <f t="shared" si="27"/>
        <v/>
      </c>
      <c r="F21" s="193" t="str">
        <f t="shared" si="27"/>
        <v/>
      </c>
      <c r="G21" s="195" t="str">
        <f t="shared" si="27"/>
        <v/>
      </c>
      <c r="H21" s="192">
        <f t="shared" si="27"/>
        <v>5.592105263</v>
      </c>
      <c r="I21" s="193">
        <f t="shared" si="27"/>
        <v>0.5102584764</v>
      </c>
      <c r="J21" s="195">
        <f t="shared" si="27"/>
        <v>1.298952009</v>
      </c>
      <c r="K21" s="192">
        <f t="shared" si="27"/>
        <v>4.540540541</v>
      </c>
      <c r="L21" s="193">
        <f t="shared" si="27"/>
        <v>0.2956888735</v>
      </c>
      <c r="M21" s="195">
        <f t="shared" si="27"/>
        <v>0.6716110237</v>
      </c>
      <c r="N21" s="192">
        <f t="shared" si="27"/>
        <v>2.186098655</v>
      </c>
      <c r="O21" s="193">
        <f t="shared" si="27"/>
        <v>0.07983229155</v>
      </c>
      <c r="P21" s="194">
        <f t="shared" si="27"/>
        <v>0.2230922976</v>
      </c>
      <c r="Q21" s="195">
        <f t="shared" si="27"/>
        <v>1.933301112</v>
      </c>
      <c r="R21" s="193">
        <f t="shared" si="27"/>
        <v>0.07046359703</v>
      </c>
      <c r="S21" s="195">
        <f t="shared" si="27"/>
        <v>0.2847974764</v>
      </c>
      <c r="T21" s="192">
        <f t="shared" si="27"/>
        <v>1.854219949</v>
      </c>
      <c r="U21" s="193">
        <f t="shared" si="27"/>
        <v>0.07221633163</v>
      </c>
      <c r="V21" s="195">
        <f t="shared" si="27"/>
        <v>0.2710478978</v>
      </c>
      <c r="W21" s="192">
        <f t="shared" si="27"/>
        <v>1.651186791</v>
      </c>
      <c r="X21" s="193">
        <f t="shared" si="27"/>
        <v>0.06948060902</v>
      </c>
      <c r="Y21" s="195">
        <f t="shared" si="27"/>
        <v>0.2198381879</v>
      </c>
      <c r="Z21" s="192">
        <f t="shared" si="27"/>
        <v>0.3021148036</v>
      </c>
      <c r="AA21" s="193">
        <f t="shared" si="27"/>
        <v>0.01617450198</v>
      </c>
      <c r="AB21" s="195">
        <f t="shared" si="27"/>
        <v>0.07393918443</v>
      </c>
      <c r="AC21" s="192">
        <f t="shared" si="27"/>
        <v>2.631578947</v>
      </c>
      <c r="AD21" s="193">
        <f t="shared" si="27"/>
        <v>0.1660735644</v>
      </c>
      <c r="AE21" s="195">
        <f t="shared" si="27"/>
        <v>0.08728014818</v>
      </c>
      <c r="AF21" s="192">
        <f t="shared" si="27"/>
        <v>33.33333333</v>
      </c>
      <c r="AG21" s="193">
        <f t="shared" si="27"/>
        <v>7.81049936</v>
      </c>
      <c r="AH21" s="194">
        <f t="shared" si="27"/>
        <v>5.574043261</v>
      </c>
      <c r="AI21" s="195">
        <f t="shared" si="27"/>
        <v>2.326449366</v>
      </c>
      <c r="AJ21" s="193">
        <f t="shared" si="27"/>
        <v>0.09587462894</v>
      </c>
      <c r="AK21" s="194">
        <f t="shared" si="27"/>
        <v>0.3132310274</v>
      </c>
      <c r="AM21" s="140" t="s">
        <v>33</v>
      </c>
      <c r="AN21" s="192"/>
      <c r="AO21" s="193"/>
      <c r="AP21" s="194"/>
      <c r="AQ21" s="195">
        <f t="shared" ref="AQ21:BN21" si="28">AQ8*100/AQ$17</f>
        <v>5.660377358</v>
      </c>
      <c r="AR21" s="193">
        <f t="shared" si="28"/>
        <v>0.4286024431</v>
      </c>
      <c r="AS21" s="195">
        <f t="shared" si="28"/>
        <v>1.428119484</v>
      </c>
      <c r="AT21" s="192">
        <f t="shared" si="28"/>
        <v>4.535147392</v>
      </c>
      <c r="AU21" s="193">
        <f t="shared" si="28"/>
        <v>0.3365881258</v>
      </c>
      <c r="AV21" s="195">
        <f t="shared" si="28"/>
        <v>0.6412597392</v>
      </c>
      <c r="AW21" s="192">
        <f t="shared" si="28"/>
        <v>3.171806167</v>
      </c>
      <c r="AX21" s="193">
        <f t="shared" si="28"/>
        <v>0.1673106694</v>
      </c>
      <c r="AY21" s="195">
        <f t="shared" si="28"/>
        <v>0.5675466223</v>
      </c>
      <c r="AZ21" s="192">
        <f t="shared" si="28"/>
        <v>2.216981132</v>
      </c>
      <c r="BA21" s="193">
        <f t="shared" si="28"/>
        <v>0.07073634166</v>
      </c>
      <c r="BB21" s="194">
        <f t="shared" si="28"/>
        <v>0.3198434103</v>
      </c>
      <c r="BC21" s="195">
        <f t="shared" si="28"/>
        <v>1.619433198</v>
      </c>
      <c r="BD21" s="193">
        <f t="shared" si="28"/>
        <v>0.06105739462</v>
      </c>
      <c r="BE21" s="195">
        <f t="shared" si="28"/>
        <v>0.2046610603</v>
      </c>
      <c r="BF21" s="192">
        <f t="shared" si="28"/>
        <v>2.343324251</v>
      </c>
      <c r="BG21" s="193">
        <f t="shared" si="28"/>
        <v>0.1038657693</v>
      </c>
      <c r="BH21" s="195">
        <f t="shared" si="28"/>
        <v>0.4583874466</v>
      </c>
      <c r="BI21" s="192">
        <f t="shared" si="28"/>
        <v>1.312741313</v>
      </c>
      <c r="BJ21" s="193">
        <f t="shared" si="28"/>
        <v>0.05953257762</v>
      </c>
      <c r="BK21" s="195">
        <f t="shared" si="28"/>
        <v>0.2289850327</v>
      </c>
      <c r="BL21" s="192">
        <f t="shared" si="28"/>
        <v>3.211009174</v>
      </c>
      <c r="BM21" s="193">
        <f t="shared" si="28"/>
        <v>0.1734572235</v>
      </c>
      <c r="BN21" s="195">
        <f t="shared" si="28"/>
        <v>0.5375550488</v>
      </c>
      <c r="BO21" s="192"/>
      <c r="BP21" s="193"/>
      <c r="BQ21" s="195"/>
      <c r="BR21" s="192"/>
      <c r="BS21" s="193"/>
      <c r="BT21" s="194"/>
      <c r="BU21" s="195">
        <f t="shared" ref="BU21:BW21" si="29">BU8*100/BU$17</f>
        <v>2.238274494</v>
      </c>
      <c r="BV21" s="193">
        <f t="shared" si="29"/>
        <v>0.0915939964</v>
      </c>
      <c r="BW21" s="194">
        <f t="shared" si="29"/>
        <v>0.3494177201</v>
      </c>
      <c r="BY21" s="140" t="s">
        <v>33</v>
      </c>
      <c r="BZ21" s="192">
        <f t="shared" ref="BZ21:CZ21" si="30">BZ8*100/BZ$17</f>
        <v>6.666666667</v>
      </c>
      <c r="CA21" s="193">
        <f t="shared" si="30"/>
        <v>0.7037537928</v>
      </c>
      <c r="CB21" s="194">
        <f t="shared" si="30"/>
        <v>0.2921530799</v>
      </c>
      <c r="CC21" s="195">
        <f t="shared" si="30"/>
        <v>11.36363636</v>
      </c>
      <c r="CD21" s="193">
        <f t="shared" si="30"/>
        <v>1.194339874</v>
      </c>
      <c r="CE21" s="195">
        <f t="shared" si="30"/>
        <v>3.445686067</v>
      </c>
      <c r="CF21" s="192">
        <f t="shared" si="30"/>
        <v>4.979253112</v>
      </c>
      <c r="CG21" s="193">
        <f t="shared" si="30"/>
        <v>0.3415420537</v>
      </c>
      <c r="CH21" s="195">
        <f t="shared" si="30"/>
        <v>0.6636374118</v>
      </c>
      <c r="CI21" s="192">
        <f t="shared" si="30"/>
        <v>3.344051447</v>
      </c>
      <c r="CJ21" s="193">
        <f t="shared" si="30"/>
        <v>0.1165375016</v>
      </c>
      <c r="CK21" s="195">
        <f t="shared" si="30"/>
        <v>0.3758752108</v>
      </c>
      <c r="CL21" s="192">
        <f t="shared" si="30"/>
        <v>1.858585859</v>
      </c>
      <c r="CM21" s="193">
        <f t="shared" si="30"/>
        <v>0.05999067002</v>
      </c>
      <c r="CN21" s="194">
        <f t="shared" si="30"/>
        <v>0.2131493463</v>
      </c>
      <c r="CO21" s="195">
        <f t="shared" si="30"/>
        <v>1.928020566</v>
      </c>
      <c r="CP21" s="193">
        <f t="shared" si="30"/>
        <v>0.07529738589</v>
      </c>
      <c r="CQ21" s="195">
        <f t="shared" si="30"/>
        <v>0.2294326133</v>
      </c>
      <c r="CR21" s="192">
        <f t="shared" si="30"/>
        <v>2.107969152</v>
      </c>
      <c r="CS21" s="193">
        <f t="shared" si="30"/>
        <v>0.09619721496</v>
      </c>
      <c r="CT21" s="195">
        <f t="shared" si="30"/>
        <v>0.3158504354</v>
      </c>
      <c r="CU21" s="192">
        <f t="shared" si="30"/>
        <v>1.401483924</v>
      </c>
      <c r="CV21" s="193">
        <f t="shared" si="30"/>
        <v>0.07177684856</v>
      </c>
      <c r="CW21" s="195">
        <f t="shared" si="30"/>
        <v>0.2300351975</v>
      </c>
      <c r="CX21" s="192">
        <f t="shared" si="30"/>
        <v>2.727272727</v>
      </c>
      <c r="CY21" s="193">
        <f t="shared" si="30"/>
        <v>0.1452363778</v>
      </c>
      <c r="CZ21" s="195">
        <f t="shared" si="30"/>
        <v>0.6244320284</v>
      </c>
      <c r="DA21" s="192"/>
      <c r="DB21" s="193"/>
      <c r="DC21" s="195"/>
      <c r="DD21" s="192"/>
      <c r="DE21" s="193"/>
      <c r="DF21" s="194"/>
      <c r="DG21" s="195">
        <f t="shared" ref="DG21:DI21" si="31">DG8*100/DG$17</f>
        <v>2.340689787</v>
      </c>
      <c r="DH21" s="193">
        <f t="shared" si="31"/>
        <v>0.09355097327</v>
      </c>
      <c r="DI21" s="194">
        <f t="shared" si="31"/>
        <v>0.3018553226</v>
      </c>
    </row>
    <row r="22" ht="15.75" customHeight="1">
      <c r="A22" s="140" t="s">
        <v>34</v>
      </c>
      <c r="B22" s="192">
        <f t="shared" ref="B22:AK22" si="32">IF(ISBLANK(B9),"",B9*100/B$17)</f>
        <v>27.27272727</v>
      </c>
      <c r="C22" s="193">
        <f t="shared" si="32"/>
        <v>9.435701012</v>
      </c>
      <c r="D22" s="194">
        <f t="shared" si="32"/>
        <v>11.38860527</v>
      </c>
      <c r="E22" s="195">
        <f t="shared" si="32"/>
        <v>15</v>
      </c>
      <c r="F22" s="193">
        <f t="shared" si="32"/>
        <v>3.053159267</v>
      </c>
      <c r="G22" s="195">
        <f t="shared" si="32"/>
        <v>1.991878769</v>
      </c>
      <c r="H22" s="192">
        <f t="shared" si="32"/>
        <v>12.5</v>
      </c>
      <c r="I22" s="193">
        <f t="shared" si="32"/>
        <v>1.887652749</v>
      </c>
      <c r="J22" s="195">
        <f t="shared" si="32"/>
        <v>3.516956157</v>
      </c>
      <c r="K22" s="192">
        <f t="shared" si="32"/>
        <v>8.216216216</v>
      </c>
      <c r="L22" s="193">
        <f t="shared" si="32"/>
        <v>1.1007756</v>
      </c>
      <c r="M22" s="195">
        <f t="shared" si="32"/>
        <v>2.997851396</v>
      </c>
      <c r="N22" s="192">
        <f t="shared" si="32"/>
        <v>6.390134529</v>
      </c>
      <c r="O22" s="193">
        <f t="shared" si="32"/>
        <v>0.4585888707</v>
      </c>
      <c r="P22" s="194">
        <f t="shared" si="32"/>
        <v>1.645101578</v>
      </c>
      <c r="Q22" s="195">
        <f t="shared" si="32"/>
        <v>5.316578057</v>
      </c>
      <c r="R22" s="193">
        <f t="shared" si="32"/>
        <v>0.359727694</v>
      </c>
      <c r="S22" s="195">
        <f t="shared" si="32"/>
        <v>1.194420561</v>
      </c>
      <c r="T22" s="192">
        <f t="shared" si="32"/>
        <v>3.644501279</v>
      </c>
      <c r="U22" s="193">
        <f t="shared" si="32"/>
        <v>0.2867492276</v>
      </c>
      <c r="V22" s="195">
        <f t="shared" si="32"/>
        <v>1.040327908</v>
      </c>
      <c r="W22" s="192">
        <f t="shared" si="32"/>
        <v>3.921568627</v>
      </c>
      <c r="X22" s="193">
        <f t="shared" si="32"/>
        <v>0.3415909259</v>
      </c>
      <c r="Y22" s="195">
        <f t="shared" si="32"/>
        <v>0.9891170544</v>
      </c>
      <c r="Z22" s="192">
        <f t="shared" si="32"/>
        <v>4.833836858</v>
      </c>
      <c r="AA22" s="193">
        <f t="shared" si="32"/>
        <v>0.3792073478</v>
      </c>
      <c r="AB22" s="195">
        <f t="shared" si="32"/>
        <v>1.036821016</v>
      </c>
      <c r="AC22" s="192">
        <f t="shared" si="32"/>
        <v>2.631578947</v>
      </c>
      <c r="AD22" s="193">
        <f t="shared" si="32"/>
        <v>0.5452748698</v>
      </c>
      <c r="AE22" s="195">
        <f t="shared" si="32"/>
        <v>0.8648669228</v>
      </c>
      <c r="AF22" s="192">
        <f t="shared" si="32"/>
        <v>33.33333333</v>
      </c>
      <c r="AG22" s="193">
        <f t="shared" si="32"/>
        <v>25.60819462</v>
      </c>
      <c r="AH22" s="194">
        <f t="shared" si="32"/>
        <v>17.05490849</v>
      </c>
      <c r="AI22" s="195">
        <f t="shared" si="32"/>
        <v>5.722816621</v>
      </c>
      <c r="AJ22" s="193">
        <f t="shared" si="32"/>
        <v>0.4594617283</v>
      </c>
      <c r="AK22" s="194">
        <f t="shared" si="32"/>
        <v>1.480831908</v>
      </c>
      <c r="AM22" s="140" t="s">
        <v>34</v>
      </c>
      <c r="AN22" s="192"/>
      <c r="AO22" s="193"/>
      <c r="AP22" s="194"/>
      <c r="AQ22" s="195">
        <f t="shared" ref="AQ22:BQ22" si="33">AQ9*100/AQ$17</f>
        <v>15.09433962</v>
      </c>
      <c r="AR22" s="193">
        <f t="shared" si="33"/>
        <v>2.560598801</v>
      </c>
      <c r="AS22" s="195">
        <f t="shared" si="33"/>
        <v>5.450940636</v>
      </c>
      <c r="AT22" s="192">
        <f t="shared" si="33"/>
        <v>11.79138322</v>
      </c>
      <c r="AU22" s="193">
        <f t="shared" si="33"/>
        <v>1.703272342</v>
      </c>
      <c r="AV22" s="195">
        <f t="shared" si="33"/>
        <v>3.833477426</v>
      </c>
      <c r="AW22" s="192">
        <f t="shared" si="33"/>
        <v>9.251101322</v>
      </c>
      <c r="AX22" s="193">
        <f t="shared" si="33"/>
        <v>0.9632614371</v>
      </c>
      <c r="AY22" s="195">
        <f t="shared" si="33"/>
        <v>3.397523042</v>
      </c>
      <c r="AZ22" s="192">
        <f t="shared" si="33"/>
        <v>5.943396226</v>
      </c>
      <c r="BA22" s="193">
        <f t="shared" si="33"/>
        <v>0.3842739901</v>
      </c>
      <c r="BB22" s="194">
        <f t="shared" si="33"/>
        <v>1.314618399</v>
      </c>
      <c r="BC22" s="195">
        <f t="shared" si="33"/>
        <v>4.736842105</v>
      </c>
      <c r="BD22" s="193">
        <f t="shared" si="33"/>
        <v>0.3625115955</v>
      </c>
      <c r="BE22" s="195">
        <f t="shared" si="33"/>
        <v>1.248557138</v>
      </c>
      <c r="BF22" s="192">
        <f t="shared" si="33"/>
        <v>5.885558583</v>
      </c>
      <c r="BG22" s="193">
        <f t="shared" si="33"/>
        <v>0.5246490746</v>
      </c>
      <c r="BH22" s="195">
        <f t="shared" si="33"/>
        <v>1.547622855</v>
      </c>
      <c r="BI22" s="192">
        <f t="shared" si="33"/>
        <v>3.397683398</v>
      </c>
      <c r="BJ22" s="193">
        <f t="shared" si="33"/>
        <v>0.3124543223</v>
      </c>
      <c r="BK22" s="195">
        <f t="shared" si="33"/>
        <v>0.918835337</v>
      </c>
      <c r="BL22" s="192">
        <f t="shared" si="33"/>
        <v>5.733944954</v>
      </c>
      <c r="BM22" s="193">
        <f t="shared" si="33"/>
        <v>0.6125409122</v>
      </c>
      <c r="BN22" s="195">
        <f t="shared" si="33"/>
        <v>1.596382681</v>
      </c>
      <c r="BO22" s="192">
        <f t="shared" si="33"/>
        <v>7.692307692</v>
      </c>
      <c r="BP22" s="193">
        <f t="shared" si="33"/>
        <v>0.8058980877</v>
      </c>
      <c r="BQ22" s="195">
        <f t="shared" si="33"/>
        <v>1.962606676</v>
      </c>
      <c r="BR22" s="192"/>
      <c r="BS22" s="193"/>
      <c r="BT22" s="194"/>
      <c r="BU22" s="195">
        <f t="shared" ref="BU22:BW22" si="34">BU9*100/BU$17</f>
        <v>5.982297284</v>
      </c>
      <c r="BV22" s="193">
        <f t="shared" si="34"/>
        <v>0.4914187282</v>
      </c>
      <c r="BW22" s="194">
        <f t="shared" si="34"/>
        <v>1.611439852</v>
      </c>
      <c r="BY22" s="140" t="s">
        <v>34</v>
      </c>
      <c r="BZ22" s="192">
        <f t="shared" ref="BZ22:DC22" si="35">BZ9*100/BZ$17</f>
        <v>20</v>
      </c>
      <c r="CA22" s="193">
        <f t="shared" si="35"/>
        <v>5.08499549</v>
      </c>
      <c r="CB22" s="194">
        <f t="shared" si="35"/>
        <v>4.713403022</v>
      </c>
      <c r="CC22" s="195">
        <f t="shared" si="35"/>
        <v>12.5</v>
      </c>
      <c r="CD22" s="193">
        <f t="shared" si="35"/>
        <v>2.107067818</v>
      </c>
      <c r="CE22" s="195">
        <f t="shared" si="35"/>
        <v>3.541899029</v>
      </c>
      <c r="CF22" s="192">
        <f t="shared" si="35"/>
        <v>12.2406639</v>
      </c>
      <c r="CG22" s="193">
        <f t="shared" si="35"/>
        <v>1.612054721</v>
      </c>
      <c r="CH22" s="195">
        <f t="shared" si="35"/>
        <v>2.472763691</v>
      </c>
      <c r="CI22" s="192">
        <f t="shared" si="35"/>
        <v>7.073954984</v>
      </c>
      <c r="CJ22" s="193">
        <f t="shared" si="35"/>
        <v>0.5289839281</v>
      </c>
      <c r="CK22" s="195">
        <f t="shared" si="35"/>
        <v>1.176130135</v>
      </c>
      <c r="CL22" s="192">
        <f t="shared" si="35"/>
        <v>5.777777778</v>
      </c>
      <c r="CM22" s="193">
        <f t="shared" si="35"/>
        <v>0.3932876128</v>
      </c>
      <c r="CN22" s="194">
        <f t="shared" si="35"/>
        <v>1.200336782</v>
      </c>
      <c r="CO22" s="195">
        <f t="shared" si="35"/>
        <v>4.327335047</v>
      </c>
      <c r="CP22" s="193">
        <f t="shared" si="35"/>
        <v>0.3410985474</v>
      </c>
      <c r="CQ22" s="195">
        <f t="shared" si="35"/>
        <v>1.120844244</v>
      </c>
      <c r="CR22" s="192">
        <f t="shared" si="35"/>
        <v>5.244215938</v>
      </c>
      <c r="CS22" s="193">
        <f t="shared" si="35"/>
        <v>0.4782725926</v>
      </c>
      <c r="CT22" s="195">
        <f t="shared" si="35"/>
        <v>1.582198078</v>
      </c>
      <c r="CU22" s="192">
        <f t="shared" si="35"/>
        <v>3.462489695</v>
      </c>
      <c r="CV22" s="193">
        <f t="shared" si="35"/>
        <v>0.3057802248</v>
      </c>
      <c r="CW22" s="195">
        <f t="shared" si="35"/>
        <v>0.8637392432</v>
      </c>
      <c r="CX22" s="192">
        <f t="shared" si="35"/>
        <v>4.848484848</v>
      </c>
      <c r="CY22" s="193">
        <f t="shared" si="35"/>
        <v>0.5010106464</v>
      </c>
      <c r="CZ22" s="195">
        <f t="shared" si="35"/>
        <v>1.264737417</v>
      </c>
      <c r="DA22" s="192">
        <f t="shared" si="35"/>
        <v>6.896551724</v>
      </c>
      <c r="DB22" s="193">
        <f t="shared" si="35"/>
        <v>0.8972177763</v>
      </c>
      <c r="DC22" s="195">
        <f t="shared" si="35"/>
        <v>2.181197188</v>
      </c>
      <c r="DD22" s="192"/>
      <c r="DE22" s="193"/>
      <c r="DF22" s="194"/>
      <c r="DG22" s="195">
        <f t="shared" ref="DG22:DI22" si="36">DG9*100/DG$17</f>
        <v>5.627209325</v>
      </c>
      <c r="DH22" s="193">
        <f t="shared" si="36"/>
        <v>0.4529610587</v>
      </c>
      <c r="DI22" s="194">
        <f t="shared" si="36"/>
        <v>1.265702697</v>
      </c>
    </row>
    <row r="23" ht="15.75" customHeight="1">
      <c r="A23" s="140" t="s">
        <v>35</v>
      </c>
      <c r="B23" s="192">
        <f t="shared" ref="B23:AK23" si="37">IF(ISBLANK(B10),"",B10*100/B$17)</f>
        <v>36.36363636</v>
      </c>
      <c r="C23" s="193">
        <f t="shared" si="37"/>
        <v>34.9303859</v>
      </c>
      <c r="D23" s="194">
        <f t="shared" si="37"/>
        <v>61.52542373</v>
      </c>
      <c r="E23" s="195">
        <f t="shared" si="37"/>
        <v>22.5</v>
      </c>
      <c r="F23" s="193">
        <f t="shared" si="37"/>
        <v>8.56941969</v>
      </c>
      <c r="G23" s="195">
        <f t="shared" si="37"/>
        <v>11.41153875</v>
      </c>
      <c r="H23" s="192">
        <f t="shared" si="37"/>
        <v>26.64473684</v>
      </c>
      <c r="I23" s="193">
        <f t="shared" si="37"/>
        <v>9.229766888</v>
      </c>
      <c r="J23" s="195">
        <f t="shared" si="37"/>
        <v>17.84653454</v>
      </c>
      <c r="K23" s="192">
        <f t="shared" si="37"/>
        <v>25.62162162</v>
      </c>
      <c r="L23" s="193">
        <f t="shared" si="37"/>
        <v>7.747322616</v>
      </c>
      <c r="M23" s="195">
        <f t="shared" si="37"/>
        <v>14.5227076</v>
      </c>
      <c r="N23" s="192">
        <f t="shared" si="37"/>
        <v>16.8161435</v>
      </c>
      <c r="O23" s="193">
        <f t="shared" si="37"/>
        <v>2.790256762</v>
      </c>
      <c r="P23" s="194">
        <f t="shared" si="37"/>
        <v>6.883267056</v>
      </c>
      <c r="Q23" s="195">
        <f t="shared" si="37"/>
        <v>16.72305462</v>
      </c>
      <c r="R23" s="193">
        <f t="shared" si="37"/>
        <v>2.701241595</v>
      </c>
      <c r="S23" s="195">
        <f t="shared" si="37"/>
        <v>7.183077078</v>
      </c>
      <c r="T23" s="192">
        <f t="shared" si="37"/>
        <v>15.5370844</v>
      </c>
      <c r="U23" s="193">
        <f t="shared" si="37"/>
        <v>2.774785242</v>
      </c>
      <c r="V23" s="195">
        <f t="shared" si="37"/>
        <v>6.684164958</v>
      </c>
      <c r="W23" s="192">
        <f t="shared" si="37"/>
        <v>16.40866873</v>
      </c>
      <c r="X23" s="193">
        <f t="shared" si="37"/>
        <v>3.338672612</v>
      </c>
      <c r="Y23" s="195">
        <f t="shared" si="37"/>
        <v>7.087246742</v>
      </c>
      <c r="Z23" s="192">
        <f t="shared" si="37"/>
        <v>18.12688822</v>
      </c>
      <c r="AA23" s="193">
        <f t="shared" si="37"/>
        <v>3.497155905</v>
      </c>
      <c r="AB23" s="195">
        <f t="shared" si="37"/>
        <v>8.179421739</v>
      </c>
      <c r="AC23" s="192">
        <f t="shared" si="37"/>
        <v>26.31578947</v>
      </c>
      <c r="AD23" s="193">
        <f t="shared" si="37"/>
        <v>10.59318683</v>
      </c>
      <c r="AE23" s="195">
        <f t="shared" si="37"/>
        <v>17.12806787</v>
      </c>
      <c r="AF23" s="192" t="str">
        <f t="shared" si="37"/>
        <v/>
      </c>
      <c r="AG23" s="193" t="str">
        <f t="shared" si="37"/>
        <v/>
      </c>
      <c r="AH23" s="194" t="str">
        <f t="shared" si="37"/>
        <v/>
      </c>
      <c r="AI23" s="195">
        <f t="shared" si="37"/>
        <v>18.02687236</v>
      </c>
      <c r="AJ23" s="193">
        <f t="shared" si="37"/>
        <v>3.360542388</v>
      </c>
      <c r="AK23" s="194">
        <f t="shared" si="37"/>
        <v>8.088663531</v>
      </c>
      <c r="AM23" s="140" t="s">
        <v>35</v>
      </c>
      <c r="AN23" s="192">
        <f t="shared" ref="AN23:BQ23" si="38">AN10*100/AN$17</f>
        <v>25</v>
      </c>
      <c r="AO23" s="193">
        <f t="shared" si="38"/>
        <v>4.236760545</v>
      </c>
      <c r="AP23" s="194">
        <f t="shared" si="38"/>
        <v>2.607217079</v>
      </c>
      <c r="AQ23" s="195">
        <f t="shared" si="38"/>
        <v>24.52830189</v>
      </c>
      <c r="AR23" s="193">
        <f t="shared" si="38"/>
        <v>9.407828306</v>
      </c>
      <c r="AS23" s="195">
        <f t="shared" si="38"/>
        <v>16.62217836</v>
      </c>
      <c r="AT23" s="192">
        <f t="shared" si="38"/>
        <v>23.58276644</v>
      </c>
      <c r="AU23" s="193">
        <f t="shared" si="38"/>
        <v>8.29509485</v>
      </c>
      <c r="AV23" s="195">
        <f t="shared" si="38"/>
        <v>13.46409393</v>
      </c>
      <c r="AW23" s="192">
        <f t="shared" si="38"/>
        <v>23.08370044</v>
      </c>
      <c r="AX23" s="193">
        <f t="shared" si="38"/>
        <v>5.727332631</v>
      </c>
      <c r="AY23" s="195">
        <f t="shared" si="38"/>
        <v>11.82446298</v>
      </c>
      <c r="AZ23" s="192">
        <f t="shared" si="38"/>
        <v>17.5</v>
      </c>
      <c r="BA23" s="193">
        <f t="shared" si="38"/>
        <v>2.493354696</v>
      </c>
      <c r="BB23" s="194">
        <f t="shared" si="38"/>
        <v>7.482165588</v>
      </c>
      <c r="BC23" s="195">
        <f t="shared" si="38"/>
        <v>16.31578947</v>
      </c>
      <c r="BD23" s="193">
        <f t="shared" si="38"/>
        <v>2.826222524</v>
      </c>
      <c r="BE23" s="195">
        <f t="shared" si="38"/>
        <v>7.077024762</v>
      </c>
      <c r="BF23" s="192">
        <f t="shared" si="38"/>
        <v>16.51226158</v>
      </c>
      <c r="BG23" s="193">
        <f t="shared" si="38"/>
        <v>3.444893392</v>
      </c>
      <c r="BH23" s="195">
        <f t="shared" si="38"/>
        <v>7.671884162</v>
      </c>
      <c r="BI23" s="192">
        <f t="shared" si="38"/>
        <v>15.28957529</v>
      </c>
      <c r="BJ23" s="193">
        <f t="shared" si="38"/>
        <v>3.291518206</v>
      </c>
      <c r="BK23" s="195">
        <f t="shared" si="38"/>
        <v>6.825006726</v>
      </c>
      <c r="BL23" s="192">
        <f t="shared" si="38"/>
        <v>18.11926606</v>
      </c>
      <c r="BM23" s="193">
        <f t="shared" si="38"/>
        <v>4.478538143</v>
      </c>
      <c r="BN23" s="195">
        <f t="shared" si="38"/>
        <v>9.573990742</v>
      </c>
      <c r="BO23" s="192">
        <f t="shared" si="38"/>
        <v>25.64102564</v>
      </c>
      <c r="BP23" s="193">
        <f t="shared" si="38"/>
        <v>5.591025125</v>
      </c>
      <c r="BQ23" s="195">
        <f t="shared" si="38"/>
        <v>10.31593468</v>
      </c>
      <c r="BR23" s="192"/>
      <c r="BS23" s="193"/>
      <c r="BT23" s="194"/>
      <c r="BU23" s="195">
        <f t="shared" ref="BU23:BW23" si="39">BU10*100/BU$17</f>
        <v>17.74341235</v>
      </c>
      <c r="BV23" s="193">
        <f t="shared" si="39"/>
        <v>3.366820399</v>
      </c>
      <c r="BW23" s="194">
        <f t="shared" si="39"/>
        <v>8.094345147</v>
      </c>
      <c r="BY23" s="140" t="s">
        <v>35</v>
      </c>
      <c r="BZ23" s="192">
        <f t="shared" ref="BZ23:DC23" si="40">BZ10*100/BZ$17</f>
        <v>13.33333333</v>
      </c>
      <c r="CA23" s="193">
        <f t="shared" si="40"/>
        <v>8.584358817</v>
      </c>
      <c r="CB23" s="194">
        <f t="shared" si="40"/>
        <v>8.482852951</v>
      </c>
      <c r="CC23" s="195">
        <f t="shared" si="40"/>
        <v>36.36363636</v>
      </c>
      <c r="CD23" s="193">
        <f t="shared" si="40"/>
        <v>15.36701538</v>
      </c>
      <c r="CE23" s="195">
        <f t="shared" si="40"/>
        <v>19.34608903</v>
      </c>
      <c r="CF23" s="192">
        <f t="shared" si="40"/>
        <v>23.23651452</v>
      </c>
      <c r="CG23" s="193">
        <f t="shared" si="40"/>
        <v>6.979597857</v>
      </c>
      <c r="CH23" s="195">
        <f t="shared" si="40"/>
        <v>10.07909821</v>
      </c>
      <c r="CI23" s="192">
        <f t="shared" si="40"/>
        <v>18.32797428</v>
      </c>
      <c r="CJ23" s="193">
        <f t="shared" si="40"/>
        <v>3.119745384</v>
      </c>
      <c r="CK23" s="195">
        <f t="shared" si="40"/>
        <v>6.575789102</v>
      </c>
      <c r="CL23" s="192">
        <f t="shared" si="40"/>
        <v>16.36363636</v>
      </c>
      <c r="CM23" s="193">
        <f t="shared" si="40"/>
        <v>2.58673483</v>
      </c>
      <c r="CN23" s="194">
        <f t="shared" si="40"/>
        <v>5.972316307</v>
      </c>
      <c r="CO23" s="195">
        <f t="shared" si="40"/>
        <v>16.62382177</v>
      </c>
      <c r="CP23" s="193">
        <f t="shared" si="40"/>
        <v>3.068571778</v>
      </c>
      <c r="CQ23" s="195">
        <f t="shared" si="40"/>
        <v>6.404225187</v>
      </c>
      <c r="CR23" s="192">
        <f t="shared" si="40"/>
        <v>16.50385604</v>
      </c>
      <c r="CS23" s="193">
        <f t="shared" si="40"/>
        <v>3.365655541</v>
      </c>
      <c r="CT23" s="195">
        <f t="shared" si="40"/>
        <v>7.631024793</v>
      </c>
      <c r="CU23" s="192">
        <f t="shared" si="40"/>
        <v>18.54905194</v>
      </c>
      <c r="CV23" s="193">
        <f t="shared" si="40"/>
        <v>3.903726387</v>
      </c>
      <c r="CW23" s="195">
        <f t="shared" si="40"/>
        <v>8.055406081</v>
      </c>
      <c r="CX23" s="192">
        <f t="shared" si="40"/>
        <v>18.48484848</v>
      </c>
      <c r="CY23" s="193">
        <f t="shared" si="40"/>
        <v>4.376925155</v>
      </c>
      <c r="CZ23" s="195">
        <f t="shared" si="40"/>
        <v>9.04100921</v>
      </c>
      <c r="DA23" s="192">
        <f t="shared" si="40"/>
        <v>27.5862069</v>
      </c>
      <c r="DB23" s="193">
        <f t="shared" si="40"/>
        <v>6.71583104</v>
      </c>
      <c r="DC23" s="195">
        <f t="shared" si="40"/>
        <v>13.9879691</v>
      </c>
      <c r="DD23" s="192"/>
      <c r="DE23" s="193"/>
      <c r="DF23" s="194"/>
      <c r="DG23" s="195">
        <f t="shared" ref="DG23:DI23" si="41">DG10*100/DG$17</f>
        <v>17.56950416</v>
      </c>
      <c r="DH23" s="193">
        <f t="shared" si="41"/>
        <v>3.265231931</v>
      </c>
      <c r="DI23" s="194">
        <f t="shared" si="41"/>
        <v>6.96391216</v>
      </c>
    </row>
    <row r="24" ht="15.75" customHeight="1">
      <c r="A24" s="140" t="s">
        <v>36</v>
      </c>
      <c r="B24" s="192">
        <f t="shared" ref="B24:AK24" si="42">IF(ISBLANK(B11),"",B11*100/B$17)</f>
        <v>18.18181818</v>
      </c>
      <c r="C24" s="193">
        <f t="shared" si="42"/>
        <v>26.4321576</v>
      </c>
      <c r="D24" s="194">
        <f t="shared" si="42"/>
        <v>18.6440678</v>
      </c>
      <c r="E24" s="195">
        <f t="shared" si="42"/>
        <v>30</v>
      </c>
      <c r="F24" s="193">
        <f t="shared" si="42"/>
        <v>25.84056132</v>
      </c>
      <c r="G24" s="195">
        <f t="shared" si="42"/>
        <v>44.75006559</v>
      </c>
      <c r="H24" s="192">
        <f t="shared" si="42"/>
        <v>25.65789474</v>
      </c>
      <c r="I24" s="193">
        <f t="shared" si="42"/>
        <v>19.88357844</v>
      </c>
      <c r="J24" s="195">
        <f t="shared" si="42"/>
        <v>29.44518517</v>
      </c>
      <c r="K24" s="192">
        <f t="shared" si="42"/>
        <v>25.08108108</v>
      </c>
      <c r="L24" s="193">
        <f t="shared" si="42"/>
        <v>16.39966859</v>
      </c>
      <c r="M24" s="195">
        <f t="shared" si="42"/>
        <v>24.571867</v>
      </c>
      <c r="N24" s="192">
        <f t="shared" si="42"/>
        <v>21.07623318</v>
      </c>
      <c r="O24" s="193">
        <f t="shared" si="42"/>
        <v>7.493731725</v>
      </c>
      <c r="P24" s="194">
        <f t="shared" si="42"/>
        <v>14.87437437</v>
      </c>
      <c r="Q24" s="195">
        <f t="shared" si="42"/>
        <v>21.07298212</v>
      </c>
      <c r="R24" s="193">
        <f t="shared" si="42"/>
        <v>7.418213227</v>
      </c>
      <c r="S24" s="195">
        <f t="shared" si="42"/>
        <v>15.11289185</v>
      </c>
      <c r="T24" s="192">
        <f t="shared" si="42"/>
        <v>19.05370844</v>
      </c>
      <c r="U24" s="193">
        <f t="shared" si="42"/>
        <v>7.259425152</v>
      </c>
      <c r="V24" s="195">
        <f t="shared" si="42"/>
        <v>13.88804051</v>
      </c>
      <c r="W24" s="192">
        <f t="shared" si="42"/>
        <v>21.25902993</v>
      </c>
      <c r="X24" s="193">
        <f t="shared" si="42"/>
        <v>8.96634633</v>
      </c>
      <c r="Y24" s="195">
        <f t="shared" si="42"/>
        <v>15.21558356</v>
      </c>
      <c r="Z24" s="192">
        <f t="shared" si="42"/>
        <v>20.54380665</v>
      </c>
      <c r="AA24" s="193">
        <f t="shared" si="42"/>
        <v>8.446343581</v>
      </c>
      <c r="AB24" s="195">
        <f t="shared" si="42"/>
        <v>16.03276287</v>
      </c>
      <c r="AC24" s="192">
        <f t="shared" si="42"/>
        <v>36.84210526</v>
      </c>
      <c r="AD24" s="193">
        <f t="shared" si="42"/>
        <v>27.61250059</v>
      </c>
      <c r="AE24" s="195">
        <f t="shared" si="42"/>
        <v>30.41100889</v>
      </c>
      <c r="AF24" s="192">
        <f t="shared" si="42"/>
        <v>33.33333333</v>
      </c>
      <c r="AG24" s="193">
        <f t="shared" si="42"/>
        <v>66.58130602</v>
      </c>
      <c r="AH24" s="194">
        <f t="shared" si="42"/>
        <v>77.37104825</v>
      </c>
      <c r="AI24" s="195">
        <f t="shared" si="42"/>
        <v>21.43568052</v>
      </c>
      <c r="AJ24" s="193">
        <f t="shared" si="42"/>
        <v>8.584067518</v>
      </c>
      <c r="AK24" s="194">
        <f t="shared" si="42"/>
        <v>16.29703178</v>
      </c>
      <c r="AM24" s="140" t="s">
        <v>36</v>
      </c>
      <c r="AN24" s="192">
        <f t="shared" ref="AN24:BQ24" si="43">AN11*100/AN$17</f>
        <v>25</v>
      </c>
      <c r="AO24" s="193">
        <f t="shared" si="43"/>
        <v>19.07001118</v>
      </c>
      <c r="AP24" s="194">
        <f t="shared" si="43"/>
        <v>32.30682033</v>
      </c>
      <c r="AQ24" s="195">
        <f t="shared" si="43"/>
        <v>18.86792453</v>
      </c>
      <c r="AR24" s="193">
        <f t="shared" si="43"/>
        <v>15.92024123</v>
      </c>
      <c r="AS24" s="195">
        <f t="shared" si="43"/>
        <v>21.04431574</v>
      </c>
      <c r="AT24" s="192">
        <f t="shared" si="43"/>
        <v>26.98412698</v>
      </c>
      <c r="AU24" s="193">
        <f t="shared" si="43"/>
        <v>19.57141918</v>
      </c>
      <c r="AV24" s="195">
        <f t="shared" si="43"/>
        <v>28.50210555</v>
      </c>
      <c r="AW24" s="192">
        <f t="shared" si="43"/>
        <v>23.96475771</v>
      </c>
      <c r="AX24" s="193">
        <f t="shared" si="43"/>
        <v>12.61002805</v>
      </c>
      <c r="AY24" s="195">
        <f t="shared" si="43"/>
        <v>20.20022579</v>
      </c>
      <c r="AZ24" s="192">
        <f t="shared" si="43"/>
        <v>21.36792453</v>
      </c>
      <c r="BA24" s="193">
        <f t="shared" si="43"/>
        <v>6.623236359</v>
      </c>
      <c r="BB24" s="194">
        <f t="shared" si="43"/>
        <v>14.86260309</v>
      </c>
      <c r="BC24" s="195">
        <f t="shared" si="43"/>
        <v>22.34817814</v>
      </c>
      <c r="BD24" s="193">
        <f t="shared" si="43"/>
        <v>8.122184319</v>
      </c>
      <c r="BE24" s="195">
        <f t="shared" si="43"/>
        <v>15.94325824</v>
      </c>
      <c r="BF24" s="192">
        <f t="shared" si="43"/>
        <v>21.79836512</v>
      </c>
      <c r="BG24" s="193">
        <f t="shared" si="43"/>
        <v>9.549504524</v>
      </c>
      <c r="BH24" s="195">
        <f t="shared" si="43"/>
        <v>17.23006274</v>
      </c>
      <c r="BI24" s="192">
        <f t="shared" si="43"/>
        <v>25.25096525</v>
      </c>
      <c r="BJ24" s="193">
        <f t="shared" si="43"/>
        <v>11.09240971</v>
      </c>
      <c r="BK24" s="195">
        <f t="shared" si="43"/>
        <v>18.06257176</v>
      </c>
      <c r="BL24" s="192">
        <f t="shared" si="43"/>
        <v>26.60550459</v>
      </c>
      <c r="BM24" s="193">
        <f t="shared" si="43"/>
        <v>13.24596761</v>
      </c>
      <c r="BN24" s="195">
        <f t="shared" si="43"/>
        <v>22.53243844</v>
      </c>
      <c r="BO24" s="192">
        <f t="shared" si="43"/>
        <v>30.76923077</v>
      </c>
      <c r="BP24" s="193">
        <f t="shared" si="43"/>
        <v>13.47675858</v>
      </c>
      <c r="BQ24" s="195">
        <f t="shared" si="43"/>
        <v>20.49201363</v>
      </c>
      <c r="BR24" s="192"/>
      <c r="BS24" s="193"/>
      <c r="BT24" s="194"/>
      <c r="BU24" s="195">
        <f t="shared" ref="BU24:BW24" si="44">BU11*100/BU$17</f>
        <v>23.01353139</v>
      </c>
      <c r="BV24" s="193">
        <f t="shared" si="44"/>
        <v>9.196258563</v>
      </c>
      <c r="BW24" s="194">
        <f t="shared" si="44"/>
        <v>17.38634111</v>
      </c>
      <c r="BY24" s="140" t="s">
        <v>36</v>
      </c>
      <c r="BZ24" s="192">
        <f t="shared" ref="BZ24:DC24" si="45">BZ11*100/BZ$17</f>
        <v>13.33333333</v>
      </c>
      <c r="CA24" s="193">
        <f t="shared" si="45"/>
        <v>19.28584862</v>
      </c>
      <c r="CB24" s="194">
        <f t="shared" si="45"/>
        <v>36.61651935</v>
      </c>
      <c r="CC24" s="195">
        <f t="shared" si="45"/>
        <v>9.090909091</v>
      </c>
      <c r="CD24" s="193">
        <f t="shared" si="45"/>
        <v>8.821803133</v>
      </c>
      <c r="CE24" s="195">
        <f t="shared" si="45"/>
        <v>11.08701236</v>
      </c>
      <c r="CF24" s="192">
        <f t="shared" si="45"/>
        <v>23.4439834</v>
      </c>
      <c r="CG24" s="193">
        <f t="shared" si="45"/>
        <v>15.6056003</v>
      </c>
      <c r="CH24" s="195">
        <f t="shared" si="45"/>
        <v>21.99110032</v>
      </c>
      <c r="CI24" s="192">
        <f t="shared" si="45"/>
        <v>23.21543408</v>
      </c>
      <c r="CJ24" s="193">
        <f t="shared" si="45"/>
        <v>8.487365719</v>
      </c>
      <c r="CK24" s="195">
        <f t="shared" si="45"/>
        <v>14.31097342</v>
      </c>
      <c r="CL24" s="192">
        <f t="shared" si="45"/>
        <v>20.4040404</v>
      </c>
      <c r="CM24" s="193">
        <f t="shared" si="45"/>
        <v>6.756046058</v>
      </c>
      <c r="CN24" s="194">
        <f t="shared" si="45"/>
        <v>12.40594166</v>
      </c>
      <c r="CO24" s="195">
        <f t="shared" si="45"/>
        <v>20.5227078</v>
      </c>
      <c r="CP24" s="193">
        <f t="shared" si="45"/>
        <v>8.023977977</v>
      </c>
      <c r="CQ24" s="195">
        <f t="shared" si="45"/>
        <v>12.96000689</v>
      </c>
      <c r="CR24" s="192">
        <f t="shared" si="45"/>
        <v>23.03341902</v>
      </c>
      <c r="CS24" s="193">
        <f t="shared" si="45"/>
        <v>10.07364653</v>
      </c>
      <c r="CT24" s="195">
        <f t="shared" si="45"/>
        <v>17.92633165</v>
      </c>
      <c r="CU24" s="192">
        <f t="shared" si="45"/>
        <v>24.97938994</v>
      </c>
      <c r="CV24" s="193">
        <f t="shared" si="45"/>
        <v>11.37459879</v>
      </c>
      <c r="CW24" s="195">
        <f t="shared" si="45"/>
        <v>18.11559138</v>
      </c>
      <c r="CX24" s="192">
        <f t="shared" si="45"/>
        <v>26.66666667</v>
      </c>
      <c r="CY24" s="193">
        <f t="shared" si="45"/>
        <v>13.05094261</v>
      </c>
      <c r="CZ24" s="195">
        <f t="shared" si="45"/>
        <v>21.12240345</v>
      </c>
      <c r="DA24" s="192">
        <f t="shared" si="45"/>
        <v>13.79310345</v>
      </c>
      <c r="DB24" s="193">
        <f t="shared" si="45"/>
        <v>7.016991732</v>
      </c>
      <c r="DC24" s="195">
        <f t="shared" si="45"/>
        <v>5.509345412</v>
      </c>
      <c r="DD24" s="192"/>
      <c r="DE24" s="193"/>
      <c r="DF24" s="194"/>
      <c r="DG24" s="195">
        <f t="shared" ref="DG24:DI24" si="46">DG11*100/DG$17</f>
        <v>22.07891468</v>
      </c>
      <c r="DH24" s="193">
        <f t="shared" si="46"/>
        <v>8.764253892</v>
      </c>
      <c r="DI24" s="194">
        <f t="shared" si="46"/>
        <v>14.92903257</v>
      </c>
    </row>
    <row r="25" ht="15.75" customHeight="1">
      <c r="A25" s="140" t="s">
        <v>37</v>
      </c>
      <c r="B25" s="192">
        <f t="shared" ref="B25:AK25" si="47">IF(ISBLANK(B12),"",B12*100/B$17)</f>
        <v>9.090909091</v>
      </c>
      <c r="C25" s="193">
        <f t="shared" si="47"/>
        <v>27.08152895</v>
      </c>
      <c r="D25" s="194">
        <f t="shared" si="47"/>
        <v>8.086583623</v>
      </c>
      <c r="E25" s="195">
        <f t="shared" si="47"/>
        <v>20</v>
      </c>
      <c r="F25" s="193">
        <f t="shared" si="47"/>
        <v>31.21274191</v>
      </c>
      <c r="G25" s="195">
        <f t="shared" si="47"/>
        <v>29.96821156</v>
      </c>
      <c r="H25" s="192">
        <f t="shared" si="47"/>
        <v>14.80263158</v>
      </c>
      <c r="I25" s="193">
        <f t="shared" si="47"/>
        <v>23.73341673</v>
      </c>
      <c r="J25" s="195">
        <f t="shared" si="47"/>
        <v>24.03058681</v>
      </c>
      <c r="K25" s="192">
        <f t="shared" si="47"/>
        <v>17.62162162</v>
      </c>
      <c r="L25" s="193">
        <f t="shared" si="47"/>
        <v>22.60445755</v>
      </c>
      <c r="M25" s="195">
        <f t="shared" si="47"/>
        <v>28.04894186</v>
      </c>
      <c r="N25" s="192">
        <f t="shared" si="47"/>
        <v>23.37443946</v>
      </c>
      <c r="O25" s="193">
        <f t="shared" si="47"/>
        <v>16.12413958</v>
      </c>
      <c r="P25" s="194">
        <f t="shared" si="47"/>
        <v>22.96263339</v>
      </c>
      <c r="Q25" s="195">
        <f t="shared" si="47"/>
        <v>24.55292412</v>
      </c>
      <c r="R25" s="193">
        <f t="shared" si="47"/>
        <v>16.53677419</v>
      </c>
      <c r="S25" s="195">
        <f t="shared" si="47"/>
        <v>23.93618118</v>
      </c>
      <c r="T25" s="192">
        <f t="shared" si="47"/>
        <v>26.98209719</v>
      </c>
      <c r="U25" s="193">
        <f t="shared" si="47"/>
        <v>20.06027679</v>
      </c>
      <c r="V25" s="195">
        <f t="shared" si="47"/>
        <v>25.54647348</v>
      </c>
      <c r="W25" s="192">
        <f t="shared" si="47"/>
        <v>27.86377709</v>
      </c>
      <c r="X25" s="193">
        <f t="shared" si="47"/>
        <v>23.28306669</v>
      </c>
      <c r="Y25" s="195">
        <f t="shared" si="47"/>
        <v>29.14360283</v>
      </c>
      <c r="Z25" s="192">
        <f t="shared" si="47"/>
        <v>30.81570997</v>
      </c>
      <c r="AA25" s="193">
        <f t="shared" si="47"/>
        <v>23.42657444</v>
      </c>
      <c r="AB25" s="195">
        <f t="shared" si="47"/>
        <v>31.32100822</v>
      </c>
      <c r="AC25" s="192">
        <f t="shared" si="47"/>
        <v>18.42105263</v>
      </c>
      <c r="AD25" s="193">
        <f t="shared" si="47"/>
        <v>27.10984865</v>
      </c>
      <c r="AE25" s="195">
        <f t="shared" si="47"/>
        <v>40.23376794</v>
      </c>
      <c r="AF25" s="192" t="str">
        <f t="shared" si="47"/>
        <v/>
      </c>
      <c r="AG25" s="193" t="str">
        <f t="shared" si="47"/>
        <v/>
      </c>
      <c r="AH25" s="194" t="str">
        <f t="shared" si="47"/>
        <v/>
      </c>
      <c r="AI25" s="195">
        <f t="shared" si="47"/>
        <v>24.17267977</v>
      </c>
      <c r="AJ25" s="193">
        <f t="shared" si="47"/>
        <v>18.81899494</v>
      </c>
      <c r="AK25" s="194">
        <f t="shared" si="47"/>
        <v>25.42020232</v>
      </c>
      <c r="AM25" s="140" t="s">
        <v>37</v>
      </c>
      <c r="AN25" s="192">
        <f t="shared" ref="AN25:BQ25" si="48">AN12*100/AN$17</f>
        <v>25</v>
      </c>
      <c r="AO25" s="193">
        <f t="shared" si="48"/>
        <v>28.54145006</v>
      </c>
      <c r="AP25" s="194">
        <f t="shared" si="48"/>
        <v>58.00113357</v>
      </c>
      <c r="AQ25" s="195">
        <f t="shared" si="48"/>
        <v>20.75471698</v>
      </c>
      <c r="AR25" s="193">
        <f t="shared" si="48"/>
        <v>36.37805348</v>
      </c>
      <c r="AS25" s="195">
        <f t="shared" si="48"/>
        <v>38.74167305</v>
      </c>
      <c r="AT25" s="192">
        <f t="shared" si="48"/>
        <v>17.00680272</v>
      </c>
      <c r="AU25" s="193">
        <f t="shared" si="48"/>
        <v>24.56298255</v>
      </c>
      <c r="AV25" s="195">
        <f t="shared" si="48"/>
        <v>26.0199671</v>
      </c>
      <c r="AW25" s="192">
        <f t="shared" si="48"/>
        <v>20</v>
      </c>
      <c r="AX25" s="193">
        <f t="shared" si="48"/>
        <v>20.29979114</v>
      </c>
      <c r="AY25" s="195">
        <f t="shared" si="48"/>
        <v>27.77760954</v>
      </c>
      <c r="AZ25" s="192">
        <f t="shared" si="48"/>
        <v>22.0754717</v>
      </c>
      <c r="BA25" s="193">
        <f t="shared" si="48"/>
        <v>13.32512106</v>
      </c>
      <c r="BB25" s="194">
        <f t="shared" si="48"/>
        <v>23.0138746</v>
      </c>
      <c r="BC25" s="195">
        <f t="shared" si="48"/>
        <v>24.21052632</v>
      </c>
      <c r="BD25" s="193">
        <f t="shared" si="48"/>
        <v>17.6520462</v>
      </c>
      <c r="BE25" s="195">
        <f t="shared" si="48"/>
        <v>24.94433846</v>
      </c>
      <c r="BF25" s="192">
        <f t="shared" si="48"/>
        <v>25.77656676</v>
      </c>
      <c r="BG25" s="193">
        <f t="shared" si="48"/>
        <v>22.00455864</v>
      </c>
      <c r="BH25" s="195">
        <f t="shared" si="48"/>
        <v>28.84366787</v>
      </c>
      <c r="BI25" s="192">
        <f t="shared" si="48"/>
        <v>28.41698842</v>
      </c>
      <c r="BJ25" s="193">
        <f t="shared" si="48"/>
        <v>24.07711941</v>
      </c>
      <c r="BK25" s="195">
        <f t="shared" si="48"/>
        <v>29.18874684</v>
      </c>
      <c r="BL25" s="192">
        <f t="shared" si="48"/>
        <v>26.60550459</v>
      </c>
      <c r="BM25" s="193">
        <f t="shared" si="48"/>
        <v>25.85450254</v>
      </c>
      <c r="BN25" s="195">
        <f t="shared" si="48"/>
        <v>32.6579084</v>
      </c>
      <c r="BO25" s="192">
        <f t="shared" si="48"/>
        <v>15.38461538</v>
      </c>
      <c r="BP25" s="193">
        <f t="shared" si="48"/>
        <v>14.16197306</v>
      </c>
      <c r="BQ25" s="195">
        <f t="shared" si="48"/>
        <v>10.57317681</v>
      </c>
      <c r="BR25" s="192"/>
      <c r="BS25" s="193"/>
      <c r="BT25" s="194"/>
      <c r="BU25" s="195">
        <f t="shared" ref="BU25:BW25" si="49">BU12*100/BU$17</f>
        <v>23.83762336</v>
      </c>
      <c r="BV25" s="193">
        <f t="shared" si="49"/>
        <v>18.68894634</v>
      </c>
      <c r="BW25" s="194">
        <f t="shared" si="49"/>
        <v>26.44078246</v>
      </c>
      <c r="BY25" s="140" t="s">
        <v>37</v>
      </c>
      <c r="BZ25" s="192">
        <f t="shared" ref="BZ25:DC25" si="50">BZ12*100/BZ$17</f>
        <v>26.66666667</v>
      </c>
      <c r="CA25" s="193">
        <f t="shared" si="50"/>
        <v>65.20210012</v>
      </c>
      <c r="CB25" s="194">
        <f t="shared" si="50"/>
        <v>47.71833638</v>
      </c>
      <c r="CC25" s="195">
        <f t="shared" si="50"/>
        <v>17.04545455</v>
      </c>
      <c r="CD25" s="193">
        <f t="shared" si="50"/>
        <v>28.56438421</v>
      </c>
      <c r="CE25" s="195">
        <f t="shared" si="50"/>
        <v>38.09761425</v>
      </c>
      <c r="CF25" s="192">
        <f t="shared" si="50"/>
        <v>18.04979253</v>
      </c>
      <c r="CG25" s="193">
        <f t="shared" si="50"/>
        <v>23.91629293</v>
      </c>
      <c r="CH25" s="195">
        <f t="shared" si="50"/>
        <v>24.01091243</v>
      </c>
      <c r="CI25" s="192">
        <f t="shared" si="50"/>
        <v>20.57877814</v>
      </c>
      <c r="CJ25" s="193">
        <f t="shared" si="50"/>
        <v>14.45734734</v>
      </c>
      <c r="CK25" s="195">
        <f t="shared" si="50"/>
        <v>18.92143191</v>
      </c>
      <c r="CL25" s="192">
        <f t="shared" si="50"/>
        <v>24.2020202</v>
      </c>
      <c r="CM25" s="193">
        <f t="shared" si="50"/>
        <v>15.66140379</v>
      </c>
      <c r="CN25" s="194">
        <f t="shared" si="50"/>
        <v>21.69639839</v>
      </c>
      <c r="CO25" s="195">
        <f t="shared" si="50"/>
        <v>25.92116538</v>
      </c>
      <c r="CP25" s="193">
        <f t="shared" si="50"/>
        <v>19.90956211</v>
      </c>
      <c r="CQ25" s="195">
        <f t="shared" si="50"/>
        <v>24.34505869</v>
      </c>
      <c r="CR25" s="192">
        <f t="shared" si="50"/>
        <v>25.65552699</v>
      </c>
      <c r="CS25" s="193">
        <f t="shared" si="50"/>
        <v>22.16765135</v>
      </c>
      <c r="CT25" s="195">
        <f t="shared" si="50"/>
        <v>26.78426655</v>
      </c>
      <c r="CU25" s="192">
        <f t="shared" si="50"/>
        <v>26.79307502</v>
      </c>
      <c r="CV25" s="193">
        <f t="shared" si="50"/>
        <v>23.87380693</v>
      </c>
      <c r="CW25" s="195">
        <f t="shared" si="50"/>
        <v>28.58244625</v>
      </c>
      <c r="CX25" s="192">
        <f t="shared" si="50"/>
        <v>25.75757576</v>
      </c>
      <c r="CY25" s="193">
        <f t="shared" si="50"/>
        <v>24.73386151</v>
      </c>
      <c r="CZ25" s="195">
        <f t="shared" si="50"/>
        <v>33.30859178</v>
      </c>
      <c r="DA25" s="192">
        <f t="shared" si="50"/>
        <v>27.5862069</v>
      </c>
      <c r="DB25" s="193">
        <f t="shared" si="50"/>
        <v>30.61022539</v>
      </c>
      <c r="DC25" s="195">
        <f t="shared" si="50"/>
        <v>18.03123009</v>
      </c>
      <c r="DD25" s="192"/>
      <c r="DE25" s="193"/>
      <c r="DF25" s="194"/>
      <c r="DG25" s="195">
        <f t="shared" ref="DG25:DI25" si="51">DG12*100/DG$17</f>
        <v>24.33361995</v>
      </c>
      <c r="DH25" s="193">
        <f t="shared" si="51"/>
        <v>18.92080625</v>
      </c>
      <c r="DI25" s="194">
        <f t="shared" si="51"/>
        <v>23.82092171</v>
      </c>
    </row>
    <row r="26" ht="15.75" customHeight="1">
      <c r="A26" s="140" t="s">
        <v>38</v>
      </c>
      <c r="B26" s="192" t="str">
        <f t="shared" ref="B26:AK26" si="52">IF(ISBLANK(B13),"",B13*100/B$17)</f>
        <v/>
      </c>
      <c r="C26" s="193" t="str">
        <f t="shared" si="52"/>
        <v/>
      </c>
      <c r="D26" s="194" t="str">
        <f t="shared" si="52"/>
        <v/>
      </c>
      <c r="E26" s="195">
        <f t="shared" si="52"/>
        <v>5</v>
      </c>
      <c r="F26" s="193">
        <f t="shared" si="52"/>
        <v>13.08157048</v>
      </c>
      <c r="G26" s="195">
        <f t="shared" si="52"/>
        <v>9.984996398</v>
      </c>
      <c r="H26" s="192">
        <f t="shared" si="52"/>
        <v>9.868421053</v>
      </c>
      <c r="I26" s="193">
        <f t="shared" si="52"/>
        <v>29.64635483</v>
      </c>
      <c r="J26" s="195">
        <f t="shared" si="52"/>
        <v>19.29691728</v>
      </c>
      <c r="K26" s="192">
        <f t="shared" si="52"/>
        <v>13.18918919</v>
      </c>
      <c r="L26" s="193">
        <f t="shared" si="52"/>
        <v>34.83250604</v>
      </c>
      <c r="M26" s="195">
        <f t="shared" si="52"/>
        <v>24.82244461</v>
      </c>
      <c r="N26" s="192">
        <f t="shared" si="52"/>
        <v>20.51569507</v>
      </c>
      <c r="O26" s="193">
        <f t="shared" si="52"/>
        <v>29.80905281</v>
      </c>
      <c r="P26" s="194">
        <f t="shared" si="52"/>
        <v>28.89810211</v>
      </c>
      <c r="Q26" s="195">
        <f t="shared" si="52"/>
        <v>21.45964234</v>
      </c>
      <c r="R26" s="193">
        <f t="shared" si="52"/>
        <v>32.02542161</v>
      </c>
      <c r="S26" s="195">
        <f t="shared" si="52"/>
        <v>29.83954617</v>
      </c>
      <c r="T26" s="192">
        <f t="shared" si="52"/>
        <v>24.48849105</v>
      </c>
      <c r="U26" s="193">
        <f t="shared" si="52"/>
        <v>38.84287741</v>
      </c>
      <c r="V26" s="195">
        <f t="shared" si="52"/>
        <v>34.56681389</v>
      </c>
      <c r="W26" s="192">
        <f t="shared" si="52"/>
        <v>22.70381837</v>
      </c>
      <c r="X26" s="193">
        <f t="shared" si="52"/>
        <v>39.27370064</v>
      </c>
      <c r="Y26" s="195">
        <f t="shared" si="52"/>
        <v>34.46963258</v>
      </c>
      <c r="Z26" s="192">
        <f t="shared" si="52"/>
        <v>19.33534743</v>
      </c>
      <c r="AA26" s="193">
        <f t="shared" si="52"/>
        <v>29.87672109</v>
      </c>
      <c r="AB26" s="195">
        <f t="shared" si="52"/>
        <v>28.99714796</v>
      </c>
      <c r="AC26" s="192">
        <f t="shared" si="52"/>
        <v>13.15789474</v>
      </c>
      <c r="AD26" s="193">
        <f t="shared" si="52"/>
        <v>33.97311549</v>
      </c>
      <c r="AE26" s="195">
        <f t="shared" si="52"/>
        <v>11.27500823</v>
      </c>
      <c r="AF26" s="192" t="str">
        <f t="shared" si="52"/>
        <v/>
      </c>
      <c r="AG26" s="193" t="str">
        <f t="shared" si="52"/>
        <v/>
      </c>
      <c r="AH26" s="194" t="str">
        <f t="shared" si="52"/>
        <v/>
      </c>
      <c r="AI26" s="195">
        <f t="shared" si="52"/>
        <v>20.35332172</v>
      </c>
      <c r="AJ26" s="193">
        <f t="shared" si="52"/>
        <v>33.68630223</v>
      </c>
      <c r="AK26" s="194">
        <f t="shared" si="52"/>
        <v>30.17923075</v>
      </c>
      <c r="AM26" s="140" t="s">
        <v>38</v>
      </c>
      <c r="AN26" s="192">
        <f t="shared" ref="AN26:BQ26" si="53">AN13*100/AN$17</f>
        <v>25</v>
      </c>
      <c r="AO26" s="193">
        <f t="shared" si="53"/>
        <v>48.15177822</v>
      </c>
      <c r="AP26" s="194">
        <f t="shared" si="53"/>
        <v>7.084829019</v>
      </c>
      <c r="AQ26" s="195">
        <f t="shared" si="53"/>
        <v>11.32075472</v>
      </c>
      <c r="AR26" s="193">
        <f t="shared" si="53"/>
        <v>35.20529238</v>
      </c>
      <c r="AS26" s="195">
        <f t="shared" si="53"/>
        <v>16.49572373</v>
      </c>
      <c r="AT26" s="192">
        <f t="shared" si="53"/>
        <v>9.977324263</v>
      </c>
      <c r="AU26" s="193">
        <f t="shared" si="53"/>
        <v>29.81942495</v>
      </c>
      <c r="AV26" s="195">
        <f t="shared" si="53"/>
        <v>21.44153399</v>
      </c>
      <c r="AW26" s="192">
        <f t="shared" si="53"/>
        <v>13.83259912</v>
      </c>
      <c r="AX26" s="193">
        <f t="shared" si="53"/>
        <v>29.6785146</v>
      </c>
      <c r="AY26" s="195">
        <f t="shared" si="53"/>
        <v>23.25718884</v>
      </c>
      <c r="AZ26" s="192">
        <f t="shared" si="53"/>
        <v>20.61320755</v>
      </c>
      <c r="BA26" s="193">
        <f t="shared" si="53"/>
        <v>27.05684947</v>
      </c>
      <c r="BB26" s="194">
        <f t="shared" si="53"/>
        <v>29.27199766</v>
      </c>
      <c r="BC26" s="195">
        <f t="shared" si="53"/>
        <v>22.95546559</v>
      </c>
      <c r="BD26" s="193">
        <f t="shared" si="53"/>
        <v>35.42091645</v>
      </c>
      <c r="BE26" s="195">
        <f t="shared" si="53"/>
        <v>30.43911378</v>
      </c>
      <c r="BF26" s="192">
        <f t="shared" si="53"/>
        <v>21.03542234</v>
      </c>
      <c r="BG26" s="193">
        <f t="shared" si="53"/>
        <v>37.68254843</v>
      </c>
      <c r="BH26" s="195">
        <f t="shared" si="53"/>
        <v>33.1799504</v>
      </c>
      <c r="BI26" s="192">
        <f t="shared" si="53"/>
        <v>19.84555985</v>
      </c>
      <c r="BJ26" s="193">
        <f t="shared" si="53"/>
        <v>35.90476015</v>
      </c>
      <c r="BK26" s="195">
        <f t="shared" si="53"/>
        <v>31.82325016</v>
      </c>
      <c r="BL26" s="192">
        <f t="shared" si="53"/>
        <v>13.99082569</v>
      </c>
      <c r="BM26" s="193">
        <f t="shared" si="53"/>
        <v>29.5560356</v>
      </c>
      <c r="BN26" s="195">
        <f t="shared" si="53"/>
        <v>21.77320148</v>
      </c>
      <c r="BO26" s="192">
        <f t="shared" si="53"/>
        <v>10.25641026</v>
      </c>
      <c r="BP26" s="193">
        <f t="shared" si="53"/>
        <v>19.50108881</v>
      </c>
      <c r="BQ26" s="195">
        <f t="shared" si="53"/>
        <v>14.30056288</v>
      </c>
      <c r="BR26" s="192"/>
      <c r="BS26" s="193"/>
      <c r="BT26" s="194"/>
      <c r="BU26" s="195">
        <f t="shared" ref="BU26:BW26" si="54">BU13*100/BU$17</f>
        <v>19.53403195</v>
      </c>
      <c r="BV26" s="193">
        <f t="shared" si="54"/>
        <v>32.63176711</v>
      </c>
      <c r="BW26" s="194">
        <f t="shared" si="54"/>
        <v>29.31743982</v>
      </c>
      <c r="BY26" s="140" t="s">
        <v>38</v>
      </c>
      <c r="BZ26" s="192"/>
      <c r="CA26" s="193"/>
      <c r="CB26" s="194"/>
      <c r="CC26" s="195">
        <f t="shared" ref="CC26:DI26" si="55">CC13*100/CC$17</f>
        <v>6.818181818</v>
      </c>
      <c r="CD26" s="193">
        <f t="shared" si="55"/>
        <v>28.86299606</v>
      </c>
      <c r="CE26" s="195">
        <f t="shared" si="55"/>
        <v>21.48882792</v>
      </c>
      <c r="CF26" s="192">
        <f t="shared" si="55"/>
        <v>12.65560166</v>
      </c>
      <c r="CG26" s="193">
        <f t="shared" si="55"/>
        <v>33.91005932</v>
      </c>
      <c r="CH26" s="195">
        <f t="shared" si="55"/>
        <v>29.33867288</v>
      </c>
      <c r="CI26" s="192">
        <f t="shared" si="55"/>
        <v>18.585209</v>
      </c>
      <c r="CJ26" s="193">
        <f t="shared" si="55"/>
        <v>28.61771443</v>
      </c>
      <c r="CK26" s="195">
        <f t="shared" si="55"/>
        <v>26.62862904</v>
      </c>
      <c r="CL26" s="192">
        <f t="shared" si="55"/>
        <v>21.97979798</v>
      </c>
      <c r="CM26" s="193">
        <f t="shared" si="55"/>
        <v>30.87345696</v>
      </c>
      <c r="CN26" s="194">
        <f t="shared" si="55"/>
        <v>30.24732129</v>
      </c>
      <c r="CO26" s="195">
        <f t="shared" si="55"/>
        <v>22.70779777</v>
      </c>
      <c r="CP26" s="193">
        <f t="shared" si="55"/>
        <v>36.99067206</v>
      </c>
      <c r="CQ26" s="195">
        <f t="shared" si="55"/>
        <v>31.04510513</v>
      </c>
      <c r="CR26" s="192">
        <f t="shared" si="55"/>
        <v>21.64524422</v>
      </c>
      <c r="CS26" s="193">
        <f t="shared" si="55"/>
        <v>39.10456195</v>
      </c>
      <c r="CT26" s="195">
        <f t="shared" si="55"/>
        <v>30.51405249</v>
      </c>
      <c r="CU26" s="192">
        <f t="shared" si="55"/>
        <v>19.20857378</v>
      </c>
      <c r="CV26" s="193">
        <f t="shared" si="55"/>
        <v>36.0204571</v>
      </c>
      <c r="CW26" s="195">
        <f t="shared" si="55"/>
        <v>27.93423524</v>
      </c>
      <c r="CX26" s="192">
        <f t="shared" si="55"/>
        <v>17.57575758</v>
      </c>
      <c r="CY26" s="193">
        <f t="shared" si="55"/>
        <v>36.53180909</v>
      </c>
      <c r="CZ26" s="195">
        <f t="shared" si="55"/>
        <v>29.6185548</v>
      </c>
      <c r="DA26" s="192">
        <f t="shared" si="55"/>
        <v>24.13793103</v>
      </c>
      <c r="DB26" s="193">
        <f t="shared" si="55"/>
        <v>54.75973406</v>
      </c>
      <c r="DC26" s="195">
        <f t="shared" si="55"/>
        <v>60.29025821</v>
      </c>
      <c r="DD26" s="192">
        <f t="shared" si="55"/>
        <v>100</v>
      </c>
      <c r="DE26" s="193">
        <f t="shared" si="55"/>
        <v>100</v>
      </c>
      <c r="DF26" s="194">
        <f t="shared" si="55"/>
        <v>100</v>
      </c>
      <c r="DG26" s="195">
        <f t="shared" si="55"/>
        <v>20.54074711</v>
      </c>
      <c r="DH26" s="193">
        <f t="shared" si="55"/>
        <v>34.08831926</v>
      </c>
      <c r="DI26" s="194">
        <f t="shared" si="55"/>
        <v>29.56733015</v>
      </c>
    </row>
    <row r="27" ht="15.75" customHeight="1">
      <c r="A27" s="140" t="s">
        <v>39</v>
      </c>
      <c r="B27" s="192" t="str">
        <f t="shared" ref="B27:AK27" si="56">IF(ISBLANK(B14),"",B14*100/B$17)</f>
        <v/>
      </c>
      <c r="C27" s="193" t="str">
        <f t="shared" si="56"/>
        <v/>
      </c>
      <c r="D27" s="194" t="str">
        <f t="shared" si="56"/>
        <v/>
      </c>
      <c r="E27" s="195">
        <f t="shared" si="56"/>
        <v>2.5</v>
      </c>
      <c r="F27" s="193">
        <f t="shared" si="56"/>
        <v>18.05375649</v>
      </c>
      <c r="G27" s="195">
        <f t="shared" si="56"/>
        <v>1.432462945</v>
      </c>
      <c r="H27" s="192">
        <f t="shared" si="56"/>
        <v>1.644736842</v>
      </c>
      <c r="I27" s="193">
        <f t="shared" si="56"/>
        <v>11.28467599</v>
      </c>
      <c r="J27" s="195">
        <f t="shared" si="56"/>
        <v>4.071148308</v>
      </c>
      <c r="K27" s="192">
        <f t="shared" si="56"/>
        <v>1.513513514</v>
      </c>
      <c r="L27" s="193">
        <f t="shared" si="56"/>
        <v>8.973285483</v>
      </c>
      <c r="M27" s="195">
        <f t="shared" si="56"/>
        <v>2.84245754</v>
      </c>
      <c r="N27" s="192">
        <f t="shared" si="56"/>
        <v>5.325112108</v>
      </c>
      <c r="O27" s="193">
        <f t="shared" si="56"/>
        <v>16.8315765</v>
      </c>
      <c r="P27" s="194">
        <f t="shared" si="56"/>
        <v>13.71698876</v>
      </c>
      <c r="Q27" s="195">
        <f t="shared" si="56"/>
        <v>5.171580474</v>
      </c>
      <c r="R27" s="193">
        <f t="shared" si="56"/>
        <v>16.45361945</v>
      </c>
      <c r="S27" s="195">
        <f t="shared" si="56"/>
        <v>11.30069576</v>
      </c>
      <c r="T27" s="192">
        <f t="shared" si="56"/>
        <v>5.882352941</v>
      </c>
      <c r="U27" s="193">
        <f t="shared" si="56"/>
        <v>19.81023525</v>
      </c>
      <c r="V27" s="195">
        <f t="shared" si="56"/>
        <v>9.378955945</v>
      </c>
      <c r="W27" s="192">
        <f t="shared" si="56"/>
        <v>4.540763674</v>
      </c>
      <c r="X27" s="193">
        <f t="shared" si="56"/>
        <v>16.87646407</v>
      </c>
      <c r="Y27" s="195">
        <f t="shared" si="56"/>
        <v>9.942782638</v>
      </c>
      <c r="Z27" s="192">
        <f t="shared" si="56"/>
        <v>3.32326284</v>
      </c>
      <c r="AA27" s="193">
        <f t="shared" si="56"/>
        <v>11.84588176</v>
      </c>
      <c r="AB27" s="195">
        <f t="shared" si="56"/>
        <v>9.513015469</v>
      </c>
      <c r="AC27" s="192" t="str">
        <f t="shared" si="56"/>
        <v/>
      </c>
      <c r="AD27" s="193" t="str">
        <f t="shared" si="56"/>
        <v/>
      </c>
      <c r="AE27" s="195" t="str">
        <f t="shared" si="56"/>
        <v/>
      </c>
      <c r="AF27" s="192" t="str">
        <f t="shared" si="56"/>
        <v/>
      </c>
      <c r="AG27" s="193" t="str">
        <f t="shared" si="56"/>
        <v/>
      </c>
      <c r="AH27" s="194" t="str">
        <f t="shared" si="56"/>
        <v/>
      </c>
      <c r="AI27" s="195">
        <f t="shared" si="56"/>
        <v>4.590694203</v>
      </c>
      <c r="AJ27" s="193">
        <f t="shared" si="56"/>
        <v>16.42343762</v>
      </c>
      <c r="AK27" s="194">
        <f t="shared" si="56"/>
        <v>10.19260578</v>
      </c>
      <c r="AM27" s="140" t="s">
        <v>39</v>
      </c>
      <c r="AN27" s="192"/>
      <c r="AO27" s="193"/>
      <c r="AP27" s="194"/>
      <c r="AQ27" s="195"/>
      <c r="AR27" s="193"/>
      <c r="AS27" s="195"/>
      <c r="AT27" s="192">
        <f t="shared" ref="AT27:BQ27" si="57">AT14*100/AT$17</f>
        <v>1.133786848</v>
      </c>
      <c r="AU27" s="193">
        <f t="shared" si="57"/>
        <v>7.92005321</v>
      </c>
      <c r="AV27" s="195">
        <f t="shared" si="57"/>
        <v>2.537908121</v>
      </c>
      <c r="AW27" s="192">
        <f t="shared" si="57"/>
        <v>1.938325991</v>
      </c>
      <c r="AX27" s="193">
        <f t="shared" si="57"/>
        <v>9.595798326</v>
      </c>
      <c r="AY27" s="195">
        <f t="shared" si="57"/>
        <v>6.485026</v>
      </c>
      <c r="AZ27" s="192">
        <f t="shared" si="57"/>
        <v>5.471698113</v>
      </c>
      <c r="BA27" s="193">
        <f t="shared" si="57"/>
        <v>15.70582073</v>
      </c>
      <c r="BB27" s="194">
        <f t="shared" si="57"/>
        <v>11.14333099</v>
      </c>
      <c r="BC27" s="195">
        <f t="shared" si="57"/>
        <v>4.858299595</v>
      </c>
      <c r="BD27" s="193">
        <f t="shared" si="57"/>
        <v>16.59228777</v>
      </c>
      <c r="BE27" s="195">
        <f t="shared" si="57"/>
        <v>10.54246249</v>
      </c>
      <c r="BF27" s="192">
        <f t="shared" si="57"/>
        <v>4.141689373</v>
      </c>
      <c r="BG27" s="193">
        <f t="shared" si="57"/>
        <v>16.04726749</v>
      </c>
      <c r="BH27" s="195">
        <f t="shared" si="57"/>
        <v>7.558609188</v>
      </c>
      <c r="BI27" s="192">
        <f t="shared" si="57"/>
        <v>3.783783784</v>
      </c>
      <c r="BJ27" s="193">
        <f t="shared" si="57"/>
        <v>14.73483512</v>
      </c>
      <c r="BK27" s="195">
        <f t="shared" si="57"/>
        <v>9.597309322</v>
      </c>
      <c r="BL27" s="192">
        <f t="shared" si="57"/>
        <v>3.211009174</v>
      </c>
      <c r="BM27" s="193">
        <f t="shared" si="57"/>
        <v>13.25846233</v>
      </c>
      <c r="BN27" s="195">
        <f t="shared" si="57"/>
        <v>6.711536975</v>
      </c>
      <c r="BO27" s="192">
        <f t="shared" si="57"/>
        <v>5.128205128</v>
      </c>
      <c r="BP27" s="193">
        <f t="shared" si="57"/>
        <v>25.00665872</v>
      </c>
      <c r="BQ27" s="195">
        <f t="shared" si="57"/>
        <v>36.09789661</v>
      </c>
      <c r="BR27" s="192"/>
      <c r="BS27" s="193"/>
      <c r="BT27" s="194"/>
      <c r="BU27" s="195">
        <f t="shared" ref="BU27:BW27" si="58">BU14*100/BU$17</f>
        <v>4.110285889</v>
      </c>
      <c r="BV27" s="193">
        <f t="shared" si="58"/>
        <v>15.07103854</v>
      </c>
      <c r="BW27" s="194">
        <f t="shared" si="58"/>
        <v>9.23352092</v>
      </c>
      <c r="BY27" s="140" t="s">
        <v>39</v>
      </c>
      <c r="BZ27" s="192"/>
      <c r="CA27" s="193"/>
      <c r="CB27" s="194"/>
      <c r="CC27" s="195">
        <f t="shared" ref="CC27:CZ27" si="59">CC14*100/CC$17</f>
        <v>1.136363636</v>
      </c>
      <c r="CD27" s="193">
        <f t="shared" si="59"/>
        <v>14.84996924</v>
      </c>
      <c r="CE27" s="195">
        <f t="shared" si="59"/>
        <v>2.49317893</v>
      </c>
      <c r="CF27" s="192">
        <f t="shared" si="59"/>
        <v>1.659751037</v>
      </c>
      <c r="CG27" s="193">
        <f t="shared" si="59"/>
        <v>9.522139819</v>
      </c>
      <c r="CH27" s="195">
        <f t="shared" si="59"/>
        <v>8.016855202</v>
      </c>
      <c r="CI27" s="192">
        <f t="shared" si="59"/>
        <v>4.437299035</v>
      </c>
      <c r="CJ27" s="193">
        <f t="shared" si="59"/>
        <v>15.47092484</v>
      </c>
      <c r="CK27" s="195">
        <f t="shared" si="59"/>
        <v>11.73603818</v>
      </c>
      <c r="CL27" s="192">
        <f t="shared" si="59"/>
        <v>5.454545455</v>
      </c>
      <c r="CM27" s="193">
        <f t="shared" si="59"/>
        <v>16.46488331</v>
      </c>
      <c r="CN27" s="194">
        <f t="shared" si="59"/>
        <v>13.17069623</v>
      </c>
      <c r="CO27" s="195">
        <f t="shared" si="59"/>
        <v>5.526992288</v>
      </c>
      <c r="CP27" s="193">
        <f t="shared" si="59"/>
        <v>19.40086365</v>
      </c>
      <c r="CQ27" s="195">
        <f t="shared" si="59"/>
        <v>13.59363832</v>
      </c>
      <c r="CR27" s="192">
        <f t="shared" si="59"/>
        <v>3.804627249</v>
      </c>
      <c r="CS27" s="193">
        <f t="shared" si="59"/>
        <v>15.08456168</v>
      </c>
      <c r="CT27" s="195">
        <f t="shared" si="59"/>
        <v>10.90246664</v>
      </c>
      <c r="CU27" s="192">
        <f t="shared" si="59"/>
        <v>3.544929926</v>
      </c>
      <c r="CV27" s="193">
        <f t="shared" si="59"/>
        <v>14.84572195</v>
      </c>
      <c r="CW27" s="195">
        <f t="shared" si="59"/>
        <v>11.10941344</v>
      </c>
      <c r="CX27" s="192">
        <f t="shared" si="59"/>
        <v>3.333333333</v>
      </c>
      <c r="CY27" s="193">
        <f t="shared" si="59"/>
        <v>14.73577869</v>
      </c>
      <c r="CZ27" s="195">
        <f t="shared" si="59"/>
        <v>4.580331467</v>
      </c>
      <c r="DA27" s="192"/>
      <c r="DB27" s="193"/>
      <c r="DC27" s="195"/>
      <c r="DD27" s="192"/>
      <c r="DE27" s="193"/>
      <c r="DF27" s="194"/>
      <c r="DG27" s="195">
        <f t="shared" ref="DG27:DI27" si="60">DG14*100/DG$17</f>
        <v>4.490302857</v>
      </c>
      <c r="DH27" s="193">
        <f t="shared" si="60"/>
        <v>16.29201741</v>
      </c>
      <c r="DI27" s="194">
        <f t="shared" si="60"/>
        <v>11.95237802</v>
      </c>
    </row>
    <row r="28" ht="15.75" customHeight="1">
      <c r="A28" s="140" t="s">
        <v>40</v>
      </c>
      <c r="B28" s="192" t="str">
        <f t="shared" ref="B28:AK28" si="61">IF(ISBLANK(B15),"",B15*100/B$17)</f>
        <v/>
      </c>
      <c r="C28" s="193" t="str">
        <f t="shared" si="61"/>
        <v/>
      </c>
      <c r="D28" s="194" t="str">
        <f t="shared" si="61"/>
        <v/>
      </c>
      <c r="E28" s="195" t="str">
        <f t="shared" si="61"/>
        <v/>
      </c>
      <c r="F28" s="193" t="str">
        <f t="shared" si="61"/>
        <v/>
      </c>
      <c r="G28" s="195" t="str">
        <f t="shared" si="61"/>
        <v/>
      </c>
      <c r="H28" s="192">
        <f t="shared" si="61"/>
        <v>0.3289473684</v>
      </c>
      <c r="I28" s="193">
        <f t="shared" si="61"/>
        <v>3.699767585</v>
      </c>
      <c r="J28" s="195">
        <f t="shared" si="61"/>
        <v>0.1707085964</v>
      </c>
      <c r="K28" s="192">
        <f t="shared" si="61"/>
        <v>0.6486486486</v>
      </c>
      <c r="L28" s="193">
        <f t="shared" si="61"/>
        <v>7.94997513</v>
      </c>
      <c r="M28" s="195">
        <f t="shared" si="61"/>
        <v>1.105781331</v>
      </c>
      <c r="N28" s="192">
        <f t="shared" si="61"/>
        <v>2.35426009</v>
      </c>
      <c r="O28" s="193">
        <f t="shared" si="61"/>
        <v>19.10119657</v>
      </c>
      <c r="P28" s="194">
        <f t="shared" si="61"/>
        <v>8.487802792</v>
      </c>
      <c r="Q28" s="195">
        <f t="shared" si="61"/>
        <v>2.174963751</v>
      </c>
      <c r="R28" s="193">
        <f t="shared" si="61"/>
        <v>17.78699293</v>
      </c>
      <c r="S28" s="195">
        <f t="shared" si="61"/>
        <v>7.401066317</v>
      </c>
      <c r="T28" s="192">
        <f t="shared" si="61"/>
        <v>1.406649616</v>
      </c>
      <c r="U28" s="193">
        <f t="shared" si="61"/>
        <v>10.87416122</v>
      </c>
      <c r="V28" s="195">
        <f t="shared" si="61"/>
        <v>8.442416737</v>
      </c>
      <c r="W28" s="192">
        <f t="shared" si="61"/>
        <v>0.9287925697</v>
      </c>
      <c r="X28" s="193">
        <f t="shared" si="61"/>
        <v>7.838159655</v>
      </c>
      <c r="Y28" s="195">
        <f t="shared" si="61"/>
        <v>2.878660101</v>
      </c>
      <c r="Z28" s="192">
        <f t="shared" si="61"/>
        <v>2.114803625</v>
      </c>
      <c r="AA28" s="193">
        <f t="shared" si="61"/>
        <v>22.50524842</v>
      </c>
      <c r="AB28" s="195">
        <f t="shared" si="61"/>
        <v>4.844239561</v>
      </c>
      <c r="AC28" s="192" t="str">
        <f t="shared" si="61"/>
        <v/>
      </c>
      <c r="AD28" s="193" t="str">
        <f t="shared" si="61"/>
        <v/>
      </c>
      <c r="AE28" s="195" t="str">
        <f t="shared" si="61"/>
        <v/>
      </c>
      <c r="AF28" s="192" t="str">
        <f t="shared" si="61"/>
        <v/>
      </c>
      <c r="AG28" s="193" t="str">
        <f t="shared" si="61"/>
        <v/>
      </c>
      <c r="AH28" s="194" t="str">
        <f t="shared" si="61"/>
        <v/>
      </c>
      <c r="AI28" s="195">
        <f t="shared" si="61"/>
        <v>1.642199552</v>
      </c>
      <c r="AJ28" s="193">
        <f t="shared" si="61"/>
        <v>14.74183963</v>
      </c>
      <c r="AK28" s="194">
        <f t="shared" si="61"/>
        <v>6.381274327</v>
      </c>
      <c r="AM28" s="140" t="s">
        <v>40</v>
      </c>
      <c r="AN28" s="192"/>
      <c r="AO28" s="193"/>
      <c r="AP28" s="194"/>
      <c r="AQ28" s="195"/>
      <c r="AR28" s="193"/>
      <c r="AS28" s="195"/>
      <c r="AT28" s="192">
        <f t="shared" ref="AT28:BQ28" si="62">AT15*100/AT$17</f>
        <v>0.4535147392</v>
      </c>
      <c r="AU28" s="193">
        <f t="shared" si="62"/>
        <v>7.639705532</v>
      </c>
      <c r="AV28" s="195">
        <f t="shared" si="62"/>
        <v>2.545598751</v>
      </c>
      <c r="AW28" s="192">
        <f t="shared" si="62"/>
        <v>1.674008811</v>
      </c>
      <c r="AX28" s="193">
        <f t="shared" si="62"/>
        <v>20.89321824</v>
      </c>
      <c r="AY28" s="195">
        <f t="shared" si="62"/>
        <v>6.2307458</v>
      </c>
      <c r="AZ28" s="192">
        <f t="shared" si="62"/>
        <v>2.924528302</v>
      </c>
      <c r="BA28" s="193">
        <f t="shared" si="62"/>
        <v>21.52487512</v>
      </c>
      <c r="BB28" s="194">
        <f t="shared" si="62"/>
        <v>8.710233466</v>
      </c>
      <c r="BC28" s="195">
        <f t="shared" si="62"/>
        <v>1.538461538</v>
      </c>
      <c r="BD28" s="193">
        <f t="shared" si="62"/>
        <v>13.84416059</v>
      </c>
      <c r="BE28" s="195">
        <f t="shared" si="62"/>
        <v>7.423653483</v>
      </c>
      <c r="BF28" s="192">
        <f t="shared" si="62"/>
        <v>0.9809264305</v>
      </c>
      <c r="BG28" s="193">
        <f t="shared" si="62"/>
        <v>8.315787298</v>
      </c>
      <c r="BH28" s="195">
        <f t="shared" si="62"/>
        <v>2.861632646</v>
      </c>
      <c r="BI28" s="192">
        <f t="shared" si="62"/>
        <v>1.003861004</v>
      </c>
      <c r="BJ28" s="193">
        <f t="shared" si="62"/>
        <v>10.49850562</v>
      </c>
      <c r="BK28" s="195">
        <f t="shared" si="62"/>
        <v>3.109486928</v>
      </c>
      <c r="BL28" s="192">
        <f t="shared" si="62"/>
        <v>0.6880733945</v>
      </c>
      <c r="BM28" s="193">
        <f t="shared" si="62"/>
        <v>12.78533472</v>
      </c>
      <c r="BN28" s="195">
        <f t="shared" si="62"/>
        <v>4.445378981</v>
      </c>
      <c r="BO28" s="192">
        <f t="shared" si="62"/>
        <v>2.564102564</v>
      </c>
      <c r="BP28" s="193">
        <f t="shared" si="62"/>
        <v>21.38844316</v>
      </c>
      <c r="BQ28" s="195">
        <f t="shared" si="62"/>
        <v>5.984817064</v>
      </c>
      <c r="BR28" s="192"/>
      <c r="BS28" s="193"/>
      <c r="BT28" s="194"/>
      <c r="BU28" s="195">
        <f t="shared" ref="BU28:BW28" si="63">BU15*100/BU$17</f>
        <v>1.587140096</v>
      </c>
      <c r="BV28" s="193">
        <f t="shared" si="63"/>
        <v>15.05598804</v>
      </c>
      <c r="BW28" s="194">
        <f t="shared" si="63"/>
        <v>5.871917488</v>
      </c>
      <c r="BY28" s="140" t="s">
        <v>40</v>
      </c>
      <c r="BZ28" s="192"/>
      <c r="CA28" s="193"/>
      <c r="CB28" s="194"/>
      <c r="CC28" s="195"/>
      <c r="CD28" s="193"/>
      <c r="CE28" s="195"/>
      <c r="CF28" s="192">
        <f t="shared" ref="CF28:CZ28" si="64">CF15*100/CF$17</f>
        <v>0.622406639</v>
      </c>
      <c r="CG28" s="193">
        <f t="shared" si="64"/>
        <v>8.019598678</v>
      </c>
      <c r="CH28" s="195">
        <f t="shared" si="64"/>
        <v>3.203045451</v>
      </c>
      <c r="CI28" s="192">
        <f t="shared" si="64"/>
        <v>2.572347267</v>
      </c>
      <c r="CJ28" s="193">
        <f t="shared" si="64"/>
        <v>24.47846548</v>
      </c>
      <c r="CK28" s="195">
        <f t="shared" si="64"/>
        <v>17.20485698</v>
      </c>
      <c r="CL28" s="192">
        <f t="shared" si="64"/>
        <v>2.424242424</v>
      </c>
      <c r="CM28" s="193">
        <f t="shared" si="64"/>
        <v>21.03641505</v>
      </c>
      <c r="CN28" s="194">
        <f t="shared" si="64"/>
        <v>12.61651126</v>
      </c>
      <c r="CO28" s="195">
        <f t="shared" si="64"/>
        <v>1.242502142</v>
      </c>
      <c r="CP28" s="193">
        <f t="shared" si="64"/>
        <v>10.55472897</v>
      </c>
      <c r="CQ28" s="195">
        <f t="shared" si="64"/>
        <v>8.091341246</v>
      </c>
      <c r="CR28" s="192">
        <f t="shared" si="64"/>
        <v>0.8740359897</v>
      </c>
      <c r="CS28" s="193">
        <f t="shared" si="64"/>
        <v>7.769805872</v>
      </c>
      <c r="CT28" s="195">
        <f t="shared" si="64"/>
        <v>4.004202833</v>
      </c>
      <c r="CU28" s="192">
        <f t="shared" si="64"/>
        <v>0.9068425392</v>
      </c>
      <c r="CV28" s="193">
        <f t="shared" si="64"/>
        <v>9.583711685</v>
      </c>
      <c r="CW28" s="195">
        <f t="shared" si="64"/>
        <v>5.01028476</v>
      </c>
      <c r="CX28" s="192">
        <f t="shared" si="64"/>
        <v>0.303030303</v>
      </c>
      <c r="CY28" s="193">
        <f t="shared" si="64"/>
        <v>5.921833587</v>
      </c>
      <c r="CZ28" s="195">
        <f t="shared" si="64"/>
        <v>0.4378744007</v>
      </c>
      <c r="DA28" s="192"/>
      <c r="DB28" s="193"/>
      <c r="DC28" s="195"/>
      <c r="DD28" s="192"/>
      <c r="DE28" s="193"/>
      <c r="DF28" s="194"/>
      <c r="DG28" s="195">
        <f t="shared" ref="DG28:DI28" si="65">DG15*100/DG$17</f>
        <v>1.538167574</v>
      </c>
      <c r="DH28" s="193">
        <f t="shared" si="65"/>
        <v>14.92851708</v>
      </c>
      <c r="DI28" s="194">
        <f t="shared" si="65"/>
        <v>9.432676123</v>
      </c>
    </row>
    <row r="29" ht="15.75" customHeight="1">
      <c r="A29" s="150" t="s">
        <v>41</v>
      </c>
      <c r="B29" s="202" t="str">
        <f t="shared" ref="B29:AK29" si="66">IF(ISBLANK(B16),"",B16*100/B$17)</f>
        <v/>
      </c>
      <c r="C29" s="203" t="str">
        <f t="shared" si="66"/>
        <v/>
      </c>
      <c r="D29" s="204" t="str">
        <f t="shared" si="66"/>
        <v/>
      </c>
      <c r="E29" s="205" t="str">
        <f t="shared" si="66"/>
        <v/>
      </c>
      <c r="F29" s="203" t="str">
        <f t="shared" si="66"/>
        <v/>
      </c>
      <c r="G29" s="205" t="str">
        <f t="shared" si="66"/>
        <v/>
      </c>
      <c r="H29" s="202" t="str">
        <f t="shared" si="66"/>
        <v/>
      </c>
      <c r="I29" s="203" t="str">
        <f t="shared" si="66"/>
        <v/>
      </c>
      <c r="J29" s="205" t="str">
        <f t="shared" si="66"/>
        <v/>
      </c>
      <c r="K29" s="202" t="str">
        <f t="shared" si="66"/>
        <v/>
      </c>
      <c r="L29" s="203" t="str">
        <f t="shared" si="66"/>
        <v/>
      </c>
      <c r="M29" s="205" t="str">
        <f t="shared" si="66"/>
        <v/>
      </c>
      <c r="N29" s="202">
        <f t="shared" si="66"/>
        <v>0.2242152466</v>
      </c>
      <c r="O29" s="203">
        <f t="shared" si="66"/>
        <v>7.282418113</v>
      </c>
      <c r="P29" s="204">
        <f t="shared" si="66"/>
        <v>2.161240892</v>
      </c>
      <c r="Q29" s="205">
        <f t="shared" si="66"/>
        <v>0.1933301112</v>
      </c>
      <c r="R29" s="203">
        <f t="shared" si="66"/>
        <v>6.625841917</v>
      </c>
      <c r="S29" s="205">
        <f t="shared" si="66"/>
        <v>3.580340453</v>
      </c>
      <c r="T29" s="202" t="str">
        <f t="shared" si="66"/>
        <v/>
      </c>
      <c r="U29" s="203" t="str">
        <f t="shared" si="66"/>
        <v/>
      </c>
      <c r="V29" s="205" t="str">
        <f t="shared" si="66"/>
        <v/>
      </c>
      <c r="W29" s="202" t="str">
        <f t="shared" si="66"/>
        <v/>
      </c>
      <c r="X29" s="203" t="str">
        <f t="shared" si="66"/>
        <v/>
      </c>
      <c r="Y29" s="205" t="str">
        <f t="shared" si="66"/>
        <v/>
      </c>
      <c r="Z29" s="202" t="str">
        <f t="shared" si="66"/>
        <v/>
      </c>
      <c r="AA29" s="203" t="str">
        <f t="shared" si="66"/>
        <v/>
      </c>
      <c r="AB29" s="205" t="str">
        <f t="shared" si="66"/>
        <v/>
      </c>
      <c r="AC29" s="202" t="str">
        <f t="shared" si="66"/>
        <v/>
      </c>
      <c r="AD29" s="203" t="str">
        <f t="shared" si="66"/>
        <v/>
      </c>
      <c r="AE29" s="205" t="str">
        <f t="shared" si="66"/>
        <v/>
      </c>
      <c r="AF29" s="202" t="str">
        <f t="shared" si="66"/>
        <v/>
      </c>
      <c r="AG29" s="203" t="str">
        <f t="shared" si="66"/>
        <v/>
      </c>
      <c r="AH29" s="204" t="str">
        <f t="shared" si="66"/>
        <v/>
      </c>
      <c r="AI29" s="205">
        <f t="shared" si="66"/>
        <v>0.09952724558</v>
      </c>
      <c r="AJ29" s="203">
        <f t="shared" si="66"/>
        <v>3.800597601</v>
      </c>
      <c r="AK29" s="204">
        <f t="shared" si="66"/>
        <v>1.474702872</v>
      </c>
      <c r="AM29" s="150" t="s">
        <v>41</v>
      </c>
      <c r="AN29" s="202"/>
      <c r="AO29" s="203"/>
      <c r="AP29" s="204"/>
      <c r="AQ29" s="205"/>
      <c r="AR29" s="203"/>
      <c r="AS29" s="205"/>
      <c r="AT29" s="202"/>
      <c r="AU29" s="203"/>
      <c r="AV29" s="205"/>
      <c r="AW29" s="202"/>
      <c r="AX29" s="203"/>
      <c r="AY29" s="205"/>
      <c r="AZ29" s="202">
        <f t="shared" ref="AZ29:BH29" si="67">AZ16*100/AZ$17</f>
        <v>0.3773584906</v>
      </c>
      <c r="BA29" s="203">
        <f t="shared" si="67"/>
        <v>12.79957717</v>
      </c>
      <c r="BB29" s="204">
        <f t="shared" si="67"/>
        <v>3.691299355</v>
      </c>
      <c r="BC29" s="205">
        <f t="shared" si="67"/>
        <v>0.1214574899</v>
      </c>
      <c r="BD29" s="203">
        <f t="shared" si="67"/>
        <v>5.094125229</v>
      </c>
      <c r="BE29" s="205">
        <f t="shared" si="67"/>
        <v>2.053166108</v>
      </c>
      <c r="BF29" s="202">
        <f t="shared" si="67"/>
        <v>0.05449591281</v>
      </c>
      <c r="BG29" s="203">
        <f t="shared" si="67"/>
        <v>2.299561936</v>
      </c>
      <c r="BH29" s="205">
        <f t="shared" si="67"/>
        <v>0.2168670919</v>
      </c>
      <c r="BI29" s="202"/>
      <c r="BJ29" s="203"/>
      <c r="BK29" s="205"/>
      <c r="BL29" s="202"/>
      <c r="BM29" s="203"/>
      <c r="BN29" s="205"/>
      <c r="BO29" s="202"/>
      <c r="BP29" s="203"/>
      <c r="BQ29" s="205"/>
      <c r="BR29" s="202"/>
      <c r="BS29" s="203"/>
      <c r="BT29" s="204"/>
      <c r="BU29" s="205">
        <f t="shared" ref="BU29:BW29" si="68">BU16*100/BU$17</f>
        <v>0.1220876997</v>
      </c>
      <c r="BV29" s="203">
        <f t="shared" si="68"/>
        <v>5.3755781</v>
      </c>
      <c r="BW29" s="204">
        <f t="shared" si="68"/>
        <v>1.43771757</v>
      </c>
      <c r="BY29" s="150" t="s">
        <v>41</v>
      </c>
      <c r="BZ29" s="202"/>
      <c r="CA29" s="203"/>
      <c r="CB29" s="204"/>
      <c r="CC29" s="205"/>
      <c r="CD29" s="203"/>
      <c r="CE29" s="205"/>
      <c r="CF29" s="202"/>
      <c r="CG29" s="203"/>
      <c r="CH29" s="205"/>
      <c r="CI29" s="202">
        <f t="shared" ref="CI29:CT29" si="69">CI16*100/CI$17</f>
        <v>0.1286173633</v>
      </c>
      <c r="CJ29" s="203">
        <f t="shared" si="69"/>
        <v>4.697716308</v>
      </c>
      <c r="CK29" s="205">
        <f t="shared" si="69"/>
        <v>2.989058559</v>
      </c>
      <c r="CL29" s="202">
        <f t="shared" si="69"/>
        <v>0.202020202</v>
      </c>
      <c r="CM29" s="203">
        <f t="shared" si="69"/>
        <v>6.149249952</v>
      </c>
      <c r="CN29" s="204">
        <f t="shared" si="69"/>
        <v>2.407972246</v>
      </c>
      <c r="CO29" s="205">
        <f t="shared" si="69"/>
        <v>0.04284490146</v>
      </c>
      <c r="CP29" s="203">
        <f t="shared" si="69"/>
        <v>1.616270939</v>
      </c>
      <c r="CQ29" s="205">
        <f t="shared" si="69"/>
        <v>2.154142666</v>
      </c>
      <c r="CR29" s="202">
        <f t="shared" si="69"/>
        <v>0.05141388175</v>
      </c>
      <c r="CS29" s="203">
        <f t="shared" si="69"/>
        <v>1.841204432</v>
      </c>
      <c r="CT29" s="205">
        <f t="shared" si="69"/>
        <v>0.2574614343</v>
      </c>
      <c r="CU29" s="202"/>
      <c r="CV29" s="203"/>
      <c r="CW29" s="205"/>
      <c r="CX29" s="202"/>
      <c r="CY29" s="203"/>
      <c r="CZ29" s="205"/>
      <c r="DA29" s="202"/>
      <c r="DB29" s="203"/>
      <c r="DC29" s="205"/>
      <c r="DD29" s="202"/>
      <c r="DE29" s="203"/>
      <c r="DF29" s="204"/>
      <c r="DG29" s="205">
        <f t="shared" ref="DG29:DI29" si="70">DG16*100/DG$17</f>
        <v>0.08598452279</v>
      </c>
      <c r="DH29" s="203">
        <f t="shared" si="70"/>
        <v>3.171693722</v>
      </c>
      <c r="DI29" s="204">
        <f t="shared" si="70"/>
        <v>1.685230352</v>
      </c>
    </row>
    <row r="30" ht="15.75" customHeight="1">
      <c r="A30" s="59" t="s">
        <v>12</v>
      </c>
      <c r="B30" s="211">
        <f t="shared" ref="B30:AK30" si="71">IF(ISBLANK(B17),"",B17*100/B$17)</f>
        <v>100</v>
      </c>
      <c r="C30" s="212">
        <f t="shared" si="71"/>
        <v>100</v>
      </c>
      <c r="D30" s="213">
        <f t="shared" si="71"/>
        <v>100</v>
      </c>
      <c r="E30" s="214">
        <f t="shared" si="71"/>
        <v>100</v>
      </c>
      <c r="F30" s="212">
        <f t="shared" si="71"/>
        <v>100</v>
      </c>
      <c r="G30" s="214">
        <f t="shared" si="71"/>
        <v>100</v>
      </c>
      <c r="H30" s="211">
        <f t="shared" si="71"/>
        <v>100</v>
      </c>
      <c r="I30" s="212">
        <f t="shared" si="71"/>
        <v>100</v>
      </c>
      <c r="J30" s="214">
        <f t="shared" si="71"/>
        <v>100</v>
      </c>
      <c r="K30" s="211">
        <f t="shared" si="71"/>
        <v>100</v>
      </c>
      <c r="L30" s="212">
        <f t="shared" si="71"/>
        <v>100</v>
      </c>
      <c r="M30" s="214">
        <f t="shared" si="71"/>
        <v>100</v>
      </c>
      <c r="N30" s="211">
        <f t="shared" si="71"/>
        <v>100</v>
      </c>
      <c r="O30" s="212">
        <f t="shared" si="71"/>
        <v>100</v>
      </c>
      <c r="P30" s="213">
        <f t="shared" si="71"/>
        <v>100</v>
      </c>
      <c r="Q30" s="214">
        <f t="shared" si="71"/>
        <v>100</v>
      </c>
      <c r="R30" s="212">
        <f t="shared" si="71"/>
        <v>100</v>
      </c>
      <c r="S30" s="214">
        <f t="shared" si="71"/>
        <v>100</v>
      </c>
      <c r="T30" s="211">
        <f t="shared" si="71"/>
        <v>100</v>
      </c>
      <c r="U30" s="212">
        <f t="shared" si="71"/>
        <v>100</v>
      </c>
      <c r="V30" s="214">
        <f t="shared" si="71"/>
        <v>100</v>
      </c>
      <c r="W30" s="211">
        <f t="shared" si="71"/>
        <v>100</v>
      </c>
      <c r="X30" s="212">
        <f t="shared" si="71"/>
        <v>100</v>
      </c>
      <c r="Y30" s="214">
        <f t="shared" si="71"/>
        <v>100</v>
      </c>
      <c r="Z30" s="211">
        <f t="shared" si="71"/>
        <v>100</v>
      </c>
      <c r="AA30" s="212">
        <f t="shared" si="71"/>
        <v>100</v>
      </c>
      <c r="AB30" s="214">
        <f t="shared" si="71"/>
        <v>100</v>
      </c>
      <c r="AC30" s="211">
        <f t="shared" si="71"/>
        <v>100</v>
      </c>
      <c r="AD30" s="212">
        <f t="shared" si="71"/>
        <v>100</v>
      </c>
      <c r="AE30" s="214">
        <f t="shared" si="71"/>
        <v>100</v>
      </c>
      <c r="AF30" s="211">
        <f t="shared" si="71"/>
        <v>100</v>
      </c>
      <c r="AG30" s="212">
        <f t="shared" si="71"/>
        <v>100</v>
      </c>
      <c r="AH30" s="213">
        <f t="shared" si="71"/>
        <v>100</v>
      </c>
      <c r="AI30" s="214">
        <f t="shared" si="71"/>
        <v>100</v>
      </c>
      <c r="AJ30" s="212">
        <f t="shared" si="71"/>
        <v>100</v>
      </c>
      <c r="AK30" s="213">
        <f t="shared" si="71"/>
        <v>100</v>
      </c>
      <c r="AM30" s="59" t="s">
        <v>12</v>
      </c>
      <c r="AN30" s="211">
        <f t="shared" ref="AN30:BW30" si="72">AN17*100/AN$17</f>
        <v>100</v>
      </c>
      <c r="AO30" s="212">
        <f t="shared" si="72"/>
        <v>100</v>
      </c>
      <c r="AP30" s="213">
        <f t="shared" si="72"/>
        <v>100</v>
      </c>
      <c r="AQ30" s="214">
        <f t="shared" si="72"/>
        <v>100</v>
      </c>
      <c r="AR30" s="212">
        <f t="shared" si="72"/>
        <v>100</v>
      </c>
      <c r="AS30" s="214">
        <f t="shared" si="72"/>
        <v>100</v>
      </c>
      <c r="AT30" s="211">
        <f t="shared" si="72"/>
        <v>100</v>
      </c>
      <c r="AU30" s="212">
        <f t="shared" si="72"/>
        <v>100</v>
      </c>
      <c r="AV30" s="214">
        <f t="shared" si="72"/>
        <v>100</v>
      </c>
      <c r="AW30" s="211">
        <f t="shared" si="72"/>
        <v>100</v>
      </c>
      <c r="AX30" s="212">
        <f t="shared" si="72"/>
        <v>100</v>
      </c>
      <c r="AY30" s="214">
        <f t="shared" si="72"/>
        <v>100</v>
      </c>
      <c r="AZ30" s="211">
        <f t="shared" si="72"/>
        <v>100</v>
      </c>
      <c r="BA30" s="212">
        <f t="shared" si="72"/>
        <v>100</v>
      </c>
      <c r="BB30" s="213">
        <f t="shared" si="72"/>
        <v>100</v>
      </c>
      <c r="BC30" s="214">
        <f t="shared" si="72"/>
        <v>100</v>
      </c>
      <c r="BD30" s="212">
        <f t="shared" si="72"/>
        <v>100</v>
      </c>
      <c r="BE30" s="214">
        <f t="shared" si="72"/>
        <v>100</v>
      </c>
      <c r="BF30" s="211">
        <f t="shared" si="72"/>
        <v>100</v>
      </c>
      <c r="BG30" s="212">
        <f t="shared" si="72"/>
        <v>100</v>
      </c>
      <c r="BH30" s="214">
        <f t="shared" si="72"/>
        <v>100</v>
      </c>
      <c r="BI30" s="211">
        <f t="shared" si="72"/>
        <v>100</v>
      </c>
      <c r="BJ30" s="212">
        <f t="shared" si="72"/>
        <v>100</v>
      </c>
      <c r="BK30" s="214">
        <f t="shared" si="72"/>
        <v>100</v>
      </c>
      <c r="BL30" s="211">
        <f t="shared" si="72"/>
        <v>100</v>
      </c>
      <c r="BM30" s="212">
        <f t="shared" si="72"/>
        <v>100</v>
      </c>
      <c r="BN30" s="214">
        <f t="shared" si="72"/>
        <v>100</v>
      </c>
      <c r="BO30" s="211">
        <f t="shared" si="72"/>
        <v>100</v>
      </c>
      <c r="BP30" s="212">
        <f t="shared" si="72"/>
        <v>100</v>
      </c>
      <c r="BQ30" s="214">
        <f t="shared" si="72"/>
        <v>100</v>
      </c>
      <c r="BR30" s="211">
        <f t="shared" si="72"/>
        <v>100</v>
      </c>
      <c r="BS30" s="212">
        <f t="shared" si="72"/>
        <v>100</v>
      </c>
      <c r="BT30" s="213">
        <f t="shared" si="72"/>
        <v>100</v>
      </c>
      <c r="BU30" s="214">
        <f t="shared" si="72"/>
        <v>100</v>
      </c>
      <c r="BV30" s="212">
        <f t="shared" si="72"/>
        <v>100</v>
      </c>
      <c r="BW30" s="213">
        <f t="shared" si="72"/>
        <v>100</v>
      </c>
      <c r="BY30" s="59" t="s">
        <v>12</v>
      </c>
      <c r="BZ30" s="211">
        <f t="shared" ref="BZ30:DI30" si="73">BZ17*100/BZ$17</f>
        <v>100</v>
      </c>
      <c r="CA30" s="212">
        <f t="shared" si="73"/>
        <v>100</v>
      </c>
      <c r="CB30" s="213">
        <f t="shared" si="73"/>
        <v>100</v>
      </c>
      <c r="CC30" s="214">
        <f t="shared" si="73"/>
        <v>100</v>
      </c>
      <c r="CD30" s="212">
        <f t="shared" si="73"/>
        <v>100</v>
      </c>
      <c r="CE30" s="214">
        <f t="shared" si="73"/>
        <v>100</v>
      </c>
      <c r="CF30" s="211">
        <f t="shared" si="73"/>
        <v>100</v>
      </c>
      <c r="CG30" s="212">
        <f t="shared" si="73"/>
        <v>100</v>
      </c>
      <c r="CH30" s="214">
        <f t="shared" si="73"/>
        <v>100</v>
      </c>
      <c r="CI30" s="211">
        <f t="shared" si="73"/>
        <v>100</v>
      </c>
      <c r="CJ30" s="212">
        <f t="shared" si="73"/>
        <v>100</v>
      </c>
      <c r="CK30" s="214">
        <f t="shared" si="73"/>
        <v>100</v>
      </c>
      <c r="CL30" s="211">
        <f t="shared" si="73"/>
        <v>100</v>
      </c>
      <c r="CM30" s="212">
        <f t="shared" si="73"/>
        <v>100</v>
      </c>
      <c r="CN30" s="213">
        <f t="shared" si="73"/>
        <v>100</v>
      </c>
      <c r="CO30" s="214">
        <f t="shared" si="73"/>
        <v>100</v>
      </c>
      <c r="CP30" s="212">
        <f t="shared" si="73"/>
        <v>100</v>
      </c>
      <c r="CQ30" s="214">
        <f t="shared" si="73"/>
        <v>100</v>
      </c>
      <c r="CR30" s="211">
        <f t="shared" si="73"/>
        <v>100</v>
      </c>
      <c r="CS30" s="212">
        <f t="shared" si="73"/>
        <v>100</v>
      </c>
      <c r="CT30" s="214">
        <f t="shared" si="73"/>
        <v>100</v>
      </c>
      <c r="CU30" s="211">
        <f t="shared" si="73"/>
        <v>100</v>
      </c>
      <c r="CV30" s="212">
        <f t="shared" si="73"/>
        <v>100</v>
      </c>
      <c r="CW30" s="214">
        <f t="shared" si="73"/>
        <v>100</v>
      </c>
      <c r="CX30" s="211">
        <f t="shared" si="73"/>
        <v>100</v>
      </c>
      <c r="CY30" s="212">
        <f t="shared" si="73"/>
        <v>100</v>
      </c>
      <c r="CZ30" s="214">
        <f t="shared" si="73"/>
        <v>100</v>
      </c>
      <c r="DA30" s="211">
        <f t="shared" si="73"/>
        <v>100</v>
      </c>
      <c r="DB30" s="212">
        <f t="shared" si="73"/>
        <v>100</v>
      </c>
      <c r="DC30" s="214">
        <f t="shared" si="73"/>
        <v>100</v>
      </c>
      <c r="DD30" s="211">
        <f t="shared" si="73"/>
        <v>100</v>
      </c>
      <c r="DE30" s="212">
        <f t="shared" si="73"/>
        <v>100</v>
      </c>
      <c r="DF30" s="213">
        <f t="shared" si="73"/>
        <v>100</v>
      </c>
      <c r="DG30" s="214">
        <f t="shared" si="73"/>
        <v>100</v>
      </c>
      <c r="DH30" s="212">
        <f t="shared" si="73"/>
        <v>100</v>
      </c>
      <c r="DI30" s="213">
        <f t="shared" si="73"/>
        <v>100</v>
      </c>
    </row>
    <row r="31" ht="15.75" customHeight="1">
      <c r="A31" s="80" t="s">
        <v>113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/>
      <c r="AM31" s="80" t="s">
        <v>113</v>
      </c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2"/>
      <c r="BY31" s="80" t="s">
        <v>113</v>
      </c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2"/>
    </row>
    <row r="32" ht="15.75" customHeight="1">
      <c r="A32" s="131" t="s">
        <v>29</v>
      </c>
      <c r="B32" s="188" t="str">
        <f t="shared" ref="B32:B42" si="74">IF(ISBLANK(B7),"",B7*100/$AI7)</f>
        <v/>
      </c>
      <c r="C32" s="189" t="str">
        <f t="shared" ref="C32:C42" si="75">IF(ISBLANK(C7),"",C7*100/$AJ7)</f>
        <v/>
      </c>
      <c r="D32" s="190" t="str">
        <f t="shared" ref="D32:D42" si="76">IF(ISBLANK(D7),"",D7*100/$AK7)</f>
        <v/>
      </c>
      <c r="E32" s="191">
        <f t="shared" ref="E32:E42" si="77">IF(ISBLANK(E7),"",E7*100/$AI7)</f>
        <v>1.526717557</v>
      </c>
      <c r="F32" s="189">
        <f t="shared" ref="F32:F42" si="78">IF(ISBLANK(F7),"",F7*100/$AJ7)</f>
        <v>1.478387298</v>
      </c>
      <c r="G32" s="191">
        <f t="shared" ref="G32:G42" si="79">IF(ISBLANK(G7),"",G7*100/$AK7)</f>
        <v>0.8642107163</v>
      </c>
      <c r="H32" s="188">
        <f t="shared" ref="H32:H42" si="80">IF(ISBLANK(H7),"",H7*100/$AI7)</f>
        <v>6.870229008</v>
      </c>
      <c r="I32" s="189">
        <f t="shared" ref="I32:I42" si="81">IF(ISBLANK(I7),"",I7*100/$AJ7)</f>
        <v>8.135905806</v>
      </c>
      <c r="J32" s="191">
        <f t="shared" ref="J32:J42" si="82">IF(ISBLANK(J7),"",J7*100/$AK7)</f>
        <v>5.082873956</v>
      </c>
      <c r="K32" s="188">
        <f t="shared" ref="K32:K42" si="83">IF(ISBLANK(K7),"",K7*100/$AI7)</f>
        <v>25.19083969</v>
      </c>
      <c r="L32" s="189">
        <f t="shared" ref="L32:L42" si="84">IF(ISBLANK(L7),"",L7*100/$AJ7)</f>
        <v>23.24628539</v>
      </c>
      <c r="M32" s="191">
        <f t="shared" ref="M32:M42" si="85">IF(ISBLANK(M7),"",M7*100/$AK7)</f>
        <v>22.50571973</v>
      </c>
      <c r="N32" s="188">
        <f t="shared" ref="N32:N42" si="86">IF(ISBLANK(N7),"",N7*100/$AI7)</f>
        <v>23.66412214</v>
      </c>
      <c r="O32" s="189">
        <f t="shared" ref="O32:O42" si="87">IF(ISBLANK(O7),"",O7*100/$AJ7)</f>
        <v>25.30638949</v>
      </c>
      <c r="P32" s="190">
        <f t="shared" ref="P32:P42" si="88">IF(ISBLANK(P7),"",P7*100/$AK7)</f>
        <v>20.71467959</v>
      </c>
      <c r="Q32" s="191">
        <f t="shared" ref="Q32:Q42" si="89">IF(ISBLANK(Q7),"",Q7*100/$AI7)</f>
        <v>22.13740458</v>
      </c>
      <c r="R32" s="189">
        <f t="shared" ref="R32:R42" si="90">IF(ISBLANK(R7),"",R7*100/$AJ7)</f>
        <v>22.43570972</v>
      </c>
      <c r="S32" s="191">
        <f t="shared" ref="S32:S42" si="91">IF(ISBLANK(S7),"",S7*100/$AK7)</f>
        <v>25.76928852</v>
      </c>
      <c r="T32" s="188">
        <f t="shared" ref="T32:T42" si="92">IF(ISBLANK(T7),"",T7*100/$AI7)</f>
        <v>13.74045802</v>
      </c>
      <c r="U32" s="189">
        <f t="shared" ref="U32:U42" si="93">IF(ISBLANK(U7),"",U7*100/$AJ7)</f>
        <v>13.51508274</v>
      </c>
      <c r="V32" s="191">
        <f t="shared" ref="V32:V42" si="94">IF(ISBLANK(V7),"",V7*100/$AK7)</f>
        <v>21.27132216</v>
      </c>
      <c r="W32" s="188">
        <f t="shared" ref="W32:W42" si="95">IF(ISBLANK(W7),"",W7*100/$AI7)</f>
        <v>5.34351145</v>
      </c>
      <c r="X32" s="189">
        <f t="shared" ref="X32:X42" si="96">IF(ISBLANK(X7),"",X7*100/$AJ7)</f>
        <v>4.918850811</v>
      </c>
      <c r="Y32" s="191">
        <f t="shared" ref="Y32:Y42" si="97">IF(ISBLANK(Y7),"",Y7*100/$AK7)</f>
        <v>3.751873933</v>
      </c>
      <c r="Z32" s="188">
        <f t="shared" ref="Z32:Z42" si="98">IF(ISBLANK(Z7),"",Z7*100/$AI7)</f>
        <v>1.526717557</v>
      </c>
      <c r="AA32" s="189">
        <f t="shared" ref="AA32:AA42" si="99">IF(ISBLANK(AA7),"",AA7*100/$AJ7)</f>
        <v>0.963388732</v>
      </c>
      <c r="AB32" s="191">
        <f t="shared" ref="AB32:AB42" si="100">IF(ISBLANK(AB7),"",AB7*100/$AK7)</f>
        <v>0.04003139306</v>
      </c>
      <c r="AC32" s="188" t="str">
        <f t="shared" ref="AC32:AC42" si="101">IF(ISBLANK(AC7),"",AC7*100/$AI7)</f>
        <v/>
      </c>
      <c r="AD32" s="189" t="str">
        <f t="shared" ref="AD32:AD42" si="102">IF(ISBLANK(AD7),"",AD7*100/$AJ7)</f>
        <v/>
      </c>
      <c r="AE32" s="191" t="str">
        <f t="shared" ref="AE32:AE42" si="103">IF(ISBLANK(AE7),"",AE7*100/$AK7)</f>
        <v/>
      </c>
      <c r="AF32" s="188" t="str">
        <f t="shared" ref="AF32:AF42" si="104">IF(ISBLANK(AF7),"",AF7*100/$AI7)</f>
        <v/>
      </c>
      <c r="AG32" s="189" t="str">
        <f t="shared" ref="AG32:AG42" si="105">IF(ISBLANK(AG7),"",AG7*100/$AJ7)</f>
        <v/>
      </c>
      <c r="AH32" s="190" t="str">
        <f t="shared" ref="AH32:AH42" si="106">IF(ISBLANK(AH7),"",AH7*100/$AK7)</f>
        <v/>
      </c>
      <c r="AI32" s="191">
        <f t="shared" ref="AI32:AI42" si="107">IF(ISBLANK(AI7),"",AI7*100/$AI7)</f>
        <v>100</v>
      </c>
      <c r="AJ32" s="189">
        <f t="shared" ref="AJ32:AJ42" si="108">IF(ISBLANK(AJ7),"",AJ7*100/$AJ7)</f>
        <v>100</v>
      </c>
      <c r="AK32" s="190">
        <f t="shared" ref="AK32:AK42" si="109">IF(ISBLANK(AK7),"",AK7*100/$AK7)</f>
        <v>100</v>
      </c>
      <c r="AM32" s="131" t="s">
        <v>29</v>
      </c>
      <c r="AN32" s="188"/>
      <c r="AO32" s="189"/>
      <c r="AP32" s="190"/>
      <c r="AQ32" s="191">
        <f t="shared" ref="AQ32:AQ38" si="110">AQ7*100/$BU7</f>
        <v>1.111111111</v>
      </c>
      <c r="AR32" s="189">
        <f t="shared" ref="AR32:AR38" si="111">AR7*100/$BV7</f>
        <v>0.8028708091</v>
      </c>
      <c r="AS32" s="191">
        <f t="shared" ref="AS32:AS38" si="112">AS7*100/$BW7</f>
        <v>0.2759605301</v>
      </c>
      <c r="AT32" s="188">
        <f t="shared" ref="AT32:AT40" si="113">AT7*100/$BU7</f>
        <v>11.11111111</v>
      </c>
      <c r="AU32" s="189">
        <f t="shared" ref="AU32:AU40" si="114">AU7*100/$BV7</f>
        <v>11.88047721</v>
      </c>
      <c r="AV32" s="191">
        <f t="shared" ref="AV32:AV40" si="115">AV7*100/$BW7</f>
        <v>12.65636087</v>
      </c>
      <c r="AW32" s="188">
        <f t="shared" ref="AW32:AW40" si="116">AW7*100/$BU7</f>
        <v>19.44444444</v>
      </c>
      <c r="AX32" s="189">
        <f t="shared" ref="AX32:AX40" si="117">AX7*100/$BV7</f>
        <v>18.60041978</v>
      </c>
      <c r="AY32" s="191">
        <f t="shared" ref="AY32:AY40" si="118">AY7*100/$BW7</f>
        <v>10.61081072</v>
      </c>
      <c r="AZ32" s="188">
        <f t="shared" ref="AZ32:AZ42" si="119">AZ7*100/$BU7</f>
        <v>17.77777778</v>
      </c>
      <c r="BA32" s="189">
        <f t="shared" ref="BA32:BA42" si="120">BA7*100/$BV7</f>
        <v>14.78311005</v>
      </c>
      <c r="BB32" s="190">
        <f t="shared" ref="BB32:BB42" si="121">BB7*100/$BW7</f>
        <v>17.12130406</v>
      </c>
      <c r="BC32" s="191">
        <f t="shared" ref="BC32:BC42" si="122">BC7*100/$BU7</f>
        <v>17.77777778</v>
      </c>
      <c r="BD32" s="189">
        <f t="shared" ref="BD32:BD42" si="123">BD7*100/$BV7</f>
        <v>21.89692248</v>
      </c>
      <c r="BE32" s="191">
        <f t="shared" ref="BE32:BE42" si="124">BE7*100/$BW7</f>
        <v>12.75590065</v>
      </c>
      <c r="BF32" s="188">
        <f t="shared" ref="BF32:BF42" si="125">BF7*100/$BU7</f>
        <v>15</v>
      </c>
      <c r="BG32" s="189">
        <f t="shared" ref="BG32:BG42" si="126">BG7*100/$BV7</f>
        <v>15.53071829</v>
      </c>
      <c r="BH32" s="191">
        <f t="shared" ref="BH32:BH42" si="127">BH7*100/$BW7</f>
        <v>29.9716251</v>
      </c>
      <c r="BI32" s="188">
        <f t="shared" ref="BI32:BI40" si="128">BI7*100/$BU7</f>
        <v>12.22222222</v>
      </c>
      <c r="BJ32" s="189">
        <f t="shared" ref="BJ32:BJ40" si="129">BJ7*100/$BV7</f>
        <v>11.2836597</v>
      </c>
      <c r="BK32" s="191">
        <f t="shared" ref="BK32:BK40" si="130">BK7*100/$BW7</f>
        <v>13.14207973</v>
      </c>
      <c r="BL32" s="188">
        <f t="shared" ref="BL32:BL40" si="131">BL7*100/$BU7</f>
        <v>4.444444444</v>
      </c>
      <c r="BM32" s="189">
        <f t="shared" ref="BM32:BM40" si="132">BM7*100/$BV7</f>
        <v>4.042463432</v>
      </c>
      <c r="BN32" s="191">
        <f t="shared" ref="BN32:BN40" si="133">BN7*100/$BW7</f>
        <v>2.842047573</v>
      </c>
      <c r="BO32" s="188">
        <f t="shared" ref="BO32:BO40" si="134">BO7*100/$BU7</f>
        <v>0.5555555556</v>
      </c>
      <c r="BP32" s="189">
        <f t="shared" ref="BP32:BP40" si="135">BP7*100/$BV7</f>
        <v>0.7862388338</v>
      </c>
      <c r="BQ32" s="191">
        <f t="shared" ref="BQ32:BQ40" si="136">BQ7*100/$BW7</f>
        <v>0.4159405092</v>
      </c>
      <c r="BR32" s="188">
        <f>BR7*100/$BU7</f>
        <v>0.5555555556</v>
      </c>
      <c r="BS32" s="189">
        <f>BS7*100/$BV7</f>
        <v>0.3931194169</v>
      </c>
      <c r="BT32" s="190">
        <f>BT7*100/$BW7</f>
        <v>0.2079702546</v>
      </c>
      <c r="BU32" s="191">
        <f t="shared" ref="BU32:BU42" si="137">BU7*100/$BU7</f>
        <v>100</v>
      </c>
      <c r="BV32" s="189">
        <f t="shared" ref="BV32:BV42" si="138">BV7*100/$BV7</f>
        <v>100</v>
      </c>
      <c r="BW32" s="190">
        <f t="shared" ref="BW32:BW42" si="139">BW7*100/$BW7</f>
        <v>100</v>
      </c>
      <c r="BY32" s="131" t="s">
        <v>29</v>
      </c>
      <c r="BZ32" s="188">
        <f t="shared" ref="BZ32:BZ37" si="140">BZ7*100/$DG7</f>
        <v>2.054794521</v>
      </c>
      <c r="CA32" s="189">
        <f t="shared" ref="CA32:CA37" si="141">CA7*100/$DH7</f>
        <v>2.178305833</v>
      </c>
      <c r="CB32" s="190">
        <f t="shared" ref="CB32:CB37" si="142">CB7*100/$DI7</f>
        <v>2.164093653</v>
      </c>
      <c r="CC32" s="191">
        <f t="shared" ref="CC32:CC39" si="143">CC7*100/$DG7</f>
        <v>3.424657534</v>
      </c>
      <c r="CD32" s="189">
        <f t="shared" ref="CD32:CD39" si="144">CD7*100/$DH7</f>
        <v>3.467465165</v>
      </c>
      <c r="CE32" s="191">
        <f t="shared" ref="CE32:CE39" si="145">CE7*100/$DI7</f>
        <v>2.173336621</v>
      </c>
      <c r="CF32" s="188">
        <f t="shared" ref="CF32:CF42" si="146">CF7*100/$DG7</f>
        <v>10.2739726</v>
      </c>
      <c r="CG32" s="189">
        <f t="shared" ref="CG32:CG42" si="147">CG7*100/$DH7</f>
        <v>11.0557956</v>
      </c>
      <c r="CH32" s="191">
        <f t="shared" ref="CH32:CH42" si="148">CH7*100/$DI7</f>
        <v>11.00974255</v>
      </c>
      <c r="CI32" s="188">
        <f t="shared" ref="CI32:CI42" si="149">CI7*100/$DG7</f>
        <v>18.49315068</v>
      </c>
      <c r="CJ32" s="189">
        <f t="shared" ref="CJ32:CJ42" si="150">CJ7*100/$DH7</f>
        <v>17.80446566</v>
      </c>
      <c r="CK32" s="191">
        <f t="shared" ref="CK32:CK42" si="151">CK7*100/$DI7</f>
        <v>17.21309042</v>
      </c>
      <c r="CL32" s="188">
        <f t="shared" ref="CL32:CL42" si="152">CL7*100/$DG7</f>
        <v>22.60273973</v>
      </c>
      <c r="CM32" s="189">
        <f t="shared" ref="CM32:CM42" si="153">CM7*100/$DH7</f>
        <v>23.15538185</v>
      </c>
      <c r="CN32" s="190">
        <f t="shared" ref="CN32:CN42" si="154">CN7*100/$DI7</f>
        <v>22.34324715</v>
      </c>
      <c r="CO32" s="191">
        <f t="shared" ref="CO32:CO42" si="155">CO7*100/$DG7</f>
        <v>18.49315068</v>
      </c>
      <c r="CP32" s="189">
        <f t="shared" ref="CP32:CP42" si="156">CP7*100/$DH7</f>
        <v>18.97494994</v>
      </c>
      <c r="CQ32" s="191">
        <f t="shared" ref="CQ32:CQ42" si="157">CQ7*100/$DI7</f>
        <v>16.26171023</v>
      </c>
      <c r="CR32" s="188">
        <f t="shared" ref="CR32:CR42" si="158">CR7*100/$DG7</f>
        <v>14.38356164</v>
      </c>
      <c r="CS32" s="189">
        <f t="shared" ref="CS32:CS42" si="159">CS7*100/$DH7</f>
        <v>13.85863464</v>
      </c>
      <c r="CT32" s="191">
        <f t="shared" ref="CT32:CT42" si="160">CT7*100/$DI7</f>
        <v>15.65133875</v>
      </c>
      <c r="CU32" s="188">
        <f t="shared" ref="CU32:CU40" si="161">CU7*100/$DG7</f>
        <v>9.589041096</v>
      </c>
      <c r="CV32" s="189">
        <f t="shared" ref="CV32:CV40" si="162">CV7*100/$DH7</f>
        <v>9.218623278</v>
      </c>
      <c r="CW32" s="191">
        <f t="shared" ref="CW32:CW40" si="163">CW7*100/$DI7</f>
        <v>13.11889477</v>
      </c>
      <c r="CX32" s="188">
        <f t="shared" ref="CX32:CX40" si="164">CX7*100/$DG7</f>
        <v>0.6849315068</v>
      </c>
      <c r="CY32" s="189">
        <f t="shared" ref="CY32:CY40" si="165">CY7*100/$DH7</f>
        <v>0.2863780282</v>
      </c>
      <c r="CZ32" s="191">
        <f t="shared" ref="CZ32:CZ40" si="166">CZ7*100/$DI7</f>
        <v>0.06454586177</v>
      </c>
      <c r="DA32" s="188"/>
      <c r="DB32" s="189"/>
      <c r="DC32" s="191"/>
      <c r="DD32" s="188"/>
      <c r="DE32" s="189"/>
      <c r="DF32" s="190"/>
      <c r="DG32" s="191">
        <f t="shared" ref="DG32:DG42" si="167">DG7*100/$DG7</f>
        <v>100</v>
      </c>
      <c r="DH32" s="189">
        <f t="shared" ref="DH32:DH42" si="168">DH7*100/$DH7</f>
        <v>100</v>
      </c>
      <c r="DI32" s="190">
        <f t="shared" ref="DI32:DI42" si="169">DI7*100/$DI7</f>
        <v>100</v>
      </c>
    </row>
    <row r="33" ht="15.75" customHeight="1">
      <c r="A33" s="140" t="s">
        <v>33</v>
      </c>
      <c r="B33" s="192">
        <f t="shared" si="74"/>
        <v>0.5347593583</v>
      </c>
      <c r="C33" s="193">
        <f t="shared" si="75"/>
        <v>0.6503412277</v>
      </c>
      <c r="D33" s="194">
        <f t="shared" si="76"/>
        <v>0.05219716442</v>
      </c>
      <c r="E33" s="195" t="str">
        <f t="shared" si="77"/>
        <v/>
      </c>
      <c r="F33" s="193" t="str">
        <f t="shared" si="78"/>
        <v/>
      </c>
      <c r="G33" s="195" t="str">
        <f t="shared" si="79"/>
        <v/>
      </c>
      <c r="H33" s="192">
        <f t="shared" si="80"/>
        <v>9.090909091</v>
      </c>
      <c r="I33" s="193">
        <f t="shared" si="81"/>
        <v>10.04262721</v>
      </c>
      <c r="J33" s="195">
        <f t="shared" si="82"/>
        <v>11.23875335</v>
      </c>
      <c r="K33" s="192">
        <f t="shared" si="83"/>
        <v>22.45989305</v>
      </c>
      <c r="L33" s="193">
        <f t="shared" si="84"/>
        <v>21.49764226</v>
      </c>
      <c r="M33" s="195">
        <f t="shared" si="85"/>
        <v>19.9617333</v>
      </c>
      <c r="N33" s="192">
        <f t="shared" si="86"/>
        <v>20.85561497</v>
      </c>
      <c r="O33" s="193">
        <f t="shared" si="87"/>
        <v>20.83744301</v>
      </c>
      <c r="P33" s="194">
        <f t="shared" si="88"/>
        <v>17.23884184</v>
      </c>
      <c r="Q33" s="195">
        <f t="shared" si="89"/>
        <v>21.39037433</v>
      </c>
      <c r="R33" s="193">
        <f t="shared" si="90"/>
        <v>21.94261575</v>
      </c>
      <c r="S33" s="195">
        <f t="shared" si="91"/>
        <v>24.16568305</v>
      </c>
      <c r="T33" s="192">
        <f t="shared" si="92"/>
        <v>15.50802139</v>
      </c>
      <c r="U33" s="193">
        <f t="shared" si="93"/>
        <v>15.25511481</v>
      </c>
      <c r="V33" s="195">
        <f t="shared" si="94"/>
        <v>17.44128919</v>
      </c>
      <c r="W33" s="192">
        <f t="shared" si="95"/>
        <v>8.556149733</v>
      </c>
      <c r="X33" s="193">
        <f t="shared" si="96"/>
        <v>8.224235811</v>
      </c>
      <c r="Y33" s="195">
        <f t="shared" si="97"/>
        <v>8.471029816</v>
      </c>
      <c r="Z33" s="192">
        <f t="shared" si="98"/>
        <v>0.5347593583</v>
      </c>
      <c r="AA33" s="193">
        <f t="shared" si="99"/>
        <v>0.7013483828</v>
      </c>
      <c r="AB33" s="195">
        <f t="shared" si="100"/>
        <v>0.9899462218</v>
      </c>
      <c r="AC33" s="192">
        <f t="shared" si="101"/>
        <v>0.5347593583</v>
      </c>
      <c r="AD33" s="193">
        <f t="shared" si="102"/>
        <v>0.4208090297</v>
      </c>
      <c r="AE33" s="195">
        <f t="shared" si="103"/>
        <v>0.1088940844</v>
      </c>
      <c r="AF33" s="192">
        <f t="shared" si="104"/>
        <v>0.5347593583</v>
      </c>
      <c r="AG33" s="193">
        <f t="shared" si="105"/>
        <v>0.4278225135</v>
      </c>
      <c r="AH33" s="194">
        <f t="shared" si="106"/>
        <v>0.3316319843</v>
      </c>
      <c r="AI33" s="195">
        <f t="shared" si="107"/>
        <v>100</v>
      </c>
      <c r="AJ33" s="193">
        <f t="shared" si="108"/>
        <v>100</v>
      </c>
      <c r="AK33" s="194">
        <f t="shared" si="109"/>
        <v>100</v>
      </c>
      <c r="AM33" s="140" t="s">
        <v>33</v>
      </c>
      <c r="AN33" s="192"/>
      <c r="AO33" s="193"/>
      <c r="AP33" s="194"/>
      <c r="AQ33" s="195">
        <f t="shared" si="110"/>
        <v>1.363636364</v>
      </c>
      <c r="AR33" s="193">
        <f t="shared" si="111"/>
        <v>1.156383221</v>
      </c>
      <c r="AS33" s="195">
        <f t="shared" si="112"/>
        <v>1.335898874</v>
      </c>
      <c r="AT33" s="192">
        <f t="shared" si="113"/>
        <v>9.090909091</v>
      </c>
      <c r="AU33" s="193">
        <f t="shared" si="114"/>
        <v>8.817632461</v>
      </c>
      <c r="AV33" s="195">
        <f t="shared" si="115"/>
        <v>5.888449993</v>
      </c>
      <c r="AW33" s="192">
        <f t="shared" si="116"/>
        <v>16.36363636</v>
      </c>
      <c r="AX33" s="193">
        <f t="shared" si="117"/>
        <v>16.05299236</v>
      </c>
      <c r="AY33" s="195">
        <f t="shared" si="118"/>
        <v>17.06262615</v>
      </c>
      <c r="AZ33" s="192">
        <f t="shared" si="119"/>
        <v>21.36363636</v>
      </c>
      <c r="BA33" s="193">
        <f t="shared" si="120"/>
        <v>21.61797155</v>
      </c>
      <c r="BB33" s="194">
        <f t="shared" si="121"/>
        <v>21.20137659</v>
      </c>
      <c r="BC33" s="195">
        <f t="shared" si="122"/>
        <v>18.18181818</v>
      </c>
      <c r="BD33" s="193">
        <f t="shared" si="123"/>
        <v>18.23410889</v>
      </c>
      <c r="BE33" s="195">
        <f t="shared" si="124"/>
        <v>15.51923131</v>
      </c>
      <c r="BF33" s="192">
        <f t="shared" si="125"/>
        <v>19.54545455</v>
      </c>
      <c r="BG33" s="193">
        <f t="shared" si="126"/>
        <v>19.68831036</v>
      </c>
      <c r="BH33" s="195">
        <f t="shared" si="127"/>
        <v>23.43514715</v>
      </c>
      <c r="BI33" s="192">
        <f t="shared" si="128"/>
        <v>7.727272727</v>
      </c>
      <c r="BJ33" s="193">
        <f t="shared" si="129"/>
        <v>7.772309161</v>
      </c>
      <c r="BK33" s="195">
        <f t="shared" si="130"/>
        <v>9.007312309</v>
      </c>
      <c r="BL33" s="192">
        <f t="shared" si="131"/>
        <v>6.363636364</v>
      </c>
      <c r="BM33" s="193">
        <f t="shared" si="132"/>
        <v>6.660291995</v>
      </c>
      <c r="BN33" s="195">
        <f t="shared" si="133"/>
        <v>6.549957623</v>
      </c>
      <c r="BO33" s="192">
        <f t="shared" si="134"/>
        <v>0</v>
      </c>
      <c r="BP33" s="193">
        <f t="shared" si="135"/>
        <v>0</v>
      </c>
      <c r="BQ33" s="195">
        <f t="shared" si="136"/>
        <v>0</v>
      </c>
      <c r="BR33" s="192"/>
      <c r="BS33" s="193"/>
      <c r="BT33" s="194"/>
      <c r="BU33" s="195">
        <f t="shared" si="137"/>
        <v>100</v>
      </c>
      <c r="BV33" s="193">
        <f t="shared" si="138"/>
        <v>100</v>
      </c>
      <c r="BW33" s="194">
        <f t="shared" si="139"/>
        <v>100</v>
      </c>
      <c r="BY33" s="140" t="s">
        <v>33</v>
      </c>
      <c r="BZ33" s="192">
        <f t="shared" si="140"/>
        <v>0.4081632653</v>
      </c>
      <c r="CA33" s="193">
        <f t="shared" si="141"/>
        <v>0.3258570178</v>
      </c>
      <c r="CB33" s="194">
        <f t="shared" si="142"/>
        <v>0.07790358611</v>
      </c>
      <c r="CC33" s="195">
        <f t="shared" si="143"/>
        <v>4.081632653</v>
      </c>
      <c r="CD33" s="193">
        <f t="shared" si="144"/>
        <v>4.313681336</v>
      </c>
      <c r="CE33" s="195">
        <f t="shared" si="145"/>
        <v>4.019541128</v>
      </c>
      <c r="CF33" s="192">
        <f t="shared" si="146"/>
        <v>9.795918367</v>
      </c>
      <c r="CG33" s="193">
        <f t="shared" si="147"/>
        <v>9.817642093</v>
      </c>
      <c r="CH33" s="195">
        <f t="shared" si="148"/>
        <v>8.751903531</v>
      </c>
      <c r="CI33" s="192">
        <f t="shared" si="149"/>
        <v>21.2244898</v>
      </c>
      <c r="CJ33" s="193">
        <f t="shared" si="150"/>
        <v>19.93424067</v>
      </c>
      <c r="CK33" s="195">
        <f t="shared" si="151"/>
        <v>21.36631533</v>
      </c>
      <c r="CL33" s="192">
        <f t="shared" si="152"/>
        <v>18.7755102</v>
      </c>
      <c r="CM33" s="193">
        <f t="shared" si="153"/>
        <v>18.14715758</v>
      </c>
      <c r="CN33" s="194">
        <f t="shared" si="154"/>
        <v>18.41703791</v>
      </c>
      <c r="CO33" s="195">
        <f t="shared" si="155"/>
        <v>18.36734694</v>
      </c>
      <c r="CP33" s="193">
        <f t="shared" si="156"/>
        <v>18.24693916</v>
      </c>
      <c r="CQ33" s="195">
        <f t="shared" si="157"/>
        <v>17.80421714</v>
      </c>
      <c r="CR33" s="192">
        <f t="shared" si="158"/>
        <v>16.73469388</v>
      </c>
      <c r="CS33" s="193">
        <f t="shared" si="159"/>
        <v>17.50026901</v>
      </c>
      <c r="CT33" s="195">
        <f t="shared" si="160"/>
        <v>16.14090287</v>
      </c>
      <c r="CU33" s="192">
        <f t="shared" si="161"/>
        <v>6.93877551</v>
      </c>
      <c r="CV33" s="193">
        <f t="shared" si="162"/>
        <v>7.844806643</v>
      </c>
      <c r="CW33" s="195">
        <f t="shared" si="163"/>
        <v>8.188387075</v>
      </c>
      <c r="CX33" s="192">
        <f t="shared" si="164"/>
        <v>3.673469388</v>
      </c>
      <c r="CY33" s="193">
        <f t="shared" si="165"/>
        <v>3.869406491</v>
      </c>
      <c r="CZ33" s="195">
        <f t="shared" si="166"/>
        <v>5.233791432</v>
      </c>
      <c r="DA33" s="192"/>
      <c r="DB33" s="193"/>
      <c r="DC33" s="195"/>
      <c r="DD33" s="192"/>
      <c r="DE33" s="193"/>
      <c r="DF33" s="194"/>
      <c r="DG33" s="195">
        <f t="shared" si="167"/>
        <v>100</v>
      </c>
      <c r="DH33" s="193">
        <f t="shared" si="168"/>
        <v>100</v>
      </c>
      <c r="DI33" s="194">
        <f t="shared" si="169"/>
        <v>100</v>
      </c>
    </row>
    <row r="34" ht="15.75" customHeight="1">
      <c r="A34" s="140" t="s">
        <v>34</v>
      </c>
      <c r="B34" s="192">
        <f t="shared" si="74"/>
        <v>0.652173913</v>
      </c>
      <c r="C34" s="193">
        <f t="shared" si="75"/>
        <v>0.603931308</v>
      </c>
      <c r="D34" s="194">
        <f t="shared" si="76"/>
        <v>0.3538810592</v>
      </c>
      <c r="E34" s="195">
        <f t="shared" si="77"/>
        <v>1.304347826</v>
      </c>
      <c r="F34" s="193">
        <f t="shared" si="78"/>
        <v>1.50290111</v>
      </c>
      <c r="G34" s="195">
        <f t="shared" si="79"/>
        <v>0.4344291345</v>
      </c>
      <c r="H34" s="192">
        <f t="shared" si="80"/>
        <v>8.260869565</v>
      </c>
      <c r="I34" s="193">
        <f t="shared" si="81"/>
        <v>7.752353589</v>
      </c>
      <c r="J34" s="195">
        <f t="shared" si="82"/>
        <v>6.436518174</v>
      </c>
      <c r="K34" s="192">
        <f t="shared" si="83"/>
        <v>16.52173913</v>
      </c>
      <c r="L34" s="193">
        <f t="shared" si="84"/>
        <v>16.69971262</v>
      </c>
      <c r="M34" s="195">
        <f t="shared" si="85"/>
        <v>18.84731743</v>
      </c>
      <c r="N34" s="192">
        <f t="shared" si="86"/>
        <v>24.7826087</v>
      </c>
      <c r="O34" s="193">
        <f t="shared" si="87"/>
        <v>24.97719672</v>
      </c>
      <c r="P34" s="194">
        <f t="shared" si="88"/>
        <v>26.88903643</v>
      </c>
      <c r="Q34" s="195">
        <f t="shared" si="89"/>
        <v>23.91304348</v>
      </c>
      <c r="R34" s="193">
        <f t="shared" si="90"/>
        <v>23.3750106</v>
      </c>
      <c r="S34" s="195">
        <f t="shared" si="91"/>
        <v>21.43775092</v>
      </c>
      <c r="T34" s="192">
        <f t="shared" si="92"/>
        <v>12.39130435</v>
      </c>
      <c r="U34" s="193">
        <f t="shared" si="93"/>
        <v>12.63969714</v>
      </c>
      <c r="V34" s="195">
        <f t="shared" si="94"/>
        <v>14.15995262</v>
      </c>
      <c r="W34" s="192">
        <f t="shared" si="95"/>
        <v>8.260869565</v>
      </c>
      <c r="X34" s="193">
        <f t="shared" si="96"/>
        <v>8.43708875</v>
      </c>
      <c r="Y34" s="195">
        <f t="shared" si="97"/>
        <v>8.061943985</v>
      </c>
      <c r="Z34" s="192">
        <f t="shared" si="98"/>
        <v>3.47826087</v>
      </c>
      <c r="AA34" s="193">
        <f t="shared" si="99"/>
        <v>3.431104779</v>
      </c>
      <c r="AB34" s="195">
        <f t="shared" si="100"/>
        <v>2.936295432</v>
      </c>
      <c r="AC34" s="192">
        <f t="shared" si="101"/>
        <v>0.2173913043</v>
      </c>
      <c r="AD34" s="193">
        <f t="shared" si="102"/>
        <v>0.2883064645</v>
      </c>
      <c r="AE34" s="195">
        <f t="shared" si="103"/>
        <v>0.2282428133</v>
      </c>
      <c r="AF34" s="192">
        <f t="shared" si="104"/>
        <v>0.2173913043</v>
      </c>
      <c r="AG34" s="193">
        <f t="shared" si="105"/>
        <v>0.2926969183</v>
      </c>
      <c r="AH34" s="194">
        <f t="shared" si="106"/>
        <v>0.2146320033</v>
      </c>
      <c r="AI34" s="195">
        <f t="shared" si="107"/>
        <v>100</v>
      </c>
      <c r="AJ34" s="193">
        <f t="shared" si="108"/>
        <v>100</v>
      </c>
      <c r="AK34" s="194">
        <f t="shared" si="109"/>
        <v>100</v>
      </c>
      <c r="AM34" s="140" t="s">
        <v>34</v>
      </c>
      <c r="AN34" s="192"/>
      <c r="AO34" s="193"/>
      <c r="AP34" s="194"/>
      <c r="AQ34" s="195">
        <f t="shared" si="110"/>
        <v>1.360544218</v>
      </c>
      <c r="AR34" s="193">
        <f t="shared" si="111"/>
        <v>1.287668233</v>
      </c>
      <c r="AS34" s="195">
        <f t="shared" si="112"/>
        <v>1.105633827</v>
      </c>
      <c r="AT34" s="192">
        <f t="shared" si="113"/>
        <v>8.843537415</v>
      </c>
      <c r="AU34" s="193">
        <f t="shared" si="114"/>
        <v>8.316729969</v>
      </c>
      <c r="AV34" s="195">
        <f t="shared" si="115"/>
        <v>7.632920747</v>
      </c>
      <c r="AW34" s="192">
        <f t="shared" si="116"/>
        <v>17.85714286</v>
      </c>
      <c r="AX34" s="193">
        <f t="shared" si="117"/>
        <v>17.22629345</v>
      </c>
      <c r="AY34" s="195">
        <f t="shared" si="118"/>
        <v>22.14815573</v>
      </c>
      <c r="AZ34" s="192">
        <f t="shared" si="119"/>
        <v>21.42857143</v>
      </c>
      <c r="BA34" s="193">
        <f t="shared" si="120"/>
        <v>21.88913705</v>
      </c>
      <c r="BB34" s="194">
        <f t="shared" si="121"/>
        <v>18.89544763</v>
      </c>
      <c r="BC34" s="195">
        <f t="shared" si="122"/>
        <v>19.89795918</v>
      </c>
      <c r="BD34" s="193">
        <f t="shared" si="123"/>
        <v>20.17824927</v>
      </c>
      <c r="BE34" s="195">
        <f t="shared" si="124"/>
        <v>20.5293044</v>
      </c>
      <c r="BF34" s="192">
        <f t="shared" si="125"/>
        <v>18.36734694</v>
      </c>
      <c r="BG34" s="193">
        <f t="shared" si="126"/>
        <v>18.53617926</v>
      </c>
      <c r="BH34" s="195">
        <f t="shared" si="127"/>
        <v>17.1565883</v>
      </c>
      <c r="BI34" s="192">
        <f t="shared" si="128"/>
        <v>7.482993197</v>
      </c>
      <c r="BJ34" s="193">
        <f t="shared" si="129"/>
        <v>7.603214137</v>
      </c>
      <c r="BK34" s="195">
        <f t="shared" si="130"/>
        <v>7.837122585</v>
      </c>
      <c r="BL34" s="192">
        <f t="shared" si="131"/>
        <v>4.25170068</v>
      </c>
      <c r="BM34" s="193">
        <f t="shared" si="132"/>
        <v>4.383805578</v>
      </c>
      <c r="BN34" s="195">
        <f t="shared" si="133"/>
        <v>4.217774708</v>
      </c>
      <c r="BO34" s="192">
        <f t="shared" si="134"/>
        <v>0.5102040816</v>
      </c>
      <c r="BP34" s="193">
        <f t="shared" si="135"/>
        <v>0.5787230431</v>
      </c>
      <c r="BQ34" s="195">
        <f t="shared" si="136"/>
        <v>0.477052082</v>
      </c>
      <c r="BR34" s="192"/>
      <c r="BS34" s="193"/>
      <c r="BT34" s="194"/>
      <c r="BU34" s="195">
        <f t="shared" si="137"/>
        <v>100</v>
      </c>
      <c r="BV34" s="193">
        <f t="shared" si="138"/>
        <v>100</v>
      </c>
      <c r="BW34" s="194">
        <f t="shared" si="139"/>
        <v>100</v>
      </c>
      <c r="BY34" s="140" t="s">
        <v>34</v>
      </c>
      <c r="BZ34" s="192">
        <f t="shared" si="140"/>
        <v>0.5093378608</v>
      </c>
      <c r="CA34" s="193">
        <f t="shared" si="141"/>
        <v>0.4862776903</v>
      </c>
      <c r="CB34" s="194">
        <f t="shared" si="142"/>
        <v>0.2997427514</v>
      </c>
      <c r="CC34" s="195">
        <f t="shared" si="143"/>
        <v>1.867572156</v>
      </c>
      <c r="CD34" s="193">
        <f t="shared" si="144"/>
        <v>1.571759466</v>
      </c>
      <c r="CE34" s="195">
        <f t="shared" si="145"/>
        <v>0.9853807616</v>
      </c>
      <c r="CF34" s="192">
        <f t="shared" si="146"/>
        <v>10.01697793</v>
      </c>
      <c r="CG34" s="193">
        <f t="shared" si="147"/>
        <v>9.570403158</v>
      </c>
      <c r="CH34" s="195">
        <f t="shared" si="148"/>
        <v>7.777166714</v>
      </c>
      <c r="CI34" s="192">
        <f t="shared" si="149"/>
        <v>18.67572156</v>
      </c>
      <c r="CJ34" s="193">
        <f t="shared" si="150"/>
        <v>18.68804685</v>
      </c>
      <c r="CK34" s="195">
        <f t="shared" si="151"/>
        <v>15.94441022</v>
      </c>
      <c r="CL34" s="192">
        <f t="shared" si="152"/>
        <v>24.27843803</v>
      </c>
      <c r="CM34" s="193">
        <f t="shared" si="153"/>
        <v>24.57098738</v>
      </c>
      <c r="CN34" s="194">
        <f t="shared" si="154"/>
        <v>24.7346645</v>
      </c>
      <c r="CO34" s="195">
        <f t="shared" si="155"/>
        <v>17.14770798</v>
      </c>
      <c r="CP34" s="193">
        <f t="shared" si="156"/>
        <v>17.07172625</v>
      </c>
      <c r="CQ34" s="195">
        <f t="shared" si="157"/>
        <v>20.74340893</v>
      </c>
      <c r="CR34" s="192">
        <f t="shared" si="158"/>
        <v>17.31748727</v>
      </c>
      <c r="CS34" s="193">
        <f t="shared" si="159"/>
        <v>17.96987942</v>
      </c>
      <c r="CT34" s="195">
        <f t="shared" si="160"/>
        <v>19.28298792</v>
      </c>
      <c r="CU34" s="192">
        <f t="shared" si="161"/>
        <v>7.130730051</v>
      </c>
      <c r="CV34" s="193">
        <f t="shared" si="162"/>
        <v>6.902313742</v>
      </c>
      <c r="CW34" s="195">
        <f t="shared" si="163"/>
        <v>7.332530133</v>
      </c>
      <c r="CX34" s="192">
        <f t="shared" si="164"/>
        <v>2.716468591</v>
      </c>
      <c r="CY34" s="193">
        <f t="shared" si="165"/>
        <v>2.756787841</v>
      </c>
      <c r="CZ34" s="195">
        <f t="shared" si="166"/>
        <v>2.528126151</v>
      </c>
      <c r="DA34" s="192">
        <f t="shared" ref="DA34:DA38" si="170">DA9*100/$DG9</f>
        <v>0.3395585739</v>
      </c>
      <c r="DB34" s="193">
        <f t="shared" ref="DB34:DB38" si="171">DB9*100/$DH9</f>
        <v>0.4118182089</v>
      </c>
      <c r="DC34" s="195">
        <f t="shared" ref="DC34:DC38" si="172">DC9*100/$DI9</f>
        <v>0.3715819232</v>
      </c>
      <c r="DD34" s="192"/>
      <c r="DE34" s="193"/>
      <c r="DF34" s="194"/>
      <c r="DG34" s="195">
        <f t="shared" si="167"/>
        <v>100</v>
      </c>
      <c r="DH34" s="193">
        <f t="shared" si="168"/>
        <v>100</v>
      </c>
      <c r="DI34" s="194">
        <f t="shared" si="169"/>
        <v>100</v>
      </c>
    </row>
    <row r="35" ht="15.75" customHeight="1">
      <c r="A35" s="140" t="s">
        <v>35</v>
      </c>
      <c r="B35" s="192">
        <f t="shared" si="74"/>
        <v>0.27605245</v>
      </c>
      <c r="C35" s="193">
        <f t="shared" si="75"/>
        <v>0.3056727477</v>
      </c>
      <c r="D35" s="194">
        <f t="shared" si="76"/>
        <v>0.3500018862</v>
      </c>
      <c r="E35" s="195">
        <f t="shared" si="77"/>
        <v>0.6211180124</v>
      </c>
      <c r="F35" s="193">
        <f t="shared" si="78"/>
        <v>0.5767297075</v>
      </c>
      <c r="G35" s="195">
        <f t="shared" si="79"/>
        <v>0.455647764</v>
      </c>
      <c r="H35" s="192">
        <f t="shared" si="80"/>
        <v>5.590062112</v>
      </c>
      <c r="I35" s="193">
        <f t="shared" si="81"/>
        <v>5.182534054</v>
      </c>
      <c r="J35" s="195">
        <f t="shared" si="82"/>
        <v>5.979528439</v>
      </c>
      <c r="K35" s="192">
        <f t="shared" si="83"/>
        <v>16.35610766</v>
      </c>
      <c r="L35" s="193">
        <f t="shared" si="84"/>
        <v>16.06947945</v>
      </c>
      <c r="M35" s="195">
        <f t="shared" si="85"/>
        <v>16.71537141</v>
      </c>
      <c r="N35" s="192">
        <f t="shared" si="86"/>
        <v>20.70393375</v>
      </c>
      <c r="O35" s="193">
        <f t="shared" si="87"/>
        <v>20.77802751</v>
      </c>
      <c r="P35" s="194">
        <f t="shared" si="88"/>
        <v>20.59710265</v>
      </c>
      <c r="Q35" s="195">
        <f t="shared" si="89"/>
        <v>23.87853692</v>
      </c>
      <c r="R35" s="193">
        <f t="shared" si="90"/>
        <v>23.99834739</v>
      </c>
      <c r="S35" s="195">
        <f t="shared" si="91"/>
        <v>23.60268823</v>
      </c>
      <c r="T35" s="192">
        <f t="shared" si="92"/>
        <v>16.77018634</v>
      </c>
      <c r="U35" s="193">
        <f t="shared" si="93"/>
        <v>16.72259805</v>
      </c>
      <c r="V35" s="195">
        <f t="shared" si="94"/>
        <v>16.65588463</v>
      </c>
      <c r="W35" s="192">
        <f t="shared" si="95"/>
        <v>10.97308489</v>
      </c>
      <c r="X35" s="193">
        <f t="shared" si="96"/>
        <v>11.27457268</v>
      </c>
      <c r="Y35" s="195">
        <f t="shared" si="97"/>
        <v>10.57544456</v>
      </c>
      <c r="Z35" s="192">
        <f t="shared" si="98"/>
        <v>4.140786749</v>
      </c>
      <c r="AA35" s="193">
        <f t="shared" si="99"/>
        <v>4.326255802</v>
      </c>
      <c r="AB35" s="195">
        <f t="shared" si="100"/>
        <v>4.240797672</v>
      </c>
      <c r="AC35" s="192">
        <f t="shared" si="101"/>
        <v>0.6901311249</v>
      </c>
      <c r="AD35" s="193">
        <f t="shared" si="102"/>
        <v>0.7657825993</v>
      </c>
      <c r="AE35" s="195">
        <f t="shared" si="103"/>
        <v>0.8275327546</v>
      </c>
      <c r="AF35" s="192" t="str">
        <f t="shared" si="104"/>
        <v/>
      </c>
      <c r="AG35" s="193" t="str">
        <f t="shared" si="105"/>
        <v/>
      </c>
      <c r="AH35" s="194" t="str">
        <f t="shared" si="106"/>
        <v/>
      </c>
      <c r="AI35" s="195">
        <f t="shared" si="107"/>
        <v>100</v>
      </c>
      <c r="AJ35" s="193">
        <f t="shared" si="108"/>
        <v>100</v>
      </c>
      <c r="AK35" s="194">
        <f t="shared" si="109"/>
        <v>100</v>
      </c>
      <c r="AM35" s="140" t="s">
        <v>35</v>
      </c>
      <c r="AN35" s="192">
        <f t="shared" ref="AN35:AN38" si="173">AN10*100/$BU10</f>
        <v>0.05733944954</v>
      </c>
      <c r="AO35" s="193">
        <f t="shared" ref="AO35:AO38" si="174">AO10*100/$BV10</f>
        <v>0.03662499509</v>
      </c>
      <c r="AP35" s="194">
        <f t="shared" ref="AP35:AP38" si="175">AP10*100/$BW10</f>
        <v>0.01402329309</v>
      </c>
      <c r="AQ35" s="195">
        <f t="shared" si="110"/>
        <v>0.745412844</v>
      </c>
      <c r="AR35" s="193">
        <f t="shared" si="111"/>
        <v>0.6905316366</v>
      </c>
      <c r="AS35" s="195">
        <f t="shared" si="112"/>
        <v>0.6712127298</v>
      </c>
      <c r="AT35" s="192">
        <f t="shared" si="113"/>
        <v>5.963302752</v>
      </c>
      <c r="AU35" s="193">
        <f t="shared" si="114"/>
        <v>5.911825639</v>
      </c>
      <c r="AV35" s="195">
        <f t="shared" si="115"/>
        <v>5.33712478</v>
      </c>
      <c r="AW35" s="192">
        <f t="shared" si="116"/>
        <v>15.02293578</v>
      </c>
      <c r="AX35" s="193">
        <f t="shared" si="117"/>
        <v>14.94967762</v>
      </c>
      <c r="AY35" s="195">
        <f t="shared" si="118"/>
        <v>15.34577989</v>
      </c>
      <c r="AZ35" s="192">
        <f t="shared" si="119"/>
        <v>21.27293578</v>
      </c>
      <c r="BA35" s="193">
        <f t="shared" si="120"/>
        <v>20.73019887</v>
      </c>
      <c r="BB35" s="194">
        <f t="shared" si="121"/>
        <v>21.41002503</v>
      </c>
      <c r="BC35" s="195">
        <f t="shared" si="122"/>
        <v>23.10779817</v>
      </c>
      <c r="BD35" s="193">
        <f t="shared" si="123"/>
        <v>22.96146994</v>
      </c>
      <c r="BE35" s="195">
        <f t="shared" si="124"/>
        <v>23.16588566</v>
      </c>
      <c r="BF35" s="192">
        <f t="shared" si="125"/>
        <v>17.37385321</v>
      </c>
      <c r="BG35" s="193">
        <f t="shared" si="126"/>
        <v>17.76473976</v>
      </c>
      <c r="BH35" s="195">
        <f t="shared" si="127"/>
        <v>16.93168627</v>
      </c>
      <c r="BI35" s="192">
        <f t="shared" si="128"/>
        <v>11.35321101</v>
      </c>
      <c r="BJ35" s="193">
        <f t="shared" si="129"/>
        <v>11.69065113</v>
      </c>
      <c r="BK35" s="195">
        <f t="shared" si="130"/>
        <v>11.58922555</v>
      </c>
      <c r="BL35" s="192">
        <f t="shared" si="131"/>
        <v>4.529816514</v>
      </c>
      <c r="BM35" s="193">
        <f t="shared" si="132"/>
        <v>4.678258498</v>
      </c>
      <c r="BN35" s="195">
        <f t="shared" si="133"/>
        <v>5.035838049</v>
      </c>
      <c r="BO35" s="192">
        <f t="shared" si="134"/>
        <v>0.5733944954</v>
      </c>
      <c r="BP35" s="193">
        <f t="shared" si="135"/>
        <v>0.5860219018</v>
      </c>
      <c r="BQ35" s="195">
        <f t="shared" si="136"/>
        <v>0.4991987487</v>
      </c>
      <c r="BR35" s="192"/>
      <c r="BS35" s="193"/>
      <c r="BT35" s="194"/>
      <c r="BU35" s="195">
        <f t="shared" si="137"/>
        <v>100</v>
      </c>
      <c r="BV35" s="193">
        <f t="shared" si="138"/>
        <v>100</v>
      </c>
      <c r="BW35" s="194">
        <f t="shared" si="139"/>
        <v>100</v>
      </c>
      <c r="BY35" s="140" t="s">
        <v>35</v>
      </c>
      <c r="BZ35" s="192">
        <f t="shared" si="140"/>
        <v>0.108754758</v>
      </c>
      <c r="CA35" s="193">
        <f t="shared" si="141"/>
        <v>0.1138802647</v>
      </c>
      <c r="CB35" s="194">
        <f t="shared" si="142"/>
        <v>0.09804703687</v>
      </c>
      <c r="CC35" s="195">
        <f t="shared" si="143"/>
        <v>1.740076128</v>
      </c>
      <c r="CD35" s="193">
        <f t="shared" si="144"/>
        <v>1.590171365</v>
      </c>
      <c r="CE35" s="195">
        <f t="shared" si="145"/>
        <v>0.9782266848</v>
      </c>
      <c r="CF35" s="192">
        <f t="shared" si="146"/>
        <v>6.090266449</v>
      </c>
      <c r="CG35" s="193">
        <f t="shared" si="147"/>
        <v>5.748144617</v>
      </c>
      <c r="CH35" s="195">
        <f t="shared" si="148"/>
        <v>5.761544117</v>
      </c>
      <c r="CI35" s="192">
        <f t="shared" si="149"/>
        <v>15.49755302</v>
      </c>
      <c r="CJ35" s="193">
        <f t="shared" si="150"/>
        <v>15.28929358</v>
      </c>
      <c r="CK35" s="195">
        <f t="shared" si="151"/>
        <v>16.20240109</v>
      </c>
      <c r="CL35" s="192">
        <f t="shared" si="152"/>
        <v>22.0228385</v>
      </c>
      <c r="CM35" s="193">
        <f t="shared" si="153"/>
        <v>22.418734</v>
      </c>
      <c r="CN35" s="194">
        <f t="shared" si="154"/>
        <v>22.36784433</v>
      </c>
      <c r="CO35" s="195">
        <f t="shared" si="155"/>
        <v>21.09842306</v>
      </c>
      <c r="CP35" s="193">
        <f t="shared" si="156"/>
        <v>21.30495822</v>
      </c>
      <c r="CQ35" s="195">
        <f t="shared" si="157"/>
        <v>21.54169529</v>
      </c>
      <c r="CR35" s="192">
        <f t="shared" si="158"/>
        <v>17.45513866</v>
      </c>
      <c r="CS35" s="193">
        <f t="shared" si="159"/>
        <v>17.54228518</v>
      </c>
      <c r="CT35" s="195">
        <f t="shared" si="160"/>
        <v>16.903427</v>
      </c>
      <c r="CU35" s="192">
        <f t="shared" si="161"/>
        <v>12.23491028</v>
      </c>
      <c r="CV35" s="193">
        <f t="shared" si="162"/>
        <v>12.22394826</v>
      </c>
      <c r="CW35" s="195">
        <f t="shared" si="163"/>
        <v>12.42902507</v>
      </c>
      <c r="CX35" s="192">
        <f t="shared" si="164"/>
        <v>3.31702012</v>
      </c>
      <c r="CY35" s="193">
        <f t="shared" si="165"/>
        <v>3.340968204</v>
      </c>
      <c r="CZ35" s="195">
        <f t="shared" si="166"/>
        <v>3.284684843</v>
      </c>
      <c r="DA35" s="192">
        <f t="shared" si="170"/>
        <v>0.4350190321</v>
      </c>
      <c r="DB35" s="193">
        <f t="shared" si="171"/>
        <v>0.4276163178</v>
      </c>
      <c r="DC35" s="195">
        <f t="shared" si="172"/>
        <v>0.433104538</v>
      </c>
      <c r="DD35" s="192"/>
      <c r="DE35" s="193"/>
      <c r="DF35" s="194"/>
      <c r="DG35" s="195">
        <f t="shared" si="167"/>
        <v>100</v>
      </c>
      <c r="DH35" s="193">
        <f t="shared" si="168"/>
        <v>100</v>
      </c>
      <c r="DI35" s="194">
        <f t="shared" si="169"/>
        <v>100</v>
      </c>
    </row>
    <row r="36" ht="15.75" customHeight="1">
      <c r="A36" s="140" t="s">
        <v>36</v>
      </c>
      <c r="B36" s="192">
        <f t="shared" si="74"/>
        <v>0.1160766106</v>
      </c>
      <c r="C36" s="193">
        <f t="shared" si="75"/>
        <v>0.09055286703</v>
      </c>
      <c r="D36" s="194">
        <f t="shared" si="76"/>
        <v>0.05264106933</v>
      </c>
      <c r="E36" s="195">
        <f t="shared" si="77"/>
        <v>0.6964596634</v>
      </c>
      <c r="F36" s="193">
        <f t="shared" si="78"/>
        <v>0.6808306607</v>
      </c>
      <c r="G36" s="195">
        <f t="shared" si="79"/>
        <v>0.8868434608</v>
      </c>
      <c r="H36" s="192">
        <f t="shared" si="80"/>
        <v>4.526987812</v>
      </c>
      <c r="I36" s="193">
        <f t="shared" si="81"/>
        <v>4.370813058</v>
      </c>
      <c r="J36" s="195">
        <f t="shared" si="82"/>
        <v>4.896610806</v>
      </c>
      <c r="K36" s="192">
        <f t="shared" si="83"/>
        <v>13.46488683</v>
      </c>
      <c r="L36" s="193">
        <f t="shared" si="84"/>
        <v>13.31684951</v>
      </c>
      <c r="M36" s="195">
        <f t="shared" si="85"/>
        <v>14.03701783</v>
      </c>
      <c r="N36" s="192">
        <f t="shared" si="86"/>
        <v>21.82240279</v>
      </c>
      <c r="O36" s="193">
        <f t="shared" si="87"/>
        <v>21.84613142</v>
      </c>
      <c r="P36" s="194">
        <f t="shared" si="88"/>
        <v>22.09115789</v>
      </c>
      <c r="Q36" s="195">
        <f t="shared" si="89"/>
        <v>25.3047011</v>
      </c>
      <c r="R36" s="193">
        <f t="shared" si="90"/>
        <v>25.80081782</v>
      </c>
      <c r="S36" s="195">
        <f t="shared" si="91"/>
        <v>24.64715382</v>
      </c>
      <c r="T36" s="192">
        <f t="shared" si="92"/>
        <v>17.29541497</v>
      </c>
      <c r="U36" s="193">
        <f t="shared" si="93"/>
        <v>17.12745597</v>
      </c>
      <c r="V36" s="195">
        <f t="shared" si="94"/>
        <v>17.17630634</v>
      </c>
      <c r="W36" s="192">
        <f t="shared" si="95"/>
        <v>11.95589089</v>
      </c>
      <c r="X36" s="193">
        <f t="shared" si="96"/>
        <v>11.85381155</v>
      </c>
      <c r="Y36" s="195">
        <f t="shared" si="97"/>
        <v>11.26880727</v>
      </c>
      <c r="Z36" s="192">
        <f t="shared" si="98"/>
        <v>3.946604759</v>
      </c>
      <c r="AA36" s="193">
        <f t="shared" si="99"/>
        <v>4.090554633</v>
      </c>
      <c r="AB36" s="195">
        <f t="shared" si="100"/>
        <v>4.125737367</v>
      </c>
      <c r="AC36" s="192">
        <f t="shared" si="101"/>
        <v>0.8125362739</v>
      </c>
      <c r="AD36" s="193">
        <f t="shared" si="102"/>
        <v>0.7814493832</v>
      </c>
      <c r="AE36" s="195">
        <f t="shared" si="103"/>
        <v>0.7292491029</v>
      </c>
      <c r="AF36" s="192">
        <f t="shared" si="104"/>
        <v>0.05803830528</v>
      </c>
      <c r="AG36" s="193">
        <f t="shared" si="105"/>
        <v>0.04073312358</v>
      </c>
      <c r="AH36" s="194">
        <f t="shared" si="106"/>
        <v>0.08847505026</v>
      </c>
      <c r="AI36" s="195">
        <f t="shared" si="107"/>
        <v>100</v>
      </c>
      <c r="AJ36" s="193">
        <f t="shared" si="108"/>
        <v>100</v>
      </c>
      <c r="AK36" s="194">
        <f t="shared" si="109"/>
        <v>100</v>
      </c>
      <c r="AM36" s="140" t="s">
        <v>36</v>
      </c>
      <c r="AN36" s="192">
        <f t="shared" si="173"/>
        <v>0.0442086649</v>
      </c>
      <c r="AO36" s="193">
        <f t="shared" si="174"/>
        <v>0.06035362777</v>
      </c>
      <c r="AP36" s="194">
        <f t="shared" si="175"/>
        <v>0.08089851659</v>
      </c>
      <c r="AQ36" s="195">
        <f t="shared" si="110"/>
        <v>0.442086649</v>
      </c>
      <c r="AR36" s="193">
        <f t="shared" si="111"/>
        <v>0.427811661</v>
      </c>
      <c r="AS36" s="195">
        <f t="shared" si="112"/>
        <v>0.3956221316</v>
      </c>
      <c r="AT36" s="192">
        <f t="shared" si="113"/>
        <v>5.260831123</v>
      </c>
      <c r="AU36" s="193">
        <f t="shared" si="114"/>
        <v>5.106594293</v>
      </c>
      <c r="AV36" s="195">
        <f t="shared" si="115"/>
        <v>5.259938798</v>
      </c>
      <c r="AW36" s="192">
        <f t="shared" si="116"/>
        <v>12.02475685</v>
      </c>
      <c r="AX36" s="193">
        <f t="shared" si="117"/>
        <v>12.05047732</v>
      </c>
      <c r="AY36" s="195">
        <f t="shared" si="118"/>
        <v>12.204986</v>
      </c>
      <c r="AZ36" s="192">
        <f t="shared" si="119"/>
        <v>20.0265252</v>
      </c>
      <c r="BA36" s="193">
        <f t="shared" si="120"/>
        <v>20.16036703</v>
      </c>
      <c r="BB36" s="194">
        <f t="shared" si="121"/>
        <v>19.79968416</v>
      </c>
      <c r="BC36" s="195">
        <f t="shared" si="122"/>
        <v>24.40318302</v>
      </c>
      <c r="BD36" s="193">
        <f t="shared" si="123"/>
        <v>24.15877734</v>
      </c>
      <c r="BE36" s="195">
        <f t="shared" si="124"/>
        <v>24.29678423</v>
      </c>
      <c r="BF36" s="192">
        <f t="shared" si="125"/>
        <v>17.68346596</v>
      </c>
      <c r="BG36" s="193">
        <f t="shared" si="126"/>
        <v>18.02904317</v>
      </c>
      <c r="BH36" s="195">
        <f t="shared" si="127"/>
        <v>17.70347646</v>
      </c>
      <c r="BI36" s="192">
        <f t="shared" si="128"/>
        <v>14.45623342</v>
      </c>
      <c r="BJ36" s="193">
        <f t="shared" si="129"/>
        <v>14.42371451</v>
      </c>
      <c r="BK36" s="195">
        <f t="shared" si="130"/>
        <v>14.27921854</v>
      </c>
      <c r="BL36" s="192">
        <f t="shared" si="131"/>
        <v>5.128205128</v>
      </c>
      <c r="BM36" s="193">
        <f t="shared" si="132"/>
        <v>5.065710923</v>
      </c>
      <c r="BN36" s="195">
        <f t="shared" si="133"/>
        <v>5.517730288</v>
      </c>
      <c r="BO36" s="192">
        <f t="shared" si="134"/>
        <v>0.5305039788</v>
      </c>
      <c r="BP36" s="193">
        <f t="shared" si="135"/>
        <v>0.5171501185</v>
      </c>
      <c r="BQ36" s="195">
        <f t="shared" si="136"/>
        <v>0.461660868</v>
      </c>
      <c r="BR36" s="192"/>
      <c r="BS36" s="193"/>
      <c r="BT36" s="194"/>
      <c r="BU36" s="195">
        <f t="shared" si="137"/>
        <v>100</v>
      </c>
      <c r="BV36" s="193">
        <f t="shared" si="138"/>
        <v>100</v>
      </c>
      <c r="BW36" s="194">
        <f t="shared" si="139"/>
        <v>100</v>
      </c>
      <c r="BY36" s="140" t="s">
        <v>36</v>
      </c>
      <c r="BZ36" s="192">
        <f t="shared" si="140"/>
        <v>0.08654262224</v>
      </c>
      <c r="CA36" s="193">
        <f t="shared" si="141"/>
        <v>0.09531877309</v>
      </c>
      <c r="CB36" s="194">
        <f t="shared" si="142"/>
        <v>0.1974200296</v>
      </c>
      <c r="CC36" s="195">
        <f t="shared" si="143"/>
        <v>0.346170489</v>
      </c>
      <c r="CD36" s="193">
        <f t="shared" si="144"/>
        <v>0.3401033028</v>
      </c>
      <c r="CE36" s="195">
        <f t="shared" si="145"/>
        <v>0.2615064917</v>
      </c>
      <c r="CF36" s="192">
        <f t="shared" si="146"/>
        <v>4.889658157</v>
      </c>
      <c r="CG36" s="193">
        <f t="shared" si="147"/>
        <v>4.788250352</v>
      </c>
      <c r="CH36" s="195">
        <f t="shared" si="148"/>
        <v>5.863889713</v>
      </c>
      <c r="CI36" s="192">
        <f t="shared" si="149"/>
        <v>15.62094331</v>
      </c>
      <c r="CJ36" s="193">
        <f t="shared" si="150"/>
        <v>15.49673727</v>
      </c>
      <c r="CK36" s="195">
        <f t="shared" si="151"/>
        <v>16.44834842</v>
      </c>
      <c r="CL36" s="192">
        <f t="shared" si="152"/>
        <v>21.85201212</v>
      </c>
      <c r="CM36" s="193">
        <f t="shared" si="153"/>
        <v>21.81478111</v>
      </c>
      <c r="CN36" s="194">
        <f t="shared" si="154"/>
        <v>21.67368137</v>
      </c>
      <c r="CO36" s="195">
        <f t="shared" si="155"/>
        <v>20.72695803</v>
      </c>
      <c r="CP36" s="193">
        <f t="shared" si="156"/>
        <v>20.75550062</v>
      </c>
      <c r="CQ36" s="195">
        <f t="shared" si="157"/>
        <v>20.33481079</v>
      </c>
      <c r="CR36" s="192">
        <f t="shared" si="158"/>
        <v>19.38554738</v>
      </c>
      <c r="CS36" s="193">
        <f t="shared" si="159"/>
        <v>19.56150629</v>
      </c>
      <c r="CT36" s="195">
        <f t="shared" si="160"/>
        <v>18.52272776</v>
      </c>
      <c r="CU36" s="192">
        <f t="shared" si="161"/>
        <v>13.11120727</v>
      </c>
      <c r="CV36" s="193">
        <f t="shared" si="162"/>
        <v>13.26988943</v>
      </c>
      <c r="CW36" s="195">
        <f t="shared" si="163"/>
        <v>13.0383838</v>
      </c>
      <c r="CX36" s="192">
        <f t="shared" si="164"/>
        <v>3.807875379</v>
      </c>
      <c r="CY36" s="193">
        <f t="shared" si="165"/>
        <v>3.711454894</v>
      </c>
      <c r="CZ36" s="195">
        <f t="shared" si="166"/>
        <v>3.579659742</v>
      </c>
      <c r="DA36" s="192">
        <f t="shared" si="170"/>
        <v>0.1730852445</v>
      </c>
      <c r="DB36" s="193">
        <f t="shared" si="171"/>
        <v>0.166457956</v>
      </c>
      <c r="DC36" s="195">
        <f t="shared" si="172"/>
        <v>0.07957189313</v>
      </c>
      <c r="DD36" s="192"/>
      <c r="DE36" s="193"/>
      <c r="DF36" s="194"/>
      <c r="DG36" s="195">
        <f t="shared" si="167"/>
        <v>100</v>
      </c>
      <c r="DH36" s="193">
        <f t="shared" si="168"/>
        <v>100</v>
      </c>
      <c r="DI36" s="194">
        <f t="shared" si="169"/>
        <v>100</v>
      </c>
    </row>
    <row r="37" ht="15.75" customHeight="1">
      <c r="A37" s="140" t="s">
        <v>37</v>
      </c>
      <c r="B37" s="192">
        <f t="shared" si="74"/>
        <v>0.05146680391</v>
      </c>
      <c r="C37" s="193">
        <f t="shared" si="75"/>
        <v>0.04231939685</v>
      </c>
      <c r="D37" s="194">
        <f t="shared" si="76"/>
        <v>0.01463789477</v>
      </c>
      <c r="E37" s="195">
        <f t="shared" si="77"/>
        <v>0.4117344313</v>
      </c>
      <c r="F37" s="193">
        <f t="shared" si="78"/>
        <v>0.3751161679</v>
      </c>
      <c r="G37" s="195">
        <f t="shared" si="79"/>
        <v>0.3807532574</v>
      </c>
      <c r="H37" s="192">
        <f t="shared" si="80"/>
        <v>2.316006176</v>
      </c>
      <c r="I37" s="193">
        <f t="shared" si="81"/>
        <v>2.379713363</v>
      </c>
      <c r="J37" s="195">
        <f t="shared" si="82"/>
        <v>2.56197674</v>
      </c>
      <c r="K37" s="192">
        <f t="shared" si="83"/>
        <v>8.389089038</v>
      </c>
      <c r="L37" s="193">
        <f t="shared" si="84"/>
        <v>8.372539577</v>
      </c>
      <c r="M37" s="195">
        <f t="shared" si="85"/>
        <v>10.27265463</v>
      </c>
      <c r="N37" s="192">
        <f t="shared" si="86"/>
        <v>21.46165723</v>
      </c>
      <c r="O37" s="193">
        <f t="shared" si="87"/>
        <v>21.44122771</v>
      </c>
      <c r="P37" s="194">
        <f t="shared" si="88"/>
        <v>21.86406821</v>
      </c>
      <c r="Q37" s="195">
        <f t="shared" si="89"/>
        <v>26.14513639</v>
      </c>
      <c r="R37" s="193">
        <f t="shared" si="90"/>
        <v>26.23503545</v>
      </c>
      <c r="S37" s="195">
        <f t="shared" si="91"/>
        <v>25.02669922</v>
      </c>
      <c r="T37" s="192">
        <f t="shared" si="92"/>
        <v>21.71899125</v>
      </c>
      <c r="U37" s="193">
        <f t="shared" si="93"/>
        <v>21.58858851</v>
      </c>
      <c r="V37" s="195">
        <f t="shared" si="94"/>
        <v>20.25579389</v>
      </c>
      <c r="W37" s="192">
        <f t="shared" si="95"/>
        <v>13.89603706</v>
      </c>
      <c r="X37" s="193">
        <f t="shared" si="96"/>
        <v>14.04039709</v>
      </c>
      <c r="Y37" s="195">
        <f t="shared" si="97"/>
        <v>13.83764188</v>
      </c>
      <c r="Z37" s="192">
        <f t="shared" si="98"/>
        <v>5.249613999</v>
      </c>
      <c r="AA37" s="193">
        <f t="shared" si="99"/>
        <v>5.175102328</v>
      </c>
      <c r="AB37" s="195">
        <f t="shared" si="100"/>
        <v>5.167237845</v>
      </c>
      <c r="AC37" s="192">
        <f t="shared" si="101"/>
        <v>0.3602676274</v>
      </c>
      <c r="AD37" s="193">
        <f t="shared" si="102"/>
        <v>0.3499604023</v>
      </c>
      <c r="AE37" s="195">
        <f t="shared" si="103"/>
        <v>0.6185364417</v>
      </c>
      <c r="AF37" s="192" t="str">
        <f t="shared" si="104"/>
        <v/>
      </c>
      <c r="AG37" s="193" t="str">
        <f t="shared" si="105"/>
        <v/>
      </c>
      <c r="AH37" s="194" t="str">
        <f t="shared" si="106"/>
        <v/>
      </c>
      <c r="AI37" s="195">
        <f t="shared" si="107"/>
        <v>100</v>
      </c>
      <c r="AJ37" s="193">
        <f t="shared" si="108"/>
        <v>100</v>
      </c>
      <c r="AK37" s="194">
        <f t="shared" si="109"/>
        <v>100</v>
      </c>
      <c r="AM37" s="140" t="s">
        <v>37</v>
      </c>
      <c r="AN37" s="192">
        <f t="shared" si="173"/>
        <v>0.04268032437</v>
      </c>
      <c r="AO37" s="193">
        <f t="shared" si="174"/>
        <v>0.04444826597</v>
      </c>
      <c r="AP37" s="194">
        <f t="shared" si="175"/>
        <v>0.09550293448</v>
      </c>
      <c r="AQ37" s="195">
        <f t="shared" si="110"/>
        <v>0.4694835681</v>
      </c>
      <c r="AR37" s="193">
        <f t="shared" si="111"/>
        <v>0.4810262618</v>
      </c>
      <c r="AS37" s="195">
        <f t="shared" si="112"/>
        <v>0.4789145525</v>
      </c>
      <c r="AT37" s="192">
        <f t="shared" si="113"/>
        <v>3.201024328</v>
      </c>
      <c r="AU37" s="193">
        <f t="shared" si="114"/>
        <v>3.153671786</v>
      </c>
      <c r="AV37" s="195">
        <f t="shared" si="115"/>
        <v>3.157507443</v>
      </c>
      <c r="AW37" s="192">
        <f t="shared" si="116"/>
        <v>9.688433632</v>
      </c>
      <c r="AX37" s="193">
        <f t="shared" si="117"/>
        <v>9.545663556</v>
      </c>
      <c r="AY37" s="195">
        <f t="shared" si="118"/>
        <v>11.03595252</v>
      </c>
      <c r="AZ37" s="192">
        <f t="shared" si="119"/>
        <v>19.97439181</v>
      </c>
      <c r="BA37" s="193">
        <f t="shared" si="120"/>
        <v>19.95839899</v>
      </c>
      <c r="BB37" s="194">
        <f t="shared" si="121"/>
        <v>20.15983707</v>
      </c>
      <c r="BC37" s="195">
        <f t="shared" si="122"/>
        <v>25.52283397</v>
      </c>
      <c r="BD37" s="193">
        <f t="shared" si="123"/>
        <v>25.83589567</v>
      </c>
      <c r="BE37" s="195">
        <f t="shared" si="124"/>
        <v>24.99640773</v>
      </c>
      <c r="BF37" s="192">
        <f t="shared" si="125"/>
        <v>20.18779343</v>
      </c>
      <c r="BG37" s="193">
        <f t="shared" si="126"/>
        <v>20.44235182</v>
      </c>
      <c r="BH37" s="195">
        <f t="shared" si="127"/>
        <v>19.48749775</v>
      </c>
      <c r="BI37" s="192">
        <f t="shared" si="128"/>
        <v>15.70635937</v>
      </c>
      <c r="BJ37" s="193">
        <f t="shared" si="129"/>
        <v>15.40572348</v>
      </c>
      <c r="BK37" s="195">
        <f t="shared" si="130"/>
        <v>15.17309572</v>
      </c>
      <c r="BL37" s="192">
        <f t="shared" si="131"/>
        <v>4.950917627</v>
      </c>
      <c r="BM37" s="193">
        <f t="shared" si="132"/>
        <v>4.865407907</v>
      </c>
      <c r="BN37" s="195">
        <f t="shared" si="133"/>
        <v>5.258653243</v>
      </c>
      <c r="BO37" s="192">
        <f t="shared" si="134"/>
        <v>0.2560819462</v>
      </c>
      <c r="BP37" s="193">
        <f t="shared" si="135"/>
        <v>0.2674122513</v>
      </c>
      <c r="BQ37" s="195">
        <f t="shared" si="136"/>
        <v>0.1566310342</v>
      </c>
      <c r="BR37" s="192"/>
      <c r="BS37" s="193"/>
      <c r="BT37" s="194"/>
      <c r="BU37" s="195">
        <f t="shared" si="137"/>
        <v>100</v>
      </c>
      <c r="BV37" s="193">
        <f t="shared" si="138"/>
        <v>100</v>
      </c>
      <c r="BW37" s="194">
        <f t="shared" si="139"/>
        <v>100</v>
      </c>
      <c r="BY37" s="140" t="s">
        <v>37</v>
      </c>
      <c r="BZ37" s="192">
        <f t="shared" si="140"/>
        <v>0.1570475069</v>
      </c>
      <c r="CA37" s="193">
        <f t="shared" si="141"/>
        <v>0.1492713931</v>
      </c>
      <c r="CB37" s="194">
        <f t="shared" si="142"/>
        <v>0.1612399117</v>
      </c>
      <c r="CC37" s="195">
        <f t="shared" si="143"/>
        <v>0.5889281508</v>
      </c>
      <c r="CD37" s="193">
        <f t="shared" si="144"/>
        <v>0.5100980522</v>
      </c>
      <c r="CE37" s="195">
        <f t="shared" si="145"/>
        <v>0.5631691111</v>
      </c>
      <c r="CF37" s="192">
        <f t="shared" si="146"/>
        <v>3.415783274</v>
      </c>
      <c r="CG37" s="193">
        <f t="shared" si="147"/>
        <v>3.399112554</v>
      </c>
      <c r="CH37" s="195">
        <f t="shared" si="148"/>
        <v>4.012551332</v>
      </c>
      <c r="CI37" s="192">
        <f t="shared" si="149"/>
        <v>12.56380055</v>
      </c>
      <c r="CJ37" s="193">
        <f t="shared" si="150"/>
        <v>12.22732007</v>
      </c>
      <c r="CK37" s="195">
        <f t="shared" si="151"/>
        <v>13.62950944</v>
      </c>
      <c r="CL37" s="192">
        <f t="shared" si="152"/>
        <v>23.51786415</v>
      </c>
      <c r="CM37" s="193">
        <f t="shared" si="153"/>
        <v>23.42417244</v>
      </c>
      <c r="CN37" s="194">
        <f t="shared" si="154"/>
        <v>23.755474</v>
      </c>
      <c r="CO37" s="195">
        <f t="shared" si="155"/>
        <v>23.75343541</v>
      </c>
      <c r="CP37" s="193">
        <f t="shared" si="156"/>
        <v>23.85505954</v>
      </c>
      <c r="CQ37" s="195">
        <f t="shared" si="157"/>
        <v>23.93970712</v>
      </c>
      <c r="CR37" s="192">
        <f t="shared" si="158"/>
        <v>19.59167648</v>
      </c>
      <c r="CS37" s="193">
        <f t="shared" si="159"/>
        <v>19.93933084</v>
      </c>
      <c r="CT37" s="195">
        <f t="shared" si="160"/>
        <v>17.34468348</v>
      </c>
      <c r="CU37" s="192">
        <f t="shared" si="161"/>
        <v>12.76010993</v>
      </c>
      <c r="CV37" s="193">
        <f t="shared" si="162"/>
        <v>12.90114351</v>
      </c>
      <c r="CW37" s="195">
        <f t="shared" si="163"/>
        <v>12.89269604</v>
      </c>
      <c r="CX37" s="192">
        <f t="shared" si="164"/>
        <v>3.337259521</v>
      </c>
      <c r="CY37" s="193">
        <f t="shared" si="165"/>
        <v>3.258138511</v>
      </c>
      <c r="CZ37" s="195">
        <f t="shared" si="166"/>
        <v>3.537755294</v>
      </c>
      <c r="DA37" s="192">
        <f t="shared" si="170"/>
        <v>0.3140950137</v>
      </c>
      <c r="DB37" s="193">
        <f t="shared" si="171"/>
        <v>0.3363530976</v>
      </c>
      <c r="DC37" s="195">
        <f t="shared" si="172"/>
        <v>0.163214278</v>
      </c>
      <c r="DD37" s="192"/>
      <c r="DE37" s="193"/>
      <c r="DF37" s="194"/>
      <c r="DG37" s="195">
        <f t="shared" si="167"/>
        <v>100</v>
      </c>
      <c r="DH37" s="193">
        <f t="shared" si="168"/>
        <v>100</v>
      </c>
      <c r="DI37" s="194">
        <f t="shared" si="169"/>
        <v>100</v>
      </c>
    </row>
    <row r="38" ht="15.75" customHeight="1">
      <c r="A38" s="140" t="s">
        <v>38</v>
      </c>
      <c r="B38" s="192" t="str">
        <f t="shared" si="74"/>
        <v/>
      </c>
      <c r="C38" s="193" t="str">
        <f t="shared" si="75"/>
        <v/>
      </c>
      <c r="D38" s="194" t="str">
        <f t="shared" si="76"/>
        <v/>
      </c>
      <c r="E38" s="195">
        <f t="shared" si="77"/>
        <v>0.1222493888</v>
      </c>
      <c r="F38" s="193">
        <f t="shared" si="78"/>
        <v>0.08782877627</v>
      </c>
      <c r="G38" s="195">
        <f t="shared" si="79"/>
        <v>0.1068566491</v>
      </c>
      <c r="H38" s="192">
        <f t="shared" si="80"/>
        <v>1.833740831</v>
      </c>
      <c r="I38" s="193">
        <f t="shared" si="81"/>
        <v>1.660652529</v>
      </c>
      <c r="J38" s="195">
        <f t="shared" si="82"/>
        <v>1.732884346</v>
      </c>
      <c r="K38" s="192">
        <f t="shared" si="83"/>
        <v>7.457212714</v>
      </c>
      <c r="L38" s="193">
        <f t="shared" si="84"/>
        <v>7.207604125</v>
      </c>
      <c r="M38" s="195">
        <f t="shared" si="85"/>
        <v>7.657404556</v>
      </c>
      <c r="N38" s="192">
        <f t="shared" si="86"/>
        <v>22.37163814</v>
      </c>
      <c r="O38" s="193">
        <f t="shared" si="87"/>
        <v>22.14442261</v>
      </c>
      <c r="P38" s="194">
        <f t="shared" si="88"/>
        <v>23.17658475</v>
      </c>
      <c r="Q38" s="195">
        <f t="shared" si="89"/>
        <v>27.1393643</v>
      </c>
      <c r="R38" s="193">
        <f t="shared" si="90"/>
        <v>28.3836864</v>
      </c>
      <c r="S38" s="195">
        <f t="shared" si="91"/>
        <v>26.27917707</v>
      </c>
      <c r="T38" s="192">
        <f t="shared" si="92"/>
        <v>23.41075795</v>
      </c>
      <c r="U38" s="193">
        <f t="shared" si="93"/>
        <v>23.35295305</v>
      </c>
      <c r="V38" s="195">
        <f t="shared" si="94"/>
        <v>23.08598985</v>
      </c>
      <c r="W38" s="192">
        <f t="shared" si="95"/>
        <v>13.44743276</v>
      </c>
      <c r="X38" s="193">
        <f t="shared" si="96"/>
        <v>13.23073949</v>
      </c>
      <c r="Y38" s="195">
        <f t="shared" si="97"/>
        <v>13.78562112</v>
      </c>
      <c r="Z38" s="192">
        <f t="shared" si="98"/>
        <v>3.91198044</v>
      </c>
      <c r="AA38" s="193">
        <f t="shared" si="99"/>
        <v>3.687110647</v>
      </c>
      <c r="AB38" s="195">
        <f t="shared" si="100"/>
        <v>4.029478477</v>
      </c>
      <c r="AC38" s="192">
        <f t="shared" si="101"/>
        <v>0.3056234719</v>
      </c>
      <c r="AD38" s="193">
        <f t="shared" si="102"/>
        <v>0.2450023636</v>
      </c>
      <c r="AE38" s="195">
        <f t="shared" si="103"/>
        <v>0.1460031715</v>
      </c>
      <c r="AF38" s="192" t="str">
        <f t="shared" si="104"/>
        <v/>
      </c>
      <c r="AG38" s="193" t="str">
        <f t="shared" si="105"/>
        <v/>
      </c>
      <c r="AH38" s="194" t="str">
        <f t="shared" si="106"/>
        <v/>
      </c>
      <c r="AI38" s="195">
        <f t="shared" si="107"/>
        <v>100</v>
      </c>
      <c r="AJ38" s="193">
        <f t="shared" si="108"/>
        <v>100</v>
      </c>
      <c r="AK38" s="194">
        <f t="shared" si="109"/>
        <v>100</v>
      </c>
      <c r="AM38" s="140" t="s">
        <v>38</v>
      </c>
      <c r="AN38" s="192">
        <f t="shared" si="173"/>
        <v>0.05208333333</v>
      </c>
      <c r="AO38" s="193">
        <f t="shared" si="174"/>
        <v>0.0429472483</v>
      </c>
      <c r="AP38" s="194">
        <f t="shared" si="175"/>
        <v>0.01052102056</v>
      </c>
      <c r="AQ38" s="195">
        <f t="shared" si="110"/>
        <v>0.3125</v>
      </c>
      <c r="AR38" s="193">
        <f t="shared" si="111"/>
        <v>0.2666131157</v>
      </c>
      <c r="AS38" s="195">
        <f t="shared" si="112"/>
        <v>0.1839074393</v>
      </c>
      <c r="AT38" s="192">
        <f t="shared" si="113"/>
        <v>2.291666667</v>
      </c>
      <c r="AU38" s="193">
        <f t="shared" si="114"/>
        <v>2.192698307</v>
      </c>
      <c r="AV38" s="195">
        <f t="shared" si="115"/>
        <v>2.346614519</v>
      </c>
      <c r="AW38" s="192">
        <f t="shared" si="116"/>
        <v>8.177083333</v>
      </c>
      <c r="AX38" s="193">
        <f t="shared" si="117"/>
        <v>7.992836672</v>
      </c>
      <c r="AY38" s="195">
        <f t="shared" si="118"/>
        <v>8.33336558</v>
      </c>
      <c r="AZ38" s="192">
        <f t="shared" si="119"/>
        <v>22.76041667</v>
      </c>
      <c r="BA38" s="193">
        <f t="shared" si="120"/>
        <v>23.21004523</v>
      </c>
      <c r="BB38" s="194">
        <f t="shared" si="121"/>
        <v>23.12586032</v>
      </c>
      <c r="BC38" s="195">
        <f t="shared" si="122"/>
        <v>29.53125</v>
      </c>
      <c r="BD38" s="193">
        <f t="shared" si="123"/>
        <v>29.69152366</v>
      </c>
      <c r="BE38" s="195">
        <f t="shared" si="124"/>
        <v>27.50970125</v>
      </c>
      <c r="BF38" s="192">
        <f t="shared" si="125"/>
        <v>20.10416667</v>
      </c>
      <c r="BG38" s="193">
        <f t="shared" si="126"/>
        <v>20.04946029</v>
      </c>
      <c r="BH38" s="195">
        <f t="shared" si="127"/>
        <v>20.21759931</v>
      </c>
      <c r="BI38" s="192">
        <f t="shared" si="128"/>
        <v>13.38541667</v>
      </c>
      <c r="BJ38" s="193">
        <f t="shared" si="129"/>
        <v>13.15751355</v>
      </c>
      <c r="BK38" s="195">
        <f t="shared" si="130"/>
        <v>14.91940629</v>
      </c>
      <c r="BL38" s="192">
        <f t="shared" si="131"/>
        <v>3.177083333</v>
      </c>
      <c r="BM38" s="193">
        <f t="shared" si="132"/>
        <v>3.185469679</v>
      </c>
      <c r="BN38" s="195">
        <f t="shared" si="133"/>
        <v>3.161962534</v>
      </c>
      <c r="BO38" s="192">
        <f t="shared" si="134"/>
        <v>0.2083333333</v>
      </c>
      <c r="BP38" s="193">
        <f t="shared" si="135"/>
        <v>0.2108922501</v>
      </c>
      <c r="BQ38" s="195">
        <f t="shared" si="136"/>
        <v>0.1910617333</v>
      </c>
      <c r="BR38" s="192"/>
      <c r="BS38" s="193"/>
      <c r="BT38" s="194"/>
      <c r="BU38" s="195">
        <f t="shared" si="137"/>
        <v>100</v>
      </c>
      <c r="BV38" s="193">
        <f t="shared" si="138"/>
        <v>100</v>
      </c>
      <c r="BW38" s="194">
        <f t="shared" si="139"/>
        <v>100</v>
      </c>
      <c r="BY38" s="140" t="s">
        <v>38</v>
      </c>
      <c r="BZ38" s="192"/>
      <c r="CA38" s="193"/>
      <c r="CB38" s="194"/>
      <c r="CC38" s="195">
        <f t="shared" si="143"/>
        <v>0.2790697674</v>
      </c>
      <c r="CD38" s="193">
        <f t="shared" si="144"/>
        <v>0.2860910417</v>
      </c>
      <c r="CE38" s="195">
        <f t="shared" si="145"/>
        <v>0.255917642</v>
      </c>
      <c r="CF38" s="192">
        <f t="shared" si="146"/>
        <v>2.837209302</v>
      </c>
      <c r="CG38" s="193">
        <f t="shared" si="147"/>
        <v>2.675064642</v>
      </c>
      <c r="CH38" s="195">
        <f t="shared" si="148"/>
        <v>3.950015987</v>
      </c>
      <c r="CI38" s="192">
        <f t="shared" si="149"/>
        <v>13.44186047</v>
      </c>
      <c r="CJ38" s="193">
        <f t="shared" si="150"/>
        <v>13.4341954</v>
      </c>
      <c r="CK38" s="195">
        <f t="shared" si="151"/>
        <v>15.45330884</v>
      </c>
      <c r="CL38" s="192">
        <f t="shared" si="152"/>
        <v>25.30232558</v>
      </c>
      <c r="CM38" s="193">
        <f t="shared" si="153"/>
        <v>25.63025225</v>
      </c>
      <c r="CN38" s="194">
        <f t="shared" si="154"/>
        <v>26.68144978</v>
      </c>
      <c r="CO38" s="195">
        <f t="shared" si="155"/>
        <v>24.65116279</v>
      </c>
      <c r="CP38" s="193">
        <f t="shared" si="156"/>
        <v>24.60056424</v>
      </c>
      <c r="CQ38" s="195">
        <f t="shared" si="157"/>
        <v>24.59504338</v>
      </c>
      <c r="CR38" s="192">
        <f t="shared" si="158"/>
        <v>19.58139535</v>
      </c>
      <c r="CS38" s="193">
        <f t="shared" si="159"/>
        <v>19.52326154</v>
      </c>
      <c r="CT38" s="195">
        <f t="shared" si="160"/>
        <v>15.91962966</v>
      </c>
      <c r="CU38" s="192">
        <f t="shared" si="161"/>
        <v>10.8372093</v>
      </c>
      <c r="CV38" s="193">
        <f t="shared" si="162"/>
        <v>10.80412994</v>
      </c>
      <c r="CW38" s="195">
        <f t="shared" si="163"/>
        <v>10.15143844</v>
      </c>
      <c r="CX38" s="192">
        <f t="shared" si="164"/>
        <v>2.697674419</v>
      </c>
      <c r="CY38" s="193">
        <f t="shared" si="165"/>
        <v>2.671055105</v>
      </c>
      <c r="CZ38" s="195">
        <f t="shared" si="166"/>
        <v>2.53443894</v>
      </c>
      <c r="DA38" s="192">
        <f t="shared" si="170"/>
        <v>0.3255813953</v>
      </c>
      <c r="DB38" s="193">
        <f t="shared" si="171"/>
        <v>0.3339829409</v>
      </c>
      <c r="DC38" s="195">
        <f t="shared" si="172"/>
        <v>0.4396695488</v>
      </c>
      <c r="DD38" s="192">
        <f>DD13*100/$DG13</f>
        <v>0.04651162791</v>
      </c>
      <c r="DE38" s="193">
        <f>DE13*100/$DH13</f>
        <v>0.04140290681</v>
      </c>
      <c r="DF38" s="194">
        <f>DF13*100/$DI13</f>
        <v>0.01908777993</v>
      </c>
      <c r="DG38" s="195">
        <f t="shared" si="167"/>
        <v>100</v>
      </c>
      <c r="DH38" s="193">
        <f t="shared" si="168"/>
        <v>100</v>
      </c>
      <c r="DI38" s="194">
        <f t="shared" si="169"/>
        <v>100</v>
      </c>
    </row>
    <row r="39" ht="15.75" customHeight="1">
      <c r="A39" s="140" t="s">
        <v>39</v>
      </c>
      <c r="B39" s="192" t="str">
        <f t="shared" si="74"/>
        <v/>
      </c>
      <c r="C39" s="193" t="str">
        <f t="shared" si="75"/>
        <v/>
      </c>
      <c r="D39" s="194" t="str">
        <f t="shared" si="76"/>
        <v/>
      </c>
      <c r="E39" s="195">
        <f t="shared" si="77"/>
        <v>0.27100271</v>
      </c>
      <c r="F39" s="193">
        <f t="shared" si="78"/>
        <v>0.2486187064</v>
      </c>
      <c r="G39" s="195">
        <f t="shared" si="79"/>
        <v>0.04538997809</v>
      </c>
      <c r="H39" s="192">
        <f t="shared" si="80"/>
        <v>1.35501355</v>
      </c>
      <c r="I39" s="193">
        <f t="shared" si="81"/>
        <v>1.296539757</v>
      </c>
      <c r="J39" s="195">
        <f t="shared" si="82"/>
        <v>1.082484048</v>
      </c>
      <c r="K39" s="192">
        <f t="shared" si="83"/>
        <v>3.79403794</v>
      </c>
      <c r="L39" s="193">
        <f t="shared" si="84"/>
        <v>3.808438656</v>
      </c>
      <c r="M39" s="195">
        <f t="shared" si="85"/>
        <v>2.596294578</v>
      </c>
      <c r="N39" s="192">
        <f t="shared" si="86"/>
        <v>25.74525745</v>
      </c>
      <c r="O39" s="193">
        <f t="shared" si="87"/>
        <v>25.64662699</v>
      </c>
      <c r="P39" s="194">
        <f t="shared" si="88"/>
        <v>32.57330601</v>
      </c>
      <c r="Q39" s="195">
        <f t="shared" si="89"/>
        <v>28.99728997</v>
      </c>
      <c r="R39" s="193">
        <f t="shared" si="90"/>
        <v>29.91056852</v>
      </c>
      <c r="S39" s="195">
        <f t="shared" si="91"/>
        <v>29.46779697</v>
      </c>
      <c r="T39" s="192">
        <f t="shared" si="92"/>
        <v>24.93224932</v>
      </c>
      <c r="U39" s="193">
        <f t="shared" si="93"/>
        <v>24.42920425</v>
      </c>
      <c r="V39" s="195">
        <f t="shared" si="94"/>
        <v>18.54669727</v>
      </c>
      <c r="W39" s="192">
        <f t="shared" si="95"/>
        <v>11.92411924</v>
      </c>
      <c r="X39" s="193">
        <f t="shared" si="96"/>
        <v>11.6614627</v>
      </c>
      <c r="Y39" s="195">
        <f t="shared" si="97"/>
        <v>11.77390609</v>
      </c>
      <c r="Z39" s="192">
        <f t="shared" si="98"/>
        <v>2.98102981</v>
      </c>
      <c r="AA39" s="193">
        <f t="shared" si="99"/>
        <v>2.998540415</v>
      </c>
      <c r="AB39" s="195">
        <f t="shared" si="100"/>
        <v>3.914125054</v>
      </c>
      <c r="AC39" s="192" t="str">
        <f t="shared" si="101"/>
        <v/>
      </c>
      <c r="AD39" s="193" t="str">
        <f t="shared" si="102"/>
        <v/>
      </c>
      <c r="AE39" s="195" t="str">
        <f t="shared" si="103"/>
        <v/>
      </c>
      <c r="AF39" s="192" t="str">
        <f t="shared" si="104"/>
        <v/>
      </c>
      <c r="AG39" s="193" t="str">
        <f t="shared" si="105"/>
        <v/>
      </c>
      <c r="AH39" s="194" t="str">
        <f t="shared" si="106"/>
        <v/>
      </c>
      <c r="AI39" s="195">
        <f t="shared" si="107"/>
        <v>100</v>
      </c>
      <c r="AJ39" s="193">
        <f t="shared" si="108"/>
        <v>100</v>
      </c>
      <c r="AK39" s="194">
        <f t="shared" si="109"/>
        <v>100</v>
      </c>
      <c r="AM39" s="140" t="s">
        <v>39</v>
      </c>
      <c r="AN39" s="192"/>
      <c r="AO39" s="193"/>
      <c r="AP39" s="194"/>
      <c r="AQ39" s="195"/>
      <c r="AR39" s="193"/>
      <c r="AS39" s="195"/>
      <c r="AT39" s="192">
        <f t="shared" si="113"/>
        <v>1.237623762</v>
      </c>
      <c r="AU39" s="193">
        <f t="shared" si="114"/>
        <v>1.260971088</v>
      </c>
      <c r="AV39" s="195">
        <f t="shared" si="115"/>
        <v>0.8819023519</v>
      </c>
      <c r="AW39" s="192">
        <f t="shared" si="116"/>
        <v>5.445544554</v>
      </c>
      <c r="AX39" s="193">
        <f t="shared" si="117"/>
        <v>5.59547941</v>
      </c>
      <c r="AY39" s="195">
        <f t="shared" si="118"/>
        <v>7.377914903</v>
      </c>
      <c r="AZ39" s="192">
        <f t="shared" si="119"/>
        <v>28.71287129</v>
      </c>
      <c r="BA39" s="193">
        <f t="shared" si="120"/>
        <v>29.17136894</v>
      </c>
      <c r="BB39" s="194">
        <f t="shared" si="121"/>
        <v>27.95241088</v>
      </c>
      <c r="BC39" s="195">
        <f t="shared" si="122"/>
        <v>29.7029703</v>
      </c>
      <c r="BD39" s="193">
        <f t="shared" si="123"/>
        <v>30.11454978</v>
      </c>
      <c r="BE39" s="195">
        <f t="shared" si="124"/>
        <v>30.25203814</v>
      </c>
      <c r="BF39" s="192">
        <f t="shared" si="125"/>
        <v>18.81188119</v>
      </c>
      <c r="BG39" s="193">
        <f t="shared" si="126"/>
        <v>18.48676518</v>
      </c>
      <c r="BH39" s="195">
        <f t="shared" si="127"/>
        <v>14.62360503</v>
      </c>
      <c r="BI39" s="192">
        <f t="shared" si="128"/>
        <v>12.12871287</v>
      </c>
      <c r="BJ39" s="193">
        <f t="shared" si="129"/>
        <v>11.69134534</v>
      </c>
      <c r="BK39" s="195">
        <f t="shared" si="130"/>
        <v>14.28614999</v>
      </c>
      <c r="BL39" s="192">
        <f t="shared" si="131"/>
        <v>3.465346535</v>
      </c>
      <c r="BM39" s="193">
        <f t="shared" si="132"/>
        <v>3.093982594</v>
      </c>
      <c r="BN39" s="195">
        <f t="shared" si="133"/>
        <v>3.094675526</v>
      </c>
      <c r="BO39" s="192">
        <f t="shared" si="134"/>
        <v>0.495049505</v>
      </c>
      <c r="BP39" s="193">
        <f t="shared" si="135"/>
        <v>0.5855376698</v>
      </c>
      <c r="BQ39" s="195">
        <f t="shared" si="136"/>
        <v>1.531303175</v>
      </c>
      <c r="BR39" s="192"/>
      <c r="BS39" s="193"/>
      <c r="BT39" s="194"/>
      <c r="BU39" s="195">
        <f t="shared" si="137"/>
        <v>100</v>
      </c>
      <c r="BV39" s="193">
        <f t="shared" si="138"/>
        <v>100</v>
      </c>
      <c r="BW39" s="194">
        <f t="shared" si="139"/>
        <v>100</v>
      </c>
      <c r="BY39" s="140" t="s">
        <v>39</v>
      </c>
      <c r="BZ39" s="192"/>
      <c r="CA39" s="193"/>
      <c r="CB39" s="194"/>
      <c r="CC39" s="195">
        <f t="shared" si="143"/>
        <v>0.2127659574</v>
      </c>
      <c r="CD39" s="193">
        <f t="shared" si="144"/>
        <v>0.3079775972</v>
      </c>
      <c r="CE39" s="195">
        <f t="shared" si="145"/>
        <v>0.07345117302</v>
      </c>
      <c r="CF39" s="192">
        <f t="shared" si="146"/>
        <v>1.70212766</v>
      </c>
      <c r="CG39" s="193">
        <f t="shared" si="147"/>
        <v>1.571704906</v>
      </c>
      <c r="CH39" s="195">
        <f t="shared" si="148"/>
        <v>2.67005507</v>
      </c>
      <c r="CI39" s="192">
        <f t="shared" si="149"/>
        <v>14.68085106</v>
      </c>
      <c r="CJ39" s="193">
        <f t="shared" si="150"/>
        <v>15.1958051</v>
      </c>
      <c r="CK39" s="195">
        <f t="shared" si="151"/>
        <v>16.8481407</v>
      </c>
      <c r="CL39" s="192">
        <f t="shared" si="152"/>
        <v>28.72340426</v>
      </c>
      <c r="CM39" s="193">
        <f t="shared" si="153"/>
        <v>28.59940512</v>
      </c>
      <c r="CN39" s="194">
        <f t="shared" si="154"/>
        <v>28.74014986</v>
      </c>
      <c r="CO39" s="195">
        <f t="shared" si="155"/>
        <v>27.44680851</v>
      </c>
      <c r="CP39" s="193">
        <f t="shared" si="156"/>
        <v>26.99632408</v>
      </c>
      <c r="CQ39" s="195">
        <f t="shared" si="157"/>
        <v>26.64084276</v>
      </c>
      <c r="CR39" s="192">
        <f t="shared" si="158"/>
        <v>15.74468085</v>
      </c>
      <c r="CS39" s="193">
        <f t="shared" si="159"/>
        <v>15.75753809</v>
      </c>
      <c r="CT39" s="195">
        <f t="shared" si="160"/>
        <v>14.07069757</v>
      </c>
      <c r="CU39" s="192">
        <f t="shared" si="161"/>
        <v>9.14893617</v>
      </c>
      <c r="CV39" s="193">
        <f t="shared" si="162"/>
        <v>9.316925531</v>
      </c>
      <c r="CW39" s="195">
        <f t="shared" si="163"/>
        <v>9.987107378</v>
      </c>
      <c r="CX39" s="192">
        <f t="shared" si="164"/>
        <v>2.340425532</v>
      </c>
      <c r="CY39" s="193">
        <f t="shared" si="165"/>
        <v>2.254319575</v>
      </c>
      <c r="CZ39" s="195">
        <f t="shared" si="166"/>
        <v>0.9695554839</v>
      </c>
      <c r="DA39" s="192"/>
      <c r="DB39" s="193"/>
      <c r="DC39" s="195"/>
      <c r="DD39" s="192"/>
      <c r="DE39" s="193"/>
      <c r="DF39" s="194"/>
      <c r="DG39" s="195">
        <f t="shared" si="167"/>
        <v>100</v>
      </c>
      <c r="DH39" s="193">
        <f t="shared" si="168"/>
        <v>100</v>
      </c>
      <c r="DI39" s="194">
        <f t="shared" si="169"/>
        <v>100</v>
      </c>
    </row>
    <row r="40" ht="15.75" customHeight="1">
      <c r="A40" s="140" t="s">
        <v>40</v>
      </c>
      <c r="B40" s="192" t="str">
        <f t="shared" si="74"/>
        <v/>
      </c>
      <c r="C40" s="193" t="str">
        <f t="shared" si="75"/>
        <v/>
      </c>
      <c r="D40" s="194" t="str">
        <f t="shared" si="76"/>
        <v/>
      </c>
      <c r="E40" s="195" t="str">
        <f t="shared" si="77"/>
        <v/>
      </c>
      <c r="F40" s="193" t="str">
        <f t="shared" si="78"/>
        <v/>
      </c>
      <c r="G40" s="195" t="str">
        <f t="shared" si="79"/>
        <v/>
      </c>
      <c r="H40" s="192">
        <f t="shared" si="80"/>
        <v>0.7575757576</v>
      </c>
      <c r="I40" s="193">
        <f t="shared" si="81"/>
        <v>0.4735693325</v>
      </c>
      <c r="J40" s="195">
        <f t="shared" si="82"/>
        <v>0.0724999631</v>
      </c>
      <c r="K40" s="192">
        <f t="shared" si="83"/>
        <v>4.545454545</v>
      </c>
      <c r="L40" s="193">
        <f t="shared" si="84"/>
        <v>3.759011312</v>
      </c>
      <c r="M40" s="195">
        <f t="shared" si="85"/>
        <v>1.613269956</v>
      </c>
      <c r="N40" s="192">
        <f t="shared" si="86"/>
        <v>31.81818182</v>
      </c>
      <c r="O40" s="193">
        <f t="shared" si="87"/>
        <v>32.42488295</v>
      </c>
      <c r="P40" s="194">
        <f t="shared" si="88"/>
        <v>32.19408968</v>
      </c>
      <c r="Q40" s="195">
        <f t="shared" si="89"/>
        <v>34.09090909</v>
      </c>
      <c r="R40" s="193">
        <f t="shared" si="90"/>
        <v>36.0228554</v>
      </c>
      <c r="S40" s="195">
        <f t="shared" si="91"/>
        <v>30.82581687</v>
      </c>
      <c r="T40" s="192">
        <f t="shared" si="92"/>
        <v>16.66666667</v>
      </c>
      <c r="U40" s="193">
        <f t="shared" si="93"/>
        <v>14.93921708</v>
      </c>
      <c r="V40" s="195">
        <f t="shared" si="94"/>
        <v>26.665927</v>
      </c>
      <c r="W40" s="192">
        <f t="shared" si="95"/>
        <v>6.818181818</v>
      </c>
      <c r="X40" s="193">
        <f t="shared" si="96"/>
        <v>6.033899285</v>
      </c>
      <c r="Y40" s="195">
        <f t="shared" si="97"/>
        <v>5.444786103</v>
      </c>
      <c r="Z40" s="192">
        <f t="shared" si="98"/>
        <v>5.303030303</v>
      </c>
      <c r="AA40" s="193">
        <f t="shared" si="99"/>
        <v>6.346564638</v>
      </c>
      <c r="AB40" s="195">
        <f t="shared" si="100"/>
        <v>3.183610428</v>
      </c>
      <c r="AC40" s="192" t="str">
        <f t="shared" si="101"/>
        <v/>
      </c>
      <c r="AD40" s="193" t="str">
        <f t="shared" si="102"/>
        <v/>
      </c>
      <c r="AE40" s="195" t="str">
        <f t="shared" si="103"/>
        <v/>
      </c>
      <c r="AF40" s="192" t="str">
        <f t="shared" si="104"/>
        <v/>
      </c>
      <c r="AG40" s="193" t="str">
        <f t="shared" si="105"/>
        <v/>
      </c>
      <c r="AH40" s="194" t="str">
        <f t="shared" si="106"/>
        <v/>
      </c>
      <c r="AI40" s="195">
        <f t="shared" si="107"/>
        <v>100</v>
      </c>
      <c r="AJ40" s="193">
        <f t="shared" si="108"/>
        <v>100</v>
      </c>
      <c r="AK40" s="194">
        <f t="shared" si="109"/>
        <v>100</v>
      </c>
      <c r="AM40" s="140" t="s">
        <v>40</v>
      </c>
      <c r="AN40" s="192"/>
      <c r="AO40" s="193"/>
      <c r="AP40" s="194"/>
      <c r="AQ40" s="195"/>
      <c r="AR40" s="193"/>
      <c r="AS40" s="195"/>
      <c r="AT40" s="192">
        <f t="shared" si="113"/>
        <v>1.282051282</v>
      </c>
      <c r="AU40" s="193">
        <f t="shared" si="114"/>
        <v>1.21755214</v>
      </c>
      <c r="AV40" s="195">
        <f t="shared" si="115"/>
        <v>1.390983402</v>
      </c>
      <c r="AW40" s="192">
        <f t="shared" si="116"/>
        <v>12.17948718</v>
      </c>
      <c r="AX40" s="193">
        <f t="shared" si="117"/>
        <v>12.19538318</v>
      </c>
      <c r="AY40" s="195">
        <f t="shared" si="118"/>
        <v>11.14677787</v>
      </c>
      <c r="AZ40" s="192">
        <f t="shared" si="119"/>
        <v>39.74358974</v>
      </c>
      <c r="BA40" s="193">
        <f t="shared" si="120"/>
        <v>40.01941481</v>
      </c>
      <c r="BB40" s="194">
        <f t="shared" si="121"/>
        <v>34.35749011</v>
      </c>
      <c r="BC40" s="195">
        <f t="shared" si="122"/>
        <v>24.35897436</v>
      </c>
      <c r="BD40" s="193">
        <f t="shared" si="123"/>
        <v>25.15189151</v>
      </c>
      <c r="BE40" s="195">
        <f t="shared" si="124"/>
        <v>33.49790603</v>
      </c>
      <c r="BF40" s="192">
        <f t="shared" si="125"/>
        <v>11.53846154</v>
      </c>
      <c r="BG40" s="193">
        <f t="shared" si="126"/>
        <v>9.58952564</v>
      </c>
      <c r="BH40" s="195">
        <f t="shared" si="127"/>
        <v>8.705903168</v>
      </c>
      <c r="BI40" s="192">
        <f t="shared" si="128"/>
        <v>8.333333333</v>
      </c>
      <c r="BJ40" s="193">
        <f t="shared" si="129"/>
        <v>8.338359456</v>
      </c>
      <c r="BK40" s="195">
        <f t="shared" si="130"/>
        <v>7.278499254</v>
      </c>
      <c r="BL40" s="192">
        <f t="shared" si="131"/>
        <v>1.923076923</v>
      </c>
      <c r="BM40" s="193">
        <f t="shared" si="132"/>
        <v>2.986556456</v>
      </c>
      <c r="BN40" s="195">
        <f t="shared" si="133"/>
        <v>3.223215316</v>
      </c>
      <c r="BO40" s="192">
        <f t="shared" si="134"/>
        <v>0.641025641</v>
      </c>
      <c r="BP40" s="193">
        <f t="shared" si="135"/>
        <v>0.5013168086</v>
      </c>
      <c r="BQ40" s="195">
        <f t="shared" si="136"/>
        <v>0.3992248436</v>
      </c>
      <c r="BR40" s="192"/>
      <c r="BS40" s="193"/>
      <c r="BT40" s="194"/>
      <c r="BU40" s="195">
        <f t="shared" si="137"/>
        <v>100</v>
      </c>
      <c r="BV40" s="193">
        <f t="shared" si="138"/>
        <v>100</v>
      </c>
      <c r="BW40" s="194">
        <f t="shared" si="139"/>
        <v>100</v>
      </c>
      <c r="BY40" s="140" t="s">
        <v>40</v>
      </c>
      <c r="BZ40" s="192"/>
      <c r="CA40" s="193"/>
      <c r="CB40" s="194"/>
      <c r="CC40" s="195"/>
      <c r="CD40" s="193"/>
      <c r="CE40" s="195"/>
      <c r="CF40" s="192">
        <f t="shared" si="146"/>
        <v>1.863354037</v>
      </c>
      <c r="CG40" s="193">
        <f t="shared" si="147"/>
        <v>1.444598922</v>
      </c>
      <c r="CH40" s="195">
        <f t="shared" si="148"/>
        <v>1.351757157</v>
      </c>
      <c r="CI40" s="192">
        <f t="shared" si="149"/>
        <v>24.8447205</v>
      </c>
      <c r="CJ40" s="193">
        <f t="shared" si="150"/>
        <v>26.23915372</v>
      </c>
      <c r="CK40" s="195">
        <f t="shared" si="151"/>
        <v>31.29687181</v>
      </c>
      <c r="CL40" s="192">
        <f t="shared" si="152"/>
        <v>37.26708075</v>
      </c>
      <c r="CM40" s="193">
        <f t="shared" si="153"/>
        <v>39.87753178</v>
      </c>
      <c r="CN40" s="194">
        <f t="shared" si="154"/>
        <v>34.88501966</v>
      </c>
      <c r="CO40" s="195">
        <f t="shared" si="155"/>
        <v>18.01242236</v>
      </c>
      <c r="CP40" s="193">
        <f t="shared" si="156"/>
        <v>16.02835127</v>
      </c>
      <c r="CQ40" s="195">
        <f t="shared" si="157"/>
        <v>20.0933414</v>
      </c>
      <c r="CR40" s="192">
        <f t="shared" si="158"/>
        <v>10.55900621</v>
      </c>
      <c r="CS40" s="193">
        <f t="shared" si="159"/>
        <v>8.857762563</v>
      </c>
      <c r="CT40" s="195">
        <f t="shared" si="160"/>
        <v>6.548266228</v>
      </c>
      <c r="CU40" s="192">
        <f t="shared" si="161"/>
        <v>6.832298137</v>
      </c>
      <c r="CV40" s="193">
        <f t="shared" si="162"/>
        <v>6.56391938</v>
      </c>
      <c r="CW40" s="195">
        <f t="shared" si="163"/>
        <v>5.707295996</v>
      </c>
      <c r="CX40" s="192">
        <f t="shared" si="164"/>
        <v>0.6211180124</v>
      </c>
      <c r="CY40" s="193">
        <f t="shared" si="165"/>
        <v>0.9886823624</v>
      </c>
      <c r="CZ40" s="195">
        <f t="shared" si="166"/>
        <v>0.117447753</v>
      </c>
      <c r="DA40" s="192"/>
      <c r="DB40" s="193"/>
      <c r="DC40" s="195"/>
      <c r="DD40" s="192"/>
      <c r="DE40" s="193"/>
      <c r="DF40" s="194"/>
      <c r="DG40" s="195">
        <f t="shared" si="167"/>
        <v>100</v>
      </c>
      <c r="DH40" s="193">
        <f t="shared" si="168"/>
        <v>100</v>
      </c>
      <c r="DI40" s="194">
        <f t="shared" si="169"/>
        <v>100</v>
      </c>
    </row>
    <row r="41" ht="15.75" customHeight="1">
      <c r="A41" s="150" t="s">
        <v>41</v>
      </c>
      <c r="B41" s="202" t="str">
        <f t="shared" si="74"/>
        <v/>
      </c>
      <c r="C41" s="203" t="str">
        <f t="shared" si="75"/>
        <v/>
      </c>
      <c r="D41" s="204" t="str">
        <f t="shared" si="76"/>
        <v/>
      </c>
      <c r="E41" s="205" t="str">
        <f t="shared" si="77"/>
        <v/>
      </c>
      <c r="F41" s="203" t="str">
        <f t="shared" si="78"/>
        <v/>
      </c>
      <c r="G41" s="205" t="str">
        <f t="shared" si="79"/>
        <v/>
      </c>
      <c r="H41" s="202" t="str">
        <f t="shared" si="80"/>
        <v/>
      </c>
      <c r="I41" s="203" t="str">
        <f t="shared" si="81"/>
        <v/>
      </c>
      <c r="J41" s="205" t="str">
        <f t="shared" si="82"/>
        <v/>
      </c>
      <c r="K41" s="202" t="str">
        <f t="shared" si="83"/>
        <v/>
      </c>
      <c r="L41" s="203" t="str">
        <f t="shared" si="84"/>
        <v/>
      </c>
      <c r="M41" s="205" t="str">
        <f t="shared" si="85"/>
        <v/>
      </c>
      <c r="N41" s="202">
        <f t="shared" si="86"/>
        <v>50</v>
      </c>
      <c r="O41" s="203">
        <f t="shared" si="87"/>
        <v>47.95051163</v>
      </c>
      <c r="P41" s="204">
        <f t="shared" si="88"/>
        <v>35.47210278</v>
      </c>
      <c r="Q41" s="205">
        <f t="shared" si="89"/>
        <v>50</v>
      </c>
      <c r="R41" s="203">
        <f t="shared" si="90"/>
        <v>52.04948837</v>
      </c>
      <c r="S41" s="205">
        <f t="shared" si="91"/>
        <v>64.52789722</v>
      </c>
      <c r="T41" s="202" t="str">
        <f t="shared" si="92"/>
        <v/>
      </c>
      <c r="U41" s="203" t="str">
        <f t="shared" si="93"/>
        <v/>
      </c>
      <c r="V41" s="205" t="str">
        <f t="shared" si="94"/>
        <v/>
      </c>
      <c r="W41" s="202" t="str">
        <f t="shared" si="95"/>
        <v/>
      </c>
      <c r="X41" s="203" t="str">
        <f t="shared" si="96"/>
        <v/>
      </c>
      <c r="Y41" s="205" t="str">
        <f t="shared" si="97"/>
        <v/>
      </c>
      <c r="Z41" s="202" t="str">
        <f t="shared" si="98"/>
        <v/>
      </c>
      <c r="AA41" s="203" t="str">
        <f t="shared" si="99"/>
        <v/>
      </c>
      <c r="AB41" s="205" t="str">
        <f t="shared" si="100"/>
        <v/>
      </c>
      <c r="AC41" s="202" t="str">
        <f t="shared" si="101"/>
        <v/>
      </c>
      <c r="AD41" s="203" t="str">
        <f t="shared" si="102"/>
        <v/>
      </c>
      <c r="AE41" s="205" t="str">
        <f t="shared" si="103"/>
        <v/>
      </c>
      <c r="AF41" s="202" t="str">
        <f t="shared" si="104"/>
        <v/>
      </c>
      <c r="AG41" s="203" t="str">
        <f t="shared" si="105"/>
        <v/>
      </c>
      <c r="AH41" s="204" t="str">
        <f t="shared" si="106"/>
        <v/>
      </c>
      <c r="AI41" s="205">
        <f t="shared" si="107"/>
        <v>100</v>
      </c>
      <c r="AJ41" s="203">
        <f t="shared" si="108"/>
        <v>100</v>
      </c>
      <c r="AK41" s="204">
        <f t="shared" si="109"/>
        <v>100</v>
      </c>
      <c r="AM41" s="150" t="s">
        <v>41</v>
      </c>
      <c r="AN41" s="202"/>
      <c r="AO41" s="203"/>
      <c r="AP41" s="204"/>
      <c r="AQ41" s="205"/>
      <c r="AR41" s="203"/>
      <c r="AS41" s="205"/>
      <c r="AT41" s="202"/>
      <c r="AU41" s="203"/>
      <c r="AV41" s="205"/>
      <c r="AW41" s="202"/>
      <c r="AX41" s="203"/>
      <c r="AY41" s="205"/>
      <c r="AZ41" s="202">
        <f t="shared" si="119"/>
        <v>66.66666667</v>
      </c>
      <c r="BA41" s="203">
        <f t="shared" si="120"/>
        <v>66.65148063</v>
      </c>
      <c r="BB41" s="204">
        <f t="shared" si="121"/>
        <v>59.46716917</v>
      </c>
      <c r="BC41" s="205">
        <f t="shared" si="122"/>
        <v>25</v>
      </c>
      <c r="BD41" s="203">
        <f t="shared" si="123"/>
        <v>25.92135648</v>
      </c>
      <c r="BE41" s="205">
        <f t="shared" si="124"/>
        <v>37.83819568</v>
      </c>
      <c r="BF41" s="202">
        <f t="shared" si="125"/>
        <v>8.333333333</v>
      </c>
      <c r="BG41" s="203">
        <f t="shared" si="126"/>
        <v>7.427162886</v>
      </c>
      <c r="BH41" s="205">
        <f t="shared" si="127"/>
        <v>2.69463515</v>
      </c>
      <c r="BI41" s="202"/>
      <c r="BJ41" s="203"/>
      <c r="BK41" s="205"/>
      <c r="BL41" s="202"/>
      <c r="BM41" s="203"/>
      <c r="BN41" s="205"/>
      <c r="BO41" s="202"/>
      <c r="BP41" s="203"/>
      <c r="BQ41" s="205"/>
      <c r="BR41" s="202"/>
      <c r="BS41" s="203"/>
      <c r="BT41" s="204"/>
      <c r="BU41" s="205">
        <f t="shared" si="137"/>
        <v>100</v>
      </c>
      <c r="BV41" s="203">
        <f t="shared" si="138"/>
        <v>100</v>
      </c>
      <c r="BW41" s="204">
        <f t="shared" si="139"/>
        <v>100</v>
      </c>
      <c r="BY41" s="150" t="s">
        <v>41</v>
      </c>
      <c r="BZ41" s="202"/>
      <c r="CA41" s="203"/>
      <c r="CB41" s="204"/>
      <c r="CC41" s="205"/>
      <c r="CD41" s="203"/>
      <c r="CE41" s="205"/>
      <c r="CF41" s="202">
        <f t="shared" si="146"/>
        <v>0</v>
      </c>
      <c r="CG41" s="203">
        <f t="shared" si="147"/>
        <v>0</v>
      </c>
      <c r="CH41" s="205">
        <f t="shared" si="148"/>
        <v>0</v>
      </c>
      <c r="CI41" s="202">
        <f t="shared" si="149"/>
        <v>22.22222222</v>
      </c>
      <c r="CJ41" s="203">
        <f t="shared" si="150"/>
        <v>23.70161001</v>
      </c>
      <c r="CK41" s="205">
        <f t="shared" si="151"/>
        <v>30.43406321</v>
      </c>
      <c r="CL41" s="202">
        <f t="shared" si="152"/>
        <v>55.55555556</v>
      </c>
      <c r="CM41" s="203">
        <f t="shared" si="153"/>
        <v>54.86610268</v>
      </c>
      <c r="CN41" s="204">
        <f t="shared" si="154"/>
        <v>37.26720478</v>
      </c>
      <c r="CO41" s="205">
        <f t="shared" si="155"/>
        <v>11.11111111</v>
      </c>
      <c r="CP41" s="203">
        <f t="shared" si="156"/>
        <v>11.5526431</v>
      </c>
      <c r="CQ41" s="205">
        <f t="shared" si="157"/>
        <v>29.9420657</v>
      </c>
      <c r="CR41" s="202">
        <f t="shared" si="158"/>
        <v>11.11111111</v>
      </c>
      <c r="CS41" s="203">
        <f t="shared" si="159"/>
        <v>9.879644208</v>
      </c>
      <c r="CT41" s="205">
        <f t="shared" si="160"/>
        <v>2.356666314</v>
      </c>
      <c r="CU41" s="202"/>
      <c r="CV41" s="203"/>
      <c r="CW41" s="205"/>
      <c r="CX41" s="202"/>
      <c r="CY41" s="203"/>
      <c r="CZ41" s="205"/>
      <c r="DA41" s="202"/>
      <c r="DB41" s="203"/>
      <c r="DC41" s="205"/>
      <c r="DD41" s="202"/>
      <c r="DE41" s="203"/>
      <c r="DF41" s="204"/>
      <c r="DG41" s="205">
        <f t="shared" si="167"/>
        <v>100</v>
      </c>
      <c r="DH41" s="203">
        <f t="shared" si="168"/>
        <v>100</v>
      </c>
      <c r="DI41" s="204">
        <f t="shared" si="169"/>
        <v>100</v>
      </c>
    </row>
    <row r="42" ht="15.75" customHeight="1">
      <c r="A42" s="59" t="s">
        <v>12</v>
      </c>
      <c r="B42" s="211">
        <f t="shared" si="74"/>
        <v>0.1368499627</v>
      </c>
      <c r="C42" s="212">
        <f t="shared" si="75"/>
        <v>0.02940781212</v>
      </c>
      <c r="D42" s="213">
        <f t="shared" si="76"/>
        <v>0.04601427054</v>
      </c>
      <c r="E42" s="214">
        <f t="shared" si="77"/>
        <v>0.4976362279</v>
      </c>
      <c r="F42" s="212">
        <f t="shared" si="78"/>
        <v>0.2261675467</v>
      </c>
      <c r="G42" s="214">
        <f t="shared" si="79"/>
        <v>0.3229697179</v>
      </c>
      <c r="H42" s="211">
        <f t="shared" si="80"/>
        <v>3.782035332</v>
      </c>
      <c r="I42" s="212">
        <f t="shared" si="81"/>
        <v>1.886951813</v>
      </c>
      <c r="J42" s="214">
        <f t="shared" si="82"/>
        <v>2.710128037</v>
      </c>
      <c r="K42" s="211">
        <f t="shared" si="83"/>
        <v>11.50783777</v>
      </c>
      <c r="L42" s="212">
        <f t="shared" si="84"/>
        <v>6.970429595</v>
      </c>
      <c r="M42" s="214">
        <f t="shared" si="85"/>
        <v>9.309904108</v>
      </c>
      <c r="N42" s="211">
        <f t="shared" si="86"/>
        <v>22.19457577</v>
      </c>
      <c r="O42" s="212">
        <f t="shared" si="87"/>
        <v>25.0247372</v>
      </c>
      <c r="P42" s="213">
        <f t="shared" si="88"/>
        <v>24.20406352</v>
      </c>
      <c r="Q42" s="214">
        <f t="shared" si="89"/>
        <v>25.74023389</v>
      </c>
      <c r="R42" s="212">
        <f t="shared" si="90"/>
        <v>29.85570183</v>
      </c>
      <c r="S42" s="214">
        <f t="shared" si="91"/>
        <v>26.57833147</v>
      </c>
      <c r="T42" s="211">
        <f t="shared" si="92"/>
        <v>19.45757651</v>
      </c>
      <c r="U42" s="212">
        <f t="shared" si="93"/>
        <v>20.25273839</v>
      </c>
      <c r="V42" s="214">
        <f t="shared" si="94"/>
        <v>20.15567351</v>
      </c>
      <c r="W42" s="211">
        <f t="shared" si="95"/>
        <v>12.05523762</v>
      </c>
      <c r="X42" s="212">
        <f t="shared" si="96"/>
        <v>11.3484261</v>
      </c>
      <c r="Y42" s="214">
        <f t="shared" si="97"/>
        <v>12.0697382</v>
      </c>
      <c r="Z42" s="211">
        <f t="shared" si="98"/>
        <v>4.117939786</v>
      </c>
      <c r="AA42" s="212">
        <f t="shared" si="99"/>
        <v>4.15725418</v>
      </c>
      <c r="AB42" s="214">
        <f t="shared" si="100"/>
        <v>4.193742121</v>
      </c>
      <c r="AC42" s="211">
        <f t="shared" si="101"/>
        <v>0.4727544165</v>
      </c>
      <c r="AD42" s="212">
        <f t="shared" si="102"/>
        <v>0.2429339656</v>
      </c>
      <c r="AE42" s="214">
        <f t="shared" si="103"/>
        <v>0.3907991296</v>
      </c>
      <c r="AF42" s="211">
        <f t="shared" si="104"/>
        <v>0.03732271709</v>
      </c>
      <c r="AG42" s="212">
        <f t="shared" si="105"/>
        <v>0.005251562397</v>
      </c>
      <c r="AH42" s="213">
        <f t="shared" si="106"/>
        <v>0.01863592052</v>
      </c>
      <c r="AI42" s="214">
        <f t="shared" si="107"/>
        <v>100</v>
      </c>
      <c r="AJ42" s="212">
        <f t="shared" si="108"/>
        <v>100</v>
      </c>
      <c r="AK42" s="213">
        <f t="shared" si="109"/>
        <v>100</v>
      </c>
      <c r="AM42" s="59" t="s">
        <v>12</v>
      </c>
      <c r="AN42" s="211">
        <f>AN17*100/$BU17</f>
        <v>0.04069589989</v>
      </c>
      <c r="AO42" s="212">
        <f>AO17*100/$BV17</f>
        <v>0.02910473209</v>
      </c>
      <c r="AP42" s="213">
        <f>AP17*100/$BW17</f>
        <v>0.0435366028</v>
      </c>
      <c r="AQ42" s="214">
        <f>AQ17*100/$BU17</f>
        <v>0.5392206735</v>
      </c>
      <c r="AR42" s="212">
        <f>AR17*100/$BV17</f>
        <v>0.2471235576</v>
      </c>
      <c r="AS42" s="214">
        <f>AS17*100/$BW17</f>
        <v>0.3268541212</v>
      </c>
      <c r="AT42" s="211">
        <f>AT17*100/$BU17</f>
        <v>4.486722963</v>
      </c>
      <c r="AU42" s="212">
        <f>AU17*100/$BV17</f>
        <v>2.399496993</v>
      </c>
      <c r="AV42" s="214">
        <f>AV17*100/$BW17</f>
        <v>3.208573135</v>
      </c>
      <c r="AW42" s="211">
        <f>AW17*100/$BU17</f>
        <v>11.54746159</v>
      </c>
      <c r="AX42" s="212">
        <f>AX17*100/$BV17</f>
        <v>8.78818864</v>
      </c>
      <c r="AY42" s="214">
        <f>AY17*100/$BW17</f>
        <v>10.50483554</v>
      </c>
      <c r="AZ42" s="211">
        <f t="shared" si="119"/>
        <v>21.56882694</v>
      </c>
      <c r="BA42" s="212">
        <f t="shared" si="120"/>
        <v>27.99234965</v>
      </c>
      <c r="BB42" s="213">
        <f t="shared" si="121"/>
        <v>23.16176114</v>
      </c>
      <c r="BC42" s="214">
        <f t="shared" si="122"/>
        <v>25.12971818</v>
      </c>
      <c r="BD42" s="212">
        <f t="shared" si="123"/>
        <v>27.35352391</v>
      </c>
      <c r="BE42" s="214">
        <f t="shared" si="124"/>
        <v>26.49597543</v>
      </c>
      <c r="BF42" s="211">
        <f t="shared" si="125"/>
        <v>18.66924407</v>
      </c>
      <c r="BG42" s="212">
        <f t="shared" si="126"/>
        <v>17.36213038</v>
      </c>
      <c r="BH42" s="214">
        <f t="shared" si="127"/>
        <v>17.86404874</v>
      </c>
      <c r="BI42" s="211">
        <f>BI17*100/$BU17</f>
        <v>13.17529759</v>
      </c>
      <c r="BJ42" s="212">
        <f>BJ17*100/$BV17</f>
        <v>11.95810573</v>
      </c>
      <c r="BK42" s="214">
        <f>BK17*100/$BW17</f>
        <v>13.74462992</v>
      </c>
      <c r="BL42" s="211">
        <f>BL17*100/$BU17</f>
        <v>4.435853088</v>
      </c>
      <c r="BM42" s="212">
        <f>BM17*100/$BV17</f>
        <v>3.516963714</v>
      </c>
      <c r="BN42" s="214">
        <f>BN17*100/$BW17</f>
        <v>4.257556997</v>
      </c>
      <c r="BO42" s="211">
        <f>BO17*100/$BU17</f>
        <v>0.3967850239</v>
      </c>
      <c r="BP42" s="212">
        <f>BP17*100/$BV17</f>
        <v>0.352892439</v>
      </c>
      <c r="BQ42" s="214">
        <f>BQ17*100/$BW17</f>
        <v>0.3916937336</v>
      </c>
      <c r="BR42" s="211">
        <f>BR17*100/$BU17</f>
        <v>0.01017397497</v>
      </c>
      <c r="BS42" s="212">
        <f>BS17*100/$BV17</f>
        <v>0.0001202559727</v>
      </c>
      <c r="BT42" s="213">
        <f>BT17*100/$BW17</f>
        <v>0.000534645604</v>
      </c>
      <c r="BU42" s="214">
        <f t="shared" si="137"/>
        <v>100</v>
      </c>
      <c r="BV42" s="212">
        <f t="shared" si="138"/>
        <v>100</v>
      </c>
      <c r="BW42" s="213">
        <f t="shared" si="139"/>
        <v>100</v>
      </c>
      <c r="BY42" s="59" t="s">
        <v>12</v>
      </c>
      <c r="BZ42" s="211">
        <f>BZ17*100/$DG17</f>
        <v>0.143307538</v>
      </c>
      <c r="CA42" s="212">
        <f>CA17*100/$DH17</f>
        <v>0.04331662788</v>
      </c>
      <c r="CB42" s="213">
        <f>CB17*100/$DI17</f>
        <v>0.08049072125</v>
      </c>
      <c r="CC42" s="214">
        <f>CC17*100/$DG17</f>
        <v>0.8407375561</v>
      </c>
      <c r="CD42" s="212">
        <f>CD17*100/$DH17</f>
        <v>0.3378846309</v>
      </c>
      <c r="CE42" s="214">
        <f>CE17*100/$DI17</f>
        <v>0.3521272281</v>
      </c>
      <c r="CF42" s="211">
        <f t="shared" si="146"/>
        <v>4.604948887</v>
      </c>
      <c r="CG42" s="212">
        <f t="shared" si="147"/>
        <v>2.689127043</v>
      </c>
      <c r="CH42" s="214">
        <f t="shared" si="148"/>
        <v>3.980801288</v>
      </c>
      <c r="CI42" s="211">
        <f t="shared" si="149"/>
        <v>14.85621477</v>
      </c>
      <c r="CJ42" s="212">
        <f t="shared" si="150"/>
        <v>16.00229617</v>
      </c>
      <c r="CK42" s="214">
        <f t="shared" si="151"/>
        <v>17.15871604</v>
      </c>
      <c r="CL42" s="211">
        <f t="shared" si="152"/>
        <v>23.64574377</v>
      </c>
      <c r="CM42" s="212">
        <f t="shared" si="153"/>
        <v>28.29913807</v>
      </c>
      <c r="CN42" s="213">
        <f t="shared" si="154"/>
        <v>26.08162313</v>
      </c>
      <c r="CO42" s="214">
        <f t="shared" si="155"/>
        <v>22.29865291</v>
      </c>
      <c r="CP42" s="212">
        <f t="shared" si="156"/>
        <v>22.67036097</v>
      </c>
      <c r="CQ42" s="214">
        <f t="shared" si="157"/>
        <v>23.42429715</v>
      </c>
      <c r="CR42" s="211">
        <f t="shared" si="158"/>
        <v>18.58221076</v>
      </c>
      <c r="CS42" s="212">
        <f t="shared" si="159"/>
        <v>17.01886275</v>
      </c>
      <c r="CT42" s="214">
        <f t="shared" si="160"/>
        <v>15.4257107</v>
      </c>
      <c r="CU42" s="211">
        <f>CU17*100/$DG17</f>
        <v>11.5888029</v>
      </c>
      <c r="CV42" s="212">
        <f>CV17*100/$DH17</f>
        <v>10.22459625</v>
      </c>
      <c r="CW42" s="214">
        <f>CW17*100/$DI17</f>
        <v>10.74491316</v>
      </c>
      <c r="CX42" s="211">
        <f>CX17*100/$DG17</f>
        <v>3.152765835</v>
      </c>
      <c r="CY42" s="212">
        <f>CY17*100/$DH17</f>
        <v>2.492397213</v>
      </c>
      <c r="CZ42" s="214">
        <f>CZ17*100/$DI17</f>
        <v>2.530055682</v>
      </c>
      <c r="DA42" s="211">
        <f>DA17*100/$DG17</f>
        <v>0.2770612401</v>
      </c>
      <c r="DB42" s="212">
        <f>DB17*100/$DH17</f>
        <v>0.2079067277</v>
      </c>
      <c r="DC42" s="214">
        <f>DC17*100/$DI17</f>
        <v>0.2156211483</v>
      </c>
      <c r="DD42" s="211">
        <f>DD17*100/$DG17</f>
        <v>0.009553835865</v>
      </c>
      <c r="DE42" s="212">
        <f>DE17*100/$DH17</f>
        <v>0.01411355506</v>
      </c>
      <c r="DF42" s="213">
        <f>DF17*100/$DI17</f>
        <v>0.005643746908</v>
      </c>
      <c r="DG42" s="214">
        <f t="shared" si="167"/>
        <v>100</v>
      </c>
      <c r="DH42" s="212">
        <f t="shared" si="168"/>
        <v>100</v>
      </c>
      <c r="DI42" s="213">
        <f t="shared" si="169"/>
        <v>100</v>
      </c>
    </row>
    <row r="43" ht="15.75" customHeight="1">
      <c r="A43" s="80" t="s">
        <v>72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2"/>
      <c r="AM43" s="80" t="s">
        <v>72</v>
      </c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2"/>
      <c r="BY43" s="80" t="s">
        <v>72</v>
      </c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2"/>
    </row>
    <row r="44" ht="15.75" customHeight="1">
      <c r="A44" s="131" t="s">
        <v>29</v>
      </c>
      <c r="B44" s="188" t="str">
        <f t="shared" ref="B44:B54" si="176">IF(ISBLANK(B7),"",B7*100/$AI$17)</f>
        <v/>
      </c>
      <c r="C44" s="189" t="str">
        <f t="shared" ref="C44:C54" si="177">IF(ISBLANK(C7),"",C7*100/$AJ$17)</f>
        <v/>
      </c>
      <c r="D44" s="190" t="str">
        <f t="shared" ref="D44:D54" si="178">IF(ISBLANK(D7),"",D7*100/$AK$17)</f>
        <v/>
      </c>
      <c r="E44" s="191">
        <f t="shared" ref="E44:E54" si="179">IF(ISBLANK(E7),"",E7*100/$AI$17)</f>
        <v>0.0248818114</v>
      </c>
      <c r="F44" s="189">
        <f t="shared" ref="F44:F54" si="180">IF(ISBLANK(F7),"",F7*100/$AJ$17)</f>
        <v>0.0004269836264</v>
      </c>
      <c r="G44" s="191">
        <f t="shared" ref="G44:G54" si="181">IF(ISBLANK(G7),"",G7*100/$AK$17)</f>
        <v>0.001488392986</v>
      </c>
      <c r="H44" s="188">
        <f t="shared" ref="H44:H54" si="182">IF(ISBLANK(H7),"",H7*100/$AI$17)</f>
        <v>0.1119681513</v>
      </c>
      <c r="I44" s="189">
        <f t="shared" ref="I44:I54" si="183">IF(ISBLANK(I7),"",I7*100/$AJ$17)</f>
        <v>0.002349789239</v>
      </c>
      <c r="J44" s="191">
        <f t="shared" ref="J44:J54" si="184">IF(ISBLANK(J7),"",J7*100/$AK$17)</f>
        <v>0.008754015432</v>
      </c>
      <c r="K44" s="188">
        <f t="shared" ref="K44:K54" si="185">IF(ISBLANK(K7),"",K7*100/$AI$17)</f>
        <v>0.410549888</v>
      </c>
      <c r="L44" s="189">
        <f t="shared" ref="L44:L54" si="186">IF(ISBLANK(L7),"",L7*100/$AJ$17)</f>
        <v>0.006713926214</v>
      </c>
      <c r="M44" s="191">
        <f t="shared" ref="M44:M54" si="187">IF(ISBLANK(M7),"",M7*100/$AK$17)</f>
        <v>0.03876063414</v>
      </c>
      <c r="N44" s="188">
        <f t="shared" ref="N44:N54" si="188">IF(ISBLANK(N7),"",N7*100/$AI$17)</f>
        <v>0.3856680766</v>
      </c>
      <c r="O44" s="189">
        <f t="shared" ref="O44:O54" si="189">IF(ISBLANK(O7),"",O7*100/$AJ$17)</f>
        <v>0.007308919636</v>
      </c>
      <c r="P44" s="190">
        <f t="shared" ref="P44:P54" si="190">IF(ISBLANK(P7),"",P7*100/$AK$17)</f>
        <v>0.03567600266</v>
      </c>
      <c r="Q44" s="191">
        <f t="shared" ref="Q44:Q54" si="191">IF(ISBLANK(Q7),"",Q7*100/$AI$17)</f>
        <v>0.3607862652</v>
      </c>
      <c r="R44" s="189">
        <f t="shared" ref="R44:R54" si="192">IF(ISBLANK(R7),"",R7*100/$AJ$17)</f>
        <v>0.006479818048</v>
      </c>
      <c r="S44" s="191">
        <f t="shared" ref="S44:S54" si="193">IF(ISBLANK(S7),"",S7*100/$AK$17)</f>
        <v>0.04438133846</v>
      </c>
      <c r="T44" s="188">
        <f t="shared" ref="T44:T54" si="194">IF(ISBLANK(T7),"",T7*100/$AI$17)</f>
        <v>0.2239363026</v>
      </c>
      <c r="U44" s="189">
        <f t="shared" ref="U44:U54" si="195">IF(ISBLANK(U7),"",U7*100/$AJ$17)</f>
        <v>0.003903387865</v>
      </c>
      <c r="V44" s="191">
        <f t="shared" ref="V44:V54" si="196">IF(ISBLANK(V7),"",V7*100/$AK$17)</f>
        <v>0.03663468425</v>
      </c>
      <c r="W44" s="188">
        <f t="shared" ref="W44:W54" si="197">IF(ISBLANK(W7),"",W7*100/$AI$17)</f>
        <v>0.08708633989</v>
      </c>
      <c r="X44" s="189">
        <f t="shared" ref="X44:X54" si="198">IF(ISBLANK(X7),"",X7*100/$AJ$17)</f>
        <v>0.00142064854</v>
      </c>
      <c r="Y44" s="191">
        <f t="shared" ref="Y44:Y54" si="199">IF(ISBLANK(Y7),"",Y7*100/$AK$17)</f>
        <v>0.006461691278</v>
      </c>
      <c r="Z44" s="188">
        <f t="shared" ref="Z44:Z54" si="200">IF(ISBLANK(Z7),"",Z7*100/$AI$17)</f>
        <v>0.0248818114</v>
      </c>
      <c r="AA44" s="189">
        <f t="shared" ref="AA44:AA54" si="201">IF(ISBLANK(AA7),"",AA7*100/$AJ$17)</f>
        <v>0.0002782432011</v>
      </c>
      <c r="AB44" s="191">
        <f t="shared" ref="AB44:AB54" si="202">IF(ISBLANK(AB7),"",AB7*100/$AK$17)</f>
        <v>0.00006894434834</v>
      </c>
      <c r="AC44" s="188" t="str">
        <f t="shared" ref="AC44:AC54" si="203">IF(ISBLANK(AC7),"",AC7*100/$AI$17)</f>
        <v/>
      </c>
      <c r="AD44" s="189" t="str">
        <f t="shared" ref="AD44:AD54" si="204">IF(ISBLANK(AD7),"",AD7*100/$AJ$17)</f>
        <v/>
      </c>
      <c r="AE44" s="191" t="str">
        <f t="shared" ref="AE44:AE54" si="205">IF(ISBLANK(AE7),"",AE7*100/$AK$17)</f>
        <v/>
      </c>
      <c r="AF44" s="188" t="str">
        <f t="shared" ref="AF44:AF54" si="206">IF(ISBLANK(AF7),"",AF7*100/$AI$17)</f>
        <v/>
      </c>
      <c r="AG44" s="189" t="str">
        <f t="shared" ref="AG44:AG54" si="207">IF(ISBLANK(AG7),"",AG7*100/$AJ$17)</f>
        <v/>
      </c>
      <c r="AH44" s="190" t="str">
        <f t="shared" ref="AH44:AH54" si="208">IF(ISBLANK(AH7),"",AH7*100/$AK$17)</f>
        <v/>
      </c>
      <c r="AI44" s="191">
        <f t="shared" ref="AI44:AI54" si="209">IF(ISBLANK(AI7),"",AI7*100/$AI$17)</f>
        <v>1.629758646</v>
      </c>
      <c r="AJ44" s="189">
        <f t="shared" ref="AJ44:AJ54" si="210">IF(ISBLANK(AJ7),"",AJ7*100/$AJ$17)</f>
        <v>0.02888171637</v>
      </c>
      <c r="AK44" s="190">
        <f t="shared" ref="AK44:AK54" si="211">IF(ISBLANK(AK7),"",AK7*100/$AK$17)</f>
        <v>0.1722257035</v>
      </c>
      <c r="AM44" s="131" t="s">
        <v>29</v>
      </c>
      <c r="AN44" s="188"/>
      <c r="AO44" s="189"/>
      <c r="AP44" s="190"/>
      <c r="AQ44" s="191">
        <f t="shared" ref="AQ44:AQ50" si="212">AQ7*100/$BU$17</f>
        <v>0.02034794994</v>
      </c>
      <c r="AR44" s="189">
        <f t="shared" ref="AR44:AR50" si="213">AR7*100/$BV$17</f>
        <v>0.000245599698</v>
      </c>
      <c r="AS44" s="191">
        <f t="shared" ref="AS44:AS50" si="214">AS7*100/$BW$17</f>
        <v>0.00070943359</v>
      </c>
      <c r="AT44" s="188">
        <f t="shared" ref="AT44:AT52" si="215">AT7*100/$BU$17</f>
        <v>0.2034794994</v>
      </c>
      <c r="AU44" s="189">
        <f t="shared" ref="AU44:AU52" si="216">AU7*100/$BV$17</f>
        <v>0.003634260435</v>
      </c>
      <c r="AV44" s="191">
        <f t="shared" ref="AV44:AV52" si="217">AV7*100/$BW$17</f>
        <v>0.03253670923</v>
      </c>
      <c r="AW44" s="188">
        <f t="shared" ref="AW44:AW52" si="218">AW7*100/$BU$17</f>
        <v>0.356089124</v>
      </c>
      <c r="AX44" s="189">
        <f t="shared" ref="AX44:AX52" si="219">AX7*100/$BV$17</f>
        <v>0.005689903568</v>
      </c>
      <c r="AY44" s="191">
        <f t="shared" ref="AY44:AY52" si="220">AY7*100/$BW$17</f>
        <v>0.02727805147</v>
      </c>
      <c r="AZ44" s="188">
        <f t="shared" ref="AZ44:AZ54" si="221">AZ7*100/$BU$17</f>
        <v>0.3255671991</v>
      </c>
      <c r="BA44" s="189">
        <f t="shared" ref="BA44:BA54" si="222">BA7*100/$BV$17</f>
        <v>0.004522181306</v>
      </c>
      <c r="BB44" s="190">
        <f t="shared" ref="BB44:BB54" si="223">BB7*100/$BW$17</f>
        <v>0.0440150923</v>
      </c>
      <c r="BC44" s="191">
        <f t="shared" ref="BC44:BC54" si="224">BC7*100/$BU$17</f>
        <v>0.3255671991</v>
      </c>
      <c r="BD44" s="189">
        <f t="shared" ref="BD44:BD54" si="225">BD7*100/$BV$17</f>
        <v>0.006698309973</v>
      </c>
      <c r="BE44" s="191">
        <f t="shared" ref="BE44:BE54" si="226">BE7*100/$BW$17</f>
        <v>0.03279260403</v>
      </c>
      <c r="BF44" s="188">
        <f t="shared" ref="BF44:BF54" si="227">BF7*100/$BU$17</f>
        <v>0.2746973242</v>
      </c>
      <c r="BG44" s="189">
        <f t="shared" ref="BG44:BG54" si="228">BG7*100/$BV$17</f>
        <v>0.004750876078</v>
      </c>
      <c r="BH44" s="191">
        <f t="shared" ref="BH44:BH54" si="229">BH7*100/$BW$17</f>
        <v>0.07705043031</v>
      </c>
      <c r="BI44" s="188">
        <f t="shared" ref="BI44:BI52" si="230">BI7*100/$BU$17</f>
        <v>0.2238274494</v>
      </c>
      <c r="BJ44" s="189">
        <f t="shared" ref="BJ44:BJ52" si="231">BJ7*100/$BV$17</f>
        <v>0.003451692828</v>
      </c>
      <c r="BK44" s="191">
        <f t="shared" ref="BK44:BK52" si="232">BK7*100/$BW$17</f>
        <v>0.03378538518</v>
      </c>
      <c r="BL44" s="188">
        <f t="shared" ref="BL44:BL52" si="233">BL7*100/$BU$17</f>
        <v>0.08139179978</v>
      </c>
      <c r="BM44" s="189">
        <f t="shared" ref="BM44:BM52" si="234">BM7*100/$BV$17</f>
        <v>0.001236597205</v>
      </c>
      <c r="BN44" s="191">
        <f t="shared" ref="BN44:BN52" si="235">BN7*100/$BW$17</f>
        <v>0.007306276778</v>
      </c>
      <c r="BO44" s="188">
        <f>BO7*100/$BU$17</f>
        <v>0.01017397497</v>
      </c>
      <c r="BP44" s="189">
        <f>BP7*100/$BV$17</f>
        <v>0.0002405119453</v>
      </c>
      <c r="BQ44" s="191">
        <f>BQ7*100/$BW$17</f>
        <v>0.001069291208</v>
      </c>
      <c r="BR44" s="188">
        <f>BR7*100/$BU$17</f>
        <v>0.01017397497</v>
      </c>
      <c r="BS44" s="189">
        <f>BS7*100/$BV$17</f>
        <v>0.0001202559727</v>
      </c>
      <c r="BT44" s="190">
        <f>BT7*100/$BW$17</f>
        <v>0.000534645604</v>
      </c>
      <c r="BU44" s="191">
        <f t="shared" ref="BU44:BU54" si="236">BU7*100/$BU$17</f>
        <v>1.831315495</v>
      </c>
      <c r="BV44" s="189">
        <f t="shared" ref="BV44:BV54" si="237">BV7*100/$BV$17</f>
        <v>0.03059018901</v>
      </c>
      <c r="BW44" s="190">
        <f t="shared" ref="BW44:BW54" si="238">BW7*100/$BW$17</f>
        <v>0.2570779197</v>
      </c>
      <c r="BY44" s="131" t="s">
        <v>29</v>
      </c>
      <c r="BZ44" s="188">
        <f t="shared" ref="BZ44:BZ49" si="239">BZ7*100/$DG$17</f>
        <v>0.0286615076</v>
      </c>
      <c r="CA44" s="189">
        <f t="shared" ref="CA44:CA49" si="240">CA7*100/$DH$17</f>
        <v>0.0004933517702</v>
      </c>
      <c r="CB44" s="190">
        <f t="shared" ref="CB44:CB49" si="241">CB7*100/$DI$17</f>
        <v>0.001752069873</v>
      </c>
      <c r="CC44" s="191">
        <f t="shared" ref="CC44:CC51" si="242">CC7*100/$DG$17</f>
        <v>0.04776917933</v>
      </c>
      <c r="CD44" s="189">
        <f t="shared" ref="CD44:CD51" si="243">CD7*100/$DH$17</f>
        <v>0.0007853259405</v>
      </c>
      <c r="CE44" s="191">
        <f t="shared" ref="CE44:CE51" si="244">CE7*100/$DI$17</f>
        <v>0.001759553064</v>
      </c>
      <c r="CF44" s="188">
        <f t="shared" ref="CF44:CF54" si="245">CF7*100/$DG$17</f>
        <v>0.143307538</v>
      </c>
      <c r="CG44" s="189">
        <f t="shared" ref="CG44:CG54" si="246">CG7*100/$DH$17</f>
        <v>0.002503962597</v>
      </c>
      <c r="CH44" s="191">
        <f t="shared" ref="CH44:CH54" si="247">CH7*100/$DI$17</f>
        <v>0.008913587547</v>
      </c>
      <c r="CI44" s="188">
        <f t="shared" ref="CI44:CI54" si="248">CI7*100/$DG$17</f>
        <v>0.2579535684</v>
      </c>
      <c r="CJ44" s="189">
        <f t="shared" ref="CJ44:CJ54" si="249">CJ7*100/$DH$17</f>
        <v>0.004032429477</v>
      </c>
      <c r="CK44" s="191">
        <f t="shared" ref="CK44:CK54" si="250">CK7*100/$DI$17</f>
        <v>0.01393587431</v>
      </c>
      <c r="CL44" s="188">
        <f t="shared" ref="CL44:CL54" si="251">CL7*100/$DG$17</f>
        <v>0.3152765835</v>
      </c>
      <c r="CM44" s="189">
        <f t="shared" ref="CM44:CM54" si="252">CM7*100/$DH$17</f>
        <v>0.005244327242</v>
      </c>
      <c r="CN44" s="190">
        <f t="shared" ref="CN44:CN54" si="253">CN7*100/$DI$17</f>
        <v>0.01808929578</v>
      </c>
      <c r="CO44" s="191">
        <f t="shared" ref="CO44:CO54" si="254">CO7*100/$DG$17</f>
        <v>0.2579535684</v>
      </c>
      <c r="CP44" s="189">
        <f t="shared" ref="CP44:CP54" si="255">CP7*100/$DH$17</f>
        <v>0.004297525627</v>
      </c>
      <c r="CQ44" s="191">
        <f t="shared" ref="CQ44:CQ54" si="256">CQ7*100/$DI$17</f>
        <v>0.01316562827</v>
      </c>
      <c r="CR44" s="188">
        <f t="shared" ref="CR44:CR54" si="257">CR7*100/$DG$17</f>
        <v>0.2006305532</v>
      </c>
      <c r="CS44" s="189">
        <f t="shared" ref="CS44:CS54" si="258">CS7*100/$DH$17</f>
        <v>0.003138761246</v>
      </c>
      <c r="CT44" s="191">
        <f t="shared" ref="CT44:CT54" si="259">CT7*100/$DI$17</f>
        <v>0.01267146597</v>
      </c>
      <c r="CU44" s="188">
        <f t="shared" ref="CU44:CU54" si="260">CU7*100/$DG$17</f>
        <v>0.1337537021</v>
      </c>
      <c r="CV44" s="189">
        <f t="shared" ref="CV44:CV54" si="261">CV7*100/$DH$17</f>
        <v>0.002087872163</v>
      </c>
      <c r="CW44" s="191">
        <f t="shared" ref="CW44:CW54" si="262">CW7*100/$DI$17</f>
        <v>0.01062117633</v>
      </c>
      <c r="CX44" s="188">
        <f t="shared" ref="CX44:CX54" si="263">CX7*100/$DG$17</f>
        <v>0.009553835865</v>
      </c>
      <c r="CY44" s="189">
        <f t="shared" ref="CY44:CY54" si="264">CY7*100/$DH$17</f>
        <v>0.00006486008758</v>
      </c>
      <c r="CZ44" s="191">
        <f t="shared" ref="CZ44:CZ54" si="265">CZ7*100/$DI$17</f>
        <v>0.00005225691582</v>
      </c>
      <c r="DA44" s="188"/>
      <c r="DB44" s="189"/>
      <c r="DC44" s="191"/>
      <c r="DD44" s="188"/>
      <c r="DE44" s="189"/>
      <c r="DF44" s="190"/>
      <c r="DG44" s="191">
        <f t="shared" ref="DG44:DG54" si="266">DG7*100/$DG$17</f>
        <v>1.394860036</v>
      </c>
      <c r="DH44" s="189">
        <f t="shared" ref="DH44:DH54" si="267">DH7*100/$DH$17</f>
        <v>0.02264841615</v>
      </c>
      <c r="DI44" s="190">
        <f t="shared" ref="DI44:DI54" si="268">DI7*100/$DI$17</f>
        <v>0.08096090808</v>
      </c>
    </row>
    <row r="45" ht="15.75" customHeight="1">
      <c r="A45" s="140" t="s">
        <v>33</v>
      </c>
      <c r="B45" s="192">
        <f t="shared" si="176"/>
        <v>0.0124409057</v>
      </c>
      <c r="C45" s="193">
        <f t="shared" si="177"/>
        <v>0.0006235122389</v>
      </c>
      <c r="D45" s="194">
        <f t="shared" si="178"/>
        <v>0.0001634977144</v>
      </c>
      <c r="E45" s="195" t="str">
        <f t="shared" si="179"/>
        <v/>
      </c>
      <c r="F45" s="193" t="str">
        <f t="shared" si="180"/>
        <v/>
      </c>
      <c r="G45" s="195" t="str">
        <f t="shared" si="181"/>
        <v/>
      </c>
      <c r="H45" s="192">
        <f t="shared" si="182"/>
        <v>0.2114953969</v>
      </c>
      <c r="I45" s="193">
        <f t="shared" si="183"/>
        <v>0.009628331573</v>
      </c>
      <c r="J45" s="195">
        <f t="shared" si="184"/>
        <v>0.03520326259</v>
      </c>
      <c r="K45" s="192">
        <f t="shared" si="185"/>
        <v>0.5225180393</v>
      </c>
      <c r="L45" s="193">
        <f t="shared" si="186"/>
        <v>0.02061078475</v>
      </c>
      <c r="M45" s="195">
        <f t="shared" si="187"/>
        <v>0.06252634229</v>
      </c>
      <c r="N45" s="192">
        <f t="shared" si="188"/>
        <v>0.4851953222</v>
      </c>
      <c r="O45" s="193">
        <f t="shared" si="189"/>
        <v>0.01997782116</v>
      </c>
      <c r="P45" s="194">
        <f t="shared" si="190"/>
        <v>0.05399740142</v>
      </c>
      <c r="Q45" s="195">
        <f t="shared" si="191"/>
        <v>0.4976362279</v>
      </c>
      <c r="R45" s="193">
        <f t="shared" si="192"/>
        <v>0.02103740143</v>
      </c>
      <c r="S45" s="195">
        <f t="shared" si="193"/>
        <v>0.07569441729</v>
      </c>
      <c r="T45" s="192">
        <f t="shared" si="194"/>
        <v>0.3607862652</v>
      </c>
      <c r="U45" s="193">
        <f t="shared" si="195"/>
        <v>0.01462578472</v>
      </c>
      <c r="V45" s="195">
        <f t="shared" si="196"/>
        <v>0.05463152933</v>
      </c>
      <c r="W45" s="192">
        <f t="shared" si="197"/>
        <v>0.1990544912</v>
      </c>
      <c r="X45" s="193">
        <f t="shared" si="198"/>
        <v>0.007884955567</v>
      </c>
      <c r="Y45" s="195">
        <f t="shared" si="199"/>
        <v>0.02653389373</v>
      </c>
      <c r="Z45" s="192">
        <f t="shared" si="200"/>
        <v>0.0124409057</v>
      </c>
      <c r="AA45" s="193">
        <f t="shared" si="201"/>
        <v>0.0006724151596</v>
      </c>
      <c r="AB45" s="195">
        <f t="shared" si="202"/>
        <v>0.003100818721</v>
      </c>
      <c r="AC45" s="192">
        <f t="shared" si="203"/>
        <v>0.0124409057</v>
      </c>
      <c r="AD45" s="193">
        <f t="shared" si="204"/>
        <v>0.0004034490958</v>
      </c>
      <c r="AE45" s="195">
        <f t="shared" si="205"/>
        <v>0.0003410900593</v>
      </c>
      <c r="AF45" s="192">
        <f t="shared" si="206"/>
        <v>0.0124409057</v>
      </c>
      <c r="AG45" s="193">
        <f t="shared" si="207"/>
        <v>0.0004101732474</v>
      </c>
      <c r="AH45" s="194">
        <f t="shared" si="208"/>
        <v>0.001038774272</v>
      </c>
      <c r="AI45" s="195">
        <f t="shared" si="209"/>
        <v>2.326449366</v>
      </c>
      <c r="AJ45" s="193">
        <f t="shared" si="210"/>
        <v>0.09587462894</v>
      </c>
      <c r="AK45" s="194">
        <f t="shared" si="211"/>
        <v>0.3132310274</v>
      </c>
      <c r="AM45" s="140" t="s">
        <v>33</v>
      </c>
      <c r="AN45" s="192"/>
      <c r="AO45" s="193"/>
      <c r="AP45" s="194"/>
      <c r="AQ45" s="195">
        <f t="shared" si="212"/>
        <v>0.03052192492</v>
      </c>
      <c r="AR45" s="193">
        <f t="shared" si="213"/>
        <v>0.001059177605</v>
      </c>
      <c r="AS45" s="195">
        <f t="shared" si="214"/>
        <v>0.004667867389</v>
      </c>
      <c r="AT45" s="192">
        <f t="shared" si="215"/>
        <v>0.2034794994</v>
      </c>
      <c r="AU45" s="193">
        <f t="shared" si="216"/>
        <v>0.008076421959</v>
      </c>
      <c r="AV45" s="195">
        <f t="shared" si="217"/>
        <v>0.02057528772</v>
      </c>
      <c r="AW45" s="192">
        <f t="shared" si="218"/>
        <v>0.366263099</v>
      </c>
      <c r="AX45" s="193">
        <f t="shared" si="219"/>
        <v>0.01470357724</v>
      </c>
      <c r="AY45" s="195">
        <f t="shared" si="220"/>
        <v>0.05961983928</v>
      </c>
      <c r="AZ45" s="192">
        <f t="shared" si="221"/>
        <v>0.4781768237</v>
      </c>
      <c r="BA45" s="193">
        <f t="shared" si="222"/>
        <v>0.01980076409</v>
      </c>
      <c r="BB45" s="194">
        <f t="shared" si="223"/>
        <v>0.07408136671</v>
      </c>
      <c r="BC45" s="195">
        <f t="shared" si="224"/>
        <v>0.4069589989</v>
      </c>
      <c r="BD45" s="193">
        <f t="shared" si="225"/>
        <v>0.01670134904</v>
      </c>
      <c r="BE45" s="195">
        <f t="shared" si="226"/>
        <v>0.05422694423</v>
      </c>
      <c r="BF45" s="192">
        <f t="shared" si="227"/>
        <v>0.4374809238</v>
      </c>
      <c r="BG45" s="193">
        <f t="shared" si="228"/>
        <v>0.01803331029</v>
      </c>
      <c r="BH45" s="195">
        <f t="shared" si="229"/>
        <v>0.08188655688</v>
      </c>
      <c r="BI45" s="192">
        <f t="shared" si="230"/>
        <v>0.1729575745</v>
      </c>
      <c r="BJ45" s="193">
        <f t="shared" si="231"/>
        <v>0.007118968573</v>
      </c>
      <c r="BK45" s="195">
        <f t="shared" si="232"/>
        <v>0.03147314531</v>
      </c>
      <c r="BL45" s="192">
        <f t="shared" si="233"/>
        <v>0.1424356496</v>
      </c>
      <c r="BM45" s="193">
        <f t="shared" si="234"/>
        <v>0.00610042761</v>
      </c>
      <c r="BN45" s="195">
        <f t="shared" si="235"/>
        <v>0.02288671259</v>
      </c>
      <c r="BO45" s="192"/>
      <c r="BP45" s="193"/>
      <c r="BQ45" s="195"/>
      <c r="BR45" s="192"/>
      <c r="BS45" s="193"/>
      <c r="BT45" s="194"/>
      <c r="BU45" s="195">
        <f t="shared" si="236"/>
        <v>2.238274494</v>
      </c>
      <c r="BV45" s="193">
        <f t="shared" si="237"/>
        <v>0.0915939964</v>
      </c>
      <c r="BW45" s="194">
        <f t="shared" si="238"/>
        <v>0.3494177201</v>
      </c>
      <c r="BY45" s="140" t="s">
        <v>33</v>
      </c>
      <c r="BZ45" s="192">
        <f t="shared" si="239"/>
        <v>0.009553835865</v>
      </c>
      <c r="CA45" s="193">
        <f t="shared" si="240"/>
        <v>0.0003048424116</v>
      </c>
      <c r="CB45" s="194">
        <f t="shared" si="241"/>
        <v>0.0002351561212</v>
      </c>
      <c r="CC45" s="195">
        <f t="shared" si="242"/>
        <v>0.09553835865</v>
      </c>
      <c r="CD45" s="193">
        <f t="shared" si="243"/>
        <v>0.004035490873</v>
      </c>
      <c r="CE45" s="195">
        <f t="shared" si="244"/>
        <v>0.01213319884</v>
      </c>
      <c r="CF45" s="192">
        <f t="shared" si="245"/>
        <v>0.2292920608</v>
      </c>
      <c r="CG45" s="193">
        <f t="shared" si="246"/>
        <v>0.00918449973</v>
      </c>
      <c r="CH45" s="195">
        <f t="shared" si="247"/>
        <v>0.02641808664</v>
      </c>
      <c r="CI45" s="192">
        <f t="shared" si="248"/>
        <v>0.496799465</v>
      </c>
      <c r="CJ45" s="193">
        <f t="shared" si="249"/>
        <v>0.01864867616</v>
      </c>
      <c r="CK45" s="195">
        <f t="shared" si="250"/>
        <v>0.06449536008</v>
      </c>
      <c r="CL45" s="192">
        <f t="shared" si="251"/>
        <v>0.4394764498</v>
      </c>
      <c r="CM45" s="193">
        <f t="shared" si="252"/>
        <v>0.01697684254</v>
      </c>
      <c r="CN45" s="194">
        <f t="shared" si="253"/>
        <v>0.0555928092</v>
      </c>
      <c r="CO45" s="195">
        <f t="shared" si="254"/>
        <v>0.4299226139</v>
      </c>
      <c r="CP45" s="193">
        <f t="shared" si="255"/>
        <v>0.01707018918</v>
      </c>
      <c r="CQ45" s="195">
        <f t="shared" si="256"/>
        <v>0.05374297709</v>
      </c>
      <c r="CR45" s="192">
        <f t="shared" si="257"/>
        <v>0.3917072705</v>
      </c>
      <c r="CS45" s="193">
        <f t="shared" si="258"/>
        <v>0.01637167198</v>
      </c>
      <c r="CT45" s="195">
        <f t="shared" si="259"/>
        <v>0.04872217442</v>
      </c>
      <c r="CU45" s="192">
        <f t="shared" si="260"/>
        <v>0.1624152097</v>
      </c>
      <c r="CV45" s="193">
        <f t="shared" si="261"/>
        <v>0.007338892966</v>
      </c>
      <c r="CW45" s="195">
        <f t="shared" si="262"/>
        <v>0.02471708222</v>
      </c>
      <c r="CX45" s="192">
        <f t="shared" si="263"/>
        <v>0.08598452279</v>
      </c>
      <c r="CY45" s="193">
        <f t="shared" si="264"/>
        <v>0.003619867432</v>
      </c>
      <c r="CZ45" s="195">
        <f t="shared" si="265"/>
        <v>0.01579847801</v>
      </c>
      <c r="DA45" s="192"/>
      <c r="DB45" s="193"/>
      <c r="DC45" s="195"/>
      <c r="DD45" s="192"/>
      <c r="DE45" s="193"/>
      <c r="DF45" s="194"/>
      <c r="DG45" s="195">
        <f t="shared" si="266"/>
        <v>2.340689787</v>
      </c>
      <c r="DH45" s="193">
        <f t="shared" si="267"/>
        <v>0.09355097327</v>
      </c>
      <c r="DI45" s="194">
        <f t="shared" si="268"/>
        <v>0.3018553226</v>
      </c>
    </row>
    <row r="46" ht="15.75" customHeight="1">
      <c r="A46" s="140" t="s">
        <v>34</v>
      </c>
      <c r="B46" s="192">
        <f t="shared" si="176"/>
        <v>0.03732271709</v>
      </c>
      <c r="C46" s="193">
        <f t="shared" si="177"/>
        <v>0.002774833225</v>
      </c>
      <c r="D46" s="194">
        <f t="shared" si="178"/>
        <v>0.005240383639</v>
      </c>
      <c r="E46" s="195">
        <f t="shared" si="179"/>
        <v>0.07464543419</v>
      </c>
      <c r="F46" s="193">
        <f t="shared" si="180"/>
        <v>0.006905255412</v>
      </c>
      <c r="G46" s="195">
        <f t="shared" si="181"/>
        <v>0.00643316524</v>
      </c>
      <c r="H46" s="192">
        <f t="shared" si="182"/>
        <v>0.4727544165</v>
      </c>
      <c r="I46" s="193">
        <f t="shared" si="183"/>
        <v>0.03561909778</v>
      </c>
      <c r="J46" s="195">
        <f t="shared" si="184"/>
        <v>0.09531401486</v>
      </c>
      <c r="K46" s="192">
        <f t="shared" si="185"/>
        <v>0.945508833</v>
      </c>
      <c r="L46" s="193">
        <f t="shared" si="186"/>
        <v>0.07672878821</v>
      </c>
      <c r="M46" s="195">
        <f t="shared" si="187"/>
        <v>0.2790970903</v>
      </c>
      <c r="N46" s="192">
        <f t="shared" si="188"/>
        <v>1.41826325</v>
      </c>
      <c r="O46" s="193">
        <f t="shared" si="189"/>
        <v>0.1147606597</v>
      </c>
      <c r="P46" s="194">
        <f t="shared" si="190"/>
        <v>0.3981814311</v>
      </c>
      <c r="Q46" s="195">
        <f t="shared" si="191"/>
        <v>1.368499627</v>
      </c>
      <c r="R46" s="193">
        <f t="shared" si="192"/>
        <v>0.1073992277</v>
      </c>
      <c r="S46" s="195">
        <f t="shared" si="193"/>
        <v>0.3174570559</v>
      </c>
      <c r="T46" s="192">
        <f t="shared" si="194"/>
        <v>0.7091316248</v>
      </c>
      <c r="U46" s="193">
        <f t="shared" si="195"/>
        <v>0.05807457092</v>
      </c>
      <c r="V46" s="195">
        <f t="shared" si="196"/>
        <v>0.2096850965</v>
      </c>
      <c r="W46" s="192">
        <f t="shared" si="197"/>
        <v>0.4727544165</v>
      </c>
      <c r="X46" s="193">
        <f t="shared" si="198"/>
        <v>0.03876519379</v>
      </c>
      <c r="Y46" s="195">
        <f t="shared" si="199"/>
        <v>0.1193838389</v>
      </c>
      <c r="Z46" s="192">
        <f t="shared" si="200"/>
        <v>0.1990544912</v>
      </c>
      <c r="AA46" s="193">
        <f t="shared" si="201"/>
        <v>0.01576461332</v>
      </c>
      <c r="AB46" s="195">
        <f t="shared" si="202"/>
        <v>0.04348159966</v>
      </c>
      <c r="AC46" s="192">
        <f t="shared" si="203"/>
        <v>0.0124409057</v>
      </c>
      <c r="AD46" s="193">
        <f t="shared" si="204"/>
        <v>0.001324657864</v>
      </c>
      <c r="AE46" s="195">
        <f t="shared" si="205"/>
        <v>0.003379892406</v>
      </c>
      <c r="AF46" s="192">
        <f t="shared" si="206"/>
        <v>0.0124409057</v>
      </c>
      <c r="AG46" s="193">
        <f t="shared" si="207"/>
        <v>0.001344830319</v>
      </c>
      <c r="AH46" s="194">
        <f t="shared" si="208"/>
        <v>0.003178339189</v>
      </c>
      <c r="AI46" s="195">
        <f t="shared" si="209"/>
        <v>5.722816621</v>
      </c>
      <c r="AJ46" s="193">
        <f t="shared" si="210"/>
        <v>0.4594617283</v>
      </c>
      <c r="AK46" s="194">
        <f t="shared" si="211"/>
        <v>1.480831908</v>
      </c>
      <c r="AM46" s="140" t="s">
        <v>34</v>
      </c>
      <c r="AN46" s="192"/>
      <c r="AO46" s="193"/>
      <c r="AP46" s="194"/>
      <c r="AQ46" s="195">
        <f t="shared" si="212"/>
        <v>0.08139179978</v>
      </c>
      <c r="AR46" s="193">
        <f t="shared" si="213"/>
        <v>0.006327842852</v>
      </c>
      <c r="AS46" s="195">
        <f t="shared" si="214"/>
        <v>0.01781662411</v>
      </c>
      <c r="AT46" s="192">
        <f t="shared" si="215"/>
        <v>0.5290466985</v>
      </c>
      <c r="AU46" s="193">
        <f t="shared" si="216"/>
        <v>0.04086996864</v>
      </c>
      <c r="AV46" s="195">
        <f t="shared" si="217"/>
        <v>0.1229999268</v>
      </c>
      <c r="AW46" s="192">
        <f t="shared" si="218"/>
        <v>1.068267372</v>
      </c>
      <c r="AX46" s="193">
        <f t="shared" si="219"/>
        <v>0.08465323218</v>
      </c>
      <c r="AY46" s="195">
        <f t="shared" si="220"/>
        <v>0.3569042079</v>
      </c>
      <c r="AZ46" s="192">
        <f t="shared" si="221"/>
        <v>1.281920846</v>
      </c>
      <c r="BA46" s="193">
        <f t="shared" si="222"/>
        <v>0.1075673189</v>
      </c>
      <c r="BB46" s="194">
        <f t="shared" si="223"/>
        <v>0.3044887734</v>
      </c>
      <c r="BC46" s="195">
        <f t="shared" si="224"/>
        <v>1.190355072</v>
      </c>
      <c r="BD46" s="193">
        <f t="shared" si="225"/>
        <v>0.09915969595</v>
      </c>
      <c r="BE46" s="195">
        <f t="shared" si="226"/>
        <v>0.3308173925</v>
      </c>
      <c r="BF46" s="192">
        <f t="shared" si="227"/>
        <v>1.098789297</v>
      </c>
      <c r="BG46" s="193">
        <f t="shared" si="228"/>
        <v>0.09109025638</v>
      </c>
      <c r="BH46" s="195">
        <f t="shared" si="229"/>
        <v>0.2764681011</v>
      </c>
      <c r="BI46" s="192">
        <f t="shared" si="230"/>
        <v>0.4476548988</v>
      </c>
      <c r="BJ46" s="193">
        <f t="shared" si="231"/>
        <v>0.03736361821</v>
      </c>
      <c r="BK46" s="195">
        <f t="shared" si="232"/>
        <v>0.1262905166</v>
      </c>
      <c r="BL46" s="192">
        <f t="shared" si="233"/>
        <v>0.2543493743</v>
      </c>
      <c r="BM46" s="193">
        <f t="shared" si="234"/>
        <v>0.02154284162</v>
      </c>
      <c r="BN46" s="195">
        <f t="shared" si="235"/>
        <v>0.06796690253</v>
      </c>
      <c r="BO46" s="192">
        <f t="shared" ref="BO46:BO52" si="269">BO9*100/$BU$17</f>
        <v>0.03052192492</v>
      </c>
      <c r="BP46" s="193">
        <f t="shared" ref="BP46:BP52" si="270">BP9*100/$BV$17</f>
        <v>0.002843953418</v>
      </c>
      <c r="BQ46" s="195">
        <f t="shared" ref="BQ46:BQ52" si="271">BQ9*100/$BW$17</f>
        <v>0.007687407367</v>
      </c>
      <c r="BR46" s="192"/>
      <c r="BS46" s="193"/>
      <c r="BT46" s="194"/>
      <c r="BU46" s="195">
        <f t="shared" si="236"/>
        <v>5.982297284</v>
      </c>
      <c r="BV46" s="193">
        <f t="shared" si="237"/>
        <v>0.4914187282</v>
      </c>
      <c r="BW46" s="194">
        <f t="shared" si="238"/>
        <v>1.611439852</v>
      </c>
      <c r="BY46" s="140" t="s">
        <v>34</v>
      </c>
      <c r="BZ46" s="192">
        <f t="shared" si="239"/>
        <v>0.0286615076</v>
      </c>
      <c r="CA46" s="193">
        <f t="shared" si="240"/>
        <v>0.002202648574</v>
      </c>
      <c r="CB46" s="194">
        <f t="shared" si="241"/>
        <v>0.003793852088</v>
      </c>
      <c r="CC46" s="195">
        <f t="shared" si="242"/>
        <v>0.1050921945</v>
      </c>
      <c r="CD46" s="193">
        <f t="shared" si="243"/>
        <v>0.007119458318</v>
      </c>
      <c r="CE46" s="195">
        <f t="shared" si="244"/>
        <v>0.01247199088</v>
      </c>
      <c r="CF46" s="192">
        <f t="shared" si="245"/>
        <v>0.563676316</v>
      </c>
      <c r="CG46" s="193">
        <f t="shared" si="246"/>
        <v>0.04335019947</v>
      </c>
      <c r="CH46" s="195">
        <f t="shared" si="247"/>
        <v>0.09843580885</v>
      </c>
      <c r="CI46" s="192">
        <f t="shared" si="248"/>
        <v>1.050921945</v>
      </c>
      <c r="CJ46" s="193">
        <f t="shared" si="249"/>
        <v>0.08464957485</v>
      </c>
      <c r="CK46" s="195">
        <f t="shared" si="250"/>
        <v>0.2018088302</v>
      </c>
      <c r="CL46" s="192">
        <f t="shared" si="251"/>
        <v>1.366198529</v>
      </c>
      <c r="CM46" s="193">
        <f t="shared" si="252"/>
        <v>0.1112970046</v>
      </c>
      <c r="CN46" s="194">
        <f t="shared" si="253"/>
        <v>0.3130673156</v>
      </c>
      <c r="CO46" s="195">
        <f t="shared" si="254"/>
        <v>0.9649374224</v>
      </c>
      <c r="CP46" s="193">
        <f t="shared" si="255"/>
        <v>0.07732827194</v>
      </c>
      <c r="CQ46" s="195">
        <f t="shared" si="256"/>
        <v>0.2625498862</v>
      </c>
      <c r="CR46" s="192">
        <f t="shared" si="257"/>
        <v>0.9744912582</v>
      </c>
      <c r="CS46" s="193">
        <f t="shared" si="258"/>
        <v>0.08139655607</v>
      </c>
      <c r="CT46" s="195">
        <f t="shared" si="259"/>
        <v>0.2440652982</v>
      </c>
      <c r="CU46" s="192">
        <f t="shared" si="260"/>
        <v>0.4012611063</v>
      </c>
      <c r="CV46" s="193">
        <f t="shared" si="261"/>
        <v>0.0312647934</v>
      </c>
      <c r="CW46" s="195">
        <f t="shared" si="262"/>
        <v>0.09280803166</v>
      </c>
      <c r="CX46" s="192">
        <f t="shared" si="263"/>
        <v>0.1528613738</v>
      </c>
      <c r="CY46" s="193">
        <f t="shared" si="264"/>
        <v>0.01248717539</v>
      </c>
      <c r="CZ46" s="195">
        <f t="shared" si="265"/>
        <v>0.03199856087</v>
      </c>
      <c r="DA46" s="192">
        <f t="shared" ref="DA46:DA50" si="272">DA9*100/$DG$17</f>
        <v>0.01910767173</v>
      </c>
      <c r="DB46" s="193">
        <f t="shared" ref="DB46:DB50" si="273">DB9*100/$DH$17</f>
        <v>0.001865376119</v>
      </c>
      <c r="DC46" s="195">
        <f t="shared" ref="DC46:DC50" si="274">DC9*100/$DI$17</f>
        <v>0.004703122423</v>
      </c>
      <c r="DD46" s="192"/>
      <c r="DE46" s="193"/>
      <c r="DF46" s="194"/>
      <c r="DG46" s="195">
        <f t="shared" si="266"/>
        <v>5.627209325</v>
      </c>
      <c r="DH46" s="193">
        <f t="shared" si="267"/>
        <v>0.4529610587</v>
      </c>
      <c r="DI46" s="194">
        <f t="shared" si="268"/>
        <v>1.265702697</v>
      </c>
    </row>
    <row r="47" ht="15.75" customHeight="1">
      <c r="A47" s="140" t="s">
        <v>35</v>
      </c>
      <c r="B47" s="192">
        <f t="shared" si="176"/>
        <v>0.04976362279</v>
      </c>
      <c r="C47" s="193">
        <f t="shared" si="177"/>
        <v>0.01027226226</v>
      </c>
      <c r="D47" s="194">
        <f t="shared" si="178"/>
        <v>0.02831047493</v>
      </c>
      <c r="E47" s="195">
        <f t="shared" si="179"/>
        <v>0.1119681513</v>
      </c>
      <c r="F47" s="193">
        <f t="shared" si="180"/>
        <v>0.01938124628</v>
      </c>
      <c r="G47" s="195">
        <f t="shared" si="181"/>
        <v>0.03685581452</v>
      </c>
      <c r="H47" s="192">
        <f t="shared" si="182"/>
        <v>1.007713362</v>
      </c>
      <c r="I47" s="193">
        <f t="shared" si="183"/>
        <v>0.1741612537</v>
      </c>
      <c r="J47" s="195">
        <f t="shared" si="184"/>
        <v>0.4836639361</v>
      </c>
      <c r="K47" s="192">
        <f t="shared" si="185"/>
        <v>2.94849465</v>
      </c>
      <c r="L47" s="193">
        <f t="shared" si="186"/>
        <v>0.5400216685</v>
      </c>
      <c r="M47" s="195">
        <f t="shared" si="187"/>
        <v>1.352050152</v>
      </c>
      <c r="N47" s="192">
        <f t="shared" si="188"/>
        <v>3.732271709</v>
      </c>
      <c r="O47" s="193">
        <f t="shared" si="189"/>
        <v>0.698254422</v>
      </c>
      <c r="P47" s="194">
        <f t="shared" si="190"/>
        <v>1.666030331</v>
      </c>
      <c r="Q47" s="195">
        <f t="shared" si="191"/>
        <v>4.304553371</v>
      </c>
      <c r="R47" s="193">
        <f t="shared" si="192"/>
        <v>0.8064746364</v>
      </c>
      <c r="S47" s="195">
        <f t="shared" si="193"/>
        <v>1.909142036</v>
      </c>
      <c r="T47" s="192">
        <f t="shared" si="194"/>
        <v>3.023140085</v>
      </c>
      <c r="U47" s="193">
        <f t="shared" si="195"/>
        <v>0.561969996</v>
      </c>
      <c r="V47" s="195">
        <f t="shared" si="196"/>
        <v>1.347238466</v>
      </c>
      <c r="W47" s="192">
        <f t="shared" si="197"/>
        <v>1.978104006</v>
      </c>
      <c r="X47" s="193">
        <f t="shared" si="198"/>
        <v>0.378886794</v>
      </c>
      <c r="Y47" s="195">
        <f t="shared" si="199"/>
        <v>0.855412127</v>
      </c>
      <c r="Z47" s="192">
        <f t="shared" si="200"/>
        <v>0.7464543419</v>
      </c>
      <c r="AA47" s="193">
        <f t="shared" si="201"/>
        <v>0.14538566</v>
      </c>
      <c r="AB47" s="195">
        <f t="shared" si="202"/>
        <v>0.3430238547</v>
      </c>
      <c r="AC47" s="192">
        <f t="shared" si="203"/>
        <v>0.124409057</v>
      </c>
      <c r="AD47" s="193">
        <f t="shared" si="204"/>
        <v>0.02573444885</v>
      </c>
      <c r="AE47" s="195">
        <f t="shared" si="205"/>
        <v>0.06693634013</v>
      </c>
      <c r="AF47" s="192" t="str">
        <f t="shared" si="206"/>
        <v/>
      </c>
      <c r="AG47" s="193" t="str">
        <f t="shared" si="207"/>
        <v/>
      </c>
      <c r="AH47" s="194" t="str">
        <f t="shared" si="208"/>
        <v/>
      </c>
      <c r="AI47" s="195">
        <f t="shared" si="209"/>
        <v>18.02687236</v>
      </c>
      <c r="AJ47" s="193">
        <f t="shared" si="210"/>
        <v>3.360542388</v>
      </c>
      <c r="AK47" s="194">
        <f t="shared" si="211"/>
        <v>8.088663531</v>
      </c>
      <c r="AM47" s="140" t="s">
        <v>35</v>
      </c>
      <c r="AN47" s="192">
        <f t="shared" ref="AN47:AN50" si="275">AN10*100/$BU$17</f>
        <v>0.01017397497</v>
      </c>
      <c r="AO47" s="193">
        <f t="shared" ref="AO47:AO50" si="276">AO10*100/$BV$17</f>
        <v>0.001233097806</v>
      </c>
      <c r="AP47" s="194">
        <f t="shared" ref="AP47:AP50" si="277">AP10*100/$BW$17</f>
        <v>0.001135093744</v>
      </c>
      <c r="AQ47" s="195">
        <f t="shared" si="212"/>
        <v>0.1322616746</v>
      </c>
      <c r="AR47" s="193">
        <f t="shared" si="213"/>
        <v>0.02324896</v>
      </c>
      <c r="AS47" s="195">
        <f t="shared" si="214"/>
        <v>0.05433027502</v>
      </c>
      <c r="AT47" s="192">
        <f t="shared" si="215"/>
        <v>1.058093397</v>
      </c>
      <c r="AU47" s="193">
        <f t="shared" si="216"/>
        <v>0.1990405515</v>
      </c>
      <c r="AV47" s="195">
        <f t="shared" si="217"/>
        <v>0.4320053006</v>
      </c>
      <c r="AW47" s="192">
        <f t="shared" si="218"/>
        <v>2.665581443</v>
      </c>
      <c r="AX47" s="193">
        <f t="shared" si="219"/>
        <v>0.5033287957</v>
      </c>
      <c r="AY47" s="195">
        <f t="shared" si="220"/>
        <v>1.24214039</v>
      </c>
      <c r="AZ47" s="192">
        <f t="shared" si="221"/>
        <v>3.774544715</v>
      </c>
      <c r="BA47" s="193">
        <f t="shared" si="222"/>
        <v>0.6979485644</v>
      </c>
      <c r="BB47" s="194">
        <f t="shared" si="223"/>
        <v>1.733001322</v>
      </c>
      <c r="BC47" s="195">
        <f t="shared" si="224"/>
        <v>4.100111914</v>
      </c>
      <c r="BD47" s="193">
        <f t="shared" si="225"/>
        <v>0.7730714538</v>
      </c>
      <c r="BE47" s="195">
        <f t="shared" si="226"/>
        <v>1.875126742</v>
      </c>
      <c r="BF47" s="192">
        <f t="shared" si="227"/>
        <v>3.082714417</v>
      </c>
      <c r="BG47" s="193">
        <f t="shared" si="228"/>
        <v>0.5981068822</v>
      </c>
      <c r="BH47" s="195">
        <f t="shared" si="229"/>
        <v>1.370509126</v>
      </c>
      <c r="BI47" s="192">
        <f t="shared" si="230"/>
        <v>2.014447044</v>
      </c>
      <c r="BJ47" s="193">
        <f t="shared" si="231"/>
        <v>0.393603227</v>
      </c>
      <c r="BK47" s="195">
        <f t="shared" si="232"/>
        <v>0.9380719162</v>
      </c>
      <c r="BL47" s="192">
        <f t="shared" si="233"/>
        <v>0.8037440228</v>
      </c>
      <c r="BM47" s="193">
        <f t="shared" si="234"/>
        <v>0.1575085614</v>
      </c>
      <c r="BN47" s="195">
        <f t="shared" si="235"/>
        <v>0.4076181127</v>
      </c>
      <c r="BO47" s="192">
        <f t="shared" si="269"/>
        <v>0.1017397497</v>
      </c>
      <c r="BP47" s="193">
        <f t="shared" si="270"/>
        <v>0.01973030493</v>
      </c>
      <c r="BQ47" s="195">
        <f t="shared" si="271"/>
        <v>0.04040686969</v>
      </c>
      <c r="BR47" s="192"/>
      <c r="BS47" s="193"/>
      <c r="BT47" s="194"/>
      <c r="BU47" s="195">
        <f t="shared" si="236"/>
        <v>17.74341235</v>
      </c>
      <c r="BV47" s="193">
        <f t="shared" si="237"/>
        <v>3.366820399</v>
      </c>
      <c r="BW47" s="194">
        <f t="shared" si="238"/>
        <v>8.094345147</v>
      </c>
      <c r="BY47" s="140" t="s">
        <v>35</v>
      </c>
      <c r="BZ47" s="192">
        <f t="shared" si="239"/>
        <v>0.01910767173</v>
      </c>
      <c r="CA47" s="193">
        <f t="shared" si="240"/>
        <v>0.003718454765</v>
      </c>
      <c r="CB47" s="194">
        <f t="shared" si="241"/>
        <v>0.006827909523</v>
      </c>
      <c r="CC47" s="195">
        <f t="shared" si="242"/>
        <v>0.3057227477</v>
      </c>
      <c r="CD47" s="193">
        <f t="shared" si="243"/>
        <v>0.05192278319</v>
      </c>
      <c r="CE47" s="195">
        <f t="shared" si="244"/>
        <v>0.06812284706</v>
      </c>
      <c r="CF47" s="192">
        <f t="shared" si="245"/>
        <v>1.070029617</v>
      </c>
      <c r="CG47" s="193">
        <f t="shared" si="246"/>
        <v>0.1876902535</v>
      </c>
      <c r="CH47" s="195">
        <f t="shared" si="247"/>
        <v>0.4012288714</v>
      </c>
      <c r="CI47" s="192">
        <f t="shared" si="248"/>
        <v>2.722843222</v>
      </c>
      <c r="CJ47" s="193">
        <f t="shared" si="249"/>
        <v>0.4992308961</v>
      </c>
      <c r="CK47" s="195">
        <f t="shared" si="250"/>
        <v>1.128320979</v>
      </c>
      <c r="CL47" s="192">
        <f t="shared" si="251"/>
        <v>3.869303525</v>
      </c>
      <c r="CM47" s="193">
        <f t="shared" si="252"/>
        <v>0.732023661</v>
      </c>
      <c r="CN47" s="194">
        <f t="shared" si="253"/>
        <v>1.557677031</v>
      </c>
      <c r="CO47" s="195">
        <f t="shared" si="254"/>
        <v>3.706888316</v>
      </c>
      <c r="CP47" s="193">
        <f t="shared" si="255"/>
        <v>0.6956562986</v>
      </c>
      <c r="CQ47" s="195">
        <f t="shared" si="256"/>
        <v>1.500144738</v>
      </c>
      <c r="CR47" s="192">
        <f t="shared" si="257"/>
        <v>3.066781313</v>
      </c>
      <c r="CS47" s="193">
        <f t="shared" si="258"/>
        <v>0.5727962971</v>
      </c>
      <c r="CT47" s="195">
        <f t="shared" si="259"/>
        <v>1.177139808</v>
      </c>
      <c r="CU47" s="192">
        <f t="shared" si="260"/>
        <v>2.14961307</v>
      </c>
      <c r="CV47" s="193">
        <f t="shared" si="261"/>
        <v>0.3991402618</v>
      </c>
      <c r="CW47" s="195">
        <f t="shared" si="262"/>
        <v>0.8655463885</v>
      </c>
      <c r="CX47" s="192">
        <f t="shared" si="263"/>
        <v>0.5827839878</v>
      </c>
      <c r="CY47" s="193">
        <f t="shared" si="264"/>
        <v>0.1090903606</v>
      </c>
      <c r="CZ47" s="195">
        <f t="shared" si="265"/>
        <v>0.2287425672</v>
      </c>
      <c r="DA47" s="192">
        <f t="shared" si="272"/>
        <v>0.07643068692</v>
      </c>
      <c r="DB47" s="193">
        <f t="shared" si="273"/>
        <v>0.01396266455</v>
      </c>
      <c r="DC47" s="195">
        <f t="shared" si="274"/>
        <v>0.03016101959</v>
      </c>
      <c r="DD47" s="192"/>
      <c r="DE47" s="193"/>
      <c r="DF47" s="194"/>
      <c r="DG47" s="195">
        <f t="shared" si="266"/>
        <v>17.56950416</v>
      </c>
      <c r="DH47" s="193">
        <f t="shared" si="267"/>
        <v>3.265231931</v>
      </c>
      <c r="DI47" s="194">
        <f t="shared" si="268"/>
        <v>6.96391216</v>
      </c>
    </row>
    <row r="48" ht="15.75" customHeight="1">
      <c r="A48" s="140" t="s">
        <v>36</v>
      </c>
      <c r="B48" s="192">
        <f t="shared" si="176"/>
        <v>0.0248818114</v>
      </c>
      <c r="C48" s="193">
        <f t="shared" si="177"/>
        <v>0.007773119245</v>
      </c>
      <c r="D48" s="194">
        <f t="shared" si="178"/>
        <v>0.008578931796</v>
      </c>
      <c r="E48" s="195">
        <f t="shared" si="179"/>
        <v>0.1492908684</v>
      </c>
      <c r="F48" s="193">
        <f t="shared" si="180"/>
        <v>0.0584429636</v>
      </c>
      <c r="G48" s="195">
        <f t="shared" si="181"/>
        <v>0.1445291606</v>
      </c>
      <c r="H48" s="192">
        <f t="shared" si="182"/>
        <v>0.9703906444</v>
      </c>
      <c r="I48" s="193">
        <f t="shared" si="183"/>
        <v>0.375193544</v>
      </c>
      <c r="J48" s="195">
        <f t="shared" si="184"/>
        <v>0.7980022189</v>
      </c>
      <c r="K48" s="192">
        <f t="shared" si="185"/>
        <v>2.886290122</v>
      </c>
      <c r="L48" s="193">
        <f t="shared" si="186"/>
        <v>1.143127353</v>
      </c>
      <c r="M48" s="195">
        <f t="shared" si="187"/>
        <v>2.287617256</v>
      </c>
      <c r="N48" s="192">
        <f t="shared" si="188"/>
        <v>4.677780542</v>
      </c>
      <c r="O48" s="193">
        <f t="shared" si="189"/>
        <v>1.875286671</v>
      </c>
      <c r="P48" s="194">
        <f t="shared" si="190"/>
        <v>3.600203021</v>
      </c>
      <c r="Q48" s="195">
        <f t="shared" si="191"/>
        <v>5.424234884</v>
      </c>
      <c r="R48" s="193">
        <f t="shared" si="192"/>
        <v>2.214759622</v>
      </c>
      <c r="S48" s="195">
        <f t="shared" si="193"/>
        <v>4.016754489</v>
      </c>
      <c r="T48" s="192">
        <f t="shared" si="194"/>
        <v>3.707389898</v>
      </c>
      <c r="U48" s="193">
        <f t="shared" si="195"/>
        <v>1.470232385</v>
      </c>
      <c r="V48" s="195">
        <f t="shared" si="196"/>
        <v>2.799228102</v>
      </c>
      <c r="W48" s="192">
        <f t="shared" si="197"/>
        <v>2.562826574</v>
      </c>
      <c r="X48" s="193">
        <f t="shared" si="198"/>
        <v>1.017539187</v>
      </c>
      <c r="Y48" s="195">
        <f t="shared" si="199"/>
        <v>1.836481101</v>
      </c>
      <c r="Z48" s="192">
        <f t="shared" si="200"/>
        <v>0.8459815875</v>
      </c>
      <c r="AA48" s="193">
        <f t="shared" si="201"/>
        <v>0.3511359716</v>
      </c>
      <c r="AB48" s="195">
        <f t="shared" si="202"/>
        <v>0.6723727296</v>
      </c>
      <c r="AC48" s="192">
        <f t="shared" si="203"/>
        <v>0.1741726798</v>
      </c>
      <c r="AD48" s="193">
        <f t="shared" si="204"/>
        <v>0.06708014267</v>
      </c>
      <c r="AE48" s="195">
        <f t="shared" si="205"/>
        <v>0.118845958</v>
      </c>
      <c r="AF48" s="192">
        <f t="shared" si="206"/>
        <v>0.0124409057</v>
      </c>
      <c r="AG48" s="193">
        <f t="shared" si="207"/>
        <v>0.00349655883</v>
      </c>
      <c r="AH48" s="194">
        <f t="shared" si="208"/>
        <v>0.01441880705</v>
      </c>
      <c r="AI48" s="195">
        <f t="shared" si="209"/>
        <v>21.43568052</v>
      </c>
      <c r="AJ48" s="193">
        <f t="shared" si="210"/>
        <v>8.584067518</v>
      </c>
      <c r="AK48" s="194">
        <f t="shared" si="211"/>
        <v>16.29703178</v>
      </c>
      <c r="AM48" s="140" t="s">
        <v>36</v>
      </c>
      <c r="AN48" s="192">
        <f t="shared" si="275"/>
        <v>0.01017397497</v>
      </c>
      <c r="AO48" s="193">
        <f t="shared" si="276"/>
        <v>0.005550275661</v>
      </c>
      <c r="AP48" s="194">
        <f t="shared" si="277"/>
        <v>0.01406529205</v>
      </c>
      <c r="AQ48" s="195">
        <f t="shared" si="212"/>
        <v>0.1017397497</v>
      </c>
      <c r="AR48" s="193">
        <f t="shared" si="213"/>
        <v>0.0393426665</v>
      </c>
      <c r="AS48" s="195">
        <f t="shared" si="214"/>
        <v>0.06878421329</v>
      </c>
      <c r="AT48" s="192">
        <f t="shared" si="215"/>
        <v>1.210703022</v>
      </c>
      <c r="AU48" s="193">
        <f t="shared" si="216"/>
        <v>0.4696156149</v>
      </c>
      <c r="AV48" s="195">
        <f t="shared" si="217"/>
        <v>0.9145109015</v>
      </c>
      <c r="AW48" s="192">
        <f t="shared" si="218"/>
        <v>2.767321192</v>
      </c>
      <c r="AX48" s="193">
        <f t="shared" si="219"/>
        <v>1.108193053</v>
      </c>
      <c r="AY48" s="195">
        <f t="shared" si="220"/>
        <v>2.122000498</v>
      </c>
      <c r="AZ48" s="192">
        <f t="shared" si="221"/>
        <v>4.608810662</v>
      </c>
      <c r="BA48" s="193">
        <f t="shared" si="222"/>
        <v>1.85399948</v>
      </c>
      <c r="BB48" s="194">
        <f t="shared" si="223"/>
        <v>3.442440627</v>
      </c>
      <c r="BC48" s="195">
        <f t="shared" si="224"/>
        <v>5.616034185</v>
      </c>
      <c r="BD48" s="193">
        <f t="shared" si="225"/>
        <v>2.22170363</v>
      </c>
      <c r="BE48" s="195">
        <f t="shared" si="226"/>
        <v>4.224321785</v>
      </c>
      <c r="BF48" s="192">
        <f t="shared" si="227"/>
        <v>4.069589989</v>
      </c>
      <c r="BG48" s="193">
        <f t="shared" si="228"/>
        <v>1.657997426</v>
      </c>
      <c r="BH48" s="195">
        <f t="shared" si="229"/>
        <v>3.077986806</v>
      </c>
      <c r="BI48" s="192">
        <f t="shared" si="230"/>
        <v>3.326889816</v>
      </c>
      <c r="BJ48" s="193">
        <f t="shared" si="231"/>
        <v>1.326442081</v>
      </c>
      <c r="BK48" s="195">
        <f t="shared" si="232"/>
        <v>2.482633642</v>
      </c>
      <c r="BL48" s="192">
        <f t="shared" si="233"/>
        <v>1.180181097</v>
      </c>
      <c r="BM48" s="193">
        <f t="shared" si="234"/>
        <v>0.4658558745</v>
      </c>
      <c r="BN48" s="195">
        <f t="shared" si="235"/>
        <v>0.9593314093</v>
      </c>
      <c r="BO48" s="192">
        <f t="shared" si="269"/>
        <v>0.1220876997</v>
      </c>
      <c r="BP48" s="193">
        <f t="shared" si="270"/>
        <v>0.04755846205</v>
      </c>
      <c r="BQ48" s="195">
        <f t="shared" si="271"/>
        <v>0.08026593327</v>
      </c>
      <c r="BR48" s="192"/>
      <c r="BS48" s="193"/>
      <c r="BT48" s="194"/>
      <c r="BU48" s="195">
        <f t="shared" si="236"/>
        <v>23.01353139</v>
      </c>
      <c r="BV48" s="193">
        <f t="shared" si="237"/>
        <v>9.196258563</v>
      </c>
      <c r="BW48" s="194">
        <f t="shared" si="238"/>
        <v>17.38634111</v>
      </c>
      <c r="BY48" s="140" t="s">
        <v>36</v>
      </c>
      <c r="BZ48" s="192">
        <f t="shared" si="239"/>
        <v>0.01910767173</v>
      </c>
      <c r="CA48" s="193">
        <f t="shared" si="240"/>
        <v>0.008353979281</v>
      </c>
      <c r="CB48" s="194">
        <f t="shared" si="241"/>
        <v>0.02947290052</v>
      </c>
      <c r="CC48" s="195">
        <f t="shared" si="242"/>
        <v>0.07643068692</v>
      </c>
      <c r="CD48" s="193">
        <f t="shared" si="243"/>
        <v>0.02980751695</v>
      </c>
      <c r="CE48" s="195">
        <f t="shared" si="244"/>
        <v>0.03904038931</v>
      </c>
      <c r="CF48" s="192">
        <f t="shared" si="245"/>
        <v>1.079583453</v>
      </c>
      <c r="CG48" s="193">
        <f t="shared" si="246"/>
        <v>0.4196544178</v>
      </c>
      <c r="CH48" s="195">
        <f t="shared" si="247"/>
        <v>0.8754220049</v>
      </c>
      <c r="CI48" s="192">
        <f t="shared" si="248"/>
        <v>3.448934747</v>
      </c>
      <c r="CJ48" s="193">
        <f t="shared" si="249"/>
        <v>1.358173399</v>
      </c>
      <c r="CK48" s="195">
        <f t="shared" si="250"/>
        <v>2.455579292</v>
      </c>
      <c r="CL48" s="192">
        <f t="shared" si="251"/>
        <v>4.824687112</v>
      </c>
      <c r="CM48" s="193">
        <f t="shared" si="252"/>
        <v>1.911902802</v>
      </c>
      <c r="CN48" s="194">
        <f t="shared" si="253"/>
        <v>3.23567095</v>
      </c>
      <c r="CO48" s="195">
        <f t="shared" si="254"/>
        <v>4.576287379</v>
      </c>
      <c r="CP48" s="193">
        <f t="shared" si="255"/>
        <v>1.819064771</v>
      </c>
      <c r="CQ48" s="195">
        <f t="shared" si="256"/>
        <v>3.035790525</v>
      </c>
      <c r="CR48" s="192">
        <f t="shared" si="257"/>
        <v>4.280118468</v>
      </c>
      <c r="CS48" s="193">
        <f t="shared" si="258"/>
        <v>1.714420077</v>
      </c>
      <c r="CT48" s="195">
        <f t="shared" si="259"/>
        <v>2.76526406</v>
      </c>
      <c r="CU48" s="192">
        <f t="shared" si="260"/>
        <v>2.894812267</v>
      </c>
      <c r="CV48" s="193">
        <f t="shared" si="261"/>
        <v>1.163006801</v>
      </c>
      <c r="CW48" s="195">
        <f t="shared" si="262"/>
        <v>1.946504563</v>
      </c>
      <c r="CX48" s="192">
        <f t="shared" si="263"/>
        <v>0.8407375561</v>
      </c>
      <c r="CY48" s="193">
        <f t="shared" si="264"/>
        <v>0.32528133</v>
      </c>
      <c r="CZ48" s="195">
        <f t="shared" si="265"/>
        <v>0.5344085686</v>
      </c>
      <c r="DA48" s="192">
        <f t="shared" si="272"/>
        <v>0.03821534346</v>
      </c>
      <c r="DB48" s="193">
        <f t="shared" si="273"/>
        <v>0.01458879789</v>
      </c>
      <c r="DC48" s="195">
        <f t="shared" si="274"/>
        <v>0.01187931384</v>
      </c>
      <c r="DD48" s="192"/>
      <c r="DE48" s="193"/>
      <c r="DF48" s="194"/>
      <c r="DG48" s="195">
        <f t="shared" si="266"/>
        <v>22.07891468</v>
      </c>
      <c r="DH48" s="193">
        <f t="shared" si="267"/>
        <v>8.764253892</v>
      </c>
      <c r="DI48" s="194">
        <f t="shared" si="268"/>
        <v>14.92903257</v>
      </c>
    </row>
    <row r="49" ht="15.75" customHeight="1">
      <c r="A49" s="140" t="s">
        <v>37</v>
      </c>
      <c r="B49" s="192">
        <f t="shared" si="176"/>
        <v>0.0124409057</v>
      </c>
      <c r="C49" s="193">
        <f t="shared" si="177"/>
        <v>0.007964085151</v>
      </c>
      <c r="D49" s="194">
        <f t="shared" si="178"/>
        <v>0.003720982466</v>
      </c>
      <c r="E49" s="195">
        <f t="shared" si="179"/>
        <v>0.09952724558</v>
      </c>
      <c r="F49" s="193">
        <f t="shared" si="180"/>
        <v>0.07059309265</v>
      </c>
      <c r="G49" s="195">
        <f t="shared" si="181"/>
        <v>0.09678824836</v>
      </c>
      <c r="H49" s="192">
        <f t="shared" si="182"/>
        <v>0.5598407564</v>
      </c>
      <c r="I49" s="193">
        <f t="shared" si="183"/>
        <v>0.4478381373</v>
      </c>
      <c r="J49" s="195">
        <f t="shared" si="184"/>
        <v>0.6512596707</v>
      </c>
      <c r="K49" s="192">
        <f t="shared" si="185"/>
        <v>2.027867629</v>
      </c>
      <c r="L49" s="193">
        <f t="shared" si="186"/>
        <v>1.575627799</v>
      </c>
      <c r="M49" s="195">
        <f t="shared" si="187"/>
        <v>2.611329591</v>
      </c>
      <c r="N49" s="192">
        <f t="shared" si="188"/>
        <v>5.187857676</v>
      </c>
      <c r="O49" s="193">
        <f t="shared" si="189"/>
        <v>4.035023557</v>
      </c>
      <c r="P49" s="194">
        <f t="shared" si="190"/>
        <v>5.557890373</v>
      </c>
      <c r="Q49" s="195">
        <f t="shared" si="191"/>
        <v>6.319980095</v>
      </c>
      <c r="R49" s="193">
        <f t="shared" si="192"/>
        <v>4.937169993</v>
      </c>
      <c r="S49" s="195">
        <f t="shared" si="193"/>
        <v>6.361837574</v>
      </c>
      <c r="T49" s="192">
        <f t="shared" si="194"/>
        <v>5.250062205</v>
      </c>
      <c r="U49" s="193">
        <f t="shared" si="195"/>
        <v>4.06275538</v>
      </c>
      <c r="V49" s="195">
        <f t="shared" si="196"/>
        <v>5.149063787</v>
      </c>
      <c r="W49" s="192">
        <f t="shared" si="197"/>
        <v>3.359044538</v>
      </c>
      <c r="X49" s="193">
        <f t="shared" si="198"/>
        <v>2.642261617</v>
      </c>
      <c r="Y49" s="195">
        <f t="shared" si="199"/>
        <v>3.517556562</v>
      </c>
      <c r="Z49" s="192">
        <f t="shared" si="200"/>
        <v>1.268972381</v>
      </c>
      <c r="AA49" s="193">
        <f t="shared" si="201"/>
        <v>0.9739022451</v>
      </c>
      <c r="AB49" s="195">
        <f t="shared" si="202"/>
        <v>1.313522314</v>
      </c>
      <c r="AC49" s="192">
        <f t="shared" si="203"/>
        <v>0.08708633989</v>
      </c>
      <c r="AD49" s="193">
        <f t="shared" si="204"/>
        <v>0.06585903039</v>
      </c>
      <c r="AE49" s="195">
        <f t="shared" si="205"/>
        <v>0.1572332149</v>
      </c>
      <c r="AF49" s="192" t="str">
        <f t="shared" si="206"/>
        <v/>
      </c>
      <c r="AG49" s="193" t="str">
        <f t="shared" si="207"/>
        <v/>
      </c>
      <c r="AH49" s="194" t="str">
        <f t="shared" si="208"/>
        <v/>
      </c>
      <c r="AI49" s="195">
        <f t="shared" si="209"/>
        <v>24.17267977</v>
      </c>
      <c r="AJ49" s="193">
        <f t="shared" si="210"/>
        <v>18.81899494</v>
      </c>
      <c r="AK49" s="194">
        <f t="shared" si="211"/>
        <v>25.42020232</v>
      </c>
      <c r="AM49" s="140" t="s">
        <v>37</v>
      </c>
      <c r="AN49" s="192">
        <f t="shared" si="275"/>
        <v>0.01017397497</v>
      </c>
      <c r="AO49" s="193">
        <f t="shared" si="276"/>
        <v>0.008306912573</v>
      </c>
      <c r="AP49" s="194">
        <f t="shared" si="277"/>
        <v>0.02525172315</v>
      </c>
      <c r="AQ49" s="195">
        <f t="shared" si="212"/>
        <v>0.1119137247</v>
      </c>
      <c r="AR49" s="193">
        <f t="shared" si="213"/>
        <v>0.08989873993</v>
      </c>
      <c r="AS49" s="195">
        <f t="shared" si="214"/>
        <v>0.126628755</v>
      </c>
      <c r="AT49" s="192">
        <f t="shared" si="215"/>
        <v>0.7630481229</v>
      </c>
      <c r="AU49" s="193">
        <f t="shared" si="216"/>
        <v>0.5893880277</v>
      </c>
      <c r="AV49" s="195">
        <f t="shared" si="217"/>
        <v>0.834869674</v>
      </c>
      <c r="AW49" s="192">
        <f t="shared" si="218"/>
        <v>2.309492319</v>
      </c>
      <c r="AX49" s="193">
        <f t="shared" si="219"/>
        <v>1.783983939</v>
      </c>
      <c r="AY49" s="195">
        <f t="shared" si="220"/>
        <v>2.917992199</v>
      </c>
      <c r="AZ49" s="192">
        <f t="shared" si="221"/>
        <v>4.761420287</v>
      </c>
      <c r="BA49" s="193">
        <f t="shared" si="222"/>
        <v>3.730014477</v>
      </c>
      <c r="BB49" s="194">
        <f t="shared" si="223"/>
        <v>5.330418663</v>
      </c>
      <c r="BC49" s="195">
        <f t="shared" si="224"/>
        <v>6.084037033</v>
      </c>
      <c r="BD49" s="193">
        <f t="shared" si="225"/>
        <v>4.828456678</v>
      </c>
      <c r="BE49" s="195">
        <f t="shared" si="226"/>
        <v>6.609245789</v>
      </c>
      <c r="BF49" s="192">
        <f t="shared" si="227"/>
        <v>4.812290162</v>
      </c>
      <c r="BG49" s="193">
        <f t="shared" si="228"/>
        <v>3.820460162</v>
      </c>
      <c r="BH49" s="195">
        <f t="shared" si="229"/>
        <v>5.152646888</v>
      </c>
      <c r="BI49" s="192">
        <f t="shared" si="230"/>
        <v>3.74402279</v>
      </c>
      <c r="BJ49" s="193">
        <f t="shared" si="231"/>
        <v>2.879167394</v>
      </c>
      <c r="BK49" s="195">
        <f t="shared" si="232"/>
        <v>4.01188523</v>
      </c>
      <c r="BL49" s="192">
        <f t="shared" si="233"/>
        <v>1.180181097</v>
      </c>
      <c r="BM49" s="193">
        <f t="shared" si="234"/>
        <v>0.9092934727</v>
      </c>
      <c r="BN49" s="195">
        <f t="shared" si="235"/>
        <v>1.390429064</v>
      </c>
      <c r="BO49" s="192">
        <f t="shared" si="269"/>
        <v>0.06104384983</v>
      </c>
      <c r="BP49" s="193">
        <f t="shared" si="270"/>
        <v>0.04997653215</v>
      </c>
      <c r="BQ49" s="195">
        <f t="shared" si="271"/>
        <v>0.04141447102</v>
      </c>
      <c r="BR49" s="192"/>
      <c r="BS49" s="193"/>
      <c r="BT49" s="194"/>
      <c r="BU49" s="195">
        <f t="shared" si="236"/>
        <v>23.83762336</v>
      </c>
      <c r="BV49" s="193">
        <f t="shared" si="237"/>
        <v>18.68894634</v>
      </c>
      <c r="BW49" s="194">
        <f t="shared" si="238"/>
        <v>26.44078246</v>
      </c>
      <c r="BY49" s="140" t="s">
        <v>37</v>
      </c>
      <c r="BZ49" s="192">
        <f t="shared" si="239"/>
        <v>0.03821534346</v>
      </c>
      <c r="CA49" s="193">
        <f t="shared" si="240"/>
        <v>0.02824335108</v>
      </c>
      <c r="CB49" s="194">
        <f t="shared" si="241"/>
        <v>0.03840883313</v>
      </c>
      <c r="CC49" s="195">
        <f t="shared" si="242"/>
        <v>0.143307538</v>
      </c>
      <c r="CD49" s="193">
        <f t="shared" si="243"/>
        <v>0.09651466417</v>
      </c>
      <c r="CE49" s="195">
        <f t="shared" si="244"/>
        <v>0.134152073</v>
      </c>
      <c r="CF49" s="192">
        <f t="shared" si="245"/>
        <v>0.8311837203</v>
      </c>
      <c r="CG49" s="193">
        <f t="shared" si="246"/>
        <v>0.6431395008</v>
      </c>
      <c r="CH49" s="195">
        <f t="shared" si="247"/>
        <v>0.9558267113</v>
      </c>
      <c r="CI49" s="192">
        <f t="shared" si="248"/>
        <v>3.057227477</v>
      </c>
      <c r="CJ49" s="193">
        <f t="shared" si="249"/>
        <v>2.31350754</v>
      </c>
      <c r="CK49" s="195">
        <f t="shared" si="250"/>
        <v>3.246674772</v>
      </c>
      <c r="CL49" s="192">
        <f t="shared" si="251"/>
        <v>5.722747683</v>
      </c>
      <c r="CM49" s="193">
        <f t="shared" si="252"/>
        <v>4.432042284</v>
      </c>
      <c r="CN49" s="194">
        <f t="shared" si="253"/>
        <v>5.658772862</v>
      </c>
      <c r="CO49" s="195">
        <f t="shared" si="254"/>
        <v>5.780070698</v>
      </c>
      <c r="CP49" s="193">
        <f t="shared" si="255"/>
        <v>4.513569598</v>
      </c>
      <c r="CQ49" s="195">
        <f t="shared" si="256"/>
        <v>5.702658889</v>
      </c>
      <c r="CR49" s="192">
        <f t="shared" si="257"/>
        <v>4.767364097</v>
      </c>
      <c r="CS49" s="193">
        <f t="shared" si="258"/>
        <v>3.772682157</v>
      </c>
      <c r="CT49" s="195">
        <f t="shared" si="259"/>
        <v>4.131663472</v>
      </c>
      <c r="CU49" s="192">
        <f t="shared" si="260"/>
        <v>3.104996656</v>
      </c>
      <c r="CV49" s="193">
        <f t="shared" si="261"/>
        <v>2.441000368</v>
      </c>
      <c r="CW49" s="195">
        <f t="shared" si="262"/>
        <v>3.07115903</v>
      </c>
      <c r="CX49" s="192">
        <f t="shared" si="263"/>
        <v>0.8120760485</v>
      </c>
      <c r="CY49" s="193">
        <f t="shared" si="264"/>
        <v>0.6164660752</v>
      </c>
      <c r="CZ49" s="195">
        <f t="shared" si="265"/>
        <v>0.8427259187</v>
      </c>
      <c r="DA49" s="192">
        <f t="shared" si="272"/>
        <v>0.07643068692</v>
      </c>
      <c r="DB49" s="193">
        <f t="shared" si="273"/>
        <v>0.06364071794</v>
      </c>
      <c r="DC49" s="195">
        <f t="shared" si="274"/>
        <v>0.03887914537</v>
      </c>
      <c r="DD49" s="192"/>
      <c r="DE49" s="193"/>
      <c r="DF49" s="194"/>
      <c r="DG49" s="195">
        <f t="shared" si="266"/>
        <v>24.33361995</v>
      </c>
      <c r="DH49" s="193">
        <f t="shared" si="267"/>
        <v>18.92080625</v>
      </c>
      <c r="DI49" s="194">
        <f t="shared" si="268"/>
        <v>23.82092171</v>
      </c>
    </row>
    <row r="50" ht="15.75" customHeight="1">
      <c r="A50" s="140" t="s">
        <v>38</v>
      </c>
      <c r="B50" s="192" t="str">
        <f t="shared" si="176"/>
        <v/>
      </c>
      <c r="C50" s="193" t="str">
        <f t="shared" si="177"/>
        <v/>
      </c>
      <c r="D50" s="194" t="str">
        <f t="shared" si="178"/>
        <v/>
      </c>
      <c r="E50" s="195">
        <f t="shared" si="179"/>
        <v>0.0248818114</v>
      </c>
      <c r="F50" s="193">
        <f t="shared" si="180"/>
        <v>0.02958626702</v>
      </c>
      <c r="G50" s="195">
        <f t="shared" si="181"/>
        <v>0.0322485147</v>
      </c>
      <c r="H50" s="192">
        <f t="shared" si="182"/>
        <v>0.3732271709</v>
      </c>
      <c r="I50" s="193">
        <f t="shared" si="183"/>
        <v>0.55941243</v>
      </c>
      <c r="J50" s="195">
        <f t="shared" si="184"/>
        <v>0.5229711655</v>
      </c>
      <c r="K50" s="192">
        <f t="shared" si="185"/>
        <v>1.517790495</v>
      </c>
      <c r="L50" s="193">
        <f t="shared" si="186"/>
        <v>2.427975309</v>
      </c>
      <c r="M50" s="195">
        <f t="shared" si="187"/>
        <v>2.310945791</v>
      </c>
      <c r="N50" s="192">
        <f t="shared" si="188"/>
        <v>4.553371485</v>
      </c>
      <c r="O50" s="193">
        <f t="shared" si="189"/>
        <v>7.459637128</v>
      </c>
      <c r="P50" s="194">
        <f t="shared" si="190"/>
        <v>6.994514993</v>
      </c>
      <c r="Q50" s="195">
        <f t="shared" si="191"/>
        <v>5.52376213</v>
      </c>
      <c r="R50" s="193">
        <f t="shared" si="192"/>
        <v>9.561414386</v>
      </c>
      <c r="S50" s="195">
        <f t="shared" si="193"/>
        <v>7.930853489</v>
      </c>
      <c r="T50" s="192">
        <f t="shared" si="194"/>
        <v>4.764866882</v>
      </c>
      <c r="U50" s="193">
        <f t="shared" si="195"/>
        <v>7.866746346</v>
      </c>
      <c r="V50" s="195">
        <f t="shared" si="196"/>
        <v>6.96717415</v>
      </c>
      <c r="W50" s="192">
        <f t="shared" si="197"/>
        <v>2.736999254</v>
      </c>
      <c r="X50" s="193">
        <f t="shared" si="198"/>
        <v>4.456946894</v>
      </c>
      <c r="Y50" s="195">
        <f t="shared" si="199"/>
        <v>4.16039441</v>
      </c>
      <c r="Z50" s="192">
        <f t="shared" si="200"/>
        <v>0.7962179647</v>
      </c>
      <c r="AA50" s="193">
        <f t="shared" si="201"/>
        <v>1.242051236</v>
      </c>
      <c r="AB50" s="195">
        <f t="shared" si="202"/>
        <v>1.216065608</v>
      </c>
      <c r="AC50" s="192">
        <f t="shared" si="203"/>
        <v>0.06220452849</v>
      </c>
      <c r="AD50" s="193">
        <f t="shared" si="204"/>
        <v>0.08253223669</v>
      </c>
      <c r="AE50" s="195">
        <f t="shared" si="205"/>
        <v>0.04406263403</v>
      </c>
      <c r="AF50" s="192" t="str">
        <f t="shared" si="206"/>
        <v/>
      </c>
      <c r="AG50" s="193" t="str">
        <f t="shared" si="207"/>
        <v/>
      </c>
      <c r="AH50" s="194" t="str">
        <f t="shared" si="208"/>
        <v/>
      </c>
      <c r="AI50" s="195">
        <f t="shared" si="209"/>
        <v>20.35332172</v>
      </c>
      <c r="AJ50" s="193">
        <f t="shared" si="210"/>
        <v>33.68630223</v>
      </c>
      <c r="AK50" s="194">
        <f t="shared" si="211"/>
        <v>30.17923075</v>
      </c>
      <c r="AM50" s="140" t="s">
        <v>38</v>
      </c>
      <c r="AN50" s="192">
        <f t="shared" si="275"/>
        <v>0.01017397497</v>
      </c>
      <c r="AO50" s="193">
        <f t="shared" si="276"/>
        <v>0.01401444605</v>
      </c>
      <c r="AP50" s="194">
        <f t="shared" si="277"/>
        <v>0.00308449387</v>
      </c>
      <c r="AQ50" s="195">
        <f t="shared" si="212"/>
        <v>0.06104384983</v>
      </c>
      <c r="AR50" s="193">
        <f t="shared" si="213"/>
        <v>0.08700057099</v>
      </c>
      <c r="AS50" s="195">
        <f t="shared" si="214"/>
        <v>0.05391695284</v>
      </c>
      <c r="AT50" s="192">
        <f t="shared" si="215"/>
        <v>0.4476548988</v>
      </c>
      <c r="AU50" s="193">
        <f t="shared" si="216"/>
        <v>0.7155162051</v>
      </c>
      <c r="AV50" s="195">
        <f t="shared" si="217"/>
        <v>0.6879672994</v>
      </c>
      <c r="AW50" s="192">
        <f t="shared" si="218"/>
        <v>1.597314071</v>
      </c>
      <c r="AX50" s="193">
        <f t="shared" si="219"/>
        <v>2.608203849</v>
      </c>
      <c r="AY50" s="195">
        <f t="shared" si="220"/>
        <v>2.443129439</v>
      </c>
      <c r="AZ50" s="192">
        <f t="shared" si="221"/>
        <v>4.446027063</v>
      </c>
      <c r="BA50" s="193">
        <f t="shared" si="222"/>
        <v>7.573847906</v>
      </c>
      <c r="BB50" s="194">
        <f t="shared" si="223"/>
        <v>6.77991018</v>
      </c>
      <c r="BC50" s="195">
        <f t="shared" si="224"/>
        <v>5.768643809</v>
      </c>
      <c r="BD50" s="193">
        <f t="shared" si="225"/>
        <v>9.688868852</v>
      </c>
      <c r="BE50" s="195">
        <f t="shared" si="226"/>
        <v>8.065140108</v>
      </c>
      <c r="BF50" s="192">
        <f t="shared" si="227"/>
        <v>3.927154339</v>
      </c>
      <c r="BG50" s="193">
        <f t="shared" si="228"/>
        <v>6.54249319</v>
      </c>
      <c r="BH50" s="195">
        <f t="shared" si="229"/>
        <v>5.927282511</v>
      </c>
      <c r="BI50" s="192">
        <f t="shared" si="230"/>
        <v>2.614711568</v>
      </c>
      <c r="BJ50" s="193">
        <f t="shared" si="231"/>
        <v>4.293529179</v>
      </c>
      <c r="BK50" s="195">
        <f t="shared" si="232"/>
        <v>4.373987962</v>
      </c>
      <c r="BL50" s="192">
        <f t="shared" si="233"/>
        <v>0.6206124733</v>
      </c>
      <c r="BM50" s="193">
        <f t="shared" si="234"/>
        <v>1.039475047</v>
      </c>
      <c r="BN50" s="195">
        <f t="shared" si="235"/>
        <v>0.9270064629</v>
      </c>
      <c r="BO50" s="192">
        <f t="shared" si="269"/>
        <v>0.04069589989</v>
      </c>
      <c r="BP50" s="193">
        <f t="shared" si="270"/>
        <v>0.06881786793</v>
      </c>
      <c r="BQ50" s="195">
        <f t="shared" si="271"/>
        <v>0.05601440867</v>
      </c>
      <c r="BR50" s="192"/>
      <c r="BS50" s="193"/>
      <c r="BT50" s="194"/>
      <c r="BU50" s="195">
        <f t="shared" si="236"/>
        <v>19.53403195</v>
      </c>
      <c r="BV50" s="193">
        <f t="shared" si="237"/>
        <v>32.63176711</v>
      </c>
      <c r="BW50" s="194">
        <f t="shared" si="238"/>
        <v>29.31743982</v>
      </c>
      <c r="BY50" s="140" t="s">
        <v>38</v>
      </c>
      <c r="BZ50" s="192"/>
      <c r="CA50" s="193"/>
      <c r="CB50" s="194"/>
      <c r="CC50" s="195">
        <f t="shared" si="242"/>
        <v>0.05732301519</v>
      </c>
      <c r="CD50" s="193">
        <f t="shared" si="243"/>
        <v>0.09752362769</v>
      </c>
      <c r="CE50" s="195">
        <f t="shared" si="244"/>
        <v>0.0756680141</v>
      </c>
      <c r="CF50" s="192">
        <f t="shared" si="245"/>
        <v>0.5827839878</v>
      </c>
      <c r="CG50" s="193">
        <f t="shared" si="246"/>
        <v>0.9118845755</v>
      </c>
      <c r="CH50" s="195">
        <f t="shared" si="247"/>
        <v>1.167914268</v>
      </c>
      <c r="CI50" s="192">
        <f t="shared" si="248"/>
        <v>2.761058565</v>
      </c>
      <c r="CJ50" s="193">
        <f t="shared" si="249"/>
        <v>4.579491419</v>
      </c>
      <c r="CK50" s="195">
        <f t="shared" si="250"/>
        <v>4.569130842</v>
      </c>
      <c r="CL50" s="192">
        <f t="shared" si="251"/>
        <v>5.197286711</v>
      </c>
      <c r="CM50" s="193">
        <f t="shared" si="252"/>
        <v>8.736922214</v>
      </c>
      <c r="CN50" s="194">
        <f t="shared" si="253"/>
        <v>7.888992344</v>
      </c>
      <c r="CO50" s="195">
        <f t="shared" si="254"/>
        <v>5.063533009</v>
      </c>
      <c r="CP50" s="193">
        <f t="shared" si="255"/>
        <v>8.385918879</v>
      </c>
      <c r="CQ50" s="195">
        <f t="shared" si="256"/>
        <v>7.272097676</v>
      </c>
      <c r="CR50" s="192">
        <f t="shared" si="257"/>
        <v>4.022164899</v>
      </c>
      <c r="CS50" s="193">
        <f t="shared" si="258"/>
        <v>6.655151725</v>
      </c>
      <c r="CT50" s="195">
        <f t="shared" si="259"/>
        <v>4.70700946</v>
      </c>
      <c r="CU50" s="192">
        <f t="shared" si="260"/>
        <v>2.226043757</v>
      </c>
      <c r="CV50" s="193">
        <f t="shared" si="261"/>
        <v>3.682946306</v>
      </c>
      <c r="CW50" s="195">
        <f t="shared" si="262"/>
        <v>3.00150932</v>
      </c>
      <c r="CX50" s="192">
        <f t="shared" si="263"/>
        <v>0.5541224802</v>
      </c>
      <c r="CY50" s="193">
        <f t="shared" si="264"/>
        <v>0.9105177919</v>
      </c>
      <c r="CZ50" s="195">
        <f t="shared" si="265"/>
        <v>0.7493659286</v>
      </c>
      <c r="DA50" s="192">
        <f t="shared" si="272"/>
        <v>0.06687685106</v>
      </c>
      <c r="DB50" s="193">
        <f t="shared" si="273"/>
        <v>0.1138491712</v>
      </c>
      <c r="DC50" s="195">
        <f t="shared" si="274"/>
        <v>0.129998547</v>
      </c>
      <c r="DD50" s="192">
        <f>DD13*100/$DG$17</f>
        <v>0.009553835865</v>
      </c>
      <c r="DE50" s="193">
        <f>DE13*100/$DH$17</f>
        <v>0.01411355506</v>
      </c>
      <c r="DF50" s="194">
        <f>DF13*100/$DI$17</f>
        <v>0.005643746908</v>
      </c>
      <c r="DG50" s="195">
        <f t="shared" si="266"/>
        <v>20.54074711</v>
      </c>
      <c r="DH50" s="193">
        <f t="shared" si="267"/>
        <v>34.08831926</v>
      </c>
      <c r="DI50" s="194">
        <f t="shared" si="268"/>
        <v>29.56733015</v>
      </c>
    </row>
    <row r="51" ht="15.75" customHeight="1">
      <c r="A51" s="140" t="s">
        <v>39</v>
      </c>
      <c r="B51" s="192" t="str">
        <f t="shared" si="176"/>
        <v/>
      </c>
      <c r="C51" s="193" t="str">
        <f t="shared" si="177"/>
        <v/>
      </c>
      <c r="D51" s="194" t="str">
        <f t="shared" si="178"/>
        <v/>
      </c>
      <c r="E51" s="195">
        <f t="shared" si="179"/>
        <v>0.0124409057</v>
      </c>
      <c r="F51" s="193">
        <f t="shared" si="180"/>
        <v>0.04083173815</v>
      </c>
      <c r="G51" s="195">
        <f t="shared" si="181"/>
        <v>0.004626421532</v>
      </c>
      <c r="H51" s="192">
        <f t="shared" si="182"/>
        <v>0.06220452849</v>
      </c>
      <c r="I51" s="193">
        <f t="shared" si="183"/>
        <v>0.2129363983</v>
      </c>
      <c r="J51" s="195">
        <f t="shared" si="184"/>
        <v>0.1103333317</v>
      </c>
      <c r="K51" s="192">
        <f t="shared" si="185"/>
        <v>0.1741726798</v>
      </c>
      <c r="L51" s="193">
        <f t="shared" si="186"/>
        <v>0.625476547</v>
      </c>
      <c r="M51" s="195">
        <f t="shared" si="187"/>
        <v>0.2646300713</v>
      </c>
      <c r="N51" s="192">
        <f t="shared" si="188"/>
        <v>1.181886041</v>
      </c>
      <c r="O51" s="193">
        <f t="shared" si="189"/>
        <v>4.212057785</v>
      </c>
      <c r="P51" s="194">
        <f t="shared" si="190"/>
        <v>3.320068673</v>
      </c>
      <c r="Q51" s="195">
        <f t="shared" si="191"/>
        <v>1.33117691</v>
      </c>
      <c r="R51" s="193">
        <f t="shared" si="192"/>
        <v>4.912343563</v>
      </c>
      <c r="S51" s="195">
        <f t="shared" si="193"/>
        <v>3.003536378</v>
      </c>
      <c r="T51" s="192">
        <f t="shared" si="194"/>
        <v>1.144563324</v>
      </c>
      <c r="U51" s="193">
        <f t="shared" si="195"/>
        <v>4.01211512</v>
      </c>
      <c r="V51" s="195">
        <f t="shared" si="196"/>
        <v>1.890391739</v>
      </c>
      <c r="W51" s="192">
        <f t="shared" si="197"/>
        <v>0.5473998507</v>
      </c>
      <c r="X51" s="193">
        <f t="shared" si="198"/>
        <v>1.915213053</v>
      </c>
      <c r="Y51" s="195">
        <f t="shared" si="199"/>
        <v>1.200067834</v>
      </c>
      <c r="Z51" s="192">
        <f t="shared" si="200"/>
        <v>0.1368499627</v>
      </c>
      <c r="AA51" s="193">
        <f t="shared" si="201"/>
        <v>0.4924634146</v>
      </c>
      <c r="AB51" s="195">
        <f t="shared" si="202"/>
        <v>0.3989513367</v>
      </c>
      <c r="AC51" s="192" t="str">
        <f t="shared" si="203"/>
        <v/>
      </c>
      <c r="AD51" s="193" t="str">
        <f t="shared" si="204"/>
        <v/>
      </c>
      <c r="AE51" s="195" t="str">
        <f t="shared" si="205"/>
        <v/>
      </c>
      <c r="AF51" s="192" t="str">
        <f t="shared" si="206"/>
        <v/>
      </c>
      <c r="AG51" s="193" t="str">
        <f t="shared" si="207"/>
        <v/>
      </c>
      <c r="AH51" s="194" t="str">
        <f t="shared" si="208"/>
        <v/>
      </c>
      <c r="AI51" s="195">
        <f t="shared" si="209"/>
        <v>4.590694203</v>
      </c>
      <c r="AJ51" s="193">
        <f t="shared" si="210"/>
        <v>16.42343762</v>
      </c>
      <c r="AK51" s="194">
        <f t="shared" si="211"/>
        <v>10.19260578</v>
      </c>
      <c r="AM51" s="140" t="s">
        <v>39</v>
      </c>
      <c r="AN51" s="192"/>
      <c r="AO51" s="193"/>
      <c r="AP51" s="194"/>
      <c r="AQ51" s="195"/>
      <c r="AR51" s="193"/>
      <c r="AS51" s="195"/>
      <c r="AT51" s="192">
        <f t="shared" si="215"/>
        <v>0.05086987486</v>
      </c>
      <c r="AU51" s="193">
        <f t="shared" si="216"/>
        <v>0.1900414386</v>
      </c>
      <c r="AV51" s="195">
        <f t="shared" si="217"/>
        <v>0.08143063816</v>
      </c>
      <c r="AW51" s="192">
        <f t="shared" si="218"/>
        <v>0.2238274494</v>
      </c>
      <c r="AX51" s="193">
        <f t="shared" si="219"/>
        <v>0.8432968584</v>
      </c>
      <c r="AY51" s="195">
        <f t="shared" si="220"/>
        <v>0.681241316</v>
      </c>
      <c r="AZ51" s="192">
        <f t="shared" si="221"/>
        <v>1.180181097</v>
      </c>
      <c r="BA51" s="193">
        <f t="shared" si="222"/>
        <v>4.396428255</v>
      </c>
      <c r="BB51" s="194">
        <f t="shared" si="223"/>
        <v>2.580991707</v>
      </c>
      <c r="BC51" s="195">
        <f t="shared" si="224"/>
        <v>1.220876997</v>
      </c>
      <c r="BD51" s="193">
        <f t="shared" si="225"/>
        <v>4.538575403</v>
      </c>
      <c r="BE51" s="195">
        <f t="shared" si="226"/>
        <v>2.793328271</v>
      </c>
      <c r="BF51" s="192">
        <f t="shared" si="227"/>
        <v>0.7732220979</v>
      </c>
      <c r="BG51" s="193">
        <f t="shared" si="228"/>
        <v>2.786147504</v>
      </c>
      <c r="BH51" s="195">
        <f t="shared" si="229"/>
        <v>1.35027363</v>
      </c>
      <c r="BI51" s="192">
        <f t="shared" si="230"/>
        <v>0.4985247736</v>
      </c>
      <c r="BJ51" s="193">
        <f t="shared" si="231"/>
        <v>1.762007162</v>
      </c>
      <c r="BK51" s="195">
        <f t="shared" si="232"/>
        <v>1.319114648</v>
      </c>
      <c r="BL51" s="192">
        <f t="shared" si="233"/>
        <v>0.1424356496</v>
      </c>
      <c r="BM51" s="193">
        <f t="shared" si="234"/>
        <v>0.4662953091</v>
      </c>
      <c r="BN51" s="195">
        <f t="shared" si="235"/>
        <v>0.2857475121</v>
      </c>
      <c r="BO51" s="192">
        <f t="shared" si="269"/>
        <v>0.02034794994</v>
      </c>
      <c r="BP51" s="193">
        <f t="shared" si="270"/>
        <v>0.08824660788</v>
      </c>
      <c r="BQ51" s="195">
        <f t="shared" si="271"/>
        <v>0.141393199</v>
      </c>
      <c r="BR51" s="192"/>
      <c r="BS51" s="193"/>
      <c r="BT51" s="194"/>
      <c r="BU51" s="195">
        <f t="shared" si="236"/>
        <v>4.110285889</v>
      </c>
      <c r="BV51" s="193">
        <f t="shared" si="237"/>
        <v>15.07103854</v>
      </c>
      <c r="BW51" s="194">
        <f t="shared" si="238"/>
        <v>9.23352092</v>
      </c>
      <c r="BY51" s="140" t="s">
        <v>39</v>
      </c>
      <c r="BZ51" s="192"/>
      <c r="CA51" s="193"/>
      <c r="CB51" s="194"/>
      <c r="CC51" s="195">
        <f t="shared" si="242"/>
        <v>0.009553835865</v>
      </c>
      <c r="CD51" s="193">
        <f t="shared" si="243"/>
        <v>0.05017576375</v>
      </c>
      <c r="CE51" s="195">
        <f t="shared" si="244"/>
        <v>0.008779161857</v>
      </c>
      <c r="CF51" s="192">
        <f t="shared" si="245"/>
        <v>0.07643068692</v>
      </c>
      <c r="CG51" s="193">
        <f t="shared" si="246"/>
        <v>0.256062437</v>
      </c>
      <c r="CH51" s="195">
        <f t="shared" si="247"/>
        <v>0.3191350752</v>
      </c>
      <c r="CI51" s="192">
        <f t="shared" si="248"/>
        <v>0.6592146747</v>
      </c>
      <c r="CJ51" s="193">
        <f t="shared" si="249"/>
        <v>2.475703213</v>
      </c>
      <c r="CK51" s="195">
        <f t="shared" si="250"/>
        <v>2.013753465</v>
      </c>
      <c r="CL51" s="192">
        <f t="shared" si="251"/>
        <v>1.289767842</v>
      </c>
      <c r="CM51" s="193">
        <f t="shared" si="252"/>
        <v>4.659420061</v>
      </c>
      <c r="CN51" s="194">
        <f t="shared" si="253"/>
        <v>3.435131354</v>
      </c>
      <c r="CO51" s="195">
        <f t="shared" si="254"/>
        <v>1.232444827</v>
      </c>
      <c r="CP51" s="193">
        <f t="shared" si="255"/>
        <v>4.398245819</v>
      </c>
      <c r="CQ51" s="195">
        <f t="shared" si="256"/>
        <v>3.184214234</v>
      </c>
      <c r="CR51" s="192">
        <f t="shared" si="257"/>
        <v>0.706983854</v>
      </c>
      <c r="CS51" s="193">
        <f t="shared" si="258"/>
        <v>2.567220848</v>
      </c>
      <c r="CT51" s="195">
        <f t="shared" si="259"/>
        <v>1.681782963</v>
      </c>
      <c r="CU51" s="192">
        <f t="shared" si="260"/>
        <v>0.4108149422</v>
      </c>
      <c r="CV51" s="193">
        <f t="shared" si="261"/>
        <v>1.51791513</v>
      </c>
      <c r="CW51" s="195">
        <f t="shared" si="262"/>
        <v>1.193696827</v>
      </c>
      <c r="CX51" s="192">
        <f t="shared" si="263"/>
        <v>0.1050921945</v>
      </c>
      <c r="CY51" s="193">
        <f t="shared" si="264"/>
        <v>0.3672741375</v>
      </c>
      <c r="CZ51" s="195">
        <f t="shared" si="265"/>
        <v>0.1158849365</v>
      </c>
      <c r="DA51" s="192"/>
      <c r="DB51" s="193"/>
      <c r="DC51" s="195"/>
      <c r="DD51" s="192"/>
      <c r="DE51" s="193"/>
      <c r="DF51" s="194"/>
      <c r="DG51" s="195">
        <f t="shared" si="266"/>
        <v>4.490302857</v>
      </c>
      <c r="DH51" s="193">
        <f t="shared" si="267"/>
        <v>16.29201741</v>
      </c>
      <c r="DI51" s="194">
        <f t="shared" si="268"/>
        <v>11.95237802</v>
      </c>
    </row>
    <row r="52" ht="15.75" customHeight="1">
      <c r="A52" s="140" t="s">
        <v>40</v>
      </c>
      <c r="B52" s="192" t="str">
        <f t="shared" si="176"/>
        <v/>
      </c>
      <c r="C52" s="193" t="str">
        <f t="shared" si="177"/>
        <v/>
      </c>
      <c r="D52" s="194" t="str">
        <f t="shared" si="178"/>
        <v/>
      </c>
      <c r="E52" s="195" t="str">
        <f t="shared" si="179"/>
        <v/>
      </c>
      <c r="F52" s="193" t="str">
        <f t="shared" si="180"/>
        <v/>
      </c>
      <c r="G52" s="195" t="str">
        <f t="shared" si="181"/>
        <v/>
      </c>
      <c r="H52" s="192">
        <f t="shared" si="182"/>
        <v>0.0124409057</v>
      </c>
      <c r="I52" s="193">
        <f t="shared" si="183"/>
        <v>0.06981283153</v>
      </c>
      <c r="J52" s="195">
        <f t="shared" si="184"/>
        <v>0.004626421532</v>
      </c>
      <c r="K52" s="192">
        <f t="shared" si="185"/>
        <v>0.07464543419</v>
      </c>
      <c r="L52" s="193">
        <f t="shared" si="186"/>
        <v>0.5541474193</v>
      </c>
      <c r="M52" s="195">
        <f t="shared" si="187"/>
        <v>0.1029471815</v>
      </c>
      <c r="N52" s="192">
        <f t="shared" si="188"/>
        <v>0.5225180393</v>
      </c>
      <c r="O52" s="193">
        <f t="shared" si="189"/>
        <v>4.780024244</v>
      </c>
      <c r="P52" s="194">
        <f t="shared" si="190"/>
        <v>2.054393179</v>
      </c>
      <c r="Q52" s="195">
        <f t="shared" si="191"/>
        <v>0.5598407564</v>
      </c>
      <c r="R52" s="193">
        <f t="shared" si="192"/>
        <v>5.310431573</v>
      </c>
      <c r="S52" s="195">
        <f t="shared" si="193"/>
        <v>1.967079938</v>
      </c>
      <c r="T52" s="192">
        <f t="shared" si="194"/>
        <v>0.2736999254</v>
      </c>
      <c r="U52" s="193">
        <f t="shared" si="195"/>
        <v>2.202315424</v>
      </c>
      <c r="V52" s="195">
        <f t="shared" si="196"/>
        <v>1.701625954</v>
      </c>
      <c r="W52" s="192">
        <f t="shared" si="197"/>
        <v>0.1119681513</v>
      </c>
      <c r="X52" s="193">
        <f t="shared" si="198"/>
        <v>0.889507756</v>
      </c>
      <c r="Y52" s="195">
        <f t="shared" si="199"/>
        <v>0.3474467377</v>
      </c>
      <c r="Z52" s="192">
        <f t="shared" si="200"/>
        <v>0.08708633989</v>
      </c>
      <c r="AA52" s="193">
        <f t="shared" si="201"/>
        <v>0.9356003808</v>
      </c>
      <c r="AB52" s="195">
        <f t="shared" si="202"/>
        <v>0.2031549149</v>
      </c>
      <c r="AC52" s="192" t="str">
        <f t="shared" si="203"/>
        <v/>
      </c>
      <c r="AD52" s="193" t="str">
        <f t="shared" si="204"/>
        <v/>
      </c>
      <c r="AE52" s="195" t="str">
        <f t="shared" si="205"/>
        <v/>
      </c>
      <c r="AF52" s="192" t="str">
        <f t="shared" si="206"/>
        <v/>
      </c>
      <c r="AG52" s="193" t="str">
        <f t="shared" si="207"/>
        <v/>
      </c>
      <c r="AH52" s="194" t="str">
        <f t="shared" si="208"/>
        <v/>
      </c>
      <c r="AI52" s="195">
        <f t="shared" si="209"/>
        <v>1.642199552</v>
      </c>
      <c r="AJ52" s="193">
        <f t="shared" si="210"/>
        <v>14.74183963</v>
      </c>
      <c r="AK52" s="194">
        <f t="shared" si="211"/>
        <v>6.381274327</v>
      </c>
      <c r="AM52" s="140" t="s">
        <v>40</v>
      </c>
      <c r="AN52" s="192"/>
      <c r="AO52" s="193"/>
      <c r="AP52" s="194"/>
      <c r="AQ52" s="195"/>
      <c r="AR52" s="193"/>
      <c r="AS52" s="195"/>
      <c r="AT52" s="192">
        <f t="shared" si="215"/>
        <v>0.02034794994</v>
      </c>
      <c r="AU52" s="193">
        <f t="shared" si="216"/>
        <v>0.1833145045</v>
      </c>
      <c r="AV52" s="195">
        <f t="shared" si="217"/>
        <v>0.08167739766</v>
      </c>
      <c r="AW52" s="192">
        <f t="shared" si="218"/>
        <v>0.1933055245</v>
      </c>
      <c r="AX52" s="193">
        <f t="shared" si="219"/>
        <v>1.836135432</v>
      </c>
      <c r="AY52" s="195">
        <f t="shared" si="220"/>
        <v>0.6545295991</v>
      </c>
      <c r="AZ52" s="192">
        <f t="shared" si="221"/>
        <v>0.6307864483</v>
      </c>
      <c r="BA52" s="193">
        <f t="shared" si="222"/>
        <v>6.025318306</v>
      </c>
      <c r="BB52" s="194">
        <f t="shared" si="223"/>
        <v>2.01744347</v>
      </c>
      <c r="BC52" s="195">
        <f t="shared" si="224"/>
        <v>0.3866110489</v>
      </c>
      <c r="BD52" s="193">
        <f t="shared" si="225"/>
        <v>3.786865777</v>
      </c>
      <c r="BE52" s="195">
        <f t="shared" si="226"/>
        <v>1.966969403</v>
      </c>
      <c r="BF52" s="192">
        <f t="shared" si="227"/>
        <v>0.1831315495</v>
      </c>
      <c r="BG52" s="193">
        <f t="shared" si="228"/>
        <v>1.443797833</v>
      </c>
      <c r="BH52" s="195">
        <f t="shared" si="229"/>
        <v>0.5112034506</v>
      </c>
      <c r="BI52" s="192">
        <f t="shared" si="230"/>
        <v>0.1322616746</v>
      </c>
      <c r="BJ52" s="193">
        <f t="shared" si="231"/>
        <v>1.255422402</v>
      </c>
      <c r="BK52" s="195">
        <f t="shared" si="232"/>
        <v>0.4273874706</v>
      </c>
      <c r="BL52" s="192">
        <f t="shared" si="233"/>
        <v>0.03052192492</v>
      </c>
      <c r="BM52" s="193">
        <f t="shared" si="234"/>
        <v>0.4496555827</v>
      </c>
      <c r="BN52" s="195">
        <f t="shared" si="235"/>
        <v>0.1892645438</v>
      </c>
      <c r="BO52" s="192">
        <f t="shared" si="269"/>
        <v>0.01017397497</v>
      </c>
      <c r="BP52" s="193">
        <f t="shared" si="270"/>
        <v>0.07547819872</v>
      </c>
      <c r="BQ52" s="195">
        <f t="shared" si="271"/>
        <v>0.02344215341</v>
      </c>
      <c r="BR52" s="192"/>
      <c r="BS52" s="193"/>
      <c r="BT52" s="194"/>
      <c r="BU52" s="195">
        <f t="shared" si="236"/>
        <v>1.587140096</v>
      </c>
      <c r="BV52" s="193">
        <f t="shared" si="237"/>
        <v>15.05598804</v>
      </c>
      <c r="BW52" s="194">
        <f t="shared" si="238"/>
        <v>5.871917488</v>
      </c>
      <c r="BY52" s="140" t="s">
        <v>40</v>
      </c>
      <c r="BZ52" s="192"/>
      <c r="CA52" s="193"/>
      <c r="CB52" s="194"/>
      <c r="CC52" s="195"/>
      <c r="CD52" s="193"/>
      <c r="CE52" s="195"/>
      <c r="CF52" s="192">
        <f t="shared" si="245"/>
        <v>0.0286615076</v>
      </c>
      <c r="CG52" s="193">
        <f t="shared" si="246"/>
        <v>0.2156571968</v>
      </c>
      <c r="CH52" s="195">
        <f t="shared" si="247"/>
        <v>0.1275068746</v>
      </c>
      <c r="CI52" s="192">
        <f t="shared" si="248"/>
        <v>0.3821534346</v>
      </c>
      <c r="CJ52" s="193">
        <f t="shared" si="249"/>
        <v>3.917116544</v>
      </c>
      <c r="CK52" s="195">
        <f t="shared" si="250"/>
        <v>2.952132554</v>
      </c>
      <c r="CL52" s="192">
        <f t="shared" si="251"/>
        <v>0.5732301519</v>
      </c>
      <c r="CM52" s="193">
        <f t="shared" si="252"/>
        <v>5.953124142</v>
      </c>
      <c r="CN52" s="194">
        <f t="shared" si="253"/>
        <v>3.29059092</v>
      </c>
      <c r="CO52" s="195">
        <f t="shared" si="254"/>
        <v>0.2770612401</v>
      </c>
      <c r="CP52" s="193">
        <f t="shared" si="255"/>
        <v>2.392795157</v>
      </c>
      <c r="CQ52" s="195">
        <f t="shared" si="256"/>
        <v>1.895339817</v>
      </c>
      <c r="CR52" s="192">
        <f t="shared" si="257"/>
        <v>0.1624152097</v>
      </c>
      <c r="CS52" s="193">
        <f t="shared" si="258"/>
        <v>1.322332597</v>
      </c>
      <c r="CT52" s="195">
        <f t="shared" si="259"/>
        <v>0.617676745</v>
      </c>
      <c r="CU52" s="192">
        <f t="shared" si="260"/>
        <v>0.1050921945</v>
      </c>
      <c r="CV52" s="193">
        <f t="shared" si="261"/>
        <v>0.9798958256</v>
      </c>
      <c r="CW52" s="195">
        <f t="shared" si="262"/>
        <v>0.5383507467</v>
      </c>
      <c r="CX52" s="192">
        <f t="shared" si="263"/>
        <v>0.009553835865</v>
      </c>
      <c r="CY52" s="193">
        <f t="shared" si="264"/>
        <v>0.1475956153</v>
      </c>
      <c r="CZ52" s="195">
        <f t="shared" si="265"/>
        <v>0.01107846615</v>
      </c>
      <c r="DA52" s="192"/>
      <c r="DB52" s="193"/>
      <c r="DC52" s="195"/>
      <c r="DD52" s="192"/>
      <c r="DE52" s="193"/>
      <c r="DF52" s="194"/>
      <c r="DG52" s="195">
        <f t="shared" si="266"/>
        <v>1.538167574</v>
      </c>
      <c r="DH52" s="193">
        <f t="shared" si="267"/>
        <v>14.92851708</v>
      </c>
      <c r="DI52" s="194">
        <f t="shared" si="268"/>
        <v>9.432676123</v>
      </c>
    </row>
    <row r="53" ht="15.75" customHeight="1">
      <c r="A53" s="150" t="s">
        <v>41</v>
      </c>
      <c r="B53" s="202" t="str">
        <f t="shared" si="176"/>
        <v/>
      </c>
      <c r="C53" s="203" t="str">
        <f t="shared" si="177"/>
        <v/>
      </c>
      <c r="D53" s="204" t="str">
        <f t="shared" si="178"/>
        <v/>
      </c>
      <c r="E53" s="205" t="str">
        <f t="shared" si="179"/>
        <v/>
      </c>
      <c r="F53" s="203" t="str">
        <f t="shared" si="180"/>
        <v/>
      </c>
      <c r="G53" s="205" t="str">
        <f t="shared" si="181"/>
        <v/>
      </c>
      <c r="H53" s="202" t="str">
        <f t="shared" si="182"/>
        <v/>
      </c>
      <c r="I53" s="203" t="str">
        <f t="shared" si="183"/>
        <v/>
      </c>
      <c r="J53" s="205" t="str">
        <f t="shared" si="184"/>
        <v/>
      </c>
      <c r="K53" s="202" t="str">
        <f t="shared" si="185"/>
        <v/>
      </c>
      <c r="L53" s="203" t="str">
        <f t="shared" si="186"/>
        <v/>
      </c>
      <c r="M53" s="205" t="str">
        <f t="shared" si="187"/>
        <v/>
      </c>
      <c r="N53" s="202">
        <f t="shared" si="188"/>
        <v>0.04976362279</v>
      </c>
      <c r="O53" s="203">
        <f t="shared" si="189"/>
        <v>1.822405995</v>
      </c>
      <c r="P53" s="204">
        <f t="shared" si="190"/>
        <v>0.5231081183</v>
      </c>
      <c r="Q53" s="205">
        <f t="shared" si="191"/>
        <v>0.04976362279</v>
      </c>
      <c r="R53" s="203">
        <f t="shared" si="192"/>
        <v>1.978191606</v>
      </c>
      <c r="S53" s="205">
        <f t="shared" si="193"/>
        <v>0.9515947533</v>
      </c>
      <c r="T53" s="202" t="str">
        <f t="shared" si="194"/>
        <v/>
      </c>
      <c r="U53" s="203" t="str">
        <f t="shared" si="195"/>
        <v/>
      </c>
      <c r="V53" s="205" t="str">
        <f t="shared" si="196"/>
        <v/>
      </c>
      <c r="W53" s="202" t="str">
        <f t="shared" si="197"/>
        <v/>
      </c>
      <c r="X53" s="203" t="str">
        <f t="shared" si="198"/>
        <v/>
      </c>
      <c r="Y53" s="205" t="str">
        <f t="shared" si="199"/>
        <v/>
      </c>
      <c r="Z53" s="202" t="str">
        <f t="shared" si="200"/>
        <v/>
      </c>
      <c r="AA53" s="203" t="str">
        <f t="shared" si="201"/>
        <v/>
      </c>
      <c r="AB53" s="205" t="str">
        <f t="shared" si="202"/>
        <v/>
      </c>
      <c r="AC53" s="202" t="str">
        <f t="shared" si="203"/>
        <v/>
      </c>
      <c r="AD53" s="203" t="str">
        <f t="shared" si="204"/>
        <v/>
      </c>
      <c r="AE53" s="205" t="str">
        <f t="shared" si="205"/>
        <v/>
      </c>
      <c r="AF53" s="202" t="str">
        <f t="shared" si="206"/>
        <v/>
      </c>
      <c r="AG53" s="203" t="str">
        <f t="shared" si="207"/>
        <v/>
      </c>
      <c r="AH53" s="204" t="str">
        <f t="shared" si="208"/>
        <v/>
      </c>
      <c r="AI53" s="205">
        <f t="shared" si="209"/>
        <v>0.09952724558</v>
      </c>
      <c r="AJ53" s="203">
        <f t="shared" si="210"/>
        <v>3.800597601</v>
      </c>
      <c r="AK53" s="204">
        <f t="shared" si="211"/>
        <v>1.474702872</v>
      </c>
      <c r="AM53" s="150" t="s">
        <v>41</v>
      </c>
      <c r="AN53" s="202"/>
      <c r="AO53" s="203"/>
      <c r="AP53" s="204"/>
      <c r="AQ53" s="205"/>
      <c r="AR53" s="203"/>
      <c r="AS53" s="205"/>
      <c r="AT53" s="202"/>
      <c r="AU53" s="203"/>
      <c r="AV53" s="205"/>
      <c r="AW53" s="202"/>
      <c r="AX53" s="203"/>
      <c r="AY53" s="205"/>
      <c r="AZ53" s="202">
        <f t="shared" si="221"/>
        <v>0.08139179978</v>
      </c>
      <c r="BA53" s="203">
        <f t="shared" si="222"/>
        <v>3.582902396</v>
      </c>
      <c r="BB53" s="204">
        <f t="shared" si="223"/>
        <v>0.8549699397</v>
      </c>
      <c r="BC53" s="205">
        <f t="shared" si="224"/>
        <v>0.03052192492</v>
      </c>
      <c r="BD53" s="203">
        <f t="shared" si="225"/>
        <v>1.393422762</v>
      </c>
      <c r="BE53" s="205">
        <f t="shared" si="226"/>
        <v>0.5440063875</v>
      </c>
      <c r="BF53" s="202">
        <f t="shared" si="227"/>
        <v>0.01017397497</v>
      </c>
      <c r="BG53" s="203">
        <f t="shared" si="228"/>
        <v>0.3992529416</v>
      </c>
      <c r="BH53" s="205">
        <f t="shared" si="229"/>
        <v>0.038741243</v>
      </c>
      <c r="BI53" s="202"/>
      <c r="BJ53" s="203"/>
      <c r="BK53" s="205"/>
      <c r="BL53" s="202"/>
      <c r="BM53" s="203"/>
      <c r="BN53" s="205"/>
      <c r="BO53" s="202"/>
      <c r="BP53" s="203"/>
      <c r="BQ53" s="205"/>
      <c r="BR53" s="202"/>
      <c r="BS53" s="203"/>
      <c r="BT53" s="204"/>
      <c r="BU53" s="205">
        <f t="shared" si="236"/>
        <v>0.1220876997</v>
      </c>
      <c r="BV53" s="203">
        <f t="shared" si="237"/>
        <v>5.3755781</v>
      </c>
      <c r="BW53" s="204">
        <f t="shared" si="238"/>
        <v>1.43771757</v>
      </c>
      <c r="BY53" s="150" t="s">
        <v>41</v>
      </c>
      <c r="BZ53" s="202"/>
      <c r="CA53" s="203"/>
      <c r="CB53" s="204"/>
      <c r="CC53" s="205"/>
      <c r="CD53" s="203"/>
      <c r="CE53" s="205"/>
      <c r="CF53" s="202">
        <f t="shared" si="245"/>
        <v>0</v>
      </c>
      <c r="CG53" s="203">
        <f t="shared" si="246"/>
        <v>0</v>
      </c>
      <c r="CH53" s="205">
        <f t="shared" si="247"/>
        <v>0</v>
      </c>
      <c r="CI53" s="202">
        <f t="shared" si="248"/>
        <v>0.01910767173</v>
      </c>
      <c r="CJ53" s="203">
        <f t="shared" si="249"/>
        <v>0.7517424768</v>
      </c>
      <c r="CK53" s="205">
        <f t="shared" si="250"/>
        <v>0.5128840704</v>
      </c>
      <c r="CL53" s="202">
        <f t="shared" si="251"/>
        <v>0.04776917933</v>
      </c>
      <c r="CM53" s="203">
        <f t="shared" si="252"/>
        <v>1.740184734</v>
      </c>
      <c r="CN53" s="204">
        <f t="shared" si="253"/>
        <v>0.6280382462</v>
      </c>
      <c r="CO53" s="205">
        <f t="shared" si="254"/>
        <v>0.009553835865</v>
      </c>
      <c r="CP53" s="203">
        <f t="shared" si="255"/>
        <v>0.366414456</v>
      </c>
      <c r="CQ53" s="205">
        <f t="shared" si="256"/>
        <v>0.5045927791</v>
      </c>
      <c r="CR53" s="202">
        <f t="shared" si="257"/>
        <v>0.009553835865</v>
      </c>
      <c r="CS53" s="203">
        <f t="shared" si="258"/>
        <v>0.3133520551</v>
      </c>
      <c r="CT53" s="205">
        <f t="shared" si="259"/>
        <v>0.03971525602</v>
      </c>
      <c r="CU53" s="202">
        <f t="shared" si="260"/>
        <v>0</v>
      </c>
      <c r="CV53" s="203">
        <f t="shared" si="261"/>
        <v>0</v>
      </c>
      <c r="CW53" s="205">
        <f t="shared" si="262"/>
        <v>0</v>
      </c>
      <c r="CX53" s="202">
        <f t="shared" si="263"/>
        <v>0</v>
      </c>
      <c r="CY53" s="203">
        <f t="shared" si="264"/>
        <v>0</v>
      </c>
      <c r="CZ53" s="205">
        <f t="shared" si="265"/>
        <v>0</v>
      </c>
      <c r="DA53" s="202"/>
      <c r="DB53" s="203"/>
      <c r="DC53" s="205"/>
      <c r="DD53" s="202"/>
      <c r="DE53" s="203"/>
      <c r="DF53" s="204"/>
      <c r="DG53" s="205">
        <f t="shared" si="266"/>
        <v>0.08598452279</v>
      </c>
      <c r="DH53" s="203">
        <f t="shared" si="267"/>
        <v>3.171693722</v>
      </c>
      <c r="DI53" s="204">
        <f t="shared" si="268"/>
        <v>1.685230352</v>
      </c>
    </row>
    <row r="54" ht="15.75" customHeight="1">
      <c r="A54" s="59" t="s">
        <v>12</v>
      </c>
      <c r="B54" s="211">
        <f t="shared" si="176"/>
        <v>0.1368499627</v>
      </c>
      <c r="C54" s="212">
        <f t="shared" si="177"/>
        <v>0.02940781212</v>
      </c>
      <c r="D54" s="213">
        <f t="shared" si="178"/>
        <v>0.04601427054</v>
      </c>
      <c r="E54" s="214">
        <f t="shared" si="179"/>
        <v>0.4976362279</v>
      </c>
      <c r="F54" s="212">
        <f t="shared" si="180"/>
        <v>0.2261675467</v>
      </c>
      <c r="G54" s="214">
        <f t="shared" si="181"/>
        <v>0.3229697179</v>
      </c>
      <c r="H54" s="211">
        <f t="shared" si="182"/>
        <v>3.782035332</v>
      </c>
      <c r="I54" s="212">
        <f t="shared" si="183"/>
        <v>1.886951813</v>
      </c>
      <c r="J54" s="214">
        <f t="shared" si="184"/>
        <v>2.710128037</v>
      </c>
      <c r="K54" s="211">
        <f t="shared" si="185"/>
        <v>11.50783777</v>
      </c>
      <c r="L54" s="212">
        <f t="shared" si="186"/>
        <v>6.970429595</v>
      </c>
      <c r="M54" s="214">
        <f t="shared" si="187"/>
        <v>9.309904108</v>
      </c>
      <c r="N54" s="211">
        <f t="shared" si="188"/>
        <v>22.19457577</v>
      </c>
      <c r="O54" s="212">
        <f t="shared" si="189"/>
        <v>25.0247372</v>
      </c>
      <c r="P54" s="213">
        <f t="shared" si="190"/>
        <v>24.20406352</v>
      </c>
      <c r="Q54" s="214">
        <f t="shared" si="191"/>
        <v>25.74023389</v>
      </c>
      <c r="R54" s="212">
        <f t="shared" si="192"/>
        <v>29.85570183</v>
      </c>
      <c r="S54" s="214">
        <f t="shared" si="193"/>
        <v>26.57833147</v>
      </c>
      <c r="T54" s="211">
        <f t="shared" si="194"/>
        <v>19.45757651</v>
      </c>
      <c r="U54" s="212">
        <f t="shared" si="195"/>
        <v>20.25273839</v>
      </c>
      <c r="V54" s="214">
        <f t="shared" si="196"/>
        <v>20.15567351</v>
      </c>
      <c r="W54" s="211">
        <f t="shared" si="197"/>
        <v>12.05523762</v>
      </c>
      <c r="X54" s="212">
        <f t="shared" si="198"/>
        <v>11.3484261</v>
      </c>
      <c r="Y54" s="214">
        <f t="shared" si="199"/>
        <v>12.0697382</v>
      </c>
      <c r="Z54" s="211">
        <f t="shared" si="200"/>
        <v>4.117939786</v>
      </c>
      <c r="AA54" s="212">
        <f t="shared" si="201"/>
        <v>4.15725418</v>
      </c>
      <c r="AB54" s="214">
        <f t="shared" si="202"/>
        <v>4.193742121</v>
      </c>
      <c r="AC54" s="211">
        <f t="shared" si="203"/>
        <v>0.4727544165</v>
      </c>
      <c r="AD54" s="212">
        <f t="shared" si="204"/>
        <v>0.2429339656</v>
      </c>
      <c r="AE54" s="214">
        <f t="shared" si="205"/>
        <v>0.3907991296</v>
      </c>
      <c r="AF54" s="211">
        <f t="shared" si="206"/>
        <v>0.03732271709</v>
      </c>
      <c r="AG54" s="212">
        <f t="shared" si="207"/>
        <v>0.005251562397</v>
      </c>
      <c r="AH54" s="213">
        <f t="shared" si="208"/>
        <v>0.01863592052</v>
      </c>
      <c r="AI54" s="214">
        <f t="shared" si="209"/>
        <v>100</v>
      </c>
      <c r="AJ54" s="212">
        <f t="shared" si="210"/>
        <v>100</v>
      </c>
      <c r="AK54" s="213">
        <f t="shared" si="211"/>
        <v>100</v>
      </c>
      <c r="AM54" s="59" t="s">
        <v>12</v>
      </c>
      <c r="AN54" s="211">
        <f>AN17*100/$BU$17</f>
        <v>0.04069589989</v>
      </c>
      <c r="AO54" s="212">
        <f>AO17*100/$BV$17</f>
        <v>0.02910473209</v>
      </c>
      <c r="AP54" s="213">
        <f>AP17*100/$BW$17</f>
        <v>0.0435366028</v>
      </c>
      <c r="AQ54" s="214">
        <f>AQ17*100/$BU$17</f>
        <v>0.5392206735</v>
      </c>
      <c r="AR54" s="212">
        <f>AR17*100/$BV$17</f>
        <v>0.2471235576</v>
      </c>
      <c r="AS54" s="214">
        <f>AS17*100/$BW$17</f>
        <v>0.3268541212</v>
      </c>
      <c r="AT54" s="211">
        <f>AT17*100/$BU$17</f>
        <v>4.486722963</v>
      </c>
      <c r="AU54" s="212">
        <f>AU17*100/$BV$17</f>
        <v>2.399496993</v>
      </c>
      <c r="AV54" s="214">
        <f>AV17*100/$BW$17</f>
        <v>3.208573135</v>
      </c>
      <c r="AW54" s="211">
        <f>AW17*100/$BU$17</f>
        <v>11.54746159</v>
      </c>
      <c r="AX54" s="212">
        <f>AX17*100/$BV$17</f>
        <v>8.78818864</v>
      </c>
      <c r="AY54" s="214">
        <f>AY17*100/$BW$17</f>
        <v>10.50483554</v>
      </c>
      <c r="AZ54" s="211">
        <f t="shared" si="221"/>
        <v>21.56882694</v>
      </c>
      <c r="BA54" s="212">
        <f t="shared" si="222"/>
        <v>27.99234965</v>
      </c>
      <c r="BB54" s="213">
        <f t="shared" si="223"/>
        <v>23.16176114</v>
      </c>
      <c r="BC54" s="214">
        <f t="shared" si="224"/>
        <v>25.12971818</v>
      </c>
      <c r="BD54" s="212">
        <f t="shared" si="225"/>
        <v>27.35352391</v>
      </c>
      <c r="BE54" s="214">
        <f t="shared" si="226"/>
        <v>26.49597543</v>
      </c>
      <c r="BF54" s="211">
        <f t="shared" si="227"/>
        <v>18.66924407</v>
      </c>
      <c r="BG54" s="212">
        <f t="shared" si="228"/>
        <v>17.36213038</v>
      </c>
      <c r="BH54" s="214">
        <f t="shared" si="229"/>
        <v>17.86404874</v>
      </c>
      <c r="BI54" s="211">
        <f>BI17*100/$BU$17</f>
        <v>13.17529759</v>
      </c>
      <c r="BJ54" s="212">
        <f>BJ17*100/$BV$17</f>
        <v>11.95810573</v>
      </c>
      <c r="BK54" s="214">
        <f>BK17*100/$BW$17</f>
        <v>13.74462992</v>
      </c>
      <c r="BL54" s="211">
        <f>BL17*100/$BU$17</f>
        <v>4.435853088</v>
      </c>
      <c r="BM54" s="212">
        <f>BM17*100/$BV$17</f>
        <v>3.516963714</v>
      </c>
      <c r="BN54" s="214">
        <f>BN17*100/$BW$17</f>
        <v>4.257556997</v>
      </c>
      <c r="BO54" s="211">
        <f>BO17*100/$BU$17</f>
        <v>0.3967850239</v>
      </c>
      <c r="BP54" s="212">
        <f>BP17*100/$BV$17</f>
        <v>0.352892439</v>
      </c>
      <c r="BQ54" s="214">
        <f>BQ17*100/$BW$17</f>
        <v>0.3916937336</v>
      </c>
      <c r="BR54" s="211">
        <f>BR17*100/$BU$17</f>
        <v>0.01017397497</v>
      </c>
      <c r="BS54" s="212">
        <f>BS17*100/$BV$17</f>
        <v>0.0001202559727</v>
      </c>
      <c r="BT54" s="213">
        <f>BT17*100/$BW$17</f>
        <v>0.000534645604</v>
      </c>
      <c r="BU54" s="214">
        <f t="shared" si="236"/>
        <v>100</v>
      </c>
      <c r="BV54" s="212">
        <f t="shared" si="237"/>
        <v>100</v>
      </c>
      <c r="BW54" s="213">
        <f t="shared" si="238"/>
        <v>100</v>
      </c>
      <c r="BY54" s="59" t="s">
        <v>12</v>
      </c>
      <c r="BZ54" s="211">
        <f>BZ17*100/$DG$17</f>
        <v>0.143307538</v>
      </c>
      <c r="CA54" s="212">
        <f>CA17*100/$DH$17</f>
        <v>0.04331662788</v>
      </c>
      <c r="CB54" s="213">
        <f>CB17*100/$DI$17</f>
        <v>0.08049072125</v>
      </c>
      <c r="CC54" s="214">
        <f>CC17*100/$DG$17</f>
        <v>0.8407375561</v>
      </c>
      <c r="CD54" s="212">
        <f>CD17*100/$DH$17</f>
        <v>0.3378846309</v>
      </c>
      <c r="CE54" s="214">
        <f>CE17*100/$DI$17</f>
        <v>0.3521272281</v>
      </c>
      <c r="CF54" s="211">
        <f t="shared" si="245"/>
        <v>4.604948887</v>
      </c>
      <c r="CG54" s="212">
        <f t="shared" si="246"/>
        <v>2.689127043</v>
      </c>
      <c r="CH54" s="214">
        <f t="shared" si="247"/>
        <v>3.980801288</v>
      </c>
      <c r="CI54" s="211">
        <f t="shared" si="248"/>
        <v>14.85621477</v>
      </c>
      <c r="CJ54" s="212">
        <f t="shared" si="249"/>
        <v>16.00229617</v>
      </c>
      <c r="CK54" s="214">
        <f t="shared" si="250"/>
        <v>17.15871604</v>
      </c>
      <c r="CL54" s="211">
        <f t="shared" si="251"/>
        <v>23.64574377</v>
      </c>
      <c r="CM54" s="212">
        <f t="shared" si="252"/>
        <v>28.29913807</v>
      </c>
      <c r="CN54" s="213">
        <f t="shared" si="253"/>
        <v>26.08162313</v>
      </c>
      <c r="CO54" s="214">
        <f t="shared" si="254"/>
        <v>22.29865291</v>
      </c>
      <c r="CP54" s="212">
        <f t="shared" si="255"/>
        <v>22.67036097</v>
      </c>
      <c r="CQ54" s="214">
        <f t="shared" si="256"/>
        <v>23.42429715</v>
      </c>
      <c r="CR54" s="211">
        <f t="shared" si="257"/>
        <v>18.58221076</v>
      </c>
      <c r="CS54" s="212">
        <f t="shared" si="258"/>
        <v>17.01886275</v>
      </c>
      <c r="CT54" s="214">
        <f t="shared" si="259"/>
        <v>15.4257107</v>
      </c>
      <c r="CU54" s="211">
        <f t="shared" si="260"/>
        <v>11.5888029</v>
      </c>
      <c r="CV54" s="212">
        <f t="shared" si="261"/>
        <v>10.22459625</v>
      </c>
      <c r="CW54" s="214">
        <f t="shared" si="262"/>
        <v>10.74491316</v>
      </c>
      <c r="CX54" s="211">
        <f t="shared" si="263"/>
        <v>3.152765835</v>
      </c>
      <c r="CY54" s="212">
        <f t="shared" si="264"/>
        <v>2.492397213</v>
      </c>
      <c r="CZ54" s="214">
        <f t="shared" si="265"/>
        <v>2.530055682</v>
      </c>
      <c r="DA54" s="211">
        <f>DA17*100/$DG$17</f>
        <v>0.2770612401</v>
      </c>
      <c r="DB54" s="212">
        <f>DB17*100/$DH$17</f>
        <v>0.2079067277</v>
      </c>
      <c r="DC54" s="214">
        <f>DC17*100/$DI$17</f>
        <v>0.2156211483</v>
      </c>
      <c r="DD54" s="211">
        <f>DD17*100/$DG$17</f>
        <v>0.009553835865</v>
      </c>
      <c r="DE54" s="212">
        <f>DE17*100/$DH$17</f>
        <v>0.01411355506</v>
      </c>
      <c r="DF54" s="213">
        <f>DF17*100/$DI$17</f>
        <v>0.005643746908</v>
      </c>
      <c r="DG54" s="214">
        <f t="shared" si="266"/>
        <v>100</v>
      </c>
      <c r="DH54" s="212">
        <f t="shared" si="267"/>
        <v>100</v>
      </c>
      <c r="DI54" s="213">
        <f t="shared" si="268"/>
        <v>100</v>
      </c>
    </row>
    <row r="55" ht="15.75" customHeight="1">
      <c r="A55" s="80" t="s">
        <v>127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M55" s="80" t="s">
        <v>127</v>
      </c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2"/>
      <c r="BY55" s="80" t="s">
        <v>128</v>
      </c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2"/>
    </row>
    <row r="56" ht="15.75" customHeight="1">
      <c r="A56" s="131" t="s">
        <v>29</v>
      </c>
      <c r="B56" s="138"/>
      <c r="C56" s="135" t="str">
        <f t="shared" ref="C56:C66" si="278">IF(ISBLANK(C7),"",C7*100/C7)</f>
        <v/>
      </c>
      <c r="D56" s="164" t="str">
        <f t="shared" ref="D56:D66" si="279">IF(ISBLANK(D7),"",D7*100/C7)</f>
        <v/>
      </c>
      <c r="E56" s="163"/>
      <c r="F56" s="135">
        <f t="shared" ref="F56:F66" si="280">IF(ISBLANK(F7),"",F7*100/F7)</f>
        <v>100</v>
      </c>
      <c r="G56" s="163">
        <f t="shared" ref="G56:G66" si="281">IF(ISBLANK(G7),"",G7*100/F7)</f>
        <v>75.59055118</v>
      </c>
      <c r="H56" s="184"/>
      <c r="I56" s="135">
        <f t="shared" ref="I56:I66" si="282">IF(ISBLANK(I7),"",I7*100/I7)</f>
        <v>100</v>
      </c>
      <c r="J56" s="163">
        <f t="shared" ref="J56:J66" si="283">IF(ISBLANK(J7),"",J7*100/I7)</f>
        <v>80.78663444</v>
      </c>
      <c r="K56" s="184"/>
      <c r="L56" s="135">
        <f t="shared" ref="L56:L66" si="284">IF(ISBLANK(L7),"",L7*100/L7)</f>
        <v>100</v>
      </c>
      <c r="M56" s="163">
        <f t="shared" ref="M56:M66" si="285">IF(ISBLANK(M7),"",M7*100/L7)</f>
        <v>125.1916687</v>
      </c>
      <c r="N56" s="184"/>
      <c r="O56" s="161">
        <f t="shared" ref="O56:O66" si="286">IF(ISBLANK(O7),"",O7*100/O7)</f>
        <v>100</v>
      </c>
      <c r="P56" s="164">
        <f t="shared" ref="P56:P66" si="287">IF(ISBLANK(P7),"",P7*100/O7)</f>
        <v>105.8483566</v>
      </c>
      <c r="Q56" s="163"/>
      <c r="R56" s="135">
        <f t="shared" ref="R56:R66" si="288">IF(ISBLANK(R7),"",R7*100/R7)</f>
        <v>100</v>
      </c>
      <c r="S56" s="163">
        <f t="shared" ref="S56:S66" si="289">IF(ISBLANK(S7),"",S7*100/R7)</f>
        <v>148.5247066</v>
      </c>
      <c r="T56" s="184"/>
      <c r="U56" s="135">
        <f t="shared" ref="U56:U66" si="290">IF(ISBLANK(U7),"",U7*100/U7)</f>
        <v>100</v>
      </c>
      <c r="V56" s="163">
        <f t="shared" ref="V56:V66" si="291">IF(ISBLANK(V7),"",V7*100/U7)</f>
        <v>203.5222352</v>
      </c>
      <c r="W56" s="138"/>
      <c r="X56" s="135">
        <f t="shared" ref="X56:X66" si="292">IF(ISBLANK(X7),"",X7*100/X7)</f>
        <v>100</v>
      </c>
      <c r="Y56" s="163">
        <f t="shared" ref="Y56:Y66" si="293">IF(ISBLANK(Y7),"",Y7*100/X7)</f>
        <v>98.63264373</v>
      </c>
      <c r="Z56" s="138"/>
      <c r="AA56" s="135">
        <f t="shared" ref="AA56:AA66" si="294">IF(ISBLANK(AA7),"",AA7*100/AA7)</f>
        <v>100</v>
      </c>
      <c r="AB56" s="163">
        <f t="shared" ref="AB56:AB66" si="295">IF(ISBLANK(AB7),"",AB7*100/AA7)</f>
        <v>5.373227496</v>
      </c>
      <c r="AC56" s="138"/>
      <c r="AD56" s="135" t="str">
        <f t="shared" ref="AD56:AD66" si="296">IF(ISBLANK(AD7),"",AD7*100/AD7)</f>
        <v/>
      </c>
      <c r="AE56" s="137" t="str">
        <f t="shared" ref="AE56:AE66" si="297">IF(ISBLANK(AE7),"",AE7*100/AD7)</f>
        <v/>
      </c>
      <c r="AF56" s="138"/>
      <c r="AG56" s="135" t="str">
        <f t="shared" ref="AG56:AG66" si="298">IF(ISBLANK(AG7),"",AG7*100/AG7)</f>
        <v/>
      </c>
      <c r="AH56" s="139" t="str">
        <f t="shared" ref="AH56:AH66" si="299">IF(ISBLANK(AH7),"",AH7*100/AG7)</f>
        <v/>
      </c>
      <c r="AI56" s="137"/>
      <c r="AJ56" s="135">
        <f t="shared" ref="AJ56:AJ66" si="300">IF(ISBLANK(AJ7),"",AJ7*100/AJ7)</f>
        <v>100</v>
      </c>
      <c r="AK56" s="164">
        <f t="shared" ref="AK56:AK66" si="301">IF(ISBLANK(AK7),"",AK7*100/AJ7)</f>
        <v>129.3111838</v>
      </c>
      <c r="AM56" s="131" t="s">
        <v>29</v>
      </c>
      <c r="AN56" s="138"/>
      <c r="AO56" s="135"/>
      <c r="AP56" s="164"/>
      <c r="AQ56" s="163"/>
      <c r="AR56" s="135">
        <f t="shared" ref="AR56:AR62" si="302">AR7*100/AR7</f>
        <v>100</v>
      </c>
      <c r="AS56" s="163">
        <f t="shared" ref="AS56:AS62" si="303">AS7*100/AR7</f>
        <v>64.97175141</v>
      </c>
      <c r="AT56" s="184"/>
      <c r="AU56" s="135">
        <f t="shared" ref="AU56:AU64" si="304">AU7*100/AU7</f>
        <v>100</v>
      </c>
      <c r="AV56" s="163">
        <f t="shared" ref="AV56:AV64" si="305">AV7*100/AU7</f>
        <v>201.3716066</v>
      </c>
      <c r="AW56" s="184"/>
      <c r="AX56" s="135">
        <f t="shared" ref="AX56:AX64" si="306">AX7*100/AX7</f>
        <v>100</v>
      </c>
      <c r="AY56" s="163">
        <f t="shared" ref="AY56:AY64" si="307">AY7*100/AX7</f>
        <v>107.8323558</v>
      </c>
      <c r="AZ56" s="184"/>
      <c r="BA56" s="161">
        <f t="shared" ref="BA56:BA66" si="308">BA7*100/BA7</f>
        <v>100</v>
      </c>
      <c r="BB56" s="164">
        <f t="shared" ref="BB56:BB66" si="309">BB7*100/BA7</f>
        <v>218.9244673</v>
      </c>
      <c r="BC56" s="163"/>
      <c r="BD56" s="135">
        <f t="shared" ref="BD56:BD66" si="310">BD7*100/BD7</f>
        <v>100</v>
      </c>
      <c r="BE56" s="163">
        <f t="shared" ref="BE56:BE66" si="311">BE7*100/BD7</f>
        <v>110.1162261</v>
      </c>
      <c r="BF56" s="184"/>
      <c r="BG56" s="135">
        <f t="shared" ref="BG56:BG66" si="312">BG7*100/BG7</f>
        <v>100</v>
      </c>
      <c r="BH56" s="163">
        <f t="shared" ref="BH56:BH66" si="313">BH7*100/BG7</f>
        <v>364.7892412</v>
      </c>
      <c r="BI56" s="138"/>
      <c r="BJ56" s="135">
        <f t="shared" ref="BJ56:BJ64" si="314">BJ7*100/BJ7</f>
        <v>100</v>
      </c>
      <c r="BK56" s="163">
        <f t="shared" ref="BK56:BK64" si="315">BK7*100/BJ7</f>
        <v>220.1594793</v>
      </c>
      <c r="BL56" s="138"/>
      <c r="BM56" s="135">
        <f t="shared" ref="BM56:BM64" si="316">BM7*100/BM7</f>
        <v>100</v>
      </c>
      <c r="BN56" s="163">
        <f t="shared" ref="BN56:BN64" si="317">BN7*100/BM7</f>
        <v>132.8949613</v>
      </c>
      <c r="BO56" s="138"/>
      <c r="BP56" s="135">
        <f>BP7*100/BP7</f>
        <v>100</v>
      </c>
      <c r="BQ56" s="137">
        <f>BQ7*100/BP7</f>
        <v>100</v>
      </c>
      <c r="BR56" s="138"/>
      <c r="BS56" s="135">
        <f>BS7*100/BS7</f>
        <v>100</v>
      </c>
      <c r="BT56" s="139">
        <f>BT7*100/BS7</f>
        <v>100</v>
      </c>
      <c r="BU56" s="137"/>
      <c r="BV56" s="135">
        <f t="shared" ref="BV56:BV66" si="318">BV7*100/BV7</f>
        <v>100</v>
      </c>
      <c r="BW56" s="164">
        <f t="shared" ref="BW56:BW66" si="319">BW7*100/BV7</f>
        <v>189.0267518</v>
      </c>
      <c r="BY56" s="131" t="s">
        <v>29</v>
      </c>
      <c r="BZ56" s="138"/>
      <c r="CA56" s="135">
        <f t="shared" ref="CA56:CA61" si="320">CA7*100/CA7</f>
        <v>100</v>
      </c>
      <c r="CB56" s="164">
        <f t="shared" ref="CB56:CB61" si="321">CB7*100/CA7</f>
        <v>88.15734119</v>
      </c>
      <c r="CC56" s="163"/>
      <c r="CD56" s="135">
        <f t="shared" ref="CD56:CD63" si="322">CD7*100/CD7</f>
        <v>100</v>
      </c>
      <c r="CE56" s="163">
        <f t="shared" ref="CE56:CE63" si="323">CE7*100/CD7</f>
        <v>55.61810373</v>
      </c>
      <c r="CF56" s="184"/>
      <c r="CG56" s="135">
        <f t="shared" ref="CG56:CG64" si="324">CG7*100/CG7</f>
        <v>100</v>
      </c>
      <c r="CH56" s="163">
        <f t="shared" ref="CH56:CH64" si="325">CH7*100/CG7</f>
        <v>88.36666183</v>
      </c>
      <c r="CI56" s="184"/>
      <c r="CJ56" s="135">
        <f t="shared" ref="CJ56:CJ66" si="326">CJ7*100/CJ7</f>
        <v>100</v>
      </c>
      <c r="CK56" s="163">
        <f t="shared" ref="CK56:CK66" si="327">CK7*100/CJ7</f>
        <v>85.78891834</v>
      </c>
      <c r="CL56" s="184"/>
      <c r="CM56" s="161">
        <f t="shared" ref="CM56:CM66" si="328">CM7*100/CM7</f>
        <v>100</v>
      </c>
      <c r="CN56" s="164">
        <f t="shared" ref="CN56:CN66" si="329">CN7*100/CM7</f>
        <v>85.62402295</v>
      </c>
      <c r="CO56" s="163"/>
      <c r="CP56" s="135">
        <f t="shared" ref="CP56:CP66" si="330">CP7*100/CP7</f>
        <v>100</v>
      </c>
      <c r="CQ56" s="163">
        <f t="shared" ref="CQ56:CQ66" si="331">CQ7*100/CP7</f>
        <v>76.04783695</v>
      </c>
      <c r="CR56" s="184"/>
      <c r="CS56" s="135">
        <f t="shared" ref="CS56:CS66" si="332">CS7*100/CS7</f>
        <v>100</v>
      </c>
      <c r="CT56" s="163">
        <f t="shared" ref="CT56:CT66" si="333">CT7*100/CS7</f>
        <v>100.214908</v>
      </c>
      <c r="CU56" s="138"/>
      <c r="CV56" s="135">
        <f t="shared" ref="CV56:CV64" si="334">CV7*100/CV7</f>
        <v>100</v>
      </c>
      <c r="CW56" s="163">
        <f t="shared" ref="CW56:CW64" si="335">CW7*100/CV7</f>
        <v>126.2793876</v>
      </c>
      <c r="CX56" s="138"/>
      <c r="CY56" s="135">
        <f t="shared" ref="CY56:CY64" si="336">CY7*100/CY7</f>
        <v>100</v>
      </c>
      <c r="CZ56" s="163">
        <f t="shared" ref="CZ56:CZ64" si="337">CZ7*100/CY7</f>
        <v>20</v>
      </c>
      <c r="DA56" s="138"/>
      <c r="DB56" s="135"/>
      <c r="DC56" s="137"/>
      <c r="DD56" s="138"/>
      <c r="DE56" s="135"/>
      <c r="DF56" s="139"/>
      <c r="DG56" s="137"/>
      <c r="DH56" s="135">
        <f t="shared" ref="DH56:DH66" si="338">DH7*100/DH7</f>
        <v>100</v>
      </c>
      <c r="DI56" s="164">
        <f t="shared" ref="DI56:DI66" si="339">DI7*100/DH7</f>
        <v>88.73629395</v>
      </c>
    </row>
    <row r="57" ht="15.75" customHeight="1">
      <c r="A57" s="140" t="s">
        <v>33</v>
      </c>
      <c r="B57" s="147"/>
      <c r="C57" s="144">
        <f t="shared" si="278"/>
        <v>100</v>
      </c>
      <c r="D57" s="169">
        <f t="shared" si="279"/>
        <v>5.68627451</v>
      </c>
      <c r="E57" s="168"/>
      <c r="F57" s="144" t="str">
        <f t="shared" si="280"/>
        <v/>
      </c>
      <c r="G57" s="168" t="str">
        <f t="shared" si="281"/>
        <v/>
      </c>
      <c r="H57" s="187"/>
      <c r="I57" s="144">
        <f t="shared" si="282"/>
        <v>100</v>
      </c>
      <c r="J57" s="168">
        <f t="shared" si="283"/>
        <v>79.28535881</v>
      </c>
      <c r="K57" s="187"/>
      <c r="L57" s="144">
        <f t="shared" si="284"/>
        <v>100</v>
      </c>
      <c r="M57" s="168">
        <f t="shared" si="285"/>
        <v>65.78541439</v>
      </c>
      <c r="N57" s="187"/>
      <c r="O57" s="166">
        <f t="shared" si="286"/>
        <v>100</v>
      </c>
      <c r="P57" s="169">
        <f t="shared" si="287"/>
        <v>58.6119078</v>
      </c>
      <c r="Q57" s="168"/>
      <c r="R57" s="144">
        <f t="shared" si="288"/>
        <v>100</v>
      </c>
      <c r="S57" s="168">
        <f t="shared" si="289"/>
        <v>78.02483782</v>
      </c>
      <c r="T57" s="187"/>
      <c r="U57" s="144">
        <f t="shared" si="290"/>
        <v>100</v>
      </c>
      <c r="V57" s="168">
        <f t="shared" si="291"/>
        <v>81.00005243</v>
      </c>
      <c r="W57" s="147"/>
      <c r="X57" s="144">
        <f t="shared" si="292"/>
        <v>100</v>
      </c>
      <c r="Y57" s="168">
        <f t="shared" si="293"/>
        <v>72.97310967</v>
      </c>
      <c r="Z57" s="147"/>
      <c r="AA57" s="144">
        <f t="shared" si="294"/>
        <v>100</v>
      </c>
      <c r="AB57" s="168">
        <f t="shared" si="295"/>
        <v>100</v>
      </c>
      <c r="AC57" s="147"/>
      <c r="AD57" s="144">
        <f t="shared" si="296"/>
        <v>100</v>
      </c>
      <c r="AE57" s="146">
        <f t="shared" si="297"/>
        <v>18.33333333</v>
      </c>
      <c r="AF57" s="147"/>
      <c r="AG57" s="144">
        <f t="shared" si="298"/>
        <v>100</v>
      </c>
      <c r="AH57" s="148">
        <f t="shared" si="299"/>
        <v>54.91803279</v>
      </c>
      <c r="AI57" s="146"/>
      <c r="AJ57" s="144">
        <f t="shared" si="300"/>
        <v>100</v>
      </c>
      <c r="AK57" s="169">
        <f t="shared" si="301"/>
        <v>70.84711951</v>
      </c>
      <c r="AM57" s="140" t="s">
        <v>33</v>
      </c>
      <c r="AN57" s="147"/>
      <c r="AO57" s="144"/>
      <c r="AP57" s="169"/>
      <c r="AQ57" s="168"/>
      <c r="AR57" s="144">
        <f t="shared" si="302"/>
        <v>100</v>
      </c>
      <c r="AS57" s="168">
        <f t="shared" si="303"/>
        <v>99.12663755</v>
      </c>
      <c r="AT57" s="187"/>
      <c r="AU57" s="144">
        <f t="shared" si="304"/>
        <v>100</v>
      </c>
      <c r="AV57" s="168">
        <f t="shared" si="305"/>
        <v>57.3017085</v>
      </c>
      <c r="AW57" s="187"/>
      <c r="AX57" s="144">
        <f t="shared" si="306"/>
        <v>100</v>
      </c>
      <c r="AY57" s="168">
        <f t="shared" si="307"/>
        <v>91.20285816</v>
      </c>
      <c r="AZ57" s="187"/>
      <c r="BA57" s="166">
        <f t="shared" si="308"/>
        <v>100</v>
      </c>
      <c r="BB57" s="169">
        <f t="shared" si="309"/>
        <v>84.15262964</v>
      </c>
      <c r="BC57" s="168"/>
      <c r="BD57" s="144">
        <f t="shared" si="310"/>
        <v>100</v>
      </c>
      <c r="BE57" s="168">
        <f t="shared" si="311"/>
        <v>73.03049338</v>
      </c>
      <c r="BF57" s="187"/>
      <c r="BG57" s="144">
        <f t="shared" si="312"/>
        <v>100</v>
      </c>
      <c r="BH57" s="168">
        <f t="shared" si="313"/>
        <v>102.1357566</v>
      </c>
      <c r="BI57" s="147"/>
      <c r="BJ57" s="144">
        <f t="shared" si="314"/>
        <v>100</v>
      </c>
      <c r="BK57" s="168">
        <f t="shared" si="315"/>
        <v>99.44059775</v>
      </c>
      <c r="BL57" s="147"/>
      <c r="BM57" s="144">
        <f t="shared" si="316"/>
        <v>100</v>
      </c>
      <c r="BN57" s="168">
        <f t="shared" si="317"/>
        <v>84.38471598</v>
      </c>
      <c r="BO57" s="147"/>
      <c r="BP57" s="144"/>
      <c r="BQ57" s="146"/>
      <c r="BR57" s="147"/>
      <c r="BS57" s="144"/>
      <c r="BT57" s="148"/>
      <c r="BU57" s="146"/>
      <c r="BV57" s="144">
        <f t="shared" si="318"/>
        <v>100</v>
      </c>
      <c r="BW57" s="169">
        <f t="shared" si="319"/>
        <v>85.80618084</v>
      </c>
      <c r="BY57" s="140" t="s">
        <v>33</v>
      </c>
      <c r="BZ57" s="147"/>
      <c r="CA57" s="144">
        <f t="shared" si="320"/>
        <v>100</v>
      </c>
      <c r="CB57" s="169">
        <f t="shared" si="321"/>
        <v>19.14893617</v>
      </c>
      <c r="CC57" s="168"/>
      <c r="CD57" s="144">
        <f t="shared" si="322"/>
        <v>100</v>
      </c>
      <c r="CE57" s="168">
        <f t="shared" si="323"/>
        <v>74.63502758</v>
      </c>
      <c r="CF57" s="187"/>
      <c r="CG57" s="144">
        <f t="shared" si="324"/>
        <v>100</v>
      </c>
      <c r="CH57" s="168">
        <f t="shared" si="325"/>
        <v>71.40187338</v>
      </c>
      <c r="CI57" s="187"/>
      <c r="CJ57" s="144">
        <f t="shared" si="326"/>
        <v>100</v>
      </c>
      <c r="CK57" s="168">
        <f t="shared" si="327"/>
        <v>85.85077434</v>
      </c>
      <c r="CL57" s="187"/>
      <c r="CM57" s="166">
        <f t="shared" si="328"/>
        <v>100</v>
      </c>
      <c r="CN57" s="169">
        <f t="shared" si="329"/>
        <v>81.28781534</v>
      </c>
      <c r="CO57" s="168"/>
      <c r="CP57" s="144">
        <f t="shared" si="330"/>
        <v>100</v>
      </c>
      <c r="CQ57" s="168">
        <f t="shared" si="331"/>
        <v>78.15326721</v>
      </c>
      <c r="CR57" s="187"/>
      <c r="CS57" s="144">
        <f t="shared" si="332"/>
        <v>100</v>
      </c>
      <c r="CT57" s="168">
        <f t="shared" si="333"/>
        <v>73.87498059</v>
      </c>
      <c r="CU57" s="147"/>
      <c r="CV57" s="144">
        <f t="shared" si="334"/>
        <v>100</v>
      </c>
      <c r="CW57" s="168">
        <f t="shared" si="335"/>
        <v>83.60464376</v>
      </c>
      <c r="CX57" s="147"/>
      <c r="CY57" s="144">
        <f t="shared" si="336"/>
        <v>100</v>
      </c>
      <c r="CZ57" s="168">
        <f t="shared" si="337"/>
        <v>108.3393776</v>
      </c>
      <c r="DA57" s="147"/>
      <c r="DB57" s="144"/>
      <c r="DC57" s="146"/>
      <c r="DD57" s="147"/>
      <c r="DE57" s="144"/>
      <c r="DF57" s="148"/>
      <c r="DG57" s="146"/>
      <c r="DH57" s="144">
        <f t="shared" si="338"/>
        <v>100</v>
      </c>
      <c r="DI57" s="169">
        <f t="shared" si="339"/>
        <v>80.09663671</v>
      </c>
    </row>
    <row r="58" ht="15.75" customHeight="1">
      <c r="A58" s="140" t="s">
        <v>34</v>
      </c>
      <c r="B58" s="147"/>
      <c r="C58" s="144">
        <f t="shared" si="278"/>
        <v>100</v>
      </c>
      <c r="D58" s="169">
        <f t="shared" si="279"/>
        <v>40.95315024</v>
      </c>
      <c r="E58" s="168"/>
      <c r="F58" s="144">
        <f t="shared" si="280"/>
        <v>100</v>
      </c>
      <c r="G58" s="168">
        <f t="shared" si="281"/>
        <v>20.20254479</v>
      </c>
      <c r="H58" s="187"/>
      <c r="I58" s="144">
        <f t="shared" si="282"/>
        <v>100</v>
      </c>
      <c r="J58" s="168">
        <f t="shared" si="283"/>
        <v>58.02764792</v>
      </c>
      <c r="K58" s="187"/>
      <c r="L58" s="144">
        <f t="shared" si="284"/>
        <v>100</v>
      </c>
      <c r="M58" s="168">
        <f t="shared" si="285"/>
        <v>78.87839917</v>
      </c>
      <c r="N58" s="187"/>
      <c r="O58" s="166">
        <f t="shared" si="286"/>
        <v>100</v>
      </c>
      <c r="P58" s="169">
        <f t="shared" si="287"/>
        <v>75.24005173</v>
      </c>
      <c r="Q58" s="168"/>
      <c r="R58" s="144">
        <f t="shared" si="288"/>
        <v>100</v>
      </c>
      <c r="S58" s="168">
        <f t="shared" si="289"/>
        <v>64.09806874</v>
      </c>
      <c r="T58" s="187"/>
      <c r="U58" s="144">
        <f t="shared" si="290"/>
        <v>100</v>
      </c>
      <c r="V58" s="168">
        <f t="shared" si="291"/>
        <v>78.29655841</v>
      </c>
      <c r="W58" s="147"/>
      <c r="X58" s="144">
        <f t="shared" si="292"/>
        <v>100</v>
      </c>
      <c r="Y58" s="168">
        <f t="shared" si="293"/>
        <v>66.7828116</v>
      </c>
      <c r="Z58" s="147"/>
      <c r="AA58" s="144">
        <f t="shared" si="294"/>
        <v>100</v>
      </c>
      <c r="AB58" s="168">
        <f t="shared" si="295"/>
        <v>59.81130926</v>
      </c>
      <c r="AC58" s="147"/>
      <c r="AD58" s="144">
        <f t="shared" si="296"/>
        <v>100</v>
      </c>
      <c r="AE58" s="168">
        <f t="shared" si="297"/>
        <v>55.32994924</v>
      </c>
      <c r="AF58" s="147"/>
      <c r="AG58" s="144">
        <f t="shared" si="298"/>
        <v>100</v>
      </c>
      <c r="AH58" s="148">
        <f t="shared" si="299"/>
        <v>51.25</v>
      </c>
      <c r="AI58" s="146"/>
      <c r="AJ58" s="144">
        <f t="shared" si="300"/>
        <v>100</v>
      </c>
      <c r="AK58" s="169">
        <f t="shared" si="301"/>
        <v>69.89040231</v>
      </c>
      <c r="AM58" s="140" t="s">
        <v>34</v>
      </c>
      <c r="AN58" s="147"/>
      <c r="AO58" s="144"/>
      <c r="AP58" s="169"/>
      <c r="AQ58" s="168"/>
      <c r="AR58" s="144">
        <f t="shared" si="302"/>
        <v>100</v>
      </c>
      <c r="AS58" s="168">
        <f t="shared" si="303"/>
        <v>63.33013115</v>
      </c>
      <c r="AT58" s="187"/>
      <c r="AU58" s="144">
        <f t="shared" si="304"/>
        <v>100</v>
      </c>
      <c r="AV58" s="168">
        <f t="shared" si="305"/>
        <v>67.69260131</v>
      </c>
      <c r="AW58" s="187"/>
      <c r="AX58" s="144">
        <f t="shared" si="306"/>
        <v>100</v>
      </c>
      <c r="AY58" s="168">
        <f t="shared" si="307"/>
        <v>94.83066119</v>
      </c>
      <c r="AZ58" s="187"/>
      <c r="BA58" s="166">
        <f t="shared" si="308"/>
        <v>100</v>
      </c>
      <c r="BB58" s="169">
        <f t="shared" si="309"/>
        <v>63.66952291</v>
      </c>
      <c r="BC58" s="168"/>
      <c r="BD58" s="144">
        <f t="shared" si="310"/>
        <v>100</v>
      </c>
      <c r="BE58" s="168">
        <f t="shared" si="311"/>
        <v>75.04016889</v>
      </c>
      <c r="BF58" s="187"/>
      <c r="BG58" s="144">
        <f t="shared" si="312"/>
        <v>100</v>
      </c>
      <c r="BH58" s="168">
        <f t="shared" si="313"/>
        <v>68.26746248</v>
      </c>
      <c r="BI58" s="147"/>
      <c r="BJ58" s="144">
        <f t="shared" si="314"/>
        <v>100</v>
      </c>
      <c r="BK58" s="168">
        <f t="shared" si="315"/>
        <v>76.02605739</v>
      </c>
      <c r="BL58" s="147"/>
      <c r="BM58" s="144">
        <f t="shared" si="316"/>
        <v>100</v>
      </c>
      <c r="BN58" s="168">
        <f t="shared" si="317"/>
        <v>70.96351919</v>
      </c>
      <c r="BO58" s="147"/>
      <c r="BP58" s="144">
        <f t="shared" ref="BP58:BP64" si="340">BP9*100/BP9</f>
        <v>100</v>
      </c>
      <c r="BQ58" s="168">
        <f t="shared" ref="BQ58:BQ64" si="341">BQ9*100/BP9</f>
        <v>60.799229</v>
      </c>
      <c r="BR58" s="147"/>
      <c r="BS58" s="144"/>
      <c r="BT58" s="148"/>
      <c r="BU58" s="146"/>
      <c r="BV58" s="144">
        <f t="shared" si="318"/>
        <v>100</v>
      </c>
      <c r="BW58" s="169">
        <f t="shared" si="319"/>
        <v>73.75696731</v>
      </c>
      <c r="BY58" s="140" t="s">
        <v>34</v>
      </c>
      <c r="BZ58" s="147"/>
      <c r="CA58" s="144">
        <f t="shared" si="320"/>
        <v>100</v>
      </c>
      <c r="CB58" s="169">
        <f t="shared" si="321"/>
        <v>42.75618375</v>
      </c>
      <c r="CC58" s="168"/>
      <c r="CD58" s="144">
        <f t="shared" si="322"/>
        <v>100</v>
      </c>
      <c r="CE58" s="168">
        <f t="shared" si="323"/>
        <v>43.48631275</v>
      </c>
      <c r="CF58" s="187"/>
      <c r="CG58" s="144">
        <f t="shared" si="324"/>
        <v>100</v>
      </c>
      <c r="CH58" s="168">
        <f t="shared" si="325"/>
        <v>56.3671097</v>
      </c>
      <c r="CI58" s="187"/>
      <c r="CJ58" s="144">
        <f t="shared" si="326"/>
        <v>100</v>
      </c>
      <c r="CK58" s="168">
        <f t="shared" si="327"/>
        <v>59.18056894</v>
      </c>
      <c r="CL58" s="187"/>
      <c r="CM58" s="166">
        <f t="shared" si="328"/>
        <v>100</v>
      </c>
      <c r="CN58" s="169">
        <f t="shared" si="329"/>
        <v>69.82613532</v>
      </c>
      <c r="CO58" s="168"/>
      <c r="CP58" s="144">
        <f t="shared" si="330"/>
        <v>100</v>
      </c>
      <c r="CQ58" s="168">
        <f t="shared" si="331"/>
        <v>84.28247522</v>
      </c>
      <c r="CR58" s="187"/>
      <c r="CS58" s="144">
        <f t="shared" si="332"/>
        <v>100</v>
      </c>
      <c r="CT58" s="168">
        <f t="shared" si="333"/>
        <v>74.43269724</v>
      </c>
      <c r="CU58" s="147"/>
      <c r="CV58" s="144">
        <f t="shared" si="334"/>
        <v>100</v>
      </c>
      <c r="CW58" s="168">
        <f t="shared" si="335"/>
        <v>73.68748786</v>
      </c>
      <c r="CX58" s="147"/>
      <c r="CY58" s="144">
        <f t="shared" si="336"/>
        <v>100</v>
      </c>
      <c r="CZ58" s="168">
        <f t="shared" si="337"/>
        <v>63.6106725</v>
      </c>
      <c r="DA58" s="147"/>
      <c r="DB58" s="144">
        <f t="shared" ref="DB58:DB62" si="342">DB9*100/DB9</f>
        <v>100</v>
      </c>
      <c r="DC58" s="168">
        <f t="shared" ref="DC58:DC62" si="343">DC9*100/DB9</f>
        <v>62.58692629</v>
      </c>
      <c r="DD58" s="147"/>
      <c r="DE58" s="144"/>
      <c r="DF58" s="148"/>
      <c r="DG58" s="146"/>
      <c r="DH58" s="144">
        <f t="shared" si="338"/>
        <v>100</v>
      </c>
      <c r="DI58" s="169">
        <f t="shared" si="339"/>
        <v>69.36407364</v>
      </c>
    </row>
    <row r="59" ht="15.75" customHeight="1">
      <c r="A59" s="140" t="s">
        <v>35</v>
      </c>
      <c r="B59" s="147"/>
      <c r="C59" s="144">
        <f t="shared" si="278"/>
        <v>100</v>
      </c>
      <c r="D59" s="169">
        <f t="shared" si="279"/>
        <v>59.7643465</v>
      </c>
      <c r="E59" s="168"/>
      <c r="F59" s="144">
        <f t="shared" si="280"/>
        <v>100</v>
      </c>
      <c r="G59" s="168">
        <f t="shared" si="281"/>
        <v>41.23684515</v>
      </c>
      <c r="H59" s="187"/>
      <c r="I59" s="144">
        <f t="shared" si="282"/>
        <v>100</v>
      </c>
      <c r="J59" s="168">
        <f t="shared" si="283"/>
        <v>60.22173761</v>
      </c>
      <c r="K59" s="187"/>
      <c r="L59" s="144">
        <f t="shared" si="284"/>
        <v>100</v>
      </c>
      <c r="M59" s="168">
        <f t="shared" si="285"/>
        <v>54.29286172</v>
      </c>
      <c r="N59" s="187"/>
      <c r="O59" s="166">
        <f t="shared" si="286"/>
        <v>100</v>
      </c>
      <c r="P59" s="169">
        <f t="shared" si="287"/>
        <v>51.74046501</v>
      </c>
      <c r="Q59" s="168"/>
      <c r="R59" s="144">
        <f t="shared" si="288"/>
        <v>100</v>
      </c>
      <c r="S59" s="168">
        <f t="shared" si="289"/>
        <v>51.33441832</v>
      </c>
      <c r="T59" s="187"/>
      <c r="U59" s="144">
        <f t="shared" si="290"/>
        <v>100</v>
      </c>
      <c r="V59" s="168">
        <f t="shared" si="291"/>
        <v>51.98672556</v>
      </c>
      <c r="W59" s="147"/>
      <c r="X59" s="144">
        <f t="shared" si="292"/>
        <v>100</v>
      </c>
      <c r="Y59" s="168">
        <f t="shared" si="293"/>
        <v>48.9583816</v>
      </c>
      <c r="Z59" s="147"/>
      <c r="AA59" s="144">
        <f t="shared" si="294"/>
        <v>100</v>
      </c>
      <c r="AB59" s="168">
        <f t="shared" si="295"/>
        <v>51.16392683</v>
      </c>
      <c r="AC59" s="147"/>
      <c r="AD59" s="144">
        <f t="shared" si="296"/>
        <v>100</v>
      </c>
      <c r="AE59" s="168">
        <f t="shared" si="297"/>
        <v>56.40377999</v>
      </c>
      <c r="AF59" s="147"/>
      <c r="AG59" s="144" t="str">
        <f t="shared" si="298"/>
        <v/>
      </c>
      <c r="AH59" s="148" t="str">
        <f t="shared" si="299"/>
        <v/>
      </c>
      <c r="AI59" s="146"/>
      <c r="AJ59" s="144">
        <f t="shared" si="300"/>
        <v>100</v>
      </c>
      <c r="AK59" s="169">
        <f t="shared" si="301"/>
        <v>52.19495303</v>
      </c>
      <c r="AM59" s="140" t="s">
        <v>35</v>
      </c>
      <c r="AN59" s="147"/>
      <c r="AO59" s="144">
        <f t="shared" ref="AO59:AO62" si="344">AO10*100/AO10</f>
        <v>100</v>
      </c>
      <c r="AP59" s="169">
        <f t="shared" ref="AP59:AP62" si="345">AP10*100/AO10</f>
        <v>20.70498214</v>
      </c>
      <c r="AQ59" s="168"/>
      <c r="AR59" s="144">
        <f t="shared" si="302"/>
        <v>100</v>
      </c>
      <c r="AS59" s="168">
        <f t="shared" si="303"/>
        <v>52.56286491</v>
      </c>
      <c r="AT59" s="187"/>
      <c r="AU59" s="144">
        <f t="shared" si="304"/>
        <v>100</v>
      </c>
      <c r="AV59" s="168">
        <f t="shared" si="305"/>
        <v>48.81891963</v>
      </c>
      <c r="AW59" s="187"/>
      <c r="AX59" s="144">
        <f t="shared" si="306"/>
        <v>100</v>
      </c>
      <c r="AY59" s="168">
        <f t="shared" si="307"/>
        <v>55.50850891</v>
      </c>
      <c r="AZ59" s="187"/>
      <c r="BA59" s="166">
        <f t="shared" si="308"/>
        <v>100</v>
      </c>
      <c r="BB59" s="169">
        <f t="shared" si="309"/>
        <v>55.84909379</v>
      </c>
      <c r="BC59" s="168"/>
      <c r="BD59" s="144">
        <f t="shared" si="310"/>
        <v>100</v>
      </c>
      <c r="BE59" s="168">
        <f t="shared" si="311"/>
        <v>54.55714627</v>
      </c>
      <c r="BF59" s="187"/>
      <c r="BG59" s="144">
        <f t="shared" si="312"/>
        <v>100</v>
      </c>
      <c r="BH59" s="168">
        <f t="shared" si="313"/>
        <v>51.53992559</v>
      </c>
      <c r="BI59" s="147"/>
      <c r="BJ59" s="144">
        <f t="shared" si="314"/>
        <v>100</v>
      </c>
      <c r="BK59" s="168">
        <f t="shared" si="315"/>
        <v>53.6065847</v>
      </c>
      <c r="BL59" s="147"/>
      <c r="BM59" s="144">
        <f t="shared" si="316"/>
        <v>100</v>
      </c>
      <c r="BN59" s="168">
        <f t="shared" si="317"/>
        <v>58.20897662</v>
      </c>
      <c r="BO59" s="147"/>
      <c r="BP59" s="144">
        <f t="shared" si="340"/>
        <v>100</v>
      </c>
      <c r="BQ59" s="168">
        <f t="shared" si="341"/>
        <v>46.06404426</v>
      </c>
      <c r="BR59" s="147"/>
      <c r="BS59" s="144"/>
      <c r="BT59" s="148"/>
      <c r="BU59" s="146"/>
      <c r="BV59" s="144">
        <f t="shared" si="318"/>
        <v>100</v>
      </c>
      <c r="BW59" s="169">
        <f t="shared" si="319"/>
        <v>54.07573414</v>
      </c>
      <c r="BY59" s="140" t="s">
        <v>35</v>
      </c>
      <c r="BZ59" s="147"/>
      <c r="CA59" s="144">
        <f t="shared" si="320"/>
        <v>100</v>
      </c>
      <c r="CB59" s="169">
        <f t="shared" si="321"/>
        <v>45.58154138</v>
      </c>
      <c r="CC59" s="168"/>
      <c r="CD59" s="144">
        <f t="shared" si="322"/>
        <v>100</v>
      </c>
      <c r="CE59" s="168">
        <f t="shared" si="323"/>
        <v>32.56856163</v>
      </c>
      <c r="CF59" s="187"/>
      <c r="CG59" s="144">
        <f t="shared" si="324"/>
        <v>100</v>
      </c>
      <c r="CH59" s="168">
        <f t="shared" si="325"/>
        <v>53.06573789</v>
      </c>
      <c r="CI59" s="187"/>
      <c r="CJ59" s="144">
        <f t="shared" si="326"/>
        <v>100</v>
      </c>
      <c r="CK59" s="168">
        <f t="shared" si="327"/>
        <v>56.10414659</v>
      </c>
      <c r="CL59" s="187"/>
      <c r="CM59" s="166">
        <f t="shared" si="328"/>
        <v>100</v>
      </c>
      <c r="CN59" s="169">
        <f t="shared" si="329"/>
        <v>52.82214698</v>
      </c>
      <c r="CO59" s="168"/>
      <c r="CP59" s="144">
        <f t="shared" si="330"/>
        <v>100</v>
      </c>
      <c r="CQ59" s="168">
        <f t="shared" si="331"/>
        <v>53.53061014</v>
      </c>
      <c r="CR59" s="187"/>
      <c r="CS59" s="144">
        <f t="shared" si="332"/>
        <v>100</v>
      </c>
      <c r="CT59" s="168">
        <f t="shared" si="333"/>
        <v>51.01426071</v>
      </c>
      <c r="CU59" s="147"/>
      <c r="CV59" s="144">
        <f t="shared" si="334"/>
        <v>100</v>
      </c>
      <c r="CW59" s="168">
        <f t="shared" si="335"/>
        <v>53.8305185</v>
      </c>
      <c r="CX59" s="147"/>
      <c r="CY59" s="144">
        <f t="shared" si="336"/>
        <v>100</v>
      </c>
      <c r="CZ59" s="168">
        <f t="shared" si="337"/>
        <v>52.05043528</v>
      </c>
      <c r="DA59" s="147"/>
      <c r="DB59" s="144">
        <f t="shared" si="342"/>
        <v>100</v>
      </c>
      <c r="DC59" s="168">
        <f t="shared" si="343"/>
        <v>53.62180964</v>
      </c>
      <c r="DD59" s="147"/>
      <c r="DE59" s="144"/>
      <c r="DF59" s="148"/>
      <c r="DG59" s="146"/>
      <c r="DH59" s="144">
        <f t="shared" si="338"/>
        <v>100</v>
      </c>
      <c r="DI59" s="169">
        <f t="shared" si="339"/>
        <v>52.94232403</v>
      </c>
    </row>
    <row r="60" ht="15.75" customHeight="1">
      <c r="A60" s="140" t="s">
        <v>36</v>
      </c>
      <c r="B60" s="147"/>
      <c r="C60" s="144">
        <f t="shared" si="278"/>
        <v>100</v>
      </c>
      <c r="D60" s="169">
        <f t="shared" si="279"/>
        <v>23.93310265</v>
      </c>
      <c r="E60" s="168"/>
      <c r="F60" s="144">
        <f t="shared" si="280"/>
        <v>100</v>
      </c>
      <c r="G60" s="168">
        <f t="shared" si="281"/>
        <v>53.62710694</v>
      </c>
      <c r="H60" s="187"/>
      <c r="I60" s="144">
        <f t="shared" si="282"/>
        <v>100</v>
      </c>
      <c r="J60" s="168">
        <f t="shared" si="283"/>
        <v>46.12218365</v>
      </c>
      <c r="K60" s="187"/>
      <c r="L60" s="144">
        <f t="shared" si="284"/>
        <v>100</v>
      </c>
      <c r="M60" s="168">
        <f t="shared" si="285"/>
        <v>43.3960165</v>
      </c>
      <c r="N60" s="187"/>
      <c r="O60" s="166">
        <f t="shared" si="286"/>
        <v>100</v>
      </c>
      <c r="P60" s="169">
        <f t="shared" si="287"/>
        <v>41.63134517</v>
      </c>
      <c r="Q60" s="168"/>
      <c r="R60" s="144">
        <f t="shared" si="288"/>
        <v>100</v>
      </c>
      <c r="S60" s="168">
        <f t="shared" si="289"/>
        <v>39.32871974</v>
      </c>
      <c r="T60" s="187"/>
      <c r="U60" s="144">
        <f t="shared" si="290"/>
        <v>100</v>
      </c>
      <c r="V60" s="168">
        <f t="shared" si="291"/>
        <v>41.28700914</v>
      </c>
      <c r="W60" s="147"/>
      <c r="X60" s="144">
        <f t="shared" si="292"/>
        <v>100</v>
      </c>
      <c r="Y60" s="168">
        <f t="shared" si="293"/>
        <v>39.1378026</v>
      </c>
      <c r="Z60" s="147"/>
      <c r="AA60" s="144">
        <f t="shared" si="294"/>
        <v>100</v>
      </c>
      <c r="AB60" s="168">
        <f t="shared" si="295"/>
        <v>41.52368493</v>
      </c>
      <c r="AC60" s="147"/>
      <c r="AD60" s="144">
        <f t="shared" si="296"/>
        <v>100</v>
      </c>
      <c r="AE60" s="168">
        <f t="shared" si="297"/>
        <v>38.41948658</v>
      </c>
      <c r="AF60" s="147"/>
      <c r="AG60" s="144">
        <f t="shared" si="298"/>
        <v>100</v>
      </c>
      <c r="AH60" s="148">
        <f t="shared" si="299"/>
        <v>89.42307692</v>
      </c>
      <c r="AI60" s="146"/>
      <c r="AJ60" s="144">
        <f t="shared" si="300"/>
        <v>100</v>
      </c>
      <c r="AK60" s="169">
        <f t="shared" si="301"/>
        <v>41.16958659</v>
      </c>
      <c r="AM60" s="140" t="s">
        <v>36</v>
      </c>
      <c r="AN60" s="147"/>
      <c r="AO60" s="144">
        <f t="shared" si="344"/>
        <v>100</v>
      </c>
      <c r="AP60" s="169">
        <f t="shared" si="345"/>
        <v>57</v>
      </c>
      <c r="AQ60" s="168"/>
      <c r="AR60" s="144">
        <f t="shared" si="302"/>
        <v>100</v>
      </c>
      <c r="AS60" s="168">
        <f t="shared" si="303"/>
        <v>39.32471991</v>
      </c>
      <c r="AT60" s="187"/>
      <c r="AU60" s="144">
        <f t="shared" si="304"/>
        <v>100</v>
      </c>
      <c r="AV60" s="168">
        <f t="shared" si="305"/>
        <v>43.80130128</v>
      </c>
      <c r="AW60" s="187"/>
      <c r="AX60" s="144">
        <f t="shared" si="306"/>
        <v>100</v>
      </c>
      <c r="AY60" s="168">
        <f t="shared" si="307"/>
        <v>43.0695876</v>
      </c>
      <c r="AZ60" s="187"/>
      <c r="BA60" s="166">
        <f t="shared" si="308"/>
        <v>100</v>
      </c>
      <c r="BB60" s="169">
        <f t="shared" si="309"/>
        <v>41.76355943</v>
      </c>
      <c r="BC60" s="168"/>
      <c r="BD60" s="144">
        <f t="shared" si="310"/>
        <v>100</v>
      </c>
      <c r="BE60" s="168">
        <f t="shared" si="311"/>
        <v>42.7672695</v>
      </c>
      <c r="BF60" s="187"/>
      <c r="BG60" s="144">
        <f t="shared" si="312"/>
        <v>100</v>
      </c>
      <c r="BH60" s="168">
        <f t="shared" si="313"/>
        <v>41.7564488</v>
      </c>
      <c r="BI60" s="147"/>
      <c r="BJ60" s="144">
        <f t="shared" si="314"/>
        <v>100</v>
      </c>
      <c r="BK60" s="168">
        <f t="shared" si="315"/>
        <v>42.09834279</v>
      </c>
      <c r="BL60" s="147"/>
      <c r="BM60" s="144">
        <f t="shared" si="316"/>
        <v>100</v>
      </c>
      <c r="BN60" s="168">
        <f t="shared" si="317"/>
        <v>46.31884726</v>
      </c>
      <c r="BO60" s="147"/>
      <c r="BP60" s="144">
        <f t="shared" si="340"/>
        <v>100</v>
      </c>
      <c r="BQ60" s="168">
        <f t="shared" si="341"/>
        <v>37.96156539</v>
      </c>
      <c r="BR60" s="147"/>
      <c r="BS60" s="144"/>
      <c r="BT60" s="148"/>
      <c r="BU60" s="146"/>
      <c r="BV60" s="144">
        <f t="shared" si="318"/>
        <v>100</v>
      </c>
      <c r="BW60" s="169">
        <f t="shared" si="319"/>
        <v>42.52434937</v>
      </c>
      <c r="BY60" s="140" t="s">
        <v>36</v>
      </c>
      <c r="BZ60" s="147"/>
      <c r="CA60" s="144">
        <f t="shared" si="320"/>
        <v>100</v>
      </c>
      <c r="CB60" s="169">
        <f t="shared" si="321"/>
        <v>87.57763975</v>
      </c>
      <c r="CC60" s="168"/>
      <c r="CD60" s="144">
        <f t="shared" si="322"/>
        <v>100</v>
      </c>
      <c r="CE60" s="168">
        <f t="shared" si="323"/>
        <v>32.5126293</v>
      </c>
      <c r="CF60" s="187"/>
      <c r="CG60" s="144">
        <f t="shared" si="324"/>
        <v>100</v>
      </c>
      <c r="CH60" s="168">
        <f t="shared" si="325"/>
        <v>51.78326285</v>
      </c>
      <c r="CI60" s="187"/>
      <c r="CJ60" s="144">
        <f t="shared" si="326"/>
        <v>100</v>
      </c>
      <c r="CK60" s="168">
        <f t="shared" si="327"/>
        <v>44.88099684</v>
      </c>
      <c r="CL60" s="187"/>
      <c r="CM60" s="166">
        <f t="shared" si="328"/>
        <v>100</v>
      </c>
      <c r="CN60" s="169">
        <f t="shared" si="329"/>
        <v>42.01092967</v>
      </c>
      <c r="CO60" s="168"/>
      <c r="CP60" s="144">
        <f t="shared" si="330"/>
        <v>100</v>
      </c>
      <c r="CQ60" s="168">
        <f t="shared" si="331"/>
        <v>41.42737258</v>
      </c>
      <c r="CR60" s="187"/>
      <c r="CS60" s="144">
        <f t="shared" si="332"/>
        <v>100</v>
      </c>
      <c r="CT60" s="168">
        <f t="shared" si="333"/>
        <v>40.03899035</v>
      </c>
      <c r="CU60" s="147"/>
      <c r="CV60" s="144">
        <f t="shared" si="334"/>
        <v>100</v>
      </c>
      <c r="CW60" s="168">
        <f t="shared" si="335"/>
        <v>41.54673729</v>
      </c>
      <c r="CX60" s="147"/>
      <c r="CY60" s="144">
        <f t="shared" si="336"/>
        <v>100</v>
      </c>
      <c r="CZ60" s="168">
        <f t="shared" si="337"/>
        <v>40.78289283</v>
      </c>
      <c r="DA60" s="147"/>
      <c r="DB60" s="144">
        <f t="shared" si="342"/>
        <v>100</v>
      </c>
      <c r="DC60" s="168">
        <f t="shared" si="343"/>
        <v>20.21322455</v>
      </c>
      <c r="DD60" s="147"/>
      <c r="DE60" s="144"/>
      <c r="DF60" s="148"/>
      <c r="DG60" s="146"/>
      <c r="DH60" s="144">
        <f t="shared" si="338"/>
        <v>100</v>
      </c>
      <c r="DI60" s="169">
        <f t="shared" si="339"/>
        <v>42.28442872</v>
      </c>
    </row>
    <row r="61" ht="15.75" customHeight="1">
      <c r="A61" s="140" t="s">
        <v>37</v>
      </c>
      <c r="B61" s="147"/>
      <c r="C61" s="144">
        <f t="shared" si="278"/>
        <v>100</v>
      </c>
      <c r="D61" s="169">
        <f t="shared" si="279"/>
        <v>10.13171226</v>
      </c>
      <c r="E61" s="168"/>
      <c r="F61" s="144">
        <f t="shared" si="280"/>
        <v>100</v>
      </c>
      <c r="G61" s="168">
        <f t="shared" si="281"/>
        <v>29.73182311</v>
      </c>
      <c r="H61" s="187"/>
      <c r="I61" s="144">
        <f t="shared" si="282"/>
        <v>100</v>
      </c>
      <c r="J61" s="168">
        <f t="shared" si="283"/>
        <v>31.53510121</v>
      </c>
      <c r="K61" s="187"/>
      <c r="L61" s="144">
        <f t="shared" si="284"/>
        <v>100</v>
      </c>
      <c r="M61" s="168">
        <f t="shared" si="285"/>
        <v>35.9392636</v>
      </c>
      <c r="N61" s="187"/>
      <c r="O61" s="166">
        <f t="shared" si="286"/>
        <v>100</v>
      </c>
      <c r="P61" s="169">
        <f t="shared" si="287"/>
        <v>29.86929831</v>
      </c>
      <c r="Q61" s="168"/>
      <c r="R61" s="144">
        <f t="shared" si="288"/>
        <v>100</v>
      </c>
      <c r="S61" s="168">
        <f t="shared" si="289"/>
        <v>27.94252284</v>
      </c>
      <c r="T61" s="187"/>
      <c r="U61" s="144">
        <f t="shared" si="290"/>
        <v>100</v>
      </c>
      <c r="V61" s="168">
        <f t="shared" si="291"/>
        <v>27.48328975</v>
      </c>
      <c r="W61" s="147"/>
      <c r="X61" s="144">
        <f t="shared" si="292"/>
        <v>100</v>
      </c>
      <c r="Y61" s="168">
        <f t="shared" si="293"/>
        <v>28.86864448</v>
      </c>
      <c r="Z61" s="147"/>
      <c r="AA61" s="144">
        <f t="shared" si="294"/>
        <v>100</v>
      </c>
      <c r="AB61" s="168">
        <f t="shared" si="295"/>
        <v>29.24712671</v>
      </c>
      <c r="AC61" s="147"/>
      <c r="AD61" s="144">
        <f t="shared" si="296"/>
        <v>100</v>
      </c>
      <c r="AE61" s="168">
        <f t="shared" si="297"/>
        <v>51.7714204</v>
      </c>
      <c r="AF61" s="147"/>
      <c r="AG61" s="144" t="str">
        <f t="shared" si="298"/>
        <v/>
      </c>
      <c r="AH61" s="148" t="str">
        <f t="shared" si="299"/>
        <v/>
      </c>
      <c r="AI61" s="146"/>
      <c r="AJ61" s="144">
        <f t="shared" si="300"/>
        <v>100</v>
      </c>
      <c r="AK61" s="169">
        <f t="shared" si="301"/>
        <v>29.29164054</v>
      </c>
      <c r="AM61" s="140" t="s">
        <v>37</v>
      </c>
      <c r="AN61" s="147"/>
      <c r="AO61" s="144">
        <f t="shared" si="344"/>
        <v>100</v>
      </c>
      <c r="AP61" s="169">
        <f t="shared" si="345"/>
        <v>68.37416481</v>
      </c>
      <c r="AQ61" s="168"/>
      <c r="AR61" s="144">
        <f t="shared" si="302"/>
        <v>100</v>
      </c>
      <c r="AS61" s="168">
        <f t="shared" si="303"/>
        <v>31.68249591</v>
      </c>
      <c r="AT61" s="187"/>
      <c r="AU61" s="144">
        <f t="shared" si="304"/>
        <v>100</v>
      </c>
      <c r="AV61" s="168">
        <f t="shared" si="305"/>
        <v>31.86089939</v>
      </c>
      <c r="AW61" s="187"/>
      <c r="AX61" s="144">
        <f t="shared" si="306"/>
        <v>100</v>
      </c>
      <c r="AY61" s="168">
        <f t="shared" si="307"/>
        <v>36.79034338</v>
      </c>
      <c r="AZ61" s="187"/>
      <c r="BA61" s="166">
        <f t="shared" si="308"/>
        <v>100</v>
      </c>
      <c r="BB61" s="169">
        <f t="shared" si="309"/>
        <v>32.14337377</v>
      </c>
      <c r="BC61" s="168"/>
      <c r="BD61" s="144">
        <f t="shared" si="310"/>
        <v>100</v>
      </c>
      <c r="BE61" s="168">
        <f t="shared" si="311"/>
        <v>30.78819432</v>
      </c>
      <c r="BF61" s="187"/>
      <c r="BG61" s="144">
        <f t="shared" si="312"/>
        <v>100</v>
      </c>
      <c r="BH61" s="168">
        <f t="shared" si="313"/>
        <v>30.3357936</v>
      </c>
      <c r="BI61" s="147"/>
      <c r="BJ61" s="144">
        <f t="shared" si="314"/>
        <v>100</v>
      </c>
      <c r="BK61" s="168">
        <f t="shared" si="315"/>
        <v>31.34167769</v>
      </c>
      <c r="BL61" s="147"/>
      <c r="BM61" s="144">
        <f t="shared" si="316"/>
        <v>100</v>
      </c>
      <c r="BN61" s="168">
        <f t="shared" si="317"/>
        <v>34.39421635</v>
      </c>
      <c r="BO61" s="147"/>
      <c r="BP61" s="144">
        <f t="shared" si="340"/>
        <v>100</v>
      </c>
      <c r="BQ61" s="168">
        <f t="shared" si="341"/>
        <v>18.63917373</v>
      </c>
      <c r="BR61" s="147"/>
      <c r="BS61" s="144"/>
      <c r="BT61" s="148"/>
      <c r="BU61" s="146"/>
      <c r="BV61" s="144">
        <f t="shared" si="318"/>
        <v>100</v>
      </c>
      <c r="BW61" s="169">
        <f t="shared" si="319"/>
        <v>31.82219561</v>
      </c>
      <c r="BY61" s="140" t="s">
        <v>37</v>
      </c>
      <c r="BZ61" s="147"/>
      <c r="CA61" s="144">
        <f t="shared" si="320"/>
        <v>100</v>
      </c>
      <c r="CB61" s="169">
        <f t="shared" si="321"/>
        <v>33.75815018</v>
      </c>
      <c r="CC61" s="168"/>
      <c r="CD61" s="144">
        <f t="shared" si="322"/>
        <v>100</v>
      </c>
      <c r="CE61" s="168">
        <f t="shared" si="323"/>
        <v>34.5038722</v>
      </c>
      <c r="CF61" s="187"/>
      <c r="CG61" s="144">
        <f t="shared" si="324"/>
        <v>100</v>
      </c>
      <c r="CH61" s="168">
        <f t="shared" si="325"/>
        <v>36.89246985</v>
      </c>
      <c r="CI61" s="187"/>
      <c r="CJ61" s="144">
        <f t="shared" si="326"/>
        <v>100</v>
      </c>
      <c r="CK61" s="168">
        <f t="shared" si="327"/>
        <v>34.83626771</v>
      </c>
      <c r="CL61" s="187"/>
      <c r="CM61" s="166">
        <f t="shared" si="328"/>
        <v>100</v>
      </c>
      <c r="CN61" s="169">
        <f t="shared" si="329"/>
        <v>31.69436968</v>
      </c>
      <c r="CO61" s="168"/>
      <c r="CP61" s="144">
        <f t="shared" si="330"/>
        <v>100</v>
      </c>
      <c r="CQ61" s="168">
        <f t="shared" si="331"/>
        <v>31.36324591</v>
      </c>
      <c r="CR61" s="187"/>
      <c r="CS61" s="144">
        <f t="shared" si="332"/>
        <v>100</v>
      </c>
      <c r="CT61" s="168">
        <f t="shared" si="333"/>
        <v>27.18557196</v>
      </c>
      <c r="CU61" s="147"/>
      <c r="CV61" s="144">
        <f t="shared" si="334"/>
        <v>100</v>
      </c>
      <c r="CW61" s="168">
        <f t="shared" si="335"/>
        <v>31.23188616</v>
      </c>
      <c r="CX61" s="147"/>
      <c r="CY61" s="144">
        <f t="shared" si="336"/>
        <v>100</v>
      </c>
      <c r="CZ61" s="168">
        <f t="shared" si="337"/>
        <v>33.93445835</v>
      </c>
      <c r="DA61" s="147"/>
      <c r="DB61" s="144">
        <f t="shared" si="342"/>
        <v>100</v>
      </c>
      <c r="DC61" s="168">
        <f t="shared" si="343"/>
        <v>15.16510395</v>
      </c>
      <c r="DD61" s="147"/>
      <c r="DE61" s="144"/>
      <c r="DF61" s="148"/>
      <c r="DG61" s="146"/>
      <c r="DH61" s="144">
        <f t="shared" si="338"/>
        <v>100</v>
      </c>
      <c r="DI61" s="169">
        <f t="shared" si="339"/>
        <v>31.2523497</v>
      </c>
    </row>
    <row r="62" ht="15.75" customHeight="1">
      <c r="A62" s="140" t="s">
        <v>38</v>
      </c>
      <c r="B62" s="147"/>
      <c r="C62" s="144" t="str">
        <f t="shared" si="278"/>
        <v/>
      </c>
      <c r="D62" s="169" t="str">
        <f t="shared" si="279"/>
        <v/>
      </c>
      <c r="E62" s="168"/>
      <c r="F62" s="144">
        <f t="shared" si="280"/>
        <v>100</v>
      </c>
      <c r="G62" s="168">
        <f t="shared" si="281"/>
        <v>23.63636364</v>
      </c>
      <c r="H62" s="187"/>
      <c r="I62" s="144">
        <f t="shared" si="282"/>
        <v>100</v>
      </c>
      <c r="J62" s="168">
        <f t="shared" si="283"/>
        <v>20.27247394</v>
      </c>
      <c r="K62" s="187"/>
      <c r="L62" s="144">
        <f t="shared" si="284"/>
        <v>100</v>
      </c>
      <c r="M62" s="168">
        <f t="shared" si="285"/>
        <v>20.63985352</v>
      </c>
      <c r="N62" s="187"/>
      <c r="O62" s="166">
        <f t="shared" si="286"/>
        <v>100</v>
      </c>
      <c r="P62" s="169">
        <f t="shared" si="287"/>
        <v>20.33297947</v>
      </c>
      <c r="Q62" s="168"/>
      <c r="R62" s="144">
        <f t="shared" si="288"/>
        <v>100</v>
      </c>
      <c r="S62" s="168">
        <f t="shared" si="289"/>
        <v>17.98700705</v>
      </c>
      <c r="T62" s="187"/>
      <c r="U62" s="144">
        <f t="shared" si="290"/>
        <v>100</v>
      </c>
      <c r="V62" s="168">
        <f t="shared" si="291"/>
        <v>19.2053682</v>
      </c>
      <c r="W62" s="147"/>
      <c r="X62" s="144">
        <f t="shared" si="292"/>
        <v>100</v>
      </c>
      <c r="Y62" s="168">
        <f t="shared" si="293"/>
        <v>20.24222106</v>
      </c>
      <c r="Z62" s="147"/>
      <c r="AA62" s="144">
        <f t="shared" si="294"/>
        <v>100</v>
      </c>
      <c r="AB62" s="168">
        <f t="shared" si="295"/>
        <v>21.23139906</v>
      </c>
      <c r="AC62" s="147"/>
      <c r="AD62" s="144">
        <f t="shared" si="296"/>
        <v>100</v>
      </c>
      <c r="AE62" s="168">
        <f t="shared" si="297"/>
        <v>11.57731791</v>
      </c>
      <c r="AF62" s="147"/>
      <c r="AG62" s="144" t="str">
        <f t="shared" si="298"/>
        <v/>
      </c>
      <c r="AH62" s="169" t="str">
        <f t="shared" si="299"/>
        <v/>
      </c>
      <c r="AI62" s="146"/>
      <c r="AJ62" s="144">
        <f t="shared" si="300"/>
        <v>100</v>
      </c>
      <c r="AK62" s="169">
        <f t="shared" si="301"/>
        <v>19.42745642</v>
      </c>
      <c r="AM62" s="140" t="s">
        <v>38</v>
      </c>
      <c r="AN62" s="147"/>
      <c r="AO62" s="144">
        <f t="shared" si="344"/>
        <v>100</v>
      </c>
      <c r="AP62" s="169">
        <f t="shared" si="345"/>
        <v>4.95049505</v>
      </c>
      <c r="AQ62" s="168"/>
      <c r="AR62" s="144">
        <f t="shared" si="302"/>
        <v>100</v>
      </c>
      <c r="AS62" s="168">
        <f t="shared" si="303"/>
        <v>13.93939394</v>
      </c>
      <c r="AT62" s="187"/>
      <c r="AU62" s="144">
        <f t="shared" si="304"/>
        <v>100</v>
      </c>
      <c r="AV62" s="168">
        <f t="shared" si="305"/>
        <v>21.6266363</v>
      </c>
      <c r="AW62" s="187"/>
      <c r="AX62" s="144">
        <f t="shared" si="306"/>
        <v>100</v>
      </c>
      <c r="AY62" s="168">
        <f t="shared" si="307"/>
        <v>21.06908137</v>
      </c>
      <c r="AZ62" s="187"/>
      <c r="BA62" s="166">
        <f t="shared" si="308"/>
        <v>100</v>
      </c>
      <c r="BB62" s="169">
        <f t="shared" si="309"/>
        <v>20.13483226</v>
      </c>
      <c r="BC62" s="168"/>
      <c r="BD62" s="144">
        <f t="shared" si="310"/>
        <v>100</v>
      </c>
      <c r="BE62" s="168">
        <f t="shared" si="311"/>
        <v>18.72317489</v>
      </c>
      <c r="BF62" s="187"/>
      <c r="BG62" s="144">
        <f t="shared" si="312"/>
        <v>100</v>
      </c>
      <c r="BH62" s="168">
        <f t="shared" si="313"/>
        <v>20.3775986</v>
      </c>
      <c r="BI62" s="147"/>
      <c r="BJ62" s="144">
        <f t="shared" si="314"/>
        <v>100</v>
      </c>
      <c r="BK62" s="168">
        <f t="shared" si="315"/>
        <v>22.91415358</v>
      </c>
      <c r="BL62" s="147"/>
      <c r="BM62" s="144">
        <f t="shared" si="316"/>
        <v>100</v>
      </c>
      <c r="BN62" s="168">
        <f t="shared" si="317"/>
        <v>20.05900324</v>
      </c>
      <c r="BO62" s="147"/>
      <c r="BP62" s="144">
        <f t="shared" si="340"/>
        <v>100</v>
      </c>
      <c r="BQ62" s="168">
        <f t="shared" si="341"/>
        <v>18.30792806</v>
      </c>
      <c r="BR62" s="147"/>
      <c r="BS62" s="144"/>
      <c r="BT62" s="169"/>
      <c r="BU62" s="146"/>
      <c r="BV62" s="144">
        <f t="shared" si="318"/>
        <v>100</v>
      </c>
      <c r="BW62" s="169">
        <f t="shared" si="319"/>
        <v>20.20812895</v>
      </c>
      <c r="BY62" s="140" t="s">
        <v>38</v>
      </c>
      <c r="BZ62" s="147"/>
      <c r="CA62" s="166"/>
      <c r="CB62" s="169"/>
      <c r="CC62" s="168"/>
      <c r="CD62" s="144">
        <f t="shared" si="322"/>
        <v>100</v>
      </c>
      <c r="CE62" s="168">
        <f t="shared" si="323"/>
        <v>19.26044161</v>
      </c>
      <c r="CF62" s="187"/>
      <c r="CG62" s="144">
        <f t="shared" si="324"/>
        <v>100</v>
      </c>
      <c r="CH62" s="168">
        <f t="shared" si="325"/>
        <v>31.79324425</v>
      </c>
      <c r="CI62" s="187"/>
      <c r="CJ62" s="144">
        <f t="shared" si="326"/>
        <v>100</v>
      </c>
      <c r="CK62" s="168">
        <f t="shared" si="327"/>
        <v>24.7673817</v>
      </c>
      <c r="CL62" s="187"/>
      <c r="CM62" s="166">
        <f t="shared" si="328"/>
        <v>100</v>
      </c>
      <c r="CN62" s="169">
        <f t="shared" si="329"/>
        <v>22.4143845</v>
      </c>
      <c r="CO62" s="168"/>
      <c r="CP62" s="144">
        <f t="shared" si="330"/>
        <v>100</v>
      </c>
      <c r="CQ62" s="168">
        <f t="shared" si="331"/>
        <v>21.52646904</v>
      </c>
      <c r="CR62" s="187"/>
      <c r="CS62" s="144">
        <f t="shared" si="332"/>
        <v>100</v>
      </c>
      <c r="CT62" s="168">
        <f t="shared" si="333"/>
        <v>17.55702236</v>
      </c>
      <c r="CU62" s="147"/>
      <c r="CV62" s="144">
        <f t="shared" si="334"/>
        <v>100</v>
      </c>
      <c r="CW62" s="168">
        <f t="shared" si="335"/>
        <v>20.23056729</v>
      </c>
      <c r="CX62" s="147"/>
      <c r="CY62" s="144">
        <f t="shared" si="336"/>
        <v>100</v>
      </c>
      <c r="CZ62" s="168">
        <f t="shared" si="337"/>
        <v>20.43004197</v>
      </c>
      <c r="DA62" s="147"/>
      <c r="DB62" s="144">
        <f t="shared" si="342"/>
        <v>100</v>
      </c>
      <c r="DC62" s="168">
        <f t="shared" si="343"/>
        <v>28.34473345</v>
      </c>
      <c r="DD62" s="147"/>
      <c r="DE62" s="144">
        <f>DE13*100/DE13</f>
        <v>100</v>
      </c>
      <c r="DF62" s="169">
        <f>DF13*100/DE13</f>
        <v>9.926470588</v>
      </c>
      <c r="DG62" s="146"/>
      <c r="DH62" s="144">
        <f t="shared" si="338"/>
        <v>100</v>
      </c>
      <c r="DI62" s="169">
        <f t="shared" si="339"/>
        <v>21.53130109</v>
      </c>
    </row>
    <row r="63" ht="15.75" customHeight="1">
      <c r="A63" s="140" t="s">
        <v>39</v>
      </c>
      <c r="B63" s="147"/>
      <c r="C63" s="166" t="str">
        <f t="shared" si="278"/>
        <v/>
      </c>
      <c r="D63" s="169" t="str">
        <f t="shared" si="279"/>
        <v/>
      </c>
      <c r="E63" s="168"/>
      <c r="F63" s="144">
        <f t="shared" si="280"/>
        <v>100</v>
      </c>
      <c r="G63" s="168">
        <f t="shared" si="281"/>
        <v>2.457018642</v>
      </c>
      <c r="H63" s="187"/>
      <c r="I63" s="144">
        <f t="shared" si="282"/>
        <v>100</v>
      </c>
      <c r="J63" s="168">
        <f t="shared" si="283"/>
        <v>11.23616085</v>
      </c>
      <c r="K63" s="187"/>
      <c r="L63" s="144">
        <f t="shared" si="284"/>
        <v>100</v>
      </c>
      <c r="M63" s="168">
        <f t="shared" si="285"/>
        <v>9.174645289</v>
      </c>
      <c r="N63" s="187"/>
      <c r="O63" s="166">
        <f t="shared" si="286"/>
        <v>100</v>
      </c>
      <c r="P63" s="169">
        <f t="shared" si="287"/>
        <v>17.09282573</v>
      </c>
      <c r="Q63" s="168"/>
      <c r="R63" s="144">
        <f t="shared" si="288"/>
        <v>100</v>
      </c>
      <c r="S63" s="168">
        <f t="shared" si="289"/>
        <v>13.25883243</v>
      </c>
      <c r="T63" s="187"/>
      <c r="U63" s="144">
        <f t="shared" si="290"/>
        <v>100</v>
      </c>
      <c r="V63" s="168">
        <f t="shared" si="291"/>
        <v>10.21737995</v>
      </c>
      <c r="W63" s="147"/>
      <c r="X63" s="144">
        <f t="shared" si="292"/>
        <v>100</v>
      </c>
      <c r="Y63" s="168">
        <f t="shared" si="293"/>
        <v>13.58782112</v>
      </c>
      <c r="Z63" s="147"/>
      <c r="AA63" s="144">
        <f t="shared" si="294"/>
        <v>100</v>
      </c>
      <c r="AB63" s="168">
        <f t="shared" si="295"/>
        <v>17.56738305</v>
      </c>
      <c r="AC63" s="147"/>
      <c r="AD63" s="144" t="str">
        <f t="shared" si="296"/>
        <v/>
      </c>
      <c r="AE63" s="168" t="str">
        <f t="shared" si="297"/>
        <v/>
      </c>
      <c r="AF63" s="147"/>
      <c r="AG63" s="144" t="str">
        <f t="shared" si="298"/>
        <v/>
      </c>
      <c r="AH63" s="169" t="str">
        <f t="shared" si="299"/>
        <v/>
      </c>
      <c r="AI63" s="146"/>
      <c r="AJ63" s="144">
        <f t="shared" si="300"/>
        <v>100</v>
      </c>
      <c r="AK63" s="169">
        <f t="shared" si="301"/>
        <v>13.45805444</v>
      </c>
      <c r="AM63" s="140" t="s">
        <v>39</v>
      </c>
      <c r="AN63" s="147"/>
      <c r="AO63" s="166"/>
      <c r="AP63" s="169"/>
      <c r="AQ63" s="168"/>
      <c r="AR63" s="144"/>
      <c r="AS63" s="168"/>
      <c r="AT63" s="187"/>
      <c r="AU63" s="144">
        <f t="shared" si="304"/>
        <v>100</v>
      </c>
      <c r="AV63" s="168">
        <f t="shared" si="305"/>
        <v>9.637850467</v>
      </c>
      <c r="AW63" s="187"/>
      <c r="AX63" s="144">
        <f t="shared" si="306"/>
        <v>100</v>
      </c>
      <c r="AY63" s="168">
        <f t="shared" si="307"/>
        <v>18.17026042</v>
      </c>
      <c r="AZ63" s="187"/>
      <c r="BA63" s="166">
        <f t="shared" si="308"/>
        <v>100</v>
      </c>
      <c r="BB63" s="169">
        <f t="shared" si="309"/>
        <v>13.20466153</v>
      </c>
      <c r="BC63" s="168"/>
      <c r="BD63" s="144">
        <f t="shared" si="310"/>
        <v>100</v>
      </c>
      <c r="BE63" s="168">
        <f t="shared" si="311"/>
        <v>13.84340984</v>
      </c>
      <c r="BF63" s="187"/>
      <c r="BG63" s="144">
        <f t="shared" si="312"/>
        <v>100</v>
      </c>
      <c r="BH63" s="168">
        <f t="shared" si="313"/>
        <v>10.90079911</v>
      </c>
      <c r="BI63" s="147"/>
      <c r="BJ63" s="144">
        <f t="shared" si="314"/>
        <v>100</v>
      </c>
      <c r="BK63" s="168">
        <f t="shared" si="315"/>
        <v>16.83897021</v>
      </c>
      <c r="BL63" s="147"/>
      <c r="BM63" s="144">
        <f t="shared" si="316"/>
        <v>100</v>
      </c>
      <c r="BN63" s="168">
        <f t="shared" si="317"/>
        <v>13.78358111</v>
      </c>
      <c r="BO63" s="147"/>
      <c r="BP63" s="144">
        <f t="shared" si="340"/>
        <v>100</v>
      </c>
      <c r="BQ63" s="168">
        <f t="shared" si="341"/>
        <v>36.03886915</v>
      </c>
      <c r="BR63" s="147"/>
      <c r="BS63" s="144"/>
      <c r="BT63" s="169"/>
      <c r="BU63" s="146"/>
      <c r="BV63" s="144">
        <f t="shared" si="318"/>
        <v>100</v>
      </c>
      <c r="BW63" s="169">
        <f t="shared" si="319"/>
        <v>13.78049482</v>
      </c>
      <c r="BY63" s="140" t="s">
        <v>39</v>
      </c>
      <c r="BZ63" s="147"/>
      <c r="CA63" s="166"/>
      <c r="CB63" s="169"/>
      <c r="CC63" s="168"/>
      <c r="CD63" s="144">
        <f t="shared" si="322"/>
        <v>100</v>
      </c>
      <c r="CE63" s="168">
        <f t="shared" si="323"/>
        <v>4.343329886</v>
      </c>
      <c r="CF63" s="187"/>
      <c r="CG63" s="144">
        <f t="shared" si="324"/>
        <v>100</v>
      </c>
      <c r="CH63" s="168">
        <f t="shared" si="325"/>
        <v>30.93801293</v>
      </c>
      <c r="CI63" s="187"/>
      <c r="CJ63" s="144">
        <f t="shared" si="326"/>
        <v>100</v>
      </c>
      <c r="CK63" s="168">
        <f t="shared" si="327"/>
        <v>20.19163434</v>
      </c>
      <c r="CL63" s="187"/>
      <c r="CM63" s="166">
        <f t="shared" si="328"/>
        <v>100</v>
      </c>
      <c r="CN63" s="169">
        <f t="shared" si="329"/>
        <v>18.30101746</v>
      </c>
      <c r="CO63" s="168"/>
      <c r="CP63" s="144">
        <f t="shared" si="330"/>
        <v>100</v>
      </c>
      <c r="CQ63" s="168">
        <f t="shared" si="331"/>
        <v>17.97159128</v>
      </c>
      <c r="CR63" s="187"/>
      <c r="CS63" s="144">
        <f t="shared" si="332"/>
        <v>100</v>
      </c>
      <c r="CT63" s="168">
        <f t="shared" si="333"/>
        <v>16.26186944</v>
      </c>
      <c r="CU63" s="147"/>
      <c r="CV63" s="144">
        <f t="shared" si="334"/>
        <v>100</v>
      </c>
      <c r="CW63" s="168">
        <f t="shared" si="335"/>
        <v>19.5213704</v>
      </c>
      <c r="CX63" s="147"/>
      <c r="CY63" s="144">
        <f t="shared" si="336"/>
        <v>100</v>
      </c>
      <c r="CZ63" s="168">
        <f t="shared" si="337"/>
        <v>7.832499788</v>
      </c>
      <c r="DA63" s="147"/>
      <c r="DB63" s="144"/>
      <c r="DC63" s="168"/>
      <c r="DD63" s="147"/>
      <c r="DE63" s="144"/>
      <c r="DF63" s="169"/>
      <c r="DG63" s="146"/>
      <c r="DH63" s="144">
        <f t="shared" si="338"/>
        <v>100</v>
      </c>
      <c r="DI63" s="169">
        <f t="shared" si="339"/>
        <v>18.21139469</v>
      </c>
    </row>
    <row r="64" ht="15.75" customHeight="1">
      <c r="A64" s="140" t="s">
        <v>40</v>
      </c>
      <c r="B64" s="147"/>
      <c r="C64" s="166" t="str">
        <f t="shared" si="278"/>
        <v/>
      </c>
      <c r="D64" s="169" t="str">
        <f t="shared" si="279"/>
        <v/>
      </c>
      <c r="E64" s="168"/>
      <c r="F64" s="166" t="str">
        <f t="shared" si="280"/>
        <v/>
      </c>
      <c r="G64" s="168" t="str">
        <f t="shared" si="281"/>
        <v/>
      </c>
      <c r="H64" s="187"/>
      <c r="I64" s="144">
        <f t="shared" si="282"/>
        <v>100</v>
      </c>
      <c r="J64" s="168">
        <f t="shared" si="283"/>
        <v>1.437047311</v>
      </c>
      <c r="K64" s="187"/>
      <c r="L64" s="144">
        <f t="shared" si="284"/>
        <v>100</v>
      </c>
      <c r="M64" s="168">
        <f t="shared" si="285"/>
        <v>4.028563975</v>
      </c>
      <c r="N64" s="187"/>
      <c r="O64" s="166">
        <f t="shared" si="286"/>
        <v>100</v>
      </c>
      <c r="P64" s="169">
        <f t="shared" si="287"/>
        <v>9.319971489</v>
      </c>
      <c r="Q64" s="168"/>
      <c r="R64" s="144">
        <f t="shared" si="288"/>
        <v>100</v>
      </c>
      <c r="S64" s="168">
        <f t="shared" si="289"/>
        <v>8.03254765</v>
      </c>
      <c r="T64" s="187"/>
      <c r="U64" s="144">
        <f t="shared" si="290"/>
        <v>100</v>
      </c>
      <c r="V64" s="168">
        <f t="shared" si="291"/>
        <v>16.75504888</v>
      </c>
      <c r="W64" s="147"/>
      <c r="X64" s="144">
        <f t="shared" si="292"/>
        <v>100</v>
      </c>
      <c r="Y64" s="168">
        <f t="shared" si="293"/>
        <v>8.470316097</v>
      </c>
      <c r="Z64" s="147"/>
      <c r="AA64" s="144">
        <f t="shared" si="294"/>
        <v>100</v>
      </c>
      <c r="AB64" s="168">
        <f t="shared" si="295"/>
        <v>4.708667915</v>
      </c>
      <c r="AC64" s="147"/>
      <c r="AD64" s="144" t="str">
        <f t="shared" si="296"/>
        <v/>
      </c>
      <c r="AE64" s="168" t="str">
        <f t="shared" si="297"/>
        <v/>
      </c>
      <c r="AF64" s="147"/>
      <c r="AG64" s="144" t="str">
        <f t="shared" si="298"/>
        <v/>
      </c>
      <c r="AH64" s="169" t="str">
        <f t="shared" si="299"/>
        <v/>
      </c>
      <c r="AI64" s="146"/>
      <c r="AJ64" s="144">
        <f t="shared" si="300"/>
        <v>100</v>
      </c>
      <c r="AK64" s="169">
        <f t="shared" si="301"/>
        <v>9.386784581</v>
      </c>
      <c r="AM64" s="140" t="s">
        <v>40</v>
      </c>
      <c r="AN64" s="147"/>
      <c r="AO64" s="166"/>
      <c r="AP64" s="169"/>
      <c r="AQ64" s="168"/>
      <c r="AR64" s="166"/>
      <c r="AS64" s="168"/>
      <c r="AT64" s="187"/>
      <c r="AU64" s="144">
        <f t="shared" si="304"/>
        <v>100</v>
      </c>
      <c r="AV64" s="168">
        <f t="shared" si="305"/>
        <v>10.02179969</v>
      </c>
      <c r="AW64" s="187"/>
      <c r="AX64" s="144">
        <f t="shared" si="306"/>
        <v>100</v>
      </c>
      <c r="AY64" s="168">
        <f t="shared" si="307"/>
        <v>8.017984912</v>
      </c>
      <c r="AZ64" s="187"/>
      <c r="BA64" s="166">
        <f t="shared" si="308"/>
        <v>100</v>
      </c>
      <c r="BB64" s="169">
        <f t="shared" si="309"/>
        <v>7.531162782</v>
      </c>
      <c r="BC64" s="168"/>
      <c r="BD64" s="144">
        <f t="shared" si="310"/>
        <v>100</v>
      </c>
      <c r="BE64" s="168">
        <f t="shared" si="311"/>
        <v>11.68310681</v>
      </c>
      <c r="BF64" s="187"/>
      <c r="BG64" s="144">
        <f t="shared" si="312"/>
        <v>100</v>
      </c>
      <c r="BH64" s="168">
        <f t="shared" si="313"/>
        <v>7.963941222</v>
      </c>
      <c r="BI64" s="147"/>
      <c r="BJ64" s="144">
        <f t="shared" si="314"/>
        <v>100</v>
      </c>
      <c r="BK64" s="168">
        <f t="shared" si="315"/>
        <v>7.657245425</v>
      </c>
      <c r="BL64" s="147"/>
      <c r="BM64" s="144">
        <f t="shared" si="316"/>
        <v>100</v>
      </c>
      <c r="BN64" s="168">
        <f t="shared" si="317"/>
        <v>9.467382583</v>
      </c>
      <c r="BO64" s="147"/>
      <c r="BP64" s="144">
        <f t="shared" si="340"/>
        <v>100</v>
      </c>
      <c r="BQ64" s="168">
        <f t="shared" si="341"/>
        <v>6.98580778</v>
      </c>
      <c r="BR64" s="147"/>
      <c r="BS64" s="144"/>
      <c r="BT64" s="169"/>
      <c r="BU64" s="146"/>
      <c r="BV64" s="144">
        <f t="shared" si="318"/>
        <v>100</v>
      </c>
      <c r="BW64" s="169">
        <f t="shared" si="319"/>
        <v>8.772256831</v>
      </c>
      <c r="BY64" s="140" t="s">
        <v>40</v>
      </c>
      <c r="BZ64" s="147"/>
      <c r="CA64" s="166"/>
      <c r="CB64" s="169"/>
      <c r="CC64" s="168"/>
      <c r="CD64" s="166"/>
      <c r="CE64" s="168"/>
      <c r="CF64" s="187"/>
      <c r="CG64" s="144">
        <f t="shared" si="324"/>
        <v>100</v>
      </c>
      <c r="CH64" s="168">
        <f t="shared" si="325"/>
        <v>14.67686829</v>
      </c>
      <c r="CI64" s="187"/>
      <c r="CJ64" s="144">
        <f t="shared" si="326"/>
        <v>100</v>
      </c>
      <c r="CK64" s="168">
        <f t="shared" si="327"/>
        <v>18.70824777</v>
      </c>
      <c r="CL64" s="187"/>
      <c r="CM64" s="166">
        <f t="shared" si="328"/>
        <v>100</v>
      </c>
      <c r="CN64" s="169">
        <f t="shared" si="329"/>
        <v>13.72121938</v>
      </c>
      <c r="CO64" s="168"/>
      <c r="CP64" s="144">
        <f t="shared" si="330"/>
        <v>100</v>
      </c>
      <c r="CQ64" s="168">
        <f t="shared" si="331"/>
        <v>19.66279799</v>
      </c>
      <c r="CR64" s="187"/>
      <c r="CS64" s="144">
        <f t="shared" si="332"/>
        <v>100</v>
      </c>
      <c r="CT64" s="168">
        <f t="shared" si="333"/>
        <v>11.59536167</v>
      </c>
      <c r="CU64" s="147"/>
      <c r="CV64" s="144">
        <f t="shared" si="334"/>
        <v>100</v>
      </c>
      <c r="CW64" s="168">
        <f t="shared" si="335"/>
        <v>13.63795222</v>
      </c>
      <c r="CX64" s="147"/>
      <c r="CY64" s="144">
        <f t="shared" si="336"/>
        <v>100</v>
      </c>
      <c r="CZ64" s="168">
        <f t="shared" si="337"/>
        <v>1.863244858</v>
      </c>
      <c r="DA64" s="147"/>
      <c r="DB64" s="144"/>
      <c r="DC64" s="168"/>
      <c r="DD64" s="147"/>
      <c r="DE64" s="144"/>
      <c r="DF64" s="169"/>
      <c r="DG64" s="146"/>
      <c r="DH64" s="144">
        <f t="shared" si="338"/>
        <v>100</v>
      </c>
      <c r="DI64" s="169">
        <f t="shared" si="339"/>
        <v>15.68490909</v>
      </c>
    </row>
    <row r="65" ht="15.75" customHeight="1">
      <c r="A65" s="150" t="s">
        <v>41</v>
      </c>
      <c r="B65" s="157"/>
      <c r="C65" s="177" t="str">
        <f t="shared" si="278"/>
        <v/>
      </c>
      <c r="D65" s="180" t="str">
        <f t="shared" si="279"/>
        <v/>
      </c>
      <c r="E65" s="179"/>
      <c r="F65" s="177" t="str">
        <f t="shared" si="280"/>
        <v/>
      </c>
      <c r="G65" s="179" t="str">
        <f t="shared" si="281"/>
        <v/>
      </c>
      <c r="H65" s="198"/>
      <c r="I65" s="177" t="str">
        <f t="shared" si="282"/>
        <v/>
      </c>
      <c r="J65" s="179" t="str">
        <f t="shared" si="283"/>
        <v/>
      </c>
      <c r="K65" s="198"/>
      <c r="L65" s="154" t="str">
        <f t="shared" si="284"/>
        <v/>
      </c>
      <c r="M65" s="179" t="str">
        <f t="shared" si="285"/>
        <v/>
      </c>
      <c r="N65" s="198"/>
      <c r="O65" s="177">
        <f t="shared" si="286"/>
        <v>100</v>
      </c>
      <c r="P65" s="180">
        <f t="shared" si="287"/>
        <v>6.224542596</v>
      </c>
      <c r="Q65" s="179"/>
      <c r="R65" s="154">
        <f t="shared" si="288"/>
        <v>100</v>
      </c>
      <c r="S65" s="179">
        <f t="shared" si="289"/>
        <v>10.43145293</v>
      </c>
      <c r="T65" s="198"/>
      <c r="U65" s="154" t="str">
        <f t="shared" si="290"/>
        <v/>
      </c>
      <c r="V65" s="179" t="str">
        <f t="shared" si="291"/>
        <v/>
      </c>
      <c r="W65" s="157"/>
      <c r="X65" s="154" t="str">
        <f t="shared" si="292"/>
        <v/>
      </c>
      <c r="Y65" s="179" t="str">
        <f t="shared" si="293"/>
        <v/>
      </c>
      <c r="Z65" s="157"/>
      <c r="AA65" s="154" t="str">
        <f t="shared" si="294"/>
        <v/>
      </c>
      <c r="AB65" s="179" t="str">
        <f t="shared" si="295"/>
        <v/>
      </c>
      <c r="AC65" s="157"/>
      <c r="AD65" s="154" t="str">
        <f t="shared" si="296"/>
        <v/>
      </c>
      <c r="AE65" s="179" t="str">
        <f t="shared" si="297"/>
        <v/>
      </c>
      <c r="AF65" s="157"/>
      <c r="AG65" s="154" t="str">
        <f t="shared" si="298"/>
        <v/>
      </c>
      <c r="AH65" s="180" t="str">
        <f t="shared" si="299"/>
        <v/>
      </c>
      <c r="AI65" s="156"/>
      <c r="AJ65" s="154">
        <f t="shared" si="300"/>
        <v>100</v>
      </c>
      <c r="AK65" s="180">
        <f t="shared" si="301"/>
        <v>8.4142179</v>
      </c>
      <c r="AM65" s="150" t="s">
        <v>41</v>
      </c>
      <c r="AN65" s="157"/>
      <c r="AO65" s="177"/>
      <c r="AP65" s="180"/>
      <c r="AQ65" s="179"/>
      <c r="AR65" s="177"/>
      <c r="AS65" s="179"/>
      <c r="AT65" s="198"/>
      <c r="AU65" s="177"/>
      <c r="AV65" s="179"/>
      <c r="AW65" s="198"/>
      <c r="AX65" s="154"/>
      <c r="AY65" s="179"/>
      <c r="AZ65" s="198"/>
      <c r="BA65" s="177">
        <f t="shared" si="308"/>
        <v>100</v>
      </c>
      <c r="BB65" s="180">
        <f t="shared" si="309"/>
        <v>5.367308065</v>
      </c>
      <c r="BC65" s="179"/>
      <c r="BD65" s="154">
        <f t="shared" si="310"/>
        <v>100</v>
      </c>
      <c r="BE65" s="179">
        <f t="shared" si="311"/>
        <v>8.781359424</v>
      </c>
      <c r="BF65" s="198"/>
      <c r="BG65" s="154">
        <f t="shared" si="312"/>
        <v>100</v>
      </c>
      <c r="BH65" s="179">
        <f t="shared" si="313"/>
        <v>2.182559446</v>
      </c>
      <c r="BI65" s="157"/>
      <c r="BJ65" s="154"/>
      <c r="BK65" s="179"/>
      <c r="BL65" s="157"/>
      <c r="BM65" s="154"/>
      <c r="BN65" s="179"/>
      <c r="BO65" s="157"/>
      <c r="BP65" s="154"/>
      <c r="BQ65" s="179"/>
      <c r="BR65" s="157"/>
      <c r="BS65" s="154"/>
      <c r="BT65" s="180"/>
      <c r="BU65" s="156"/>
      <c r="BV65" s="154">
        <f t="shared" si="318"/>
        <v>100</v>
      </c>
      <c r="BW65" s="180">
        <f t="shared" si="319"/>
        <v>6.015740021</v>
      </c>
      <c r="BY65" s="150" t="s">
        <v>41</v>
      </c>
      <c r="BZ65" s="157"/>
      <c r="CA65" s="177"/>
      <c r="CB65" s="180"/>
      <c r="CC65" s="179"/>
      <c r="CD65" s="177"/>
      <c r="CE65" s="179"/>
      <c r="CF65" s="198"/>
      <c r="CG65" s="177"/>
      <c r="CH65" s="179"/>
      <c r="CI65" s="198"/>
      <c r="CJ65" s="154">
        <f t="shared" si="326"/>
        <v>100</v>
      </c>
      <c r="CK65" s="179">
        <f t="shared" si="327"/>
        <v>16.93611805</v>
      </c>
      <c r="CL65" s="198"/>
      <c r="CM65" s="177">
        <f t="shared" si="328"/>
        <v>100</v>
      </c>
      <c r="CN65" s="180">
        <f t="shared" si="329"/>
        <v>8.958895891</v>
      </c>
      <c r="CO65" s="179"/>
      <c r="CP65" s="154">
        <f t="shared" si="330"/>
        <v>100</v>
      </c>
      <c r="CQ65" s="179">
        <f t="shared" si="331"/>
        <v>34.18473237</v>
      </c>
      <c r="CR65" s="198"/>
      <c r="CS65" s="154">
        <f t="shared" si="332"/>
        <v>100</v>
      </c>
      <c r="CT65" s="179">
        <f t="shared" si="333"/>
        <v>3.146216261</v>
      </c>
      <c r="CU65" s="157"/>
      <c r="CV65" s="154"/>
      <c r="CW65" s="179"/>
      <c r="CX65" s="157"/>
      <c r="CY65" s="154"/>
      <c r="CZ65" s="179"/>
      <c r="DA65" s="157"/>
      <c r="DB65" s="154"/>
      <c r="DC65" s="179"/>
      <c r="DD65" s="157"/>
      <c r="DE65" s="154"/>
      <c r="DF65" s="180"/>
      <c r="DG65" s="156"/>
      <c r="DH65" s="154">
        <f t="shared" si="338"/>
        <v>100</v>
      </c>
      <c r="DI65" s="180">
        <f t="shared" si="339"/>
        <v>13.18960477</v>
      </c>
    </row>
    <row r="66" ht="15.75" customHeight="1">
      <c r="A66" s="59" t="s">
        <v>12</v>
      </c>
      <c r="B66" s="66"/>
      <c r="C66" s="109">
        <f t="shared" si="278"/>
        <v>100</v>
      </c>
      <c r="D66" s="86">
        <f t="shared" si="279"/>
        <v>33.93055357</v>
      </c>
      <c r="E66" s="85"/>
      <c r="F66" s="63">
        <f t="shared" si="280"/>
        <v>100</v>
      </c>
      <c r="G66" s="85">
        <f t="shared" si="281"/>
        <v>30.96653663</v>
      </c>
      <c r="H66" s="201"/>
      <c r="I66" s="63">
        <f t="shared" si="282"/>
        <v>100</v>
      </c>
      <c r="J66" s="85">
        <f t="shared" si="283"/>
        <v>31.14512785</v>
      </c>
      <c r="K66" s="201"/>
      <c r="L66" s="63">
        <f t="shared" si="284"/>
        <v>100</v>
      </c>
      <c r="M66" s="85">
        <f t="shared" si="285"/>
        <v>28.96321589</v>
      </c>
      <c r="N66" s="201"/>
      <c r="O66" s="109">
        <f t="shared" si="286"/>
        <v>100</v>
      </c>
      <c r="P66" s="86">
        <f t="shared" si="287"/>
        <v>20.97393304</v>
      </c>
      <c r="Q66" s="85"/>
      <c r="R66" s="63">
        <f t="shared" si="288"/>
        <v>100</v>
      </c>
      <c r="S66" s="85">
        <f t="shared" si="289"/>
        <v>19.30463289</v>
      </c>
      <c r="T66" s="201"/>
      <c r="U66" s="63">
        <f t="shared" si="290"/>
        <v>100</v>
      </c>
      <c r="V66" s="85">
        <f t="shared" si="291"/>
        <v>21.58115483</v>
      </c>
      <c r="W66" s="66"/>
      <c r="X66" s="63">
        <f t="shared" si="292"/>
        <v>100</v>
      </c>
      <c r="Y66" s="85">
        <f t="shared" si="293"/>
        <v>23.06340018</v>
      </c>
      <c r="Z66" s="66"/>
      <c r="AA66" s="63">
        <f t="shared" si="294"/>
        <v>100</v>
      </c>
      <c r="AB66" s="85">
        <f t="shared" si="295"/>
        <v>21.87541302</v>
      </c>
      <c r="AC66" s="66"/>
      <c r="AD66" s="63">
        <f t="shared" si="296"/>
        <v>100</v>
      </c>
      <c r="AE66" s="85">
        <f t="shared" si="297"/>
        <v>34.88401518</v>
      </c>
      <c r="AF66" s="66"/>
      <c r="AG66" s="63">
        <f t="shared" si="298"/>
        <v>100</v>
      </c>
      <c r="AH66" s="86">
        <f t="shared" si="299"/>
        <v>76.95262484</v>
      </c>
      <c r="AI66" s="65"/>
      <c r="AJ66" s="63">
        <f t="shared" si="300"/>
        <v>100</v>
      </c>
      <c r="AK66" s="86">
        <f t="shared" si="301"/>
        <v>21.68508449</v>
      </c>
      <c r="AM66" s="59" t="s">
        <v>12</v>
      </c>
      <c r="AN66" s="66"/>
      <c r="AO66" s="109">
        <f>AO17*100/AO17</f>
        <v>100</v>
      </c>
      <c r="AP66" s="86">
        <f>AP17*100/AO17</f>
        <v>33.64585638</v>
      </c>
      <c r="AQ66" s="85"/>
      <c r="AR66" s="63">
        <f>AR17*100/AR17</f>
        <v>100</v>
      </c>
      <c r="AS66" s="85">
        <f>AS17*100/AR17</f>
        <v>29.74955493</v>
      </c>
      <c r="AT66" s="201"/>
      <c r="AU66" s="63">
        <f>AU17*100/AU17</f>
        <v>100</v>
      </c>
      <c r="AV66" s="85">
        <f>AV17*100/AU17</f>
        <v>30.07685263</v>
      </c>
      <c r="AW66" s="201"/>
      <c r="AX66" s="63">
        <f>AX17*100/AX17</f>
        <v>100</v>
      </c>
      <c r="AY66" s="85">
        <f>AY17*100/AX17</f>
        <v>26.88626916</v>
      </c>
      <c r="AZ66" s="201"/>
      <c r="BA66" s="109">
        <f t="shared" si="308"/>
        <v>100</v>
      </c>
      <c r="BB66" s="86">
        <f t="shared" si="309"/>
        <v>18.61113586</v>
      </c>
      <c r="BC66" s="85"/>
      <c r="BD66" s="63">
        <f t="shared" si="310"/>
        <v>100</v>
      </c>
      <c r="BE66" s="85">
        <f t="shared" si="311"/>
        <v>21.78749415</v>
      </c>
      <c r="BF66" s="201"/>
      <c r="BG66" s="63">
        <f t="shared" si="312"/>
        <v>100</v>
      </c>
      <c r="BH66" s="85">
        <f t="shared" si="313"/>
        <v>23.14288711</v>
      </c>
      <c r="BI66" s="66"/>
      <c r="BJ66" s="63">
        <f>BJ17*100/BJ17</f>
        <v>100</v>
      </c>
      <c r="BK66" s="85">
        <f>BK17*100/BJ17</f>
        <v>25.85302206</v>
      </c>
      <c r="BL66" s="66"/>
      <c r="BM66" s="63">
        <f>BM17*100/BM17</f>
        <v>100</v>
      </c>
      <c r="BN66" s="85">
        <f>BN17*100/BM17</f>
        <v>27.22909694</v>
      </c>
      <c r="BO66" s="66"/>
      <c r="BP66" s="63">
        <f>BP17*100/BP17</f>
        <v>100</v>
      </c>
      <c r="BQ66" s="85">
        <f>BQ17*100/BP17</f>
        <v>24.96576771</v>
      </c>
      <c r="BR66" s="66"/>
      <c r="BS66" s="63">
        <f>BS17*100/BS17</f>
        <v>100</v>
      </c>
      <c r="BT66" s="86">
        <f>BT17*100/BS17</f>
        <v>100</v>
      </c>
      <c r="BU66" s="65"/>
      <c r="BV66" s="63">
        <f t="shared" si="318"/>
        <v>100</v>
      </c>
      <c r="BW66" s="86">
        <f t="shared" si="319"/>
        <v>22.49265153</v>
      </c>
      <c r="BY66" s="59" t="s">
        <v>12</v>
      </c>
      <c r="BZ66" s="66"/>
      <c r="CA66" s="109">
        <f>CA17*100/CA17</f>
        <v>100</v>
      </c>
      <c r="CB66" s="86">
        <f>CB17*100/CA17</f>
        <v>46.12697036</v>
      </c>
      <c r="CC66" s="85"/>
      <c r="CD66" s="63">
        <f>CD17*100/CD17</f>
        <v>100</v>
      </c>
      <c r="CE66" s="85">
        <f>CE17*100/CD17</f>
        <v>25.86991028</v>
      </c>
      <c r="CF66" s="201"/>
      <c r="CG66" s="63">
        <f>CG17*100/CG17</f>
        <v>100</v>
      </c>
      <c r="CH66" s="85">
        <f>CH17*100/CG17</f>
        <v>36.74708815</v>
      </c>
      <c r="CI66" s="201"/>
      <c r="CJ66" s="63">
        <f t="shared" si="326"/>
        <v>100</v>
      </c>
      <c r="CK66" s="85">
        <f t="shared" si="327"/>
        <v>26.61743703</v>
      </c>
      <c r="CL66" s="201"/>
      <c r="CM66" s="109">
        <f t="shared" si="328"/>
        <v>100</v>
      </c>
      <c r="CN66" s="86">
        <f t="shared" si="329"/>
        <v>22.87837421</v>
      </c>
      <c r="CO66" s="85"/>
      <c r="CP66" s="63">
        <f t="shared" si="330"/>
        <v>100</v>
      </c>
      <c r="CQ66" s="85">
        <f t="shared" si="331"/>
        <v>25.64908553</v>
      </c>
      <c r="CR66" s="201"/>
      <c r="CS66" s="63">
        <f t="shared" si="332"/>
        <v>100</v>
      </c>
      <c r="CT66" s="85">
        <f t="shared" si="333"/>
        <v>22.49978658</v>
      </c>
      <c r="CU66" s="66"/>
      <c r="CV66" s="63">
        <f>CV17*100/CV17</f>
        <v>100</v>
      </c>
      <c r="CW66" s="85">
        <f>CW17*100/CV17</f>
        <v>26.08678115</v>
      </c>
      <c r="CX66" s="66"/>
      <c r="CY66" s="63">
        <f>CY17*100/CY17</f>
        <v>100</v>
      </c>
      <c r="CZ66" s="85">
        <f>CZ17*100/CY17</f>
        <v>25.19860939</v>
      </c>
      <c r="DA66" s="66"/>
      <c r="DB66" s="63">
        <f>DB17*100/DB17</f>
        <v>100</v>
      </c>
      <c r="DC66" s="85">
        <f>DC17*100/DB17</f>
        <v>25.74462462</v>
      </c>
      <c r="DD66" s="66"/>
      <c r="DE66" s="63">
        <f>DE17*100/DE17</f>
        <v>100</v>
      </c>
      <c r="DF66" s="86">
        <f>DF17*100/DE17</f>
        <v>9.926470588</v>
      </c>
      <c r="DG66" s="65"/>
      <c r="DH66" s="63">
        <f t="shared" si="338"/>
        <v>100</v>
      </c>
      <c r="DI66" s="86">
        <f t="shared" si="339"/>
        <v>24.82354214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7">
    <mergeCell ref="N5:O5"/>
    <mergeCell ref="Q5:R5"/>
    <mergeCell ref="A19:AK19"/>
    <mergeCell ref="AM19:BW19"/>
    <mergeCell ref="A31:AK31"/>
    <mergeCell ref="AM31:BW31"/>
    <mergeCell ref="A43:AK43"/>
    <mergeCell ref="AM43:BW43"/>
    <mergeCell ref="A55:AK55"/>
    <mergeCell ref="AM55:BW55"/>
    <mergeCell ref="A4:A6"/>
    <mergeCell ref="B4:D4"/>
    <mergeCell ref="E4:G4"/>
    <mergeCell ref="H4:J4"/>
    <mergeCell ref="K4:M4"/>
    <mergeCell ref="N4:P4"/>
    <mergeCell ref="Q4:S4"/>
    <mergeCell ref="Z5:AA5"/>
    <mergeCell ref="AC5:AD5"/>
    <mergeCell ref="AF5:AG5"/>
    <mergeCell ref="AI5:AJ5"/>
    <mergeCell ref="T4:V4"/>
    <mergeCell ref="W4:Y4"/>
    <mergeCell ref="Z4:AB4"/>
    <mergeCell ref="AC4:AE4"/>
    <mergeCell ref="AF4:AH4"/>
    <mergeCell ref="AI4:AK4"/>
    <mergeCell ref="AM4:AM6"/>
    <mergeCell ref="BI5:BJ5"/>
    <mergeCell ref="BL5:BM5"/>
    <mergeCell ref="BO5:BP5"/>
    <mergeCell ref="BR5:BS5"/>
    <mergeCell ref="BZ4:CB4"/>
    <mergeCell ref="BZ5:CA5"/>
    <mergeCell ref="BI4:BK4"/>
    <mergeCell ref="BL4:BN4"/>
    <mergeCell ref="BO4:BQ4"/>
    <mergeCell ref="BR4:BT4"/>
    <mergeCell ref="BU4:BW4"/>
    <mergeCell ref="BY4:BY6"/>
    <mergeCell ref="BU5:BV5"/>
    <mergeCell ref="CX5:CY5"/>
    <mergeCell ref="DA5:DB5"/>
    <mergeCell ref="BY19:DI19"/>
    <mergeCell ref="BY31:DI31"/>
    <mergeCell ref="BY43:DI43"/>
    <mergeCell ref="BY55:DI55"/>
    <mergeCell ref="CC5:CD5"/>
    <mergeCell ref="CF5:CG5"/>
    <mergeCell ref="CI5:CJ5"/>
    <mergeCell ref="CL5:CM5"/>
    <mergeCell ref="CO5:CP5"/>
    <mergeCell ref="CR5:CS5"/>
    <mergeCell ref="CU5:CV5"/>
    <mergeCell ref="AN4:AP4"/>
    <mergeCell ref="AQ4:AS4"/>
    <mergeCell ref="AT4:AV4"/>
    <mergeCell ref="AW4:AY4"/>
    <mergeCell ref="AZ4:BB4"/>
    <mergeCell ref="BC4:BE4"/>
    <mergeCell ref="BF4:BH4"/>
    <mergeCell ref="CX4:CZ4"/>
    <mergeCell ref="DA4:DC4"/>
    <mergeCell ref="DD4:DF4"/>
    <mergeCell ref="DG4:DI4"/>
    <mergeCell ref="DD5:DE5"/>
    <mergeCell ref="DG5:DH5"/>
    <mergeCell ref="B5:C5"/>
    <mergeCell ref="E5:F5"/>
    <mergeCell ref="H5:I5"/>
    <mergeCell ref="K5:L5"/>
    <mergeCell ref="BC5:BD5"/>
    <mergeCell ref="BF5:BG5"/>
    <mergeCell ref="T5:U5"/>
    <mergeCell ref="W5:X5"/>
    <mergeCell ref="AN5:AO5"/>
    <mergeCell ref="AQ5:AR5"/>
    <mergeCell ref="AT5:AU5"/>
    <mergeCell ref="AW5:AX5"/>
    <mergeCell ref="AZ5:BA5"/>
    <mergeCell ref="CC4:CE4"/>
    <mergeCell ref="CF4:CH4"/>
    <mergeCell ref="CI4:CK4"/>
    <mergeCell ref="CL4:CN4"/>
    <mergeCell ref="CO4:CQ4"/>
    <mergeCell ref="CR4:CT4"/>
    <mergeCell ref="CU4:CW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7" width="4.88"/>
    <col customWidth="1" min="28" max="37" width="5.5"/>
    <col customWidth="1" min="38" max="38" width="7.63"/>
    <col customWidth="1" min="39" max="39" width="9.5"/>
    <col customWidth="1" min="40" max="40" width="7.88"/>
    <col customWidth="1" min="41" max="41" width="8.25"/>
    <col customWidth="1" min="42" max="42" width="4.5"/>
    <col customWidth="1" min="43" max="43" width="4.13"/>
    <col customWidth="1" min="44" max="44" width="4.38"/>
    <col customWidth="1" min="45" max="45" width="4.75"/>
    <col customWidth="1" min="46" max="46" width="3.88"/>
    <col customWidth="1" min="47" max="47" width="4.38"/>
    <col customWidth="1" min="48" max="48" width="4.25"/>
    <col customWidth="1" min="49" max="49" width="5.25"/>
    <col customWidth="1" min="50" max="50" width="6.88"/>
    <col customWidth="1" min="51" max="51" width="4.25"/>
    <col customWidth="1" min="52" max="52" width="5.5"/>
    <col customWidth="1" min="53" max="53" width="5.25"/>
    <col customWidth="1" min="54" max="54" width="5.63"/>
    <col customWidth="1" min="55" max="55" width="5.13"/>
    <col customWidth="1" min="56" max="56" width="5.0"/>
    <col customWidth="1" min="57" max="57" width="5.13"/>
    <col customWidth="1" min="58" max="58" width="6.13"/>
    <col customWidth="1" min="59" max="59" width="5.13"/>
    <col customWidth="1" min="60" max="60" width="4.63"/>
    <col customWidth="1" min="61" max="61" width="5.5"/>
    <col customWidth="1" min="62" max="62" width="5.0"/>
    <col customWidth="1" min="63" max="63" width="5.25"/>
    <col customWidth="1" min="64" max="64" width="6.0"/>
    <col customWidth="1" min="65" max="65" width="4.75"/>
    <col customWidth="1" min="66" max="66" width="5.0"/>
    <col customWidth="1" min="67" max="70" width="4.25"/>
    <col customWidth="1" min="71" max="71" width="6.63"/>
    <col customWidth="1" min="72" max="72" width="4.25"/>
    <col customWidth="1" min="73" max="73" width="6.75"/>
    <col customWidth="1" min="74" max="74" width="6.38"/>
    <col customWidth="1" min="75" max="75" width="6.63"/>
    <col customWidth="1" min="76" max="76" width="7.63"/>
    <col customWidth="1" min="77" max="77" width="9.38"/>
    <col customWidth="1" min="78" max="113" width="7.63"/>
  </cols>
  <sheetData>
    <row r="1">
      <c r="A1" s="2" t="s">
        <v>114</v>
      </c>
      <c r="AM1" s="2" t="s">
        <v>115</v>
      </c>
      <c r="BY1" s="2" t="s">
        <v>116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" t="s">
        <v>7</v>
      </c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3" t="s">
        <v>8</v>
      </c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>
      <c r="A3" s="5"/>
      <c r="AM3" s="5"/>
    </row>
    <row r="4" ht="15.0" customHeight="1">
      <c r="A4" s="171" t="s">
        <v>9</v>
      </c>
      <c r="B4" s="8" t="s">
        <v>89</v>
      </c>
      <c r="C4" s="10"/>
      <c r="D4" s="12"/>
      <c r="E4" s="13" t="s">
        <v>90</v>
      </c>
      <c r="F4" s="10"/>
      <c r="G4" s="11"/>
      <c r="H4" s="8" t="s">
        <v>91</v>
      </c>
      <c r="I4" s="10"/>
      <c r="J4" s="11"/>
      <c r="K4" s="8" t="s">
        <v>92</v>
      </c>
      <c r="L4" s="10"/>
      <c r="M4" s="11"/>
      <c r="N4" s="8" t="s">
        <v>93</v>
      </c>
      <c r="O4" s="10"/>
      <c r="P4" s="12"/>
      <c r="Q4" s="13" t="s">
        <v>94</v>
      </c>
      <c r="R4" s="10"/>
      <c r="S4" s="11"/>
      <c r="T4" s="8" t="s">
        <v>95</v>
      </c>
      <c r="U4" s="10"/>
      <c r="V4" s="11"/>
      <c r="W4" s="8" t="s">
        <v>96</v>
      </c>
      <c r="X4" s="10"/>
      <c r="Y4" s="11"/>
      <c r="Z4" s="8" t="s">
        <v>97</v>
      </c>
      <c r="AA4" s="10"/>
      <c r="AB4" s="11"/>
      <c r="AC4" s="8" t="s">
        <v>98</v>
      </c>
      <c r="AD4" s="10"/>
      <c r="AE4" s="11"/>
      <c r="AF4" s="8" t="s">
        <v>99</v>
      </c>
      <c r="AG4" s="10"/>
      <c r="AH4" s="11"/>
      <c r="AI4" s="13" t="s">
        <v>12</v>
      </c>
      <c r="AJ4" s="10"/>
      <c r="AK4" s="12"/>
      <c r="AM4" s="171" t="s">
        <v>9</v>
      </c>
      <c r="AN4" s="8" t="s">
        <v>89</v>
      </c>
      <c r="AO4" s="10"/>
      <c r="AP4" s="12"/>
      <c r="AQ4" s="13" t="s">
        <v>90</v>
      </c>
      <c r="AR4" s="10"/>
      <c r="AS4" s="11"/>
      <c r="AT4" s="8" t="s">
        <v>91</v>
      </c>
      <c r="AU4" s="10"/>
      <c r="AV4" s="11"/>
      <c r="AW4" s="8" t="s">
        <v>92</v>
      </c>
      <c r="AX4" s="10"/>
      <c r="AY4" s="11"/>
      <c r="AZ4" s="8" t="s">
        <v>93</v>
      </c>
      <c r="BA4" s="10"/>
      <c r="BB4" s="12"/>
      <c r="BC4" s="13" t="s">
        <v>94</v>
      </c>
      <c r="BD4" s="10"/>
      <c r="BE4" s="11"/>
      <c r="BF4" s="8" t="s">
        <v>95</v>
      </c>
      <c r="BG4" s="10"/>
      <c r="BH4" s="11"/>
      <c r="BI4" s="8" t="s">
        <v>96</v>
      </c>
      <c r="BJ4" s="10"/>
      <c r="BK4" s="11"/>
      <c r="BL4" s="8" t="s">
        <v>97</v>
      </c>
      <c r="BM4" s="10"/>
      <c r="BN4" s="11"/>
      <c r="BO4" s="8" t="s">
        <v>98</v>
      </c>
      <c r="BP4" s="10"/>
      <c r="BQ4" s="11"/>
      <c r="BR4" s="8" t="s">
        <v>99</v>
      </c>
      <c r="BS4" s="10"/>
      <c r="BT4" s="11"/>
      <c r="BU4" s="13" t="s">
        <v>12</v>
      </c>
      <c r="BV4" s="10"/>
      <c r="BW4" s="12"/>
      <c r="BY4" s="171" t="s">
        <v>9</v>
      </c>
      <c r="BZ4" s="8" t="s">
        <v>89</v>
      </c>
      <c r="CA4" s="10"/>
      <c r="CB4" s="12"/>
      <c r="CC4" s="13" t="s">
        <v>90</v>
      </c>
      <c r="CD4" s="10"/>
      <c r="CE4" s="11"/>
      <c r="CF4" s="8" t="s">
        <v>91</v>
      </c>
      <c r="CG4" s="10"/>
      <c r="CH4" s="11"/>
      <c r="CI4" s="8" t="s">
        <v>92</v>
      </c>
      <c r="CJ4" s="10"/>
      <c r="CK4" s="11"/>
      <c r="CL4" s="8" t="s">
        <v>93</v>
      </c>
      <c r="CM4" s="10"/>
      <c r="CN4" s="12"/>
      <c r="CO4" s="13" t="s">
        <v>94</v>
      </c>
      <c r="CP4" s="10"/>
      <c r="CQ4" s="11"/>
      <c r="CR4" s="8" t="s">
        <v>95</v>
      </c>
      <c r="CS4" s="10"/>
      <c r="CT4" s="11"/>
      <c r="CU4" s="8" t="s">
        <v>96</v>
      </c>
      <c r="CV4" s="10"/>
      <c r="CW4" s="11"/>
      <c r="CX4" s="8" t="s">
        <v>97</v>
      </c>
      <c r="CY4" s="10"/>
      <c r="CZ4" s="11"/>
      <c r="DA4" s="8" t="s">
        <v>98</v>
      </c>
      <c r="DB4" s="10"/>
      <c r="DC4" s="11"/>
      <c r="DD4" s="8" t="s">
        <v>99</v>
      </c>
      <c r="DE4" s="10"/>
      <c r="DF4" s="11"/>
      <c r="DG4" s="13" t="s">
        <v>12</v>
      </c>
      <c r="DH4" s="10"/>
      <c r="DI4" s="12"/>
    </row>
    <row r="5" ht="86.25" customHeight="1">
      <c r="A5" s="15"/>
      <c r="B5" s="215" t="s">
        <v>117</v>
      </c>
      <c r="C5" s="216" t="s">
        <v>118</v>
      </c>
      <c r="D5" s="172" t="s">
        <v>101</v>
      </c>
      <c r="E5" s="215" t="s">
        <v>117</v>
      </c>
      <c r="F5" s="216" t="s">
        <v>118</v>
      </c>
      <c r="G5" s="172" t="s">
        <v>101</v>
      </c>
      <c r="H5" s="215" t="s">
        <v>117</v>
      </c>
      <c r="I5" s="216" t="s">
        <v>118</v>
      </c>
      <c r="J5" s="172" t="s">
        <v>101</v>
      </c>
      <c r="K5" s="215" t="s">
        <v>117</v>
      </c>
      <c r="L5" s="216" t="s">
        <v>118</v>
      </c>
      <c r="M5" s="172" t="s">
        <v>101</v>
      </c>
      <c r="N5" s="215" t="s">
        <v>117</v>
      </c>
      <c r="O5" s="216" t="s">
        <v>118</v>
      </c>
      <c r="P5" s="172" t="s">
        <v>101</v>
      </c>
      <c r="Q5" s="215" t="s">
        <v>117</v>
      </c>
      <c r="R5" s="216" t="s">
        <v>118</v>
      </c>
      <c r="S5" s="172" t="s">
        <v>101</v>
      </c>
      <c r="T5" s="215" t="s">
        <v>117</v>
      </c>
      <c r="U5" s="216" t="s">
        <v>118</v>
      </c>
      <c r="V5" s="172" t="s">
        <v>101</v>
      </c>
      <c r="W5" s="215" t="s">
        <v>117</v>
      </c>
      <c r="X5" s="216" t="s">
        <v>118</v>
      </c>
      <c r="Y5" s="172" t="s">
        <v>101</v>
      </c>
      <c r="Z5" s="215" t="s">
        <v>117</v>
      </c>
      <c r="AA5" s="216" t="s">
        <v>118</v>
      </c>
      <c r="AB5" s="172" t="s">
        <v>101</v>
      </c>
      <c r="AC5" s="215" t="s">
        <v>117</v>
      </c>
      <c r="AD5" s="216" t="s">
        <v>118</v>
      </c>
      <c r="AE5" s="172" t="s">
        <v>101</v>
      </c>
      <c r="AF5" s="215" t="s">
        <v>117</v>
      </c>
      <c r="AG5" s="216" t="s">
        <v>118</v>
      </c>
      <c r="AH5" s="172" t="s">
        <v>101</v>
      </c>
      <c r="AI5" s="215" t="s">
        <v>117</v>
      </c>
      <c r="AJ5" s="216" t="s">
        <v>118</v>
      </c>
      <c r="AK5" s="172" t="s">
        <v>101</v>
      </c>
      <c r="AM5" s="15"/>
      <c r="AN5" s="215" t="s">
        <v>117</v>
      </c>
      <c r="AO5" s="216" t="s">
        <v>118</v>
      </c>
      <c r="AP5" s="172" t="s">
        <v>101</v>
      </c>
      <c r="AQ5" s="215" t="s">
        <v>117</v>
      </c>
      <c r="AR5" s="216" t="s">
        <v>118</v>
      </c>
      <c r="AS5" s="172" t="s">
        <v>101</v>
      </c>
      <c r="AT5" s="215" t="s">
        <v>117</v>
      </c>
      <c r="AU5" s="216" t="s">
        <v>118</v>
      </c>
      <c r="AV5" s="172" t="s">
        <v>101</v>
      </c>
      <c r="AW5" s="215" t="s">
        <v>117</v>
      </c>
      <c r="AX5" s="216" t="s">
        <v>118</v>
      </c>
      <c r="AY5" s="172" t="s">
        <v>101</v>
      </c>
      <c r="AZ5" s="215" t="s">
        <v>117</v>
      </c>
      <c r="BA5" s="216" t="s">
        <v>118</v>
      </c>
      <c r="BB5" s="172" t="s">
        <v>101</v>
      </c>
      <c r="BC5" s="215" t="s">
        <v>117</v>
      </c>
      <c r="BD5" s="216" t="s">
        <v>118</v>
      </c>
      <c r="BE5" s="172" t="s">
        <v>101</v>
      </c>
      <c r="BF5" s="215" t="s">
        <v>117</v>
      </c>
      <c r="BG5" s="216" t="s">
        <v>118</v>
      </c>
      <c r="BH5" s="172" t="s">
        <v>101</v>
      </c>
      <c r="BI5" s="215" t="s">
        <v>117</v>
      </c>
      <c r="BJ5" s="216" t="s">
        <v>118</v>
      </c>
      <c r="BK5" s="172" t="s">
        <v>101</v>
      </c>
      <c r="BL5" s="215" t="s">
        <v>117</v>
      </c>
      <c r="BM5" s="216" t="s">
        <v>118</v>
      </c>
      <c r="BN5" s="172" t="s">
        <v>101</v>
      </c>
      <c r="BO5" s="215" t="s">
        <v>117</v>
      </c>
      <c r="BP5" s="216" t="s">
        <v>118</v>
      </c>
      <c r="BQ5" s="172" t="s">
        <v>101</v>
      </c>
      <c r="BR5" s="215" t="s">
        <v>117</v>
      </c>
      <c r="BS5" s="216" t="s">
        <v>118</v>
      </c>
      <c r="BT5" s="172" t="s">
        <v>101</v>
      </c>
      <c r="BU5" s="215" t="s">
        <v>117</v>
      </c>
      <c r="BV5" s="216" t="s">
        <v>118</v>
      </c>
      <c r="BW5" s="172" t="s">
        <v>101</v>
      </c>
      <c r="BY5" s="15"/>
      <c r="BZ5" s="215" t="s">
        <v>117</v>
      </c>
      <c r="CA5" s="215" t="s">
        <v>104</v>
      </c>
      <c r="CB5" s="172" t="s">
        <v>119</v>
      </c>
      <c r="CC5" s="215" t="s">
        <v>117</v>
      </c>
      <c r="CD5" s="215" t="s">
        <v>104</v>
      </c>
      <c r="CE5" s="172" t="s">
        <v>119</v>
      </c>
      <c r="CF5" s="215" t="s">
        <v>117</v>
      </c>
      <c r="CG5" s="215" t="s">
        <v>104</v>
      </c>
      <c r="CH5" s="172" t="s">
        <v>119</v>
      </c>
      <c r="CI5" s="215" t="s">
        <v>117</v>
      </c>
      <c r="CJ5" s="215" t="s">
        <v>104</v>
      </c>
      <c r="CK5" s="172" t="s">
        <v>119</v>
      </c>
      <c r="CL5" s="215" t="s">
        <v>117</v>
      </c>
      <c r="CM5" s="215" t="s">
        <v>104</v>
      </c>
      <c r="CN5" s="172" t="s">
        <v>119</v>
      </c>
      <c r="CO5" s="215" t="s">
        <v>117</v>
      </c>
      <c r="CP5" s="215" t="s">
        <v>104</v>
      </c>
      <c r="CQ5" s="172" t="s">
        <v>119</v>
      </c>
      <c r="CR5" s="215" t="s">
        <v>117</v>
      </c>
      <c r="CS5" s="215" t="s">
        <v>104</v>
      </c>
      <c r="CT5" s="172" t="s">
        <v>119</v>
      </c>
      <c r="CU5" s="215" t="s">
        <v>117</v>
      </c>
      <c r="CV5" s="215" t="s">
        <v>104</v>
      </c>
      <c r="CW5" s="172" t="s">
        <v>119</v>
      </c>
      <c r="CX5" s="215" t="s">
        <v>117</v>
      </c>
      <c r="CY5" s="215" t="s">
        <v>104</v>
      </c>
      <c r="CZ5" s="172" t="s">
        <v>119</v>
      </c>
      <c r="DA5" s="215" t="s">
        <v>117</v>
      </c>
      <c r="DB5" s="215" t="s">
        <v>104</v>
      </c>
      <c r="DC5" s="172" t="s">
        <v>119</v>
      </c>
      <c r="DD5" s="215" t="s">
        <v>117</v>
      </c>
      <c r="DE5" s="215" t="s">
        <v>104</v>
      </c>
      <c r="DF5" s="172" t="s">
        <v>119</v>
      </c>
      <c r="DG5" s="215" t="s">
        <v>117</v>
      </c>
      <c r="DH5" s="215" t="s">
        <v>104</v>
      </c>
      <c r="DI5" s="172" t="s">
        <v>119</v>
      </c>
    </row>
    <row r="6" ht="15.75" customHeight="1">
      <c r="A6" s="25"/>
      <c r="B6" s="217" t="s">
        <v>27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9"/>
      <c r="AM6" s="25"/>
      <c r="AN6" s="217" t="s">
        <v>27</v>
      </c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9"/>
      <c r="BY6" s="25"/>
      <c r="BZ6" s="217" t="s">
        <v>27</v>
      </c>
      <c r="CA6" s="218"/>
      <c r="CB6" s="219"/>
      <c r="CC6" s="217" t="s">
        <v>27</v>
      </c>
      <c r="CD6" s="218"/>
      <c r="CE6" s="219"/>
      <c r="CF6" s="217" t="s">
        <v>27</v>
      </c>
      <c r="CG6" s="218"/>
      <c r="CH6" s="219"/>
      <c r="CI6" s="217" t="s">
        <v>27</v>
      </c>
      <c r="CJ6" s="218"/>
      <c r="CK6" s="219"/>
      <c r="CL6" s="217" t="s">
        <v>27</v>
      </c>
      <c r="CM6" s="218"/>
      <c r="CN6" s="219"/>
      <c r="CO6" s="217" t="s">
        <v>27</v>
      </c>
      <c r="CP6" s="218"/>
      <c r="CQ6" s="219"/>
      <c r="CR6" s="217" t="s">
        <v>27</v>
      </c>
      <c r="CS6" s="218"/>
      <c r="CT6" s="219"/>
      <c r="CU6" s="217" t="s">
        <v>27</v>
      </c>
      <c r="CV6" s="218"/>
      <c r="CW6" s="219"/>
      <c r="CX6" s="217" t="s">
        <v>27</v>
      </c>
      <c r="CY6" s="218"/>
      <c r="CZ6" s="219"/>
      <c r="DA6" s="217" t="s">
        <v>27</v>
      </c>
      <c r="DB6" s="218"/>
      <c r="DC6" s="219"/>
      <c r="DD6" s="217" t="s">
        <v>27</v>
      </c>
      <c r="DE6" s="218"/>
      <c r="DF6" s="219"/>
      <c r="DG6" s="217" t="s">
        <v>27</v>
      </c>
      <c r="DH6" s="218"/>
      <c r="DI6" s="219"/>
    </row>
    <row r="7">
      <c r="A7" s="131" t="s">
        <v>29</v>
      </c>
      <c r="B7" s="220">
        <v>6.819228352862662</v>
      </c>
      <c r="C7" s="221"/>
      <c r="D7" s="222"/>
      <c r="E7" s="220">
        <v>39.363927857347946</v>
      </c>
      <c r="F7" s="221">
        <v>0.635</v>
      </c>
      <c r="G7" s="222">
        <v>0.48</v>
      </c>
      <c r="H7" s="220">
        <v>202.0087019066702</v>
      </c>
      <c r="I7" s="221">
        <v>3.494551253523216</v>
      </c>
      <c r="J7" s="222">
        <v>2.823130346635019</v>
      </c>
      <c r="K7" s="220">
        <v>655.6683699750182</v>
      </c>
      <c r="L7" s="221">
        <v>9.98479305260879</v>
      </c>
      <c r="M7" s="222">
        <v>12.500129037896764</v>
      </c>
      <c r="N7" s="220">
        <v>897.9480890070552</v>
      </c>
      <c r="O7" s="221">
        <v>10.86965326627267</v>
      </c>
      <c r="P7" s="222">
        <v>11.505349349598085</v>
      </c>
      <c r="Q7" s="220">
        <v>833.0494766855409</v>
      </c>
      <c r="R7" s="221">
        <v>9.636632897677204</v>
      </c>
      <c r="S7" s="222">
        <v>14.3127807361466</v>
      </c>
      <c r="T7" s="220">
        <v>638.1973753732619</v>
      </c>
      <c r="U7" s="221">
        <v>5.805026566717059</v>
      </c>
      <c r="V7" s="222">
        <v>11.81451982139771</v>
      </c>
      <c r="W7" s="220">
        <v>391.3880628371817</v>
      </c>
      <c r="X7" s="221">
        <v>2.112755073556094</v>
      </c>
      <c r="Y7" s="222">
        <v>2.083866184667205</v>
      </c>
      <c r="Z7" s="220">
        <v>174.4040597832212</v>
      </c>
      <c r="AA7" s="221">
        <v>0.4137967402227619</v>
      </c>
      <c r="AB7" s="222">
        <v>0.02223424022276191</v>
      </c>
      <c r="AC7" s="220">
        <v>21.41299992793971</v>
      </c>
      <c r="AD7" s="221"/>
      <c r="AE7" s="222"/>
      <c r="AF7" s="220">
        <v>2.8299523809523803</v>
      </c>
      <c r="AG7" s="221"/>
      <c r="AH7" s="222"/>
      <c r="AI7" s="220">
        <f t="shared" ref="AI7:AK7" si="1">B7+E7+H7+K7+N7+Q7+T7+W7+Z7+AC7+AF7</f>
        <v>3863.090244</v>
      </c>
      <c r="AJ7" s="221">
        <f t="shared" si="1"/>
        <v>42.95220885</v>
      </c>
      <c r="AK7" s="222">
        <f t="shared" si="1"/>
        <v>55.54200972</v>
      </c>
      <c r="AM7" s="131" t="s">
        <v>29</v>
      </c>
      <c r="AN7" s="220">
        <v>9.959701083823342</v>
      </c>
      <c r="AO7" s="221"/>
      <c r="AP7" s="222"/>
      <c r="AQ7" s="220">
        <v>45.452264153372624</v>
      </c>
      <c r="AR7" s="221">
        <v>0.4425</v>
      </c>
      <c r="AS7" s="222">
        <v>0.2875</v>
      </c>
      <c r="AT7" s="220">
        <v>329.12841074223064</v>
      </c>
      <c r="AU7" s="221">
        <v>6.547891774241973</v>
      </c>
      <c r="AV7" s="222">
        <v>13.185594866406486</v>
      </c>
      <c r="AW7" s="220">
        <v>998.0681653833335</v>
      </c>
      <c r="AX7" s="221">
        <v>10.251569318547688</v>
      </c>
      <c r="AY7" s="222">
        <v>11.054508705601584</v>
      </c>
      <c r="AZ7" s="220">
        <v>1270.307658512869</v>
      </c>
      <c r="BA7" s="221">
        <v>8.147669741585382</v>
      </c>
      <c r="BB7" s="222">
        <v>17.837242577126535</v>
      </c>
      <c r="BC7" s="220">
        <v>1155.5995087947904</v>
      </c>
      <c r="BD7" s="221">
        <v>12.068427555650837</v>
      </c>
      <c r="BE7" s="222">
        <v>13.289296969383741</v>
      </c>
      <c r="BF7" s="220">
        <v>828.4558893936743</v>
      </c>
      <c r="BG7" s="221">
        <v>8.559711927654584</v>
      </c>
      <c r="BH7" s="222">
        <v>31.224908189492808</v>
      </c>
      <c r="BI7" s="220">
        <v>529.3026150856515</v>
      </c>
      <c r="BJ7" s="221">
        <v>6.21895746970935</v>
      </c>
      <c r="BK7" s="222">
        <v>13.691624384344514</v>
      </c>
      <c r="BL7" s="220">
        <v>217.53126352951796</v>
      </c>
      <c r="BM7" s="221">
        <v>2.227992409766464</v>
      </c>
      <c r="BN7" s="222">
        <v>2.960889649681529</v>
      </c>
      <c r="BO7" s="220">
        <v>31.872692836289225</v>
      </c>
      <c r="BP7" s="221">
        <v>0.433333333333333</v>
      </c>
      <c r="BQ7" s="222">
        <v>0.433333333333333</v>
      </c>
      <c r="BR7" s="220">
        <v>3.5856666666666657</v>
      </c>
      <c r="BS7" s="221">
        <v>0.216666666666667</v>
      </c>
      <c r="BT7" s="222">
        <v>0.216666666666667</v>
      </c>
      <c r="BU7" s="220">
        <v>5419.263836182219</v>
      </c>
      <c r="BV7" s="221">
        <v>55.114720197156274</v>
      </c>
      <c r="BW7" s="222">
        <v>104.18156534203722</v>
      </c>
      <c r="BY7" s="131" t="s">
        <v>29</v>
      </c>
      <c r="BZ7" s="220">
        <v>8.432537</v>
      </c>
      <c r="CA7" s="221">
        <v>0.9508000000000001</v>
      </c>
      <c r="CB7" s="222">
        <v>0.8382000000000001</v>
      </c>
      <c r="CC7" s="220">
        <v>40.61462100000001</v>
      </c>
      <c r="CD7" s="221">
        <v>1.5135</v>
      </c>
      <c r="CE7" s="222">
        <v>0.8417800000000002</v>
      </c>
      <c r="CF7" s="220">
        <v>188.16186299999995</v>
      </c>
      <c r="CG7" s="221">
        <v>4.8257</v>
      </c>
      <c r="CH7" s="222">
        <v>4.26431</v>
      </c>
      <c r="CI7" s="220">
        <v>463.0239350000003</v>
      </c>
      <c r="CJ7" s="221">
        <v>7.7714</v>
      </c>
      <c r="CK7" s="222">
        <v>6.666999999999999</v>
      </c>
      <c r="CL7" s="220">
        <v>515.0277049999995</v>
      </c>
      <c r="CM7" s="221">
        <v>10.107</v>
      </c>
      <c r="CN7" s="222">
        <v>8.654020000000001</v>
      </c>
      <c r="CO7" s="220">
        <v>494.19358400000044</v>
      </c>
      <c r="CP7" s="221">
        <v>8.2823</v>
      </c>
      <c r="CQ7" s="222">
        <v>6.298509999999999</v>
      </c>
      <c r="CR7" s="220">
        <v>353.16250999999966</v>
      </c>
      <c r="CS7" s="221">
        <v>6.0491</v>
      </c>
      <c r="CT7" s="222">
        <v>6.062100000000001</v>
      </c>
      <c r="CU7" s="220">
        <v>222.64256</v>
      </c>
      <c r="CV7" s="221">
        <v>4.0238</v>
      </c>
      <c r="CW7" s="222">
        <v>5.08123</v>
      </c>
      <c r="CX7" s="220">
        <v>77.17827500000004</v>
      </c>
      <c r="CY7" s="221">
        <v>0.125</v>
      </c>
      <c r="CZ7" s="222">
        <v>0.025</v>
      </c>
      <c r="DA7" s="220">
        <v>9.070168</v>
      </c>
      <c r="DB7" s="221"/>
      <c r="DC7" s="222"/>
      <c r="DD7" s="220">
        <v>0.3333</v>
      </c>
      <c r="DE7" s="221"/>
      <c r="DF7" s="222"/>
      <c r="DG7" s="220">
        <v>2371.8410580000173</v>
      </c>
      <c r="DH7" s="221">
        <v>43.648599999999995</v>
      </c>
      <c r="DI7" s="222">
        <v>38.73215000000001</v>
      </c>
    </row>
    <row r="8">
      <c r="A8" s="140" t="s">
        <v>33</v>
      </c>
      <c r="B8" s="223">
        <v>8.446689825198671</v>
      </c>
      <c r="C8" s="224">
        <v>0.927272727272727</v>
      </c>
      <c r="D8" s="225">
        <v>0.0527272727272727</v>
      </c>
      <c r="E8" s="223">
        <v>60.995395584523216</v>
      </c>
      <c r="F8" s="224"/>
      <c r="G8" s="225"/>
      <c r="H8" s="223">
        <v>379.1718920519376</v>
      </c>
      <c r="I8" s="224">
        <v>14.31902811180589</v>
      </c>
      <c r="J8" s="225">
        <v>11.352892817059484</v>
      </c>
      <c r="K8" s="223">
        <v>1213.4274976865272</v>
      </c>
      <c r="L8" s="224">
        <v>30.65187399758711</v>
      </c>
      <c r="M8" s="225">
        <v>20.164462328200024</v>
      </c>
      <c r="N8" s="223">
        <v>1720.3678066503242</v>
      </c>
      <c r="O8" s="224">
        <v>29.710545454545464</v>
      </c>
      <c r="P8" s="225">
        <v>17.41391750841751</v>
      </c>
      <c r="Q8" s="223">
        <v>1634.6323810591575</v>
      </c>
      <c r="R8" s="224">
        <v>31.286328282828286</v>
      </c>
      <c r="S8" s="225">
        <v>24.411106902356895</v>
      </c>
      <c r="T8" s="223">
        <v>1282.6671435645333</v>
      </c>
      <c r="U8" s="224">
        <v>21.751122819473782</v>
      </c>
      <c r="V8" s="225">
        <v>17.618420888226524</v>
      </c>
      <c r="W8" s="223">
        <v>789.9356677095049</v>
      </c>
      <c r="X8" s="224">
        <v>11.726320346320346</v>
      </c>
      <c r="Y8" s="225">
        <v>8.557060606060604</v>
      </c>
      <c r="Z8" s="223">
        <v>331.7856697176193</v>
      </c>
      <c r="AA8" s="224">
        <v>1.0</v>
      </c>
      <c r="AB8" s="225">
        <v>1.0</v>
      </c>
      <c r="AC8" s="223">
        <v>55.34776249490906</v>
      </c>
      <c r="AD8" s="224">
        <v>0.6</v>
      </c>
      <c r="AE8" s="225">
        <v>0.11</v>
      </c>
      <c r="AF8" s="223">
        <v>2.15</v>
      </c>
      <c r="AG8" s="224">
        <v>0.61</v>
      </c>
      <c r="AH8" s="225">
        <v>0.335</v>
      </c>
      <c r="AI8" s="223">
        <f t="shared" ref="AI8:AK8" si="2">B8+E8+H8+K8+N8+Q8+T8+W8+Z8+AC8+AF8</f>
        <v>7478.927906</v>
      </c>
      <c r="AJ8" s="224">
        <f t="shared" si="2"/>
        <v>142.5824917</v>
      </c>
      <c r="AK8" s="225">
        <f t="shared" si="2"/>
        <v>101.0155883</v>
      </c>
      <c r="AM8" s="140" t="s">
        <v>33</v>
      </c>
      <c r="AN8" s="223">
        <v>15.430817888233639</v>
      </c>
      <c r="AO8" s="224"/>
      <c r="AP8" s="225"/>
      <c r="AQ8" s="223">
        <v>77.40329100076102</v>
      </c>
      <c r="AR8" s="224">
        <v>1.908333333333335</v>
      </c>
      <c r="AS8" s="225">
        <v>1.891666666666668</v>
      </c>
      <c r="AT8" s="223">
        <v>431.96695359787645</v>
      </c>
      <c r="AU8" s="224">
        <v>14.55138888888888</v>
      </c>
      <c r="AV8" s="225">
        <v>8.338194444444438</v>
      </c>
      <c r="AW8" s="223">
        <v>1244.4176293772637</v>
      </c>
      <c r="AX8" s="224">
        <v>26.49161616161616</v>
      </c>
      <c r="AY8" s="225">
        <v>24.16111111111111</v>
      </c>
      <c r="AZ8" s="223">
        <v>1669.7323128281128</v>
      </c>
      <c r="BA8" s="224">
        <v>35.67528046019327</v>
      </c>
      <c r="BB8" s="225">
        <v>30.021686639055066</v>
      </c>
      <c r="BC8" s="223">
        <v>1573.8608571595134</v>
      </c>
      <c r="BD8" s="224">
        <v>30.09102620557383</v>
      </c>
      <c r="BE8" s="225">
        <v>21.975624902144983</v>
      </c>
      <c r="BF8" s="223">
        <v>1182.652746973262</v>
      </c>
      <c r="BG8" s="224">
        <v>32.4908371864806</v>
      </c>
      <c r="BH8" s="225">
        <v>33.184762372992445</v>
      </c>
      <c r="BI8" s="223">
        <v>737.3674559331586</v>
      </c>
      <c r="BJ8" s="224">
        <v>12.826333333333327</v>
      </c>
      <c r="BK8" s="225">
        <v>12.754582536066819</v>
      </c>
      <c r="BL8" s="223">
        <v>327.08576862330796</v>
      </c>
      <c r="BM8" s="224">
        <v>10.991215538847117</v>
      </c>
      <c r="BN8" s="225">
        <v>9.274906015037594</v>
      </c>
      <c r="BO8" s="223">
        <v>46.6428953488372</v>
      </c>
      <c r="BP8" s="224"/>
      <c r="BQ8" s="225"/>
      <c r="BR8" s="223">
        <v>7.9708333333333306</v>
      </c>
      <c r="BS8" s="224"/>
      <c r="BT8" s="225"/>
      <c r="BU8" s="223">
        <v>7314.53156206366</v>
      </c>
      <c r="BV8" s="224">
        <v>165.02603110826652</v>
      </c>
      <c r="BW8" s="225">
        <v>141.60253468751912</v>
      </c>
      <c r="BY8" s="140" t="s">
        <v>33</v>
      </c>
      <c r="BZ8" s="223">
        <v>19.39487</v>
      </c>
      <c r="CA8" s="224">
        <v>0.5875</v>
      </c>
      <c r="CB8" s="225">
        <v>0.1125</v>
      </c>
      <c r="CC8" s="223">
        <v>70.986535</v>
      </c>
      <c r="CD8" s="224">
        <v>7.7773</v>
      </c>
      <c r="CE8" s="225">
        <v>5.804590000000001</v>
      </c>
      <c r="CF8" s="223">
        <v>372.34845399999983</v>
      </c>
      <c r="CG8" s="224">
        <v>17.700599999999998</v>
      </c>
      <c r="CH8" s="225">
        <v>12.63856</v>
      </c>
      <c r="CI8" s="223">
        <v>936.4484380000004</v>
      </c>
      <c r="CJ8" s="224">
        <v>35.940200000000004</v>
      </c>
      <c r="CK8" s="225">
        <v>30.854940000000003</v>
      </c>
      <c r="CL8" s="223">
        <v>1030.2504830000005</v>
      </c>
      <c r="CM8" s="224">
        <v>32.718199999999996</v>
      </c>
      <c r="CN8" s="225">
        <v>26.595910000000003</v>
      </c>
      <c r="CO8" s="223">
        <v>1002.0839279999999</v>
      </c>
      <c r="CP8" s="224">
        <v>32.89810000000001</v>
      </c>
      <c r="CQ8" s="225">
        <v>25.71094</v>
      </c>
      <c r="CR8" s="223">
        <v>780.8990769999992</v>
      </c>
      <c r="CS8" s="224">
        <v>31.551900000000003</v>
      </c>
      <c r="CT8" s="225">
        <v>23.308960000000003</v>
      </c>
      <c r="CU8" s="223">
        <v>517.8398460000001</v>
      </c>
      <c r="CV8" s="224">
        <v>14.143699999999999</v>
      </c>
      <c r="CW8" s="225">
        <v>11.824789999999998</v>
      </c>
      <c r="CX8" s="223">
        <v>202.30444199999994</v>
      </c>
      <c r="CY8" s="224">
        <v>6.9763</v>
      </c>
      <c r="CZ8" s="225">
        <v>7.55808</v>
      </c>
      <c r="DA8" s="223">
        <v>18.399684999999998</v>
      </c>
      <c r="DB8" s="224"/>
      <c r="DC8" s="225"/>
      <c r="DD8" s="223">
        <v>0.9</v>
      </c>
      <c r="DE8" s="224"/>
      <c r="DF8" s="225"/>
      <c r="DG8" s="223">
        <v>4951.855758000006</v>
      </c>
      <c r="DH8" s="224">
        <v>180.29379999999992</v>
      </c>
      <c r="DI8" s="225">
        <v>144.40927</v>
      </c>
    </row>
    <row r="9">
      <c r="A9" s="140" t="s">
        <v>34</v>
      </c>
      <c r="B9" s="223">
        <v>28.63757720979764</v>
      </c>
      <c r="C9" s="224">
        <v>4.12666666666666</v>
      </c>
      <c r="D9" s="225">
        <v>1.6900000000000002</v>
      </c>
      <c r="E9" s="223">
        <v>129.52846721514146</v>
      </c>
      <c r="F9" s="224">
        <v>10.26933333333334</v>
      </c>
      <c r="G9" s="225">
        <v>2.0746666666666633</v>
      </c>
      <c r="H9" s="223">
        <v>960.0668629752408</v>
      </c>
      <c r="I9" s="224">
        <v>52.97188392321449</v>
      </c>
      <c r="J9" s="225">
        <v>30.738338298796503</v>
      </c>
      <c r="K9" s="223">
        <v>2888.663666212554</v>
      </c>
      <c r="L9" s="224">
        <v>114.10924799825047</v>
      </c>
      <c r="M9" s="225">
        <v>90.00754812654081</v>
      </c>
      <c r="N9" s="223">
        <v>4502.956993677962</v>
      </c>
      <c r="O9" s="224">
        <v>170.66935225160503</v>
      </c>
      <c r="P9" s="225">
        <v>128.41170891988077</v>
      </c>
      <c r="Q9" s="223">
        <v>4685.740169288234</v>
      </c>
      <c r="R9" s="224">
        <v>159.72160377922626</v>
      </c>
      <c r="S9" s="225">
        <v>102.37846337549722</v>
      </c>
      <c r="T9" s="223">
        <v>3652.474888805666</v>
      </c>
      <c r="U9" s="224">
        <v>86.36713507196042</v>
      </c>
      <c r="V9" s="225">
        <v>67.62249435908694</v>
      </c>
      <c r="W9" s="223">
        <v>2363.069518132796</v>
      </c>
      <c r="X9" s="224">
        <v>57.65068385828863</v>
      </c>
      <c r="Y9" s="225">
        <v>38.500747590071846</v>
      </c>
      <c r="Z9" s="223">
        <v>1106.445277052731</v>
      </c>
      <c r="AA9" s="224">
        <v>23.444761904761908</v>
      </c>
      <c r="AB9" s="225">
        <v>14.022619047619047</v>
      </c>
      <c r="AC9" s="223">
        <v>195.82647380447514</v>
      </c>
      <c r="AD9" s="224">
        <v>1.97</v>
      </c>
      <c r="AE9" s="225">
        <v>1.09</v>
      </c>
      <c r="AF9" s="223">
        <v>10.3</v>
      </c>
      <c r="AG9" s="224">
        <v>2.0</v>
      </c>
      <c r="AH9" s="225">
        <v>1.025</v>
      </c>
      <c r="AI9" s="223">
        <f t="shared" ref="AI9:AK9" si="3">B9+E9+H9+K9+N9+Q9+T9+W9+Z9+AC9+AF9</f>
        <v>20523.70989</v>
      </c>
      <c r="AJ9" s="224">
        <f t="shared" si="3"/>
        <v>683.3006688</v>
      </c>
      <c r="AK9" s="225">
        <f t="shared" si="3"/>
        <v>477.5615864</v>
      </c>
      <c r="AM9" s="140" t="s">
        <v>34</v>
      </c>
      <c r="AN9" s="223">
        <v>19.521333333333327</v>
      </c>
      <c r="AO9" s="224"/>
      <c r="AP9" s="225"/>
      <c r="AQ9" s="223">
        <v>141.19311904761906</v>
      </c>
      <c r="AR9" s="224">
        <v>11.4009523809524</v>
      </c>
      <c r="AS9" s="225">
        <v>7.2202380952380985</v>
      </c>
      <c r="AT9" s="223">
        <v>1051.8363161268785</v>
      </c>
      <c r="AU9" s="224">
        <v>73.63592573394513</v>
      </c>
      <c r="AV9" s="225">
        <v>49.84607362897305</v>
      </c>
      <c r="AW9" s="223">
        <v>2870.6056732341713</v>
      </c>
      <c r="AX9" s="224">
        <v>152.52077076520126</v>
      </c>
      <c r="AY9" s="225">
        <v>144.63645537437552</v>
      </c>
      <c r="AZ9" s="223">
        <v>4291.226424150024</v>
      </c>
      <c r="BA9" s="224">
        <v>193.80536298044302</v>
      </c>
      <c r="BB9" s="225">
        <v>123.39494997674822</v>
      </c>
      <c r="BC9" s="223">
        <v>4372.467599960788</v>
      </c>
      <c r="BD9" s="224">
        <v>178.65724515164044</v>
      </c>
      <c r="BE9" s="225">
        <v>134.06469849629343</v>
      </c>
      <c r="BF9" s="223">
        <v>3450.915555781703</v>
      </c>
      <c r="BG9" s="224">
        <v>164.11843650793648</v>
      </c>
      <c r="BH9" s="225">
        <v>112.03949206349206</v>
      </c>
      <c r="BI9" s="223">
        <v>2552.5160652548966</v>
      </c>
      <c r="BJ9" s="224">
        <v>67.318490990991</v>
      </c>
      <c r="BK9" s="225">
        <v>51.1795945945946</v>
      </c>
      <c r="BL9" s="223">
        <v>1075.7191989749922</v>
      </c>
      <c r="BM9" s="224">
        <v>38.81400299660497</v>
      </c>
      <c r="BN9" s="225">
        <v>27.54378246499352</v>
      </c>
      <c r="BO9" s="223">
        <v>173.9192516555674</v>
      </c>
      <c r="BP9" s="224">
        <v>5.12398589065256</v>
      </c>
      <c r="BQ9" s="225">
        <v>3.115343915343919</v>
      </c>
      <c r="BR9" s="223">
        <v>13.08</v>
      </c>
      <c r="BS9" s="224"/>
      <c r="BT9" s="225"/>
      <c r="BU9" s="223">
        <v>20013.000537519973</v>
      </c>
      <c r="BV9" s="224">
        <v>885.3951733983672</v>
      </c>
      <c r="BW9" s="225">
        <v>653.0406286100525</v>
      </c>
      <c r="BY9" s="140" t="s">
        <v>34</v>
      </c>
      <c r="BZ9" s="223">
        <v>17.432499999999997</v>
      </c>
      <c r="CA9" s="224">
        <v>4.244999999999999</v>
      </c>
      <c r="CB9" s="225">
        <v>1.8150000000000002</v>
      </c>
      <c r="CC9" s="223">
        <v>191.051025</v>
      </c>
      <c r="CD9" s="224">
        <v>13.7208</v>
      </c>
      <c r="CE9" s="225">
        <v>5.96667</v>
      </c>
      <c r="CF9" s="223">
        <v>1076.0276540000007</v>
      </c>
      <c r="CG9" s="224">
        <v>83.54559999999995</v>
      </c>
      <c r="CH9" s="225">
        <v>47.092240000000004</v>
      </c>
      <c r="CI9" s="223">
        <v>2601.3696849999974</v>
      </c>
      <c r="CJ9" s="224">
        <v>163.13880000000006</v>
      </c>
      <c r="CK9" s="225">
        <v>96.54646999999999</v>
      </c>
      <c r="CL9" s="223">
        <v>3412.336057000001</v>
      </c>
      <c r="CM9" s="224">
        <v>214.4944</v>
      </c>
      <c r="CN9" s="225">
        <v>149.77315000000002</v>
      </c>
      <c r="CO9" s="223">
        <v>3451.2462020000003</v>
      </c>
      <c r="CP9" s="224">
        <v>149.0289999999999</v>
      </c>
      <c r="CQ9" s="225">
        <v>125.60533</v>
      </c>
      <c r="CR9" s="223">
        <v>2840.3285610000007</v>
      </c>
      <c r="CS9" s="224">
        <v>156.86950000000002</v>
      </c>
      <c r="CT9" s="225">
        <v>116.76219999999999</v>
      </c>
      <c r="CU9" s="223">
        <v>1951.8428939999988</v>
      </c>
      <c r="CV9" s="224">
        <v>60.254299999999986</v>
      </c>
      <c r="CW9" s="225">
        <v>44.39988</v>
      </c>
      <c r="CX9" s="223">
        <v>848.489576000001</v>
      </c>
      <c r="CY9" s="224">
        <v>24.0656</v>
      </c>
      <c r="CZ9" s="225">
        <v>15.30829</v>
      </c>
      <c r="DA9" s="223">
        <v>65.740839</v>
      </c>
      <c r="DB9" s="224">
        <v>3.5949999999999998</v>
      </c>
      <c r="DC9" s="225">
        <v>2.25</v>
      </c>
      <c r="DD9" s="223">
        <v>3.9050000000000002</v>
      </c>
      <c r="DE9" s="224"/>
      <c r="DF9" s="225"/>
      <c r="DG9" s="223">
        <v>16459.769992999958</v>
      </c>
      <c r="DH9" s="224">
        <v>872.9579999999996</v>
      </c>
      <c r="DI9" s="225">
        <v>605.5192299999997</v>
      </c>
    </row>
    <row r="10">
      <c r="A10" s="140" t="s">
        <v>35</v>
      </c>
      <c r="B10" s="223">
        <v>89.10208130081304</v>
      </c>
      <c r="C10" s="224">
        <v>15.276666666666669</v>
      </c>
      <c r="D10" s="225">
        <v>9.129999999999999</v>
      </c>
      <c r="E10" s="223">
        <v>468.87358977445314</v>
      </c>
      <c r="F10" s="224">
        <v>28.823333333333345</v>
      </c>
      <c r="G10" s="225">
        <v>11.885833333333341</v>
      </c>
      <c r="H10" s="223">
        <v>2503.069999421168</v>
      </c>
      <c r="I10" s="224">
        <v>259.0085175438596</v>
      </c>
      <c r="J10" s="225">
        <v>155.97942982456138</v>
      </c>
      <c r="K10" s="223">
        <v>8121.710331531199</v>
      </c>
      <c r="L10" s="224">
        <v>803.1075158435333</v>
      </c>
      <c r="M10" s="225">
        <v>436.0300530706368</v>
      </c>
      <c r="N10" s="223">
        <v>15587.84536324353</v>
      </c>
      <c r="O10" s="224">
        <v>1038.4275429091545</v>
      </c>
      <c r="P10" s="225">
        <v>537.2872394441536</v>
      </c>
      <c r="Q10" s="223">
        <v>17351.65923035659</v>
      </c>
      <c r="R10" s="224">
        <v>1199.3700986973715</v>
      </c>
      <c r="S10" s="225">
        <v>615.6896636526461</v>
      </c>
      <c r="T10" s="223">
        <v>14057.983051392237</v>
      </c>
      <c r="U10" s="224">
        <v>835.7485519813224</v>
      </c>
      <c r="V10" s="225">
        <v>434.4783060864349</v>
      </c>
      <c r="W10" s="223">
        <v>10085.365341649273</v>
      </c>
      <c r="X10" s="224">
        <v>563.4715229495619</v>
      </c>
      <c r="Y10" s="225">
        <v>275.86653843625953</v>
      </c>
      <c r="Z10" s="223">
        <v>4558.562514315022</v>
      </c>
      <c r="AA10" s="224">
        <v>216.21413192980177</v>
      </c>
      <c r="AB10" s="225">
        <v>110.62364025065565</v>
      </c>
      <c r="AC10" s="223">
        <v>733.3781841746451</v>
      </c>
      <c r="AD10" s="224">
        <v>38.27166666666667</v>
      </c>
      <c r="AE10" s="225">
        <v>21.586666666666666</v>
      </c>
      <c r="AF10" s="223">
        <v>43.59</v>
      </c>
      <c r="AG10" s="224"/>
      <c r="AH10" s="225"/>
      <c r="AI10" s="223">
        <f t="shared" ref="AI10:AK10" si="4">B10+E10+H10+K10+N10+Q10+T10+W10+Z10+AC10+AF10</f>
        <v>73601.13969</v>
      </c>
      <c r="AJ10" s="224">
        <f t="shared" si="4"/>
        <v>4997.719549</v>
      </c>
      <c r="AK10" s="225">
        <f t="shared" si="4"/>
        <v>2608.557371</v>
      </c>
      <c r="AM10" s="140" t="s">
        <v>35</v>
      </c>
      <c r="AN10" s="223">
        <v>68.48871130952381</v>
      </c>
      <c r="AO10" s="224">
        <v>2.2216875</v>
      </c>
      <c r="AP10" s="225">
        <v>0.46</v>
      </c>
      <c r="AQ10" s="223">
        <v>440.3541649019332</v>
      </c>
      <c r="AR10" s="224">
        <v>41.88793750000001</v>
      </c>
      <c r="AS10" s="225">
        <v>22.01749999999999</v>
      </c>
      <c r="AT10" s="223">
        <v>3051.9676316132372</v>
      </c>
      <c r="AU10" s="224">
        <v>358.61381249999994</v>
      </c>
      <c r="AV10" s="225">
        <v>175.07138888888886</v>
      </c>
      <c r="AW10" s="223">
        <v>9145.67049161732</v>
      </c>
      <c r="AX10" s="224">
        <v>906.8536886279616</v>
      </c>
      <c r="AY10" s="225">
        <v>503.3809605951636</v>
      </c>
      <c r="AZ10" s="223">
        <v>15022.411499567113</v>
      </c>
      <c r="BA10" s="224">
        <v>1257.5025223660384</v>
      </c>
      <c r="BB10" s="225">
        <v>702.3037631729683</v>
      </c>
      <c r="BC10" s="223">
        <v>16880.108641853873</v>
      </c>
      <c r="BD10" s="224">
        <v>1392.852357219571</v>
      </c>
      <c r="BE10" s="225">
        <v>759.9004978753761</v>
      </c>
      <c r="BF10" s="223">
        <v>13846.581593482548</v>
      </c>
      <c r="BG10" s="224">
        <v>1077.616534143464</v>
      </c>
      <c r="BH10" s="225">
        <v>555.402759792198</v>
      </c>
      <c r="BI10" s="223">
        <v>10731.322803897243</v>
      </c>
      <c r="BJ10" s="224">
        <v>709.1597805559113</v>
      </c>
      <c r="BK10" s="225">
        <v>380.15633841695995</v>
      </c>
      <c r="BL10" s="223">
        <v>4756.813195254402</v>
      </c>
      <c r="BM10" s="224">
        <v>283.78511450411077</v>
      </c>
      <c r="BN10" s="225">
        <v>165.18841096391117</v>
      </c>
      <c r="BO10" s="223">
        <v>739.6661814608685</v>
      </c>
      <c r="BP10" s="224">
        <v>35.548333333333325</v>
      </c>
      <c r="BQ10" s="225">
        <v>16.374999999999993</v>
      </c>
      <c r="BR10" s="223">
        <v>58.552071935157045</v>
      </c>
      <c r="BS10" s="224"/>
      <c r="BT10" s="225"/>
      <c r="BU10" s="223">
        <v>74741.93698689323</v>
      </c>
      <c r="BV10" s="224">
        <v>6066.041768250389</v>
      </c>
      <c r="BW10" s="225">
        <v>3280.256619705466</v>
      </c>
      <c r="BY10" s="140" t="s">
        <v>35</v>
      </c>
      <c r="BZ10" s="223">
        <v>118.02065400000004</v>
      </c>
      <c r="CA10" s="224">
        <v>7.1663</v>
      </c>
      <c r="CB10" s="225">
        <v>3.26651</v>
      </c>
      <c r="CC10" s="223">
        <v>597.6441249999999</v>
      </c>
      <c r="CD10" s="224">
        <v>100.06690000000002</v>
      </c>
      <c r="CE10" s="225">
        <v>32.590349999999994</v>
      </c>
      <c r="CF10" s="223">
        <v>3160.4220780000014</v>
      </c>
      <c r="CG10" s="224">
        <v>361.72140000000013</v>
      </c>
      <c r="CH10" s="225">
        <v>191.95013000000003</v>
      </c>
      <c r="CI10" s="223">
        <v>9849.804428999976</v>
      </c>
      <c r="CJ10" s="224">
        <v>962.1303999999994</v>
      </c>
      <c r="CK10" s="225">
        <v>539.79505</v>
      </c>
      <c r="CL10" s="223">
        <v>14362.912728000034</v>
      </c>
      <c r="CM10" s="224">
        <v>1410.7745000000007</v>
      </c>
      <c r="CN10" s="225">
        <v>745.2013799999996</v>
      </c>
      <c r="CO10" s="223">
        <v>14589.612081</v>
      </c>
      <c r="CP10" s="224">
        <v>1340.6864</v>
      </c>
      <c r="CQ10" s="225">
        <v>717.6776099999998</v>
      </c>
      <c r="CR10" s="223">
        <v>12811.67122400002</v>
      </c>
      <c r="CS10" s="224">
        <v>1103.9075000000012</v>
      </c>
      <c r="CT10" s="225">
        <v>563.1502499999997</v>
      </c>
      <c r="CU10" s="223">
        <v>9563.025860000023</v>
      </c>
      <c r="CV10" s="224">
        <v>769.2331999999999</v>
      </c>
      <c r="CW10" s="225">
        <v>414.0822199999999</v>
      </c>
      <c r="CX10" s="223">
        <v>3714.695893999994</v>
      </c>
      <c r="CY10" s="224">
        <v>210.24169999999998</v>
      </c>
      <c r="CZ10" s="225">
        <v>109.43172</v>
      </c>
      <c r="DA10" s="223">
        <v>365.5871490000001</v>
      </c>
      <c r="DB10" s="224">
        <v>26.909200000000002</v>
      </c>
      <c r="DC10" s="225">
        <v>14.4292</v>
      </c>
      <c r="DD10" s="223">
        <v>28.205</v>
      </c>
      <c r="DE10" s="224"/>
      <c r="DF10" s="225"/>
      <c r="DG10" s="223">
        <v>69161.60122199984</v>
      </c>
      <c r="DH10" s="224">
        <v>6292.837499999993</v>
      </c>
      <c r="DI10" s="225">
        <v>3331.5744199999967</v>
      </c>
    </row>
    <row r="11">
      <c r="A11" s="140" t="s">
        <v>36</v>
      </c>
      <c r="B11" s="223">
        <v>43.40833333333333</v>
      </c>
      <c r="C11" s="224">
        <v>11.56</v>
      </c>
      <c r="D11" s="225">
        <v>2.76666666666666</v>
      </c>
      <c r="E11" s="223">
        <v>413.1307984559896</v>
      </c>
      <c r="F11" s="224">
        <v>86.91499999999999</v>
      </c>
      <c r="G11" s="225">
        <v>46.61</v>
      </c>
      <c r="H11" s="223">
        <v>2996.780825803147</v>
      </c>
      <c r="I11" s="224">
        <v>557.9790083943936</v>
      </c>
      <c r="J11" s="225">
        <v>257.35210298792964</v>
      </c>
      <c r="K11" s="223">
        <v>11592.201304007105</v>
      </c>
      <c r="L11" s="224">
        <v>1700.0320957168924</v>
      </c>
      <c r="M11" s="225">
        <v>737.7462087017718</v>
      </c>
      <c r="N11" s="223">
        <v>21968.1088806477</v>
      </c>
      <c r="O11" s="224">
        <v>2788.882201893557</v>
      </c>
      <c r="P11" s="225">
        <v>1161.0491759925133</v>
      </c>
      <c r="Q11" s="223">
        <v>29176.230800564772</v>
      </c>
      <c r="R11" s="224">
        <v>3293.738385203968</v>
      </c>
      <c r="S11" s="225">
        <v>1295.3851386439849</v>
      </c>
      <c r="T11" s="223">
        <v>24538.98434070492</v>
      </c>
      <c r="U11" s="224">
        <v>2186.495000846779</v>
      </c>
      <c r="V11" s="225">
        <v>902.7383907366143</v>
      </c>
      <c r="W11" s="223">
        <v>17622.027468647964</v>
      </c>
      <c r="X11" s="224">
        <v>1513.260331067496</v>
      </c>
      <c r="Y11" s="225">
        <v>592.2568411956088</v>
      </c>
      <c r="Z11" s="223">
        <v>8121.691227317231</v>
      </c>
      <c r="AA11" s="224">
        <v>522.2011529011736</v>
      </c>
      <c r="AB11" s="225">
        <v>216.83716142919818</v>
      </c>
      <c r="AC11" s="223">
        <v>1159.5344538857025</v>
      </c>
      <c r="AD11" s="224">
        <v>99.76000944125802</v>
      </c>
      <c r="AE11" s="225">
        <v>38.32728344044996</v>
      </c>
      <c r="AF11" s="223">
        <v>68.32</v>
      </c>
      <c r="AG11" s="224">
        <v>5.2</v>
      </c>
      <c r="AH11" s="225">
        <v>4.65</v>
      </c>
      <c r="AI11" s="223">
        <f t="shared" ref="AI11:AK11" si="5">B11+E11+H11+K11+N11+Q11+T11+W11+Z11+AC11+AF11</f>
        <v>117700.4184</v>
      </c>
      <c r="AJ11" s="224">
        <f t="shared" si="5"/>
        <v>12766.02319</v>
      </c>
      <c r="AK11" s="225">
        <f t="shared" si="5"/>
        <v>5255.71897</v>
      </c>
      <c r="AM11" s="140" t="s">
        <v>36</v>
      </c>
      <c r="AN11" s="223">
        <v>64.90833333333333</v>
      </c>
      <c r="AO11" s="224">
        <v>10.0</v>
      </c>
      <c r="AP11" s="225">
        <v>5.7</v>
      </c>
      <c r="AQ11" s="223">
        <v>515.8060605686965</v>
      </c>
      <c r="AR11" s="224">
        <v>70.88416666666666</v>
      </c>
      <c r="AS11" s="225">
        <v>27.875</v>
      </c>
      <c r="AT11" s="223">
        <v>4247.858118179959</v>
      </c>
      <c r="AU11" s="224">
        <v>846.1122357891815</v>
      </c>
      <c r="AV11" s="225">
        <v>370.60816952339627</v>
      </c>
      <c r="AW11" s="223">
        <v>12873.887183140512</v>
      </c>
      <c r="AX11" s="224">
        <v>1996.6450681660288</v>
      </c>
      <c r="AY11" s="225">
        <v>859.9467967190291</v>
      </c>
      <c r="AZ11" s="223">
        <v>24366.84519298438</v>
      </c>
      <c r="BA11" s="224">
        <v>3340.3736907727657</v>
      </c>
      <c r="BB11" s="225">
        <v>1395.058951566572</v>
      </c>
      <c r="BC11" s="223">
        <v>29898.870000369432</v>
      </c>
      <c r="BD11" s="224">
        <v>4002.870785647314</v>
      </c>
      <c r="BE11" s="225">
        <v>1711.9185364469135</v>
      </c>
      <c r="BF11" s="223">
        <v>23733.364145322717</v>
      </c>
      <c r="BG11" s="224">
        <v>2987.2343780513575</v>
      </c>
      <c r="BH11" s="225">
        <v>1247.3629937035635</v>
      </c>
      <c r="BI11" s="223">
        <v>19171.47184176852</v>
      </c>
      <c r="BJ11" s="224">
        <v>2389.867029581598</v>
      </c>
      <c r="BK11" s="225">
        <v>1006.0944143026582</v>
      </c>
      <c r="BL11" s="223">
        <v>7899.271828409336</v>
      </c>
      <c r="BM11" s="224">
        <v>839.3382651747222</v>
      </c>
      <c r="BN11" s="225">
        <v>388.77180902254105</v>
      </c>
      <c r="BO11" s="223">
        <v>1114.1686256513653</v>
      </c>
      <c r="BP11" s="224">
        <v>85.68666666666665</v>
      </c>
      <c r="BQ11" s="225">
        <v>32.528</v>
      </c>
      <c r="BR11" s="223">
        <v>74.13</v>
      </c>
      <c r="BS11" s="224"/>
      <c r="BT11" s="225"/>
      <c r="BU11" s="223">
        <v>123960.58132972827</v>
      </c>
      <c r="BV11" s="224">
        <v>16569.012286516303</v>
      </c>
      <c r="BW11" s="225">
        <v>7045.864671284674</v>
      </c>
      <c r="BY11" s="140" t="s">
        <v>36</v>
      </c>
      <c r="BZ11" s="223">
        <v>117.595543</v>
      </c>
      <c r="CA11" s="224">
        <v>16.1</v>
      </c>
      <c r="CB11" s="225">
        <v>14.100000000000001</v>
      </c>
      <c r="CC11" s="223">
        <v>646.64385</v>
      </c>
      <c r="CD11" s="224">
        <v>57.445800000000006</v>
      </c>
      <c r="CE11" s="225">
        <v>18.677139999999994</v>
      </c>
      <c r="CF11" s="223">
        <v>4815.818915999999</v>
      </c>
      <c r="CG11" s="224">
        <v>808.7686</v>
      </c>
      <c r="CH11" s="225">
        <v>418.80677</v>
      </c>
      <c r="CI11" s="223">
        <v>16010.36333100002</v>
      </c>
      <c r="CJ11" s="224">
        <v>2617.506100000002</v>
      </c>
      <c r="CK11" s="225">
        <v>1174.7628299999997</v>
      </c>
      <c r="CL11" s="223">
        <v>25764.085859</v>
      </c>
      <c r="CM11" s="224">
        <v>3684.6674000000003</v>
      </c>
      <c r="CN11" s="225">
        <v>1547.963029999999</v>
      </c>
      <c r="CO11" s="223">
        <v>26731.69421300003</v>
      </c>
      <c r="CP11" s="224">
        <v>3505.747599999995</v>
      </c>
      <c r="CQ11" s="225">
        <v>1452.3391199999992</v>
      </c>
      <c r="CR11" s="223">
        <v>24206.29910599997</v>
      </c>
      <c r="CS11" s="224">
        <v>3304.0736999999995</v>
      </c>
      <c r="CT11" s="225">
        <v>1322.917749999999</v>
      </c>
      <c r="CU11" s="223">
        <v>18035.108138999993</v>
      </c>
      <c r="CV11" s="224">
        <v>2241.3761</v>
      </c>
      <c r="CW11" s="225">
        <v>931.2186400000004</v>
      </c>
      <c r="CX11" s="223">
        <v>6610.723481999997</v>
      </c>
      <c r="CY11" s="224">
        <v>626.8904</v>
      </c>
      <c r="CZ11" s="225">
        <v>255.66404</v>
      </c>
      <c r="DA11" s="223">
        <v>636.0497829999999</v>
      </c>
      <c r="DB11" s="224">
        <v>28.115900000000003</v>
      </c>
      <c r="DC11" s="225">
        <v>5.683129999999999</v>
      </c>
      <c r="DD11" s="223">
        <v>36.269238</v>
      </c>
      <c r="DE11" s="224"/>
      <c r="DF11" s="225"/>
      <c r="DG11" s="223">
        <v>123610.65145999996</v>
      </c>
      <c r="DH11" s="224">
        <v>16890.691599999976</v>
      </c>
      <c r="DI11" s="225">
        <v>7142.132450000016</v>
      </c>
    </row>
    <row r="12">
      <c r="A12" s="140" t="s">
        <v>37</v>
      </c>
      <c r="B12" s="223">
        <v>56.5081176470588</v>
      </c>
      <c r="C12" s="224">
        <v>11.844</v>
      </c>
      <c r="D12" s="225">
        <v>1.2</v>
      </c>
      <c r="E12" s="223">
        <v>489.503914266799</v>
      </c>
      <c r="F12" s="224">
        <v>104.9843859649122</v>
      </c>
      <c r="G12" s="225">
        <v>31.21377192982456</v>
      </c>
      <c r="H12" s="223">
        <v>2857.162650462373</v>
      </c>
      <c r="I12" s="224">
        <v>666.0143378736284</v>
      </c>
      <c r="J12" s="225">
        <v>210.02829549754065</v>
      </c>
      <c r="K12" s="223">
        <v>11332.852463077204</v>
      </c>
      <c r="L12" s="224">
        <v>2343.2365801034607</v>
      </c>
      <c r="M12" s="225">
        <v>842.141971377351</v>
      </c>
      <c r="N12" s="223">
        <v>29412.717118773453</v>
      </c>
      <c r="O12" s="224">
        <v>6000.7920693624465</v>
      </c>
      <c r="P12" s="225">
        <v>1792.3944842348235</v>
      </c>
      <c r="Q12" s="223">
        <v>40098.77595102131</v>
      </c>
      <c r="R12" s="224">
        <v>7342.443016634103</v>
      </c>
      <c r="S12" s="225">
        <v>2051.663817255631</v>
      </c>
      <c r="T12" s="223">
        <v>35586.7286814851</v>
      </c>
      <c r="U12" s="224">
        <v>6042.034182924394</v>
      </c>
      <c r="V12" s="225">
        <v>1660.5497610845232</v>
      </c>
      <c r="W12" s="223">
        <v>26774.049193774175</v>
      </c>
      <c r="X12" s="224">
        <v>3929.5092913861586</v>
      </c>
      <c r="Y12" s="225">
        <v>1134.3960670933473</v>
      </c>
      <c r="Z12" s="223">
        <v>10974.565288705726</v>
      </c>
      <c r="AA12" s="224">
        <v>1448.3644979296073</v>
      </c>
      <c r="AB12" s="225">
        <v>423.605</v>
      </c>
      <c r="AC12" s="223">
        <v>1364.1855</v>
      </c>
      <c r="AD12" s="224">
        <v>97.944</v>
      </c>
      <c r="AE12" s="225">
        <v>50.706999999999994</v>
      </c>
      <c r="AF12" s="223">
        <v>42.91</v>
      </c>
      <c r="AG12" s="224"/>
      <c r="AH12" s="225"/>
      <c r="AI12" s="223">
        <f t="shared" ref="AI12:AK12" si="6">B12+E12+H12+K12+N12+Q12+T12+W12+Z12+AC12+AF12</f>
        <v>158989.9589</v>
      </c>
      <c r="AJ12" s="224">
        <f t="shared" si="6"/>
        <v>27987.16636</v>
      </c>
      <c r="AK12" s="225">
        <f t="shared" si="6"/>
        <v>8197.900168</v>
      </c>
      <c r="AM12" s="140" t="s">
        <v>37</v>
      </c>
      <c r="AN12" s="223">
        <v>93.2726666666667</v>
      </c>
      <c r="AO12" s="224">
        <v>14.9666666666667</v>
      </c>
      <c r="AP12" s="225">
        <v>10.2333333333333</v>
      </c>
      <c r="AQ12" s="223">
        <v>545.417489451477</v>
      </c>
      <c r="AR12" s="224">
        <v>161.9716666666667</v>
      </c>
      <c r="AS12" s="225">
        <v>51.31666666666664</v>
      </c>
      <c r="AT12" s="223">
        <v>4066.676280030607</v>
      </c>
      <c r="AU12" s="224">
        <v>1061.9076666666663</v>
      </c>
      <c r="AV12" s="225">
        <v>338.3333333333334</v>
      </c>
      <c r="AW12" s="223">
        <v>15551.54048710669</v>
      </c>
      <c r="AX12" s="224">
        <v>3214.225829736587</v>
      </c>
      <c r="AY12" s="225">
        <v>1182.5247198320778</v>
      </c>
      <c r="AZ12" s="223">
        <v>33367.37640153357</v>
      </c>
      <c r="BA12" s="224">
        <v>6720.413011718564</v>
      </c>
      <c r="BB12" s="225">
        <v>2160.1674735624265</v>
      </c>
      <c r="BC12" s="223">
        <v>43060.6912627878</v>
      </c>
      <c r="BD12" s="224">
        <v>8699.489849205136</v>
      </c>
      <c r="BE12" s="225">
        <v>2678.415839468699</v>
      </c>
      <c r="BF12" s="223">
        <v>35933.70347192352</v>
      </c>
      <c r="BG12" s="224">
        <v>6883.370114739468</v>
      </c>
      <c r="BH12" s="225">
        <v>2088.1249507613034</v>
      </c>
      <c r="BI12" s="223">
        <v>29683.375068905014</v>
      </c>
      <c r="BJ12" s="224">
        <v>5187.431345840703</v>
      </c>
      <c r="BK12" s="225">
        <v>1625.8280125492183</v>
      </c>
      <c r="BL12" s="223">
        <v>9953.646226213508</v>
      </c>
      <c r="BM12" s="224">
        <v>1638.28524589235</v>
      </c>
      <c r="BN12" s="225">
        <v>563.4753719357888</v>
      </c>
      <c r="BO12" s="223">
        <v>1465.87</v>
      </c>
      <c r="BP12" s="224">
        <v>90.0433333333334</v>
      </c>
      <c r="BQ12" s="225">
        <v>16.78333333333333</v>
      </c>
      <c r="BR12" s="223">
        <v>116.6166666666667</v>
      </c>
      <c r="BS12" s="224"/>
      <c r="BT12" s="225"/>
      <c r="BU12" s="223">
        <v>173838.18602128554</v>
      </c>
      <c r="BV12" s="224">
        <v>33672.10473046615</v>
      </c>
      <c r="BW12" s="225">
        <v>10715.20303477618</v>
      </c>
      <c r="BY12" s="140" t="s">
        <v>37</v>
      </c>
      <c r="BZ12" s="223">
        <v>149.18124999999998</v>
      </c>
      <c r="CA12" s="224">
        <v>54.4313</v>
      </c>
      <c r="CB12" s="225">
        <v>18.375</v>
      </c>
      <c r="CC12" s="223">
        <v>700.3633279999998</v>
      </c>
      <c r="CD12" s="224">
        <v>186.00550000000004</v>
      </c>
      <c r="CE12" s="225">
        <v>64.1791</v>
      </c>
      <c r="CF12" s="223">
        <v>5235.978075999999</v>
      </c>
      <c r="CG12" s="224">
        <v>1239.4747000000002</v>
      </c>
      <c r="CH12" s="225">
        <v>457.27282999999994</v>
      </c>
      <c r="CI12" s="223">
        <v>20851.063916000017</v>
      </c>
      <c r="CJ12" s="224">
        <v>4458.6502</v>
      </c>
      <c r="CK12" s="225">
        <v>1553.227319999999</v>
      </c>
      <c r="CL12" s="223">
        <v>37865.632688000056</v>
      </c>
      <c r="CM12" s="224">
        <v>8541.5439</v>
      </c>
      <c r="CN12" s="225">
        <v>2707.1885000000007</v>
      </c>
      <c r="CO12" s="223">
        <v>41445.22846799999</v>
      </c>
      <c r="CP12" s="224">
        <v>8698.665400000005</v>
      </c>
      <c r="CQ12" s="225">
        <v>2728.18382</v>
      </c>
      <c r="CR12" s="223">
        <v>38268.20536099995</v>
      </c>
      <c r="CS12" s="224">
        <v>7270.808400000001</v>
      </c>
      <c r="CT12" s="225">
        <v>1976.6108499999996</v>
      </c>
      <c r="CU12" s="223">
        <v>26096.19924699996</v>
      </c>
      <c r="CV12" s="224">
        <v>4704.3576</v>
      </c>
      <c r="CW12" s="225">
        <v>1469.2596100000005</v>
      </c>
      <c r="CX12" s="223">
        <v>8996.440720000004</v>
      </c>
      <c r="CY12" s="224">
        <v>1188.0689999999995</v>
      </c>
      <c r="CZ12" s="225">
        <v>403.16477999999995</v>
      </c>
      <c r="DA12" s="223">
        <v>701.0552540000001</v>
      </c>
      <c r="DB12" s="224">
        <v>122.65</v>
      </c>
      <c r="DC12" s="225">
        <v>18.6</v>
      </c>
      <c r="DD12" s="223">
        <v>12.4</v>
      </c>
      <c r="DE12" s="224"/>
      <c r="DF12" s="225"/>
      <c r="DG12" s="223">
        <v>180321.7483080006</v>
      </c>
      <c r="DH12" s="224">
        <v>36464.65599999999</v>
      </c>
      <c r="DI12" s="225">
        <v>11396.06181000001</v>
      </c>
    </row>
    <row r="13">
      <c r="A13" s="140" t="s">
        <v>38</v>
      </c>
      <c r="B13" s="223">
        <v>34.9</v>
      </c>
      <c r="C13" s="224"/>
      <c r="D13" s="225"/>
      <c r="E13" s="223">
        <v>135.0233333333333</v>
      </c>
      <c r="F13" s="224">
        <v>44.0</v>
      </c>
      <c r="G13" s="225">
        <v>10.4</v>
      </c>
      <c r="H13" s="223">
        <v>2233.0670488322717</v>
      </c>
      <c r="I13" s="224">
        <v>831.945</v>
      </c>
      <c r="J13" s="225">
        <v>168.65583333333333</v>
      </c>
      <c r="K13" s="223">
        <v>10043.4634004548</v>
      </c>
      <c r="L13" s="224">
        <v>3610.8277375449416</v>
      </c>
      <c r="M13" s="225">
        <v>745.2695557267591</v>
      </c>
      <c r="N13" s="223">
        <v>33358.833702105716</v>
      </c>
      <c r="O13" s="224">
        <v>11093.796773608505</v>
      </c>
      <c r="P13" s="225">
        <v>2255.6994205206506</v>
      </c>
      <c r="Q13" s="223">
        <v>46095.285384119125</v>
      </c>
      <c r="R13" s="224">
        <v>14219.510446025322</v>
      </c>
      <c r="S13" s="225">
        <v>2557.6643465416846</v>
      </c>
      <c r="T13" s="223">
        <v>40209.850694122484</v>
      </c>
      <c r="U13" s="224">
        <v>11699.240020918256</v>
      </c>
      <c r="V13" s="225">
        <v>2246.88212249857</v>
      </c>
      <c r="W13" s="223">
        <v>28717.551035327717</v>
      </c>
      <c r="X13" s="224">
        <v>6628.266525839794</v>
      </c>
      <c r="Y13" s="225">
        <v>1341.7083626799563</v>
      </c>
      <c r="Z13" s="223">
        <v>9360.55286273956</v>
      </c>
      <c r="AA13" s="224">
        <v>1847.1493666666668</v>
      </c>
      <c r="AB13" s="225">
        <v>392.17565333333323</v>
      </c>
      <c r="AC13" s="223">
        <v>1366.3306642066423</v>
      </c>
      <c r="AD13" s="224">
        <v>122.73999999999998</v>
      </c>
      <c r="AE13" s="225">
        <v>14.21</v>
      </c>
      <c r="AF13" s="223">
        <v>95.67999999999999</v>
      </c>
      <c r="AG13" s="224"/>
      <c r="AH13" s="225"/>
      <c r="AI13" s="223">
        <f t="shared" ref="AI13:AK13" si="7">B13+E13+H13+K13+N13+Q13+T13+W13+Z13+AC13+AF13</f>
        <v>171650.5381</v>
      </c>
      <c r="AJ13" s="224">
        <f t="shared" si="7"/>
        <v>50097.47587</v>
      </c>
      <c r="AK13" s="225">
        <f t="shared" si="7"/>
        <v>9732.665295</v>
      </c>
      <c r="AM13" s="140" t="s">
        <v>38</v>
      </c>
      <c r="AN13" s="223">
        <v>87.58125</v>
      </c>
      <c r="AO13" s="224">
        <v>25.25</v>
      </c>
      <c r="AP13" s="225">
        <v>1.25</v>
      </c>
      <c r="AQ13" s="223">
        <v>224.85</v>
      </c>
      <c r="AR13" s="224">
        <v>156.75</v>
      </c>
      <c r="AS13" s="225">
        <v>21.849999999999998</v>
      </c>
      <c r="AT13" s="223">
        <v>3276.7915661681127</v>
      </c>
      <c r="AU13" s="224">
        <v>1289.1543568657876</v>
      </c>
      <c r="AV13" s="225">
        <v>278.8007240755107</v>
      </c>
      <c r="AW13" s="223">
        <v>14566.204696875167</v>
      </c>
      <c r="AX13" s="224">
        <v>4699.232989122747</v>
      </c>
      <c r="AY13" s="225">
        <v>990.0852222195618</v>
      </c>
      <c r="AZ13" s="223">
        <v>40800.42066894133</v>
      </c>
      <c r="BA13" s="224">
        <v>13645.89503002002</v>
      </c>
      <c r="BB13" s="225">
        <v>2747.5780740885884</v>
      </c>
      <c r="BC13" s="223">
        <v>48375.5939218212</v>
      </c>
      <c r="BD13" s="224">
        <v>17456.55430912737</v>
      </c>
      <c r="BE13" s="225">
        <v>3268.4211937536993</v>
      </c>
      <c r="BF13" s="223">
        <v>39856.77241697133</v>
      </c>
      <c r="BG13" s="224">
        <v>11787.690538203608</v>
      </c>
      <c r="BH13" s="225">
        <v>2402.0482621898295</v>
      </c>
      <c r="BI13" s="223">
        <v>27681.669334009628</v>
      </c>
      <c r="BJ13" s="224">
        <v>7735.704389017204</v>
      </c>
      <c r="BK13" s="225">
        <v>1772.5711845569588</v>
      </c>
      <c r="BL13" s="223">
        <v>8631.58951602657</v>
      </c>
      <c r="BM13" s="224">
        <v>1872.8349916666666</v>
      </c>
      <c r="BN13" s="225">
        <v>375.6720316666667</v>
      </c>
      <c r="BO13" s="223">
        <v>1497.1619786096253</v>
      </c>
      <c r="BP13" s="224">
        <v>123.99000000000001</v>
      </c>
      <c r="BQ13" s="225">
        <v>22.7</v>
      </c>
      <c r="BR13" s="223">
        <v>70.5</v>
      </c>
      <c r="BS13" s="224"/>
      <c r="BT13" s="225"/>
      <c r="BU13" s="223">
        <v>185069.13534942298</v>
      </c>
      <c r="BV13" s="224">
        <v>58793.05660402339</v>
      </c>
      <c r="BW13" s="225">
        <v>11880.976692550816</v>
      </c>
      <c r="BY13" s="140" t="s">
        <v>38</v>
      </c>
      <c r="BZ13" s="223"/>
      <c r="CA13" s="224"/>
      <c r="CB13" s="225"/>
      <c r="CC13" s="223">
        <v>632.455</v>
      </c>
      <c r="CD13" s="224">
        <v>187.95</v>
      </c>
      <c r="CE13" s="225">
        <v>36.2</v>
      </c>
      <c r="CF13" s="223">
        <v>4407.469509999999</v>
      </c>
      <c r="CG13" s="224">
        <v>1757.4070000000004</v>
      </c>
      <c r="CH13" s="225">
        <v>558.7366999999999</v>
      </c>
      <c r="CI13" s="223">
        <v>23544.436991000013</v>
      </c>
      <c r="CJ13" s="224">
        <v>8825.711599999999</v>
      </c>
      <c r="CK13" s="225">
        <v>2185.89768</v>
      </c>
      <c r="CL13" s="223">
        <v>46966.5652940001</v>
      </c>
      <c r="CM13" s="224">
        <v>16838.017300000003</v>
      </c>
      <c r="CN13" s="225">
        <v>3774.1379399999973</v>
      </c>
      <c r="CO13" s="223">
        <v>48738.065908999946</v>
      </c>
      <c r="CP13" s="224">
        <v>16161.554800000009</v>
      </c>
      <c r="CQ13" s="225">
        <v>3479.0120900000006</v>
      </c>
      <c r="CR13" s="223">
        <v>41223.41224600005</v>
      </c>
      <c r="CS13" s="224">
        <v>12825.976600000007</v>
      </c>
      <c r="CT13" s="225">
        <v>2251.8595800000016</v>
      </c>
      <c r="CU13" s="223">
        <v>23761.723175999992</v>
      </c>
      <c r="CV13" s="224">
        <v>7097.867200000002</v>
      </c>
      <c r="CW13" s="225">
        <v>1435.9388</v>
      </c>
      <c r="CX13" s="223">
        <v>7388.695065000005</v>
      </c>
      <c r="CY13" s="224">
        <v>1754.7728999999993</v>
      </c>
      <c r="CZ13" s="225">
        <v>358.50084000000004</v>
      </c>
      <c r="DA13" s="223">
        <v>962.9129600000001</v>
      </c>
      <c r="DB13" s="224">
        <v>219.41299999999998</v>
      </c>
      <c r="DC13" s="225">
        <v>62.19203</v>
      </c>
      <c r="DD13" s="223">
        <v>27.2</v>
      </c>
      <c r="DE13" s="224">
        <v>27.2</v>
      </c>
      <c r="DF13" s="225">
        <v>2.7</v>
      </c>
      <c r="DG13" s="223">
        <v>197652.93615099997</v>
      </c>
      <c r="DH13" s="224">
        <v>65695.87039999991</v>
      </c>
      <c r="DI13" s="225">
        <v>14145.17566000002</v>
      </c>
    </row>
    <row r="14">
      <c r="A14" s="140" t="s">
        <v>39</v>
      </c>
      <c r="B14" s="223"/>
      <c r="C14" s="224"/>
      <c r="D14" s="225"/>
      <c r="E14" s="223">
        <v>60.724</v>
      </c>
      <c r="F14" s="224">
        <v>60.724</v>
      </c>
      <c r="G14" s="225">
        <v>1.492</v>
      </c>
      <c r="H14" s="223">
        <v>555.5073333333333</v>
      </c>
      <c r="I14" s="224">
        <v>316.674</v>
      </c>
      <c r="J14" s="225">
        <v>35.582</v>
      </c>
      <c r="K14" s="223">
        <v>2128.731712760482</v>
      </c>
      <c r="L14" s="224">
        <v>930.194</v>
      </c>
      <c r="M14" s="225">
        <v>85.342</v>
      </c>
      <c r="N14" s="223">
        <v>11223.26576671931</v>
      </c>
      <c r="O14" s="224">
        <v>6264.073207164448</v>
      </c>
      <c r="P14" s="225">
        <v>1070.7071168793238</v>
      </c>
      <c r="Q14" s="223">
        <v>14931.21003654664</v>
      </c>
      <c r="R14" s="224">
        <v>7305.521734375531</v>
      </c>
      <c r="S14" s="225">
        <v>968.6268847808361</v>
      </c>
      <c r="T14" s="223">
        <v>11811.779541518075</v>
      </c>
      <c r="U14" s="224">
        <v>5966.723181176356</v>
      </c>
      <c r="V14" s="225">
        <v>609.6427777777775</v>
      </c>
      <c r="W14" s="223">
        <v>8342.523020561612</v>
      </c>
      <c r="X14" s="224">
        <v>2848.259776902888</v>
      </c>
      <c r="Y14" s="225">
        <v>387.01644356955376</v>
      </c>
      <c r="Z14" s="223">
        <v>1755.4199999999998</v>
      </c>
      <c r="AA14" s="224">
        <v>732.38</v>
      </c>
      <c r="AB14" s="225">
        <v>128.66</v>
      </c>
      <c r="AC14" s="223">
        <v>104.82</v>
      </c>
      <c r="AD14" s="224"/>
      <c r="AE14" s="225"/>
      <c r="AF14" s="223"/>
      <c r="AG14" s="224"/>
      <c r="AH14" s="225"/>
      <c r="AI14" s="223">
        <f t="shared" ref="AI14:AK14" si="8">B14+E14+H14+K14+N14+Q14+T14+W14+Z14+AC14+AF14</f>
        <v>50913.98141</v>
      </c>
      <c r="AJ14" s="224">
        <f t="shared" si="8"/>
        <v>24424.5499</v>
      </c>
      <c r="AK14" s="225">
        <f t="shared" si="8"/>
        <v>3287.069223</v>
      </c>
      <c r="AM14" s="140" t="s">
        <v>39</v>
      </c>
      <c r="AN14" s="223"/>
      <c r="AO14" s="224"/>
      <c r="AP14" s="225"/>
      <c r="AQ14" s="223"/>
      <c r="AR14" s="224"/>
      <c r="AS14" s="225"/>
      <c r="AT14" s="223">
        <v>840.88</v>
      </c>
      <c r="AU14" s="224">
        <v>342.4</v>
      </c>
      <c r="AV14" s="225">
        <v>33.00000000000001</v>
      </c>
      <c r="AW14" s="223">
        <v>3421.958830845771</v>
      </c>
      <c r="AX14" s="224">
        <v>1519.3783333333333</v>
      </c>
      <c r="AY14" s="225">
        <v>276.075</v>
      </c>
      <c r="AZ14" s="223">
        <v>13699.494770817942</v>
      </c>
      <c r="BA14" s="224">
        <v>7921.098920817946</v>
      </c>
      <c r="BB14" s="225">
        <v>1045.9543023255817</v>
      </c>
      <c r="BC14" s="223">
        <v>14954.516873714234</v>
      </c>
      <c r="BD14" s="224">
        <v>8177.207187593233</v>
      </c>
      <c r="BE14" s="225">
        <v>1132.004304715732</v>
      </c>
      <c r="BF14" s="223">
        <v>11427.753355623174</v>
      </c>
      <c r="BG14" s="224">
        <v>5019.836264740273</v>
      </c>
      <c r="BH14" s="225">
        <v>547.2022666666667</v>
      </c>
      <c r="BI14" s="223">
        <v>6993.159053761338</v>
      </c>
      <c r="BJ14" s="224">
        <v>3174.6299999999997</v>
      </c>
      <c r="BK14" s="225">
        <v>534.575</v>
      </c>
      <c r="BL14" s="223">
        <v>2154.6788569424966</v>
      </c>
      <c r="BM14" s="224">
        <v>840.13</v>
      </c>
      <c r="BN14" s="225">
        <v>115.80000000000001</v>
      </c>
      <c r="BO14" s="223">
        <v>351.885</v>
      </c>
      <c r="BP14" s="224">
        <v>158.995</v>
      </c>
      <c r="BQ14" s="225">
        <v>57.3</v>
      </c>
      <c r="BR14" s="223">
        <v>50.85</v>
      </c>
      <c r="BS14" s="224"/>
      <c r="BT14" s="225"/>
      <c r="BU14" s="223">
        <v>53895.17674170495</v>
      </c>
      <c r="BV14" s="224">
        <v>27153.675706484784</v>
      </c>
      <c r="BW14" s="225">
        <v>3741.9108737079805</v>
      </c>
      <c r="BY14" s="140" t="s">
        <v>39</v>
      </c>
      <c r="BZ14" s="223"/>
      <c r="CA14" s="224"/>
      <c r="CB14" s="225"/>
      <c r="CC14" s="223">
        <v>285.585</v>
      </c>
      <c r="CD14" s="224">
        <v>96.7</v>
      </c>
      <c r="CE14" s="225">
        <v>4.2</v>
      </c>
      <c r="CF14" s="223">
        <v>915.6169199999999</v>
      </c>
      <c r="CG14" s="224">
        <v>493.49</v>
      </c>
      <c r="CH14" s="225">
        <v>152.676</v>
      </c>
      <c r="CI14" s="223">
        <v>8487.608345999999</v>
      </c>
      <c r="CJ14" s="224">
        <v>4771.237800000002</v>
      </c>
      <c r="CK14" s="225">
        <v>963.3908899999999</v>
      </c>
      <c r="CL14" s="223">
        <v>16408.037673000003</v>
      </c>
      <c r="CM14" s="224">
        <v>8979.752099999998</v>
      </c>
      <c r="CN14" s="225">
        <v>1643.3860000000002</v>
      </c>
      <c r="CO14" s="223">
        <v>14536.985776999998</v>
      </c>
      <c r="CP14" s="224">
        <v>8476.410499999994</v>
      </c>
      <c r="CQ14" s="225">
        <v>1523.3458500000006</v>
      </c>
      <c r="CR14" s="223">
        <v>10594.083258000002</v>
      </c>
      <c r="CS14" s="224">
        <v>4947.6129</v>
      </c>
      <c r="CT14" s="225">
        <v>804.57435</v>
      </c>
      <c r="CU14" s="223">
        <v>5450.727355000001</v>
      </c>
      <c r="CV14" s="224">
        <v>2925.3644000000004</v>
      </c>
      <c r="CW14" s="225">
        <v>571.0712199999999</v>
      </c>
      <c r="CX14" s="223">
        <v>1598.97</v>
      </c>
      <c r="CY14" s="224">
        <v>707.82</v>
      </c>
      <c r="CZ14" s="225">
        <v>55.44</v>
      </c>
      <c r="DA14" s="223">
        <v>60.3</v>
      </c>
      <c r="DB14" s="224"/>
      <c r="DC14" s="225"/>
      <c r="DD14" s="223"/>
      <c r="DE14" s="224"/>
      <c r="DF14" s="225"/>
      <c r="DG14" s="223">
        <v>58337.91432899996</v>
      </c>
      <c r="DH14" s="224">
        <v>31398.387699999985</v>
      </c>
      <c r="DI14" s="225">
        <v>5718.084309999999</v>
      </c>
    </row>
    <row r="15">
      <c r="A15" s="140" t="s">
        <v>40</v>
      </c>
      <c r="B15" s="223"/>
      <c r="C15" s="224"/>
      <c r="D15" s="225"/>
      <c r="E15" s="223"/>
      <c r="F15" s="224"/>
      <c r="G15" s="225"/>
      <c r="H15" s="223">
        <v>343.154</v>
      </c>
      <c r="I15" s="224">
        <v>103.824</v>
      </c>
      <c r="J15" s="225">
        <v>1.492</v>
      </c>
      <c r="K15" s="223">
        <v>928.5149999999999</v>
      </c>
      <c r="L15" s="224">
        <v>824.115</v>
      </c>
      <c r="M15" s="225">
        <v>33.2</v>
      </c>
      <c r="N15" s="223">
        <v>9049.569557793813</v>
      </c>
      <c r="O15" s="224">
        <v>7108.739557793814</v>
      </c>
      <c r="P15" s="225">
        <v>662.5324999999998</v>
      </c>
      <c r="Q15" s="223">
        <v>10909.800454034807</v>
      </c>
      <c r="R15" s="224">
        <v>7897.548853999738</v>
      </c>
      <c r="S15" s="225">
        <v>634.3743748522805</v>
      </c>
      <c r="T15" s="223">
        <v>3802.0116666666668</v>
      </c>
      <c r="U15" s="224">
        <v>3275.231666666667</v>
      </c>
      <c r="V15" s="225">
        <v>548.7666666666668</v>
      </c>
      <c r="W15" s="223">
        <v>1922.0449999999998</v>
      </c>
      <c r="X15" s="224">
        <v>1322.855</v>
      </c>
      <c r="Y15" s="225">
        <v>112.05</v>
      </c>
      <c r="Z15" s="223">
        <v>1945.0928669075372</v>
      </c>
      <c r="AA15" s="224">
        <v>1391.4028669075371</v>
      </c>
      <c r="AB15" s="225">
        <v>65.51654036243822</v>
      </c>
      <c r="AC15" s="223">
        <v>134.21</v>
      </c>
      <c r="AD15" s="224"/>
      <c r="AE15" s="225"/>
      <c r="AF15" s="223"/>
      <c r="AG15" s="224"/>
      <c r="AH15" s="225"/>
      <c r="AI15" s="223">
        <f t="shared" ref="AI15:AK15" si="9">B15+E15+H15+K15+N15+Q15+T15+W15+Z15+AC15+AF15</f>
        <v>29034.39855</v>
      </c>
      <c r="AJ15" s="224">
        <f t="shared" si="9"/>
        <v>21923.71695</v>
      </c>
      <c r="AK15" s="225">
        <f t="shared" si="9"/>
        <v>2057.932082</v>
      </c>
      <c r="AM15" s="140" t="s">
        <v>40</v>
      </c>
      <c r="AN15" s="223"/>
      <c r="AO15" s="224"/>
      <c r="AP15" s="225"/>
      <c r="AQ15" s="223"/>
      <c r="AR15" s="224"/>
      <c r="AS15" s="225"/>
      <c r="AT15" s="223">
        <v>485.17</v>
      </c>
      <c r="AU15" s="224">
        <v>330.28</v>
      </c>
      <c r="AV15" s="225">
        <v>33.1</v>
      </c>
      <c r="AW15" s="223">
        <v>3778.1278165349563</v>
      </c>
      <c r="AX15" s="224">
        <v>3308.187816534957</v>
      </c>
      <c r="AY15" s="225">
        <v>265.25</v>
      </c>
      <c r="AZ15" s="223">
        <v>13317.932780968038</v>
      </c>
      <c r="BA15" s="224">
        <v>10855.890180968037</v>
      </c>
      <c r="BB15" s="225">
        <v>817.5747609397944</v>
      </c>
      <c r="BC15" s="223">
        <v>8689.297698650618</v>
      </c>
      <c r="BD15" s="224">
        <v>6822.842698650617</v>
      </c>
      <c r="BE15" s="225">
        <v>797.1199999999999</v>
      </c>
      <c r="BF15" s="223">
        <v>3726.996666666667</v>
      </c>
      <c r="BG15" s="224">
        <v>2601.308333333333</v>
      </c>
      <c r="BH15" s="225">
        <v>207.16666666666666</v>
      </c>
      <c r="BI15" s="223">
        <v>3251.6699999999996</v>
      </c>
      <c r="BJ15" s="224">
        <v>2261.9100000000003</v>
      </c>
      <c r="BK15" s="225">
        <v>173.2</v>
      </c>
      <c r="BL15" s="223">
        <v>923.4499999999999</v>
      </c>
      <c r="BM15" s="224">
        <v>810.15</v>
      </c>
      <c r="BN15" s="225">
        <v>76.7</v>
      </c>
      <c r="BO15" s="223">
        <v>135.99</v>
      </c>
      <c r="BP15" s="224">
        <v>135.99</v>
      </c>
      <c r="BQ15" s="225">
        <v>9.5</v>
      </c>
      <c r="BR15" s="223"/>
      <c r="BS15" s="224"/>
      <c r="BT15" s="225"/>
      <c r="BU15" s="223">
        <v>34308.63496282027</v>
      </c>
      <c r="BV15" s="224">
        <v>27126.559029486947</v>
      </c>
      <c r="BW15" s="225">
        <v>2379.6114276064604</v>
      </c>
      <c r="BY15" s="140" t="s">
        <v>40</v>
      </c>
      <c r="BZ15" s="223"/>
      <c r="CA15" s="224"/>
      <c r="CB15" s="225"/>
      <c r="CC15" s="223"/>
      <c r="CD15" s="224"/>
      <c r="CE15" s="225"/>
      <c r="CF15" s="223">
        <v>415.62</v>
      </c>
      <c r="CG15" s="224">
        <v>415.62</v>
      </c>
      <c r="CH15" s="225">
        <v>61.0</v>
      </c>
      <c r="CI15" s="223">
        <v>7903.405940999999</v>
      </c>
      <c r="CJ15" s="224">
        <v>7549.166</v>
      </c>
      <c r="CK15" s="225">
        <v>1412.31668</v>
      </c>
      <c r="CL15" s="223">
        <v>14067.370208000002</v>
      </c>
      <c r="CM15" s="224">
        <v>11473.011300000002</v>
      </c>
      <c r="CN15" s="225">
        <v>1574.2370499999995</v>
      </c>
      <c r="CO15" s="223">
        <v>6108.09335</v>
      </c>
      <c r="CP15" s="224">
        <v>4611.4553000000005</v>
      </c>
      <c r="CQ15" s="225">
        <v>906.7411399999999</v>
      </c>
      <c r="CR15" s="223">
        <v>3442.0828800000004</v>
      </c>
      <c r="CS15" s="224">
        <v>2548.4327999999996</v>
      </c>
      <c r="CT15" s="225">
        <v>295.5</v>
      </c>
      <c r="CU15" s="223">
        <v>2772.4699800000003</v>
      </c>
      <c r="CV15" s="224">
        <v>1888.48</v>
      </c>
      <c r="CW15" s="225">
        <v>257.55</v>
      </c>
      <c r="CX15" s="223">
        <v>284.45</v>
      </c>
      <c r="CY15" s="224">
        <v>284.45</v>
      </c>
      <c r="CZ15" s="225">
        <v>5.3</v>
      </c>
      <c r="DA15" s="223"/>
      <c r="DB15" s="224"/>
      <c r="DC15" s="225"/>
      <c r="DD15" s="223"/>
      <c r="DE15" s="224"/>
      <c r="DF15" s="225"/>
      <c r="DG15" s="223">
        <v>34993.492359</v>
      </c>
      <c r="DH15" s="224">
        <v>28770.615400000002</v>
      </c>
      <c r="DI15" s="225">
        <v>4512.644870000003</v>
      </c>
    </row>
    <row r="16">
      <c r="A16" s="150" t="s">
        <v>41</v>
      </c>
      <c r="B16" s="230"/>
      <c r="C16" s="231"/>
      <c r="D16" s="232"/>
      <c r="E16" s="230"/>
      <c r="F16" s="231"/>
      <c r="G16" s="232"/>
      <c r="H16" s="230"/>
      <c r="I16" s="231"/>
      <c r="J16" s="232"/>
      <c r="K16" s="230"/>
      <c r="L16" s="231"/>
      <c r="M16" s="232"/>
      <c r="N16" s="230">
        <v>2710.239305107637</v>
      </c>
      <c r="O16" s="231">
        <v>2710.239305107637</v>
      </c>
      <c r="P16" s="232">
        <v>168.7</v>
      </c>
      <c r="Q16" s="230">
        <v>3449.29</v>
      </c>
      <c r="R16" s="231">
        <v>2941.92</v>
      </c>
      <c r="S16" s="232">
        <v>306.885</v>
      </c>
      <c r="T16" s="230"/>
      <c r="U16" s="231"/>
      <c r="V16" s="232"/>
      <c r="W16" s="230"/>
      <c r="X16" s="231"/>
      <c r="Y16" s="232"/>
      <c r="Z16" s="230"/>
      <c r="AA16" s="231"/>
      <c r="AB16" s="232"/>
      <c r="AC16" s="230"/>
      <c r="AD16" s="231"/>
      <c r="AE16" s="232"/>
      <c r="AF16" s="230"/>
      <c r="AG16" s="231"/>
      <c r="AH16" s="232"/>
      <c r="AI16" s="230">
        <f t="shared" ref="AI16:AK16" si="10">B16+E16+H16+K16+N16+Q16+T16+W16+Z16+AC16+AF16</f>
        <v>6159.529305</v>
      </c>
      <c r="AJ16" s="231">
        <f t="shared" si="10"/>
        <v>5652.159305</v>
      </c>
      <c r="AK16" s="232">
        <f t="shared" si="10"/>
        <v>475.585</v>
      </c>
      <c r="AM16" s="150" t="s">
        <v>41</v>
      </c>
      <c r="AN16" s="230"/>
      <c r="AO16" s="231"/>
      <c r="AP16" s="232"/>
      <c r="AQ16" s="230"/>
      <c r="AR16" s="231"/>
      <c r="AS16" s="232"/>
      <c r="AT16" s="230"/>
      <c r="AU16" s="231"/>
      <c r="AV16" s="232"/>
      <c r="AW16" s="230"/>
      <c r="AX16" s="231"/>
      <c r="AY16" s="232"/>
      <c r="AZ16" s="230">
        <v>6455.359363742075</v>
      </c>
      <c r="BA16" s="231">
        <v>6455.359363742075</v>
      </c>
      <c r="BB16" s="232">
        <v>346.4790237463127</v>
      </c>
      <c r="BC16" s="230">
        <v>2510.54694844158</v>
      </c>
      <c r="BD16" s="231">
        <v>2510.54694844158</v>
      </c>
      <c r="BE16" s="232">
        <v>220.46015103942</v>
      </c>
      <c r="BF16" s="230">
        <v>719.3389408867</v>
      </c>
      <c r="BG16" s="231">
        <v>719.3389408867</v>
      </c>
      <c r="BH16" s="232">
        <v>15.7</v>
      </c>
      <c r="BI16" s="230"/>
      <c r="BJ16" s="231"/>
      <c r="BK16" s="232"/>
      <c r="BL16" s="230"/>
      <c r="BM16" s="231"/>
      <c r="BN16" s="232"/>
      <c r="BO16" s="230"/>
      <c r="BP16" s="231"/>
      <c r="BQ16" s="232"/>
      <c r="BR16" s="230"/>
      <c r="BS16" s="231"/>
      <c r="BT16" s="232"/>
      <c r="BU16" s="230">
        <v>9685.245253070356</v>
      </c>
      <c r="BV16" s="231">
        <v>9685.245253070356</v>
      </c>
      <c r="BW16" s="232">
        <v>582.6391747857327</v>
      </c>
      <c r="BY16" s="150" t="s">
        <v>41</v>
      </c>
      <c r="BZ16" s="230"/>
      <c r="CA16" s="231"/>
      <c r="CB16" s="232"/>
      <c r="CC16" s="230"/>
      <c r="CD16" s="231"/>
      <c r="CE16" s="232"/>
      <c r="CF16" s="230"/>
      <c r="CG16" s="231"/>
      <c r="CH16" s="232"/>
      <c r="CI16" s="230">
        <v>1448.77711</v>
      </c>
      <c r="CJ16" s="231">
        <v>1448.7771</v>
      </c>
      <c r="CK16" s="232">
        <v>245.36659999999998</v>
      </c>
      <c r="CL16" s="230">
        <v>3353.72799</v>
      </c>
      <c r="CM16" s="231">
        <v>3353.7279999999996</v>
      </c>
      <c r="CN16" s="232">
        <v>300.457</v>
      </c>
      <c r="CO16" s="230">
        <v>706.163175</v>
      </c>
      <c r="CP16" s="231">
        <v>706.1632</v>
      </c>
      <c r="CQ16" s="232">
        <v>241.39999999999998</v>
      </c>
      <c r="CR16" s="230">
        <v>603.9</v>
      </c>
      <c r="CS16" s="231">
        <v>603.9</v>
      </c>
      <c r="CT16" s="232">
        <v>19.0</v>
      </c>
      <c r="CU16" s="230"/>
      <c r="CV16" s="231"/>
      <c r="CW16" s="232"/>
      <c r="CX16" s="230"/>
      <c r="CY16" s="231"/>
      <c r="CZ16" s="232"/>
      <c r="DA16" s="230"/>
      <c r="DB16" s="231"/>
      <c r="DC16" s="232"/>
      <c r="DD16" s="230"/>
      <c r="DE16" s="231"/>
      <c r="DF16" s="232"/>
      <c r="DG16" s="230">
        <v>6112.568274999999</v>
      </c>
      <c r="DH16" s="231">
        <v>6112.5683</v>
      </c>
      <c r="DI16" s="232">
        <v>806.2235999999999</v>
      </c>
    </row>
    <row r="17">
      <c r="A17" s="59" t="s">
        <v>12</v>
      </c>
      <c r="B17" s="233">
        <f t="shared" ref="B17:AK17" si="11">SUM(B7:B16)</f>
        <v>267.8220277</v>
      </c>
      <c r="C17" s="234">
        <f t="shared" si="11"/>
        <v>43.73460606</v>
      </c>
      <c r="D17" s="235">
        <f t="shared" si="11"/>
        <v>14.83939394</v>
      </c>
      <c r="E17" s="233">
        <f t="shared" si="11"/>
        <v>1797.143426</v>
      </c>
      <c r="F17" s="234">
        <f t="shared" si="11"/>
        <v>336.3510526</v>
      </c>
      <c r="G17" s="235">
        <f t="shared" si="11"/>
        <v>104.1562719</v>
      </c>
      <c r="H17" s="233">
        <f t="shared" si="11"/>
        <v>13029.98931</v>
      </c>
      <c r="I17" s="234">
        <f t="shared" si="11"/>
        <v>2806.230327</v>
      </c>
      <c r="J17" s="235">
        <f t="shared" si="11"/>
        <v>874.0040231</v>
      </c>
      <c r="K17" s="233">
        <f t="shared" si="11"/>
        <v>48905.23375</v>
      </c>
      <c r="L17" s="234">
        <f t="shared" si="11"/>
        <v>10366.25884</v>
      </c>
      <c r="M17" s="235">
        <f t="shared" si="11"/>
        <v>3002.401928</v>
      </c>
      <c r="N17" s="233">
        <f t="shared" si="11"/>
        <v>130431.8526</v>
      </c>
      <c r="O17" s="234">
        <f t="shared" si="11"/>
        <v>37216.20021</v>
      </c>
      <c r="P17" s="235">
        <f t="shared" si="11"/>
        <v>7805.700913</v>
      </c>
      <c r="Q17" s="233">
        <f t="shared" si="11"/>
        <v>169165.6739</v>
      </c>
      <c r="R17" s="234">
        <f t="shared" si="11"/>
        <v>44400.6971</v>
      </c>
      <c r="S17" s="235">
        <f t="shared" si="11"/>
        <v>8571.391577</v>
      </c>
      <c r="T17" s="233">
        <f t="shared" si="11"/>
        <v>135580.6774</v>
      </c>
      <c r="U17" s="234">
        <f t="shared" si="11"/>
        <v>30119.39589</v>
      </c>
      <c r="V17" s="235">
        <f t="shared" si="11"/>
        <v>6500.11346</v>
      </c>
      <c r="W17" s="233">
        <f t="shared" si="11"/>
        <v>97007.95431</v>
      </c>
      <c r="X17" s="234">
        <f t="shared" si="11"/>
        <v>16877.11221</v>
      </c>
      <c r="Y17" s="235">
        <f t="shared" si="11"/>
        <v>3892.435927</v>
      </c>
      <c r="Z17" s="233">
        <f t="shared" si="11"/>
        <v>38328.51977</v>
      </c>
      <c r="AA17" s="234">
        <f t="shared" si="11"/>
        <v>6182.570575</v>
      </c>
      <c r="AB17" s="235">
        <f t="shared" si="11"/>
        <v>1352.462849</v>
      </c>
      <c r="AC17" s="233">
        <f t="shared" si="11"/>
        <v>5135.046038</v>
      </c>
      <c r="AD17" s="234">
        <f t="shared" si="11"/>
        <v>361.2856761</v>
      </c>
      <c r="AE17" s="235">
        <f t="shared" si="11"/>
        <v>126.0309501</v>
      </c>
      <c r="AF17" s="233">
        <f t="shared" si="11"/>
        <v>265.7799524</v>
      </c>
      <c r="AG17" s="234">
        <f t="shared" si="11"/>
        <v>7.81</v>
      </c>
      <c r="AH17" s="235">
        <f t="shared" si="11"/>
        <v>6.01</v>
      </c>
      <c r="AI17" s="233">
        <f t="shared" si="11"/>
        <v>639915.6924</v>
      </c>
      <c r="AJ17" s="234">
        <f t="shared" si="11"/>
        <v>148717.6465</v>
      </c>
      <c r="AK17" s="235">
        <f t="shared" si="11"/>
        <v>32249.54729</v>
      </c>
      <c r="AM17" s="59" t="s">
        <v>12</v>
      </c>
      <c r="AN17" s="233">
        <v>359.1628136149141</v>
      </c>
      <c r="AO17" s="234">
        <v>52.4383541666667</v>
      </c>
      <c r="AP17" s="235">
        <v>17.643333333333302</v>
      </c>
      <c r="AQ17" s="233">
        <v>1990.4763891238592</v>
      </c>
      <c r="AR17" s="234">
        <v>445.2455565476191</v>
      </c>
      <c r="AS17" s="235">
        <v>132.4585714285714</v>
      </c>
      <c r="AT17" s="233">
        <v>17782.2752764589</v>
      </c>
      <c r="AU17" s="234">
        <v>4323.203278218711</v>
      </c>
      <c r="AV17" s="235">
        <v>1300.2834787609531</v>
      </c>
      <c r="AW17" s="233">
        <v>64450.480974115184</v>
      </c>
      <c r="AX17" s="234">
        <v>15833.78768176698</v>
      </c>
      <c r="AY17" s="235">
        <v>4257.114774556921</v>
      </c>
      <c r="AZ17" s="233">
        <v>154261.10707404546</v>
      </c>
      <c r="BA17" s="234">
        <v>50434.161033587676</v>
      </c>
      <c r="BB17" s="235">
        <v>9386.370228595175</v>
      </c>
      <c r="BC17" s="233">
        <v>171471.55331355383</v>
      </c>
      <c r="BD17" s="234">
        <v>49283.180834797684</v>
      </c>
      <c r="BE17" s="235">
        <v>10737.570143667665</v>
      </c>
      <c r="BF17" s="233">
        <v>134706.5347830253</v>
      </c>
      <c r="BG17" s="234">
        <v>31281.564089720272</v>
      </c>
      <c r="BH17" s="235">
        <v>7239.457062406205</v>
      </c>
      <c r="BI17" s="233">
        <v>101331.85423861544</v>
      </c>
      <c r="BJ17" s="234">
        <v>21545.06632678945</v>
      </c>
      <c r="BK17" s="235">
        <v>5570.050751340801</v>
      </c>
      <c r="BL17" s="233">
        <v>35939.78585397413</v>
      </c>
      <c r="BM17" s="234">
        <v>6336.556828183068</v>
      </c>
      <c r="BN17" s="235">
        <v>1725.3872017186202</v>
      </c>
      <c r="BO17" s="233">
        <v>5557.176625562553</v>
      </c>
      <c r="BP17" s="234">
        <v>635.8106525573193</v>
      </c>
      <c r="BQ17" s="235">
        <v>158.73501058201057</v>
      </c>
      <c r="BR17" s="233">
        <v>395.2852386018238</v>
      </c>
      <c r="BS17" s="234">
        <v>0.216666666666667</v>
      </c>
      <c r="BT17" s="235">
        <v>0.216666666666667</v>
      </c>
      <c r="BU17" s="233">
        <v>688245.6925806915</v>
      </c>
      <c r="BV17" s="234">
        <v>180171.23130300213</v>
      </c>
      <c r="BW17" s="235">
        <v>40525.28722305692</v>
      </c>
      <c r="BY17" s="59" t="s">
        <v>12</v>
      </c>
      <c r="BZ17" s="233">
        <v>430.057354</v>
      </c>
      <c r="CA17" s="234">
        <v>83.48090000000002</v>
      </c>
      <c r="CB17" s="235">
        <v>38.50721</v>
      </c>
      <c r="CC17" s="233">
        <v>3165.3434840000027</v>
      </c>
      <c r="CD17" s="234">
        <v>651.1798000000001</v>
      </c>
      <c r="CE17" s="235">
        <v>168.45963</v>
      </c>
      <c r="CF17" s="233">
        <v>20587.463471000014</v>
      </c>
      <c r="CG17" s="234">
        <v>5182.553599999998</v>
      </c>
      <c r="CH17" s="235">
        <v>1904.4375400000001</v>
      </c>
      <c r="CI17" s="233">
        <v>92096.30212200005</v>
      </c>
      <c r="CJ17" s="234">
        <v>30840.029599999998</v>
      </c>
      <c r="CK17" s="235">
        <v>8208.825459999993</v>
      </c>
      <c r="CL17" s="233">
        <v>163745.94668499997</v>
      </c>
      <c r="CM17" s="234">
        <v>54538.814099999996</v>
      </c>
      <c r="CN17" s="235">
        <v>12477.593980000016</v>
      </c>
      <c r="CO17" s="233">
        <v>157803.36668699974</v>
      </c>
      <c r="CP17" s="234">
        <v>43690.892600000014</v>
      </c>
      <c r="CQ17" s="235">
        <v>11206.31441</v>
      </c>
      <c r="CR17" s="233">
        <v>135124.04422300032</v>
      </c>
      <c r="CS17" s="234">
        <v>32799.18239999996</v>
      </c>
      <c r="CT17" s="235">
        <v>7379.746039999987</v>
      </c>
      <c r="CU17" s="233">
        <v>88371.57905699986</v>
      </c>
      <c r="CV17" s="234">
        <v>19705.100299999995</v>
      </c>
      <c r="CW17" s="235">
        <v>5140.426389999998</v>
      </c>
      <c r="CX17" s="233">
        <v>29721.947454000012</v>
      </c>
      <c r="CY17" s="234">
        <v>4803.410899999998</v>
      </c>
      <c r="CZ17" s="235">
        <v>1210.39275</v>
      </c>
      <c r="DA17" s="233">
        <v>2819.115838</v>
      </c>
      <c r="DB17" s="234">
        <v>400.68309999999997</v>
      </c>
      <c r="DC17" s="235">
        <v>103.15435999999998</v>
      </c>
      <c r="DD17" s="233">
        <v>109.21253800000001</v>
      </c>
      <c r="DE17" s="234">
        <v>27.2</v>
      </c>
      <c r="DF17" s="235">
        <v>2.7</v>
      </c>
      <c r="DG17" s="233">
        <v>693974.3789129999</v>
      </c>
      <c r="DH17" s="234">
        <v>192722.52729999987</v>
      </c>
      <c r="DI17" s="235">
        <v>47840.55777000004</v>
      </c>
    </row>
    <row r="18">
      <c r="A18" s="78" t="s">
        <v>44</v>
      </c>
      <c r="B18" s="79"/>
      <c r="C18" s="79"/>
      <c r="S18" s="79"/>
      <c r="AM18" s="78" t="s">
        <v>44</v>
      </c>
      <c r="AN18" s="79"/>
      <c r="AO18" s="79"/>
      <c r="BE18" s="79"/>
      <c r="BY18" s="2" t="s">
        <v>45</v>
      </c>
    </row>
    <row r="19">
      <c r="A19" s="80" t="s">
        <v>121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2"/>
      <c r="AM19" s="80" t="s">
        <v>121</v>
      </c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2"/>
      <c r="BY19" s="80" t="s">
        <v>121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2"/>
    </row>
    <row r="20">
      <c r="A20" s="131" t="s">
        <v>29</v>
      </c>
      <c r="B20" s="220">
        <f t="shared" ref="B20:B30" si="12">IF(ISBLANK(B7),"",B7*100/B7)</f>
        <v>100</v>
      </c>
      <c r="C20" s="236" t="str">
        <f t="shared" ref="C20:C30" si="13">IF(ISBLANK(C7),"",C7*100/B7)</f>
        <v/>
      </c>
      <c r="D20" s="237" t="str">
        <f t="shared" ref="D20:D30" si="14">IF(ISBLANK(D7),"",D7*100/B7)</f>
        <v/>
      </c>
      <c r="E20" s="220">
        <f t="shared" ref="E20:E30" si="15">IF(ISBLANK(E7),"",E7*100/E7)</f>
        <v>100</v>
      </c>
      <c r="F20" s="236">
        <f t="shared" ref="F20:F30" si="16">IF(ISBLANK(F7),"",F7*100/E7)</f>
        <v>1.613152027</v>
      </c>
      <c r="G20" s="237">
        <f t="shared" ref="G20:G30" si="17">IF(ISBLANK(G7),"",G7*100/E7)</f>
        <v>1.219390508</v>
      </c>
      <c r="H20" s="220">
        <f t="shared" ref="H20:H30" si="18">IF(ISBLANK(H7),"",H7*100/H7)</f>
        <v>100</v>
      </c>
      <c r="I20" s="236">
        <f t="shared" ref="I20:I30" si="19">IF(ISBLANK(I7),"",I7*100/H7)</f>
        <v>1.729901346</v>
      </c>
      <c r="J20" s="237">
        <f t="shared" ref="J20:J30" si="20">IF(ISBLANK(J7),"",J7*100/H7)</f>
        <v>1.397529077</v>
      </c>
      <c r="K20" s="220">
        <f t="shared" ref="K20:K30" si="21">IF(ISBLANK(K7),"",K7*100/K7)</f>
        <v>100</v>
      </c>
      <c r="L20" s="236">
        <f t="shared" ref="L20:L30" si="22">IF(ISBLANK(L7),"",L7*100/K7)</f>
        <v>1.522841959</v>
      </c>
      <c r="M20" s="237">
        <f t="shared" ref="M20:M30" si="23">IF(ISBLANK(M7),"",M7*100/K7)</f>
        <v>1.906471261</v>
      </c>
      <c r="N20" s="220">
        <f t="shared" ref="N20:N30" si="24">IF(ISBLANK(N7),"",N7*100/N7)</f>
        <v>100</v>
      </c>
      <c r="O20" s="236">
        <f t="shared" ref="O20:O30" si="25">IF(ISBLANK(O7),"",O7*100/N7)</f>
        <v>1.21049907</v>
      </c>
      <c r="P20" s="237">
        <f t="shared" ref="P20:P30" si="26">IF(ISBLANK(P7),"",P7*100/N7)</f>
        <v>1.281293372</v>
      </c>
      <c r="Q20" s="220">
        <f t="shared" ref="Q20:Q30" si="27">IF(ISBLANK(Q7),"",Q7*100/Q7)</f>
        <v>100</v>
      </c>
      <c r="R20" s="236">
        <f t="shared" ref="R20:R30" si="28">IF(ISBLANK(R7),"",R7*100/Q7)</f>
        <v>1.156789983</v>
      </c>
      <c r="S20" s="237">
        <f t="shared" ref="S20:S30" si="29">IF(ISBLANK(S7),"",S7*100/Q7)</f>
        <v>1.718118928</v>
      </c>
      <c r="T20" s="220">
        <f t="shared" ref="T20:T30" si="30">IF(ISBLANK(T7),"",T7*100/T7)</f>
        <v>100</v>
      </c>
      <c r="U20" s="236">
        <f t="shared" ref="U20:U30" si="31">IF(ISBLANK(U7),"",U7*100/T7)</f>
        <v>0.9095973739</v>
      </c>
      <c r="V20" s="237">
        <f t="shared" ref="V20:V30" si="32">IF(ISBLANK(V7),"",V7*100/T7)</f>
        <v>1.851232907</v>
      </c>
      <c r="W20" s="220">
        <f t="shared" ref="W20:W30" si="33">IF(ISBLANK(W7),"",W7*100/W7)</f>
        <v>100</v>
      </c>
      <c r="X20" s="236">
        <f t="shared" ref="X20:X30" si="34">IF(ISBLANK(X7),"",X7*100/W7)</f>
        <v>0.5398108103</v>
      </c>
      <c r="Y20" s="237">
        <f t="shared" ref="Y20:Y30" si="35">IF(ISBLANK(Y7),"",Y7*100/W7)</f>
        <v>0.5324296734</v>
      </c>
      <c r="Z20" s="220">
        <f t="shared" ref="Z20:Z30" si="36">IF(ISBLANK(Z7),"",Z7*100/Z7)</f>
        <v>100</v>
      </c>
      <c r="AA20" s="236">
        <f t="shared" ref="AA20:AA30" si="37">IF(ISBLANK(AA7),"",AA7*100/Z7)</f>
        <v>0.2372632499</v>
      </c>
      <c r="AB20" s="237">
        <f t="shared" ref="AB20:AB30" si="38">IF(ISBLANK(AB7),"",AB7*100/Z7)</f>
        <v>0.01274869418</v>
      </c>
      <c r="AC20" s="220">
        <f t="shared" ref="AC20:AC30" si="39">IF(ISBLANK(AC7),"",AC7*100/AC7)</f>
        <v>100</v>
      </c>
      <c r="AD20" s="236" t="str">
        <f t="shared" ref="AD20:AD30" si="40">IF(ISBLANK(AD7),"",AD7*100/AC7)</f>
        <v/>
      </c>
      <c r="AE20" s="237" t="str">
        <f t="shared" ref="AE20:AE30" si="41">IF(ISBLANK(AE7),"",AE7*100/AC7)</f>
        <v/>
      </c>
      <c r="AF20" s="220">
        <f t="shared" ref="AF20:AF30" si="42">IF(ISBLANK(AF7),"",AF7*100/AF7)</f>
        <v>100</v>
      </c>
      <c r="AG20" s="221" t="str">
        <f t="shared" ref="AG20:AG30" si="43">IF(ISBLANK(AG7),"",AG7*100/AF7)</f>
        <v/>
      </c>
      <c r="AH20" s="222" t="str">
        <f t="shared" ref="AH20:AH30" si="44">IF(ISBLANK(AH7),"",AH7*100/AF7)</f>
        <v/>
      </c>
      <c r="AI20" s="220">
        <f t="shared" ref="AI20:AI30" si="45">IF(ISBLANK(AI7),"",AI7*100/AI7)</f>
        <v>100</v>
      </c>
      <c r="AJ20" s="236">
        <f t="shared" ref="AJ20:AJ30" si="46">IF(ISBLANK(AJ7),"",AJ7*100/AI7)</f>
        <v>1.111861389</v>
      </c>
      <c r="AK20" s="237">
        <f t="shared" ref="AK20:AK30" si="47">IF(ISBLANK(AK7),"",AK7*100/AI7)</f>
        <v>1.437761124</v>
      </c>
      <c r="AM20" s="131" t="s">
        <v>29</v>
      </c>
      <c r="AN20" s="220">
        <f t="shared" ref="AN20:AN26" si="48">AN7*100/AN7</f>
        <v>100</v>
      </c>
      <c r="AO20" s="236"/>
      <c r="AP20" s="237"/>
      <c r="AQ20" s="220">
        <f t="shared" ref="AQ20:AQ26" si="49">AQ7*100/AQ7</f>
        <v>100</v>
      </c>
      <c r="AR20" s="236">
        <f t="shared" ref="AR20:AR26" si="50">AR7*100/AQ7</f>
        <v>0.9735488611</v>
      </c>
      <c r="AS20" s="237">
        <f t="shared" ref="AS20:AS26" si="51">AS7*100/AQ7</f>
        <v>0.6325317459</v>
      </c>
      <c r="AT20" s="220">
        <f t="shared" ref="AT20:AT28" si="52">AT7*100/AT7</f>
        <v>100</v>
      </c>
      <c r="AU20" s="236">
        <f t="shared" ref="AU20:AU28" si="53">AU7*100/AT7</f>
        <v>1.989464161</v>
      </c>
      <c r="AV20" s="237">
        <f t="shared" ref="AV20:AV28" si="54">AV7*100/AT7</f>
        <v>4.006215944</v>
      </c>
      <c r="AW20" s="220">
        <f t="shared" ref="AW20:AW28" si="55">AW7*100/AW7</f>
        <v>100</v>
      </c>
      <c r="AX20" s="236">
        <f t="shared" ref="AX20:AX28" si="56">AX7*100/AW7</f>
        <v>1.027141199</v>
      </c>
      <c r="AY20" s="237">
        <f t="shared" ref="AY20:AY28" si="57">AY7*100/AW7</f>
        <v>1.107590552</v>
      </c>
      <c r="AZ20" s="220">
        <f t="shared" ref="AZ20:AZ30" si="58">AZ7*100/AZ7</f>
        <v>100</v>
      </c>
      <c r="BA20" s="236">
        <f t="shared" ref="BA20:BA30" si="59">BA7*100/AZ7</f>
        <v>0.6413934205</v>
      </c>
      <c r="BB20" s="237">
        <f t="shared" ref="BB20:BB30" si="60">BB7*100/AZ7</f>
        <v>1.404167129</v>
      </c>
      <c r="BC20" s="220">
        <f t="shared" ref="BC20:BC30" si="61">BC7*100/BC7</f>
        <v>100</v>
      </c>
      <c r="BD20" s="236">
        <f t="shared" ref="BD20:BD30" si="62">BD7*100/BC7</f>
        <v>1.044343431</v>
      </c>
      <c r="BE20" s="237">
        <f t="shared" ref="BE20:BE30" si="63">BE7*100/BC7</f>
        <v>1.149991573</v>
      </c>
      <c r="BF20" s="220">
        <f t="shared" ref="BF20:BF30" si="64">BF7*100/BF7</f>
        <v>100</v>
      </c>
      <c r="BG20" s="236">
        <f t="shared" ref="BG20:BG30" si="65">BG7*100/BF7</f>
        <v>1.033212756</v>
      </c>
      <c r="BH20" s="237">
        <f t="shared" ref="BH20:BH30" si="66">BH7*100/BF7</f>
        <v>3.769048973</v>
      </c>
      <c r="BI20" s="220">
        <f t="shared" ref="BI20:BI28" si="67">BI7*100/BI7</f>
        <v>100</v>
      </c>
      <c r="BJ20" s="236">
        <f t="shared" ref="BJ20:BJ28" si="68">BJ7*100/BI7</f>
        <v>1.174934204</v>
      </c>
      <c r="BK20" s="237">
        <f t="shared" ref="BK20:BK28" si="69">BK7*100/BI7</f>
        <v>2.586729027</v>
      </c>
      <c r="BL20" s="220">
        <f t="shared" ref="BL20:BL28" si="70">BL7*100/BL7</f>
        <v>100</v>
      </c>
      <c r="BM20" s="236">
        <f t="shared" ref="BM20:BM28" si="71">BM7*100/BL7</f>
        <v>1.024217105</v>
      </c>
      <c r="BN20" s="237">
        <f t="shared" ref="BN20:BN28" si="72">BN7*100/BL7</f>
        <v>1.361132925</v>
      </c>
      <c r="BO20" s="220">
        <f t="shared" ref="BO20:BO28" si="73">BO7*100/BO7</f>
        <v>100</v>
      </c>
      <c r="BP20" s="236">
        <f>BP7*100/BO7</f>
        <v>1.359575532</v>
      </c>
      <c r="BQ20" s="237">
        <f>BQ7*100/BO7</f>
        <v>1.359575532</v>
      </c>
      <c r="BR20" s="220">
        <f t="shared" ref="BR20:BR27" si="74">BR7*100/BR7</f>
        <v>100</v>
      </c>
      <c r="BS20" s="221">
        <f>BS7*100/BR7</f>
        <v>6.042576927</v>
      </c>
      <c r="BT20" s="222">
        <f>BT7*100/BR7</f>
        <v>6.042576927</v>
      </c>
      <c r="BU20" s="220">
        <f t="shared" ref="BU20:BU30" si="75">BU7*100/BU7</f>
        <v>100</v>
      </c>
      <c r="BV20" s="236">
        <f t="shared" ref="BV20:BV30" si="76">BV7*100/BU7</f>
        <v>1.017014891</v>
      </c>
      <c r="BW20" s="237">
        <f t="shared" ref="BW20:BW30" si="77">BW7*100/BU7</f>
        <v>1.922430214</v>
      </c>
      <c r="BY20" s="131" t="s">
        <v>29</v>
      </c>
      <c r="BZ20" s="220">
        <f t="shared" ref="BZ20:BZ25" si="78">BZ7*100/BZ7</f>
        <v>100</v>
      </c>
      <c r="CA20" s="236">
        <f t="shared" ref="CA20:CA25" si="79">CA7*100/BZ7</f>
        <v>11.275373</v>
      </c>
      <c r="CB20" s="237">
        <f t="shared" ref="CB20:CB25" si="80">CB7*100/BZ7</f>
        <v>9.940069044</v>
      </c>
      <c r="CC20" s="220">
        <f t="shared" ref="CC20:CC27" si="81">CC7*100/CC7</f>
        <v>100</v>
      </c>
      <c r="CD20" s="236">
        <f t="shared" ref="CD20:CD27" si="82">CD7*100/CC7</f>
        <v>3.726490517</v>
      </c>
      <c r="CE20" s="237">
        <f t="shared" ref="CE20:CE27" si="83">CE7*100/CC7</f>
        <v>2.072603361</v>
      </c>
      <c r="CF20" s="220">
        <f t="shared" ref="CF20:CF28" si="84">CF7*100/CF7</f>
        <v>100</v>
      </c>
      <c r="CG20" s="236">
        <f t="shared" ref="CG20:CG28" si="85">CG7*100/CF7</f>
        <v>2.564653604</v>
      </c>
      <c r="CH20" s="237">
        <f t="shared" ref="CH20:CH28" si="86">CH7*100/CF7</f>
        <v>2.266298777</v>
      </c>
      <c r="CI20" s="220">
        <f t="shared" ref="CI20:CI30" si="87">CI7*100/CI7</f>
        <v>100</v>
      </c>
      <c r="CJ20" s="236">
        <f t="shared" ref="CJ20:CJ30" si="88">CJ7*100/CI7</f>
        <v>1.678401355</v>
      </c>
      <c r="CK20" s="237">
        <f t="shared" ref="CK20:CK30" si="89">CK7*100/CI7</f>
        <v>1.439882368</v>
      </c>
      <c r="CL20" s="220">
        <f t="shared" ref="CL20:CL30" si="90">CL7*100/CL7</f>
        <v>100</v>
      </c>
      <c r="CM20" s="236">
        <f t="shared" ref="CM20:CM30" si="91">CM7*100/CL7</f>
        <v>1.962418701</v>
      </c>
      <c r="CN20" s="237">
        <f t="shared" ref="CN20:CN30" si="92">CN7*100/CL7</f>
        <v>1.680301839</v>
      </c>
      <c r="CO20" s="220">
        <f t="shared" ref="CO20:CO30" si="93">CO7*100/CO7</f>
        <v>100</v>
      </c>
      <c r="CP20" s="236">
        <f t="shared" ref="CP20:CP30" si="94">CP7*100/CO7</f>
        <v>1.675922203</v>
      </c>
      <c r="CQ20" s="237">
        <f t="shared" ref="CQ20:CQ30" si="95">CQ7*100/CO7</f>
        <v>1.274502584</v>
      </c>
      <c r="CR20" s="220">
        <f t="shared" ref="CR20:CR30" si="96">CR7*100/CR7</f>
        <v>100</v>
      </c>
      <c r="CS20" s="236">
        <f t="shared" ref="CS20:CS30" si="97">CS7*100/CR7</f>
        <v>1.712837526</v>
      </c>
      <c r="CT20" s="237">
        <f t="shared" ref="CT20:CT30" si="98">CT7*100/CR7</f>
        <v>1.716518551</v>
      </c>
      <c r="CU20" s="220">
        <f t="shared" ref="CU20:CU28" si="99">CU7*100/CU7</f>
        <v>100</v>
      </c>
      <c r="CV20" s="236">
        <f t="shared" ref="CV20:CV28" si="100">CV7*100/CU7</f>
        <v>1.807291472</v>
      </c>
      <c r="CW20" s="237">
        <f t="shared" ref="CW20:CW28" si="101">CW7*100/CU7</f>
        <v>2.282236604</v>
      </c>
      <c r="CX20" s="220">
        <f t="shared" ref="CX20:CX28" si="102">CX7*100/CX7</f>
        <v>100</v>
      </c>
      <c r="CY20" s="236">
        <f t="shared" ref="CY20:CY28" si="103">CY7*100/CX7</f>
        <v>0.1619626767</v>
      </c>
      <c r="CZ20" s="237">
        <f t="shared" ref="CZ20:CZ28" si="104">CZ7*100/CX7</f>
        <v>0.03239253533</v>
      </c>
      <c r="DA20" s="220">
        <f t="shared" ref="DA20:DA27" si="105">DA7*100/DA7</f>
        <v>100</v>
      </c>
      <c r="DB20" s="236">
        <f t="shared" ref="DB20:DB27" si="106">DB7*100/DA7</f>
        <v>0</v>
      </c>
      <c r="DC20" s="237">
        <f t="shared" ref="DC20:DC27" si="107">DC7*100/DA7</f>
        <v>0</v>
      </c>
      <c r="DD20" s="220">
        <f t="shared" ref="DD20:DD26" si="108">DD7*100/DD7</f>
        <v>100</v>
      </c>
      <c r="DE20" s="221"/>
      <c r="DF20" s="222"/>
      <c r="DG20" s="220">
        <f t="shared" ref="DG20:DG30" si="109">DG7*100/DG7</f>
        <v>100</v>
      </c>
      <c r="DH20" s="236">
        <f t="shared" ref="DH20:DH30" si="110">DH7*100/DG7</f>
        <v>1.840283515</v>
      </c>
      <c r="DI20" s="237">
        <f t="shared" ref="DI20:DI30" si="111">DI7*100/DG7</f>
        <v>1.63299939</v>
      </c>
    </row>
    <row r="21" ht="15.75" customHeight="1">
      <c r="A21" s="140" t="s">
        <v>33</v>
      </c>
      <c r="B21" s="223">
        <f t="shared" si="12"/>
        <v>100</v>
      </c>
      <c r="C21" s="239">
        <f t="shared" si="13"/>
        <v>10.97794221</v>
      </c>
      <c r="D21" s="240">
        <f t="shared" si="14"/>
        <v>0.6242359293</v>
      </c>
      <c r="E21" s="223">
        <f t="shared" si="15"/>
        <v>100</v>
      </c>
      <c r="F21" s="239" t="str">
        <f t="shared" si="16"/>
        <v/>
      </c>
      <c r="G21" s="240" t="str">
        <f t="shared" si="17"/>
        <v/>
      </c>
      <c r="H21" s="223">
        <f t="shared" si="18"/>
        <v>100</v>
      </c>
      <c r="I21" s="239">
        <f t="shared" si="19"/>
        <v>3.776394931</v>
      </c>
      <c r="J21" s="240">
        <f t="shared" si="20"/>
        <v>2.994128271</v>
      </c>
      <c r="K21" s="223">
        <f t="shared" si="21"/>
        <v>100</v>
      </c>
      <c r="L21" s="239">
        <f t="shared" si="22"/>
        <v>2.526057309</v>
      </c>
      <c r="M21" s="240">
        <f t="shared" si="23"/>
        <v>1.661777269</v>
      </c>
      <c r="N21" s="223">
        <f t="shared" si="24"/>
        <v>100</v>
      </c>
      <c r="O21" s="239">
        <f t="shared" si="25"/>
        <v>1.726987993</v>
      </c>
      <c r="P21" s="240">
        <f t="shared" si="26"/>
        <v>1.01222061</v>
      </c>
      <c r="Q21" s="223">
        <f t="shared" si="27"/>
        <v>100</v>
      </c>
      <c r="R21" s="239">
        <f t="shared" si="28"/>
        <v>1.913967241</v>
      </c>
      <c r="S21" s="240">
        <f t="shared" si="29"/>
        <v>1.493369836</v>
      </c>
      <c r="T21" s="223">
        <f t="shared" si="30"/>
        <v>100</v>
      </c>
      <c r="U21" s="239">
        <f t="shared" si="31"/>
        <v>1.695772978</v>
      </c>
      <c r="V21" s="240">
        <f t="shared" si="32"/>
        <v>1.373577001</v>
      </c>
      <c r="W21" s="223">
        <f t="shared" si="33"/>
        <v>100</v>
      </c>
      <c r="X21" s="239">
        <f t="shared" si="34"/>
        <v>1.484465233</v>
      </c>
      <c r="Y21" s="240">
        <f t="shared" si="35"/>
        <v>1.083260442</v>
      </c>
      <c r="Z21" s="223">
        <f t="shared" si="36"/>
        <v>100</v>
      </c>
      <c r="AA21" s="239">
        <f t="shared" si="37"/>
        <v>0.3013993946</v>
      </c>
      <c r="AB21" s="240">
        <f t="shared" si="38"/>
        <v>0.3013993946</v>
      </c>
      <c r="AC21" s="223">
        <f t="shared" si="39"/>
        <v>100</v>
      </c>
      <c r="AD21" s="239">
        <f t="shared" si="40"/>
        <v>1.084054663</v>
      </c>
      <c r="AE21" s="240">
        <f t="shared" si="41"/>
        <v>0.1987433548</v>
      </c>
      <c r="AF21" s="223">
        <f t="shared" si="42"/>
        <v>100</v>
      </c>
      <c r="AG21" s="224">
        <f t="shared" si="43"/>
        <v>28.37209302</v>
      </c>
      <c r="AH21" s="225">
        <f t="shared" si="44"/>
        <v>15.58139535</v>
      </c>
      <c r="AI21" s="223">
        <f t="shared" si="45"/>
        <v>100</v>
      </c>
      <c r="AJ21" s="239">
        <f t="shared" si="46"/>
        <v>1.906456293</v>
      </c>
      <c r="AK21" s="240">
        <f t="shared" si="47"/>
        <v>1.350669368</v>
      </c>
      <c r="AM21" s="140" t="s">
        <v>33</v>
      </c>
      <c r="AN21" s="223">
        <f t="shared" si="48"/>
        <v>100</v>
      </c>
      <c r="AO21" s="239"/>
      <c r="AP21" s="240"/>
      <c r="AQ21" s="223">
        <f t="shared" si="49"/>
        <v>100</v>
      </c>
      <c r="AR21" s="239">
        <f t="shared" si="50"/>
        <v>2.465442113</v>
      </c>
      <c r="AS21" s="240">
        <f t="shared" si="51"/>
        <v>2.443909868</v>
      </c>
      <c r="AT21" s="223">
        <f t="shared" si="52"/>
        <v>100</v>
      </c>
      <c r="AU21" s="239">
        <f t="shared" si="53"/>
        <v>3.368634746</v>
      </c>
      <c r="AV21" s="240">
        <f t="shared" si="54"/>
        <v>1.930285263</v>
      </c>
      <c r="AW21" s="223">
        <f t="shared" si="55"/>
        <v>100</v>
      </c>
      <c r="AX21" s="239">
        <f t="shared" si="56"/>
        <v>2.128836456</v>
      </c>
      <c r="AY21" s="240">
        <f t="shared" si="57"/>
        <v>1.941559694</v>
      </c>
      <c r="AZ21" s="223">
        <f t="shared" si="58"/>
        <v>100</v>
      </c>
      <c r="BA21" s="239">
        <f t="shared" si="59"/>
        <v>2.136586816</v>
      </c>
      <c r="BB21" s="240">
        <f t="shared" si="60"/>
        <v>1.79799399</v>
      </c>
      <c r="BC21" s="223">
        <f t="shared" si="61"/>
        <v>100</v>
      </c>
      <c r="BD21" s="239">
        <f t="shared" si="62"/>
        <v>1.911924175</v>
      </c>
      <c r="BE21" s="240">
        <f t="shared" si="63"/>
        <v>1.396287658</v>
      </c>
      <c r="BF21" s="223">
        <f t="shared" si="64"/>
        <v>100</v>
      </c>
      <c r="BG21" s="239">
        <f t="shared" si="65"/>
        <v>2.747284634</v>
      </c>
      <c r="BH21" s="240">
        <f t="shared" si="66"/>
        <v>2.805959945</v>
      </c>
      <c r="BI21" s="223">
        <f t="shared" si="67"/>
        <v>100</v>
      </c>
      <c r="BJ21" s="239">
        <f t="shared" si="68"/>
        <v>1.739476462</v>
      </c>
      <c r="BK21" s="240">
        <f t="shared" si="69"/>
        <v>1.729745791</v>
      </c>
      <c r="BL21" s="223">
        <f t="shared" si="70"/>
        <v>100</v>
      </c>
      <c r="BM21" s="239">
        <f t="shared" si="71"/>
        <v>3.36034661</v>
      </c>
      <c r="BN21" s="240">
        <f t="shared" si="72"/>
        <v>2.835618943</v>
      </c>
      <c r="BO21" s="223">
        <f t="shared" si="73"/>
        <v>100</v>
      </c>
      <c r="BP21" s="239"/>
      <c r="BQ21" s="240"/>
      <c r="BR21" s="223">
        <f t="shared" si="74"/>
        <v>100</v>
      </c>
      <c r="BS21" s="224"/>
      <c r="BT21" s="225"/>
      <c r="BU21" s="223">
        <f t="shared" si="75"/>
        <v>100</v>
      </c>
      <c r="BV21" s="239">
        <f t="shared" si="76"/>
        <v>2.256139436</v>
      </c>
      <c r="BW21" s="240">
        <f t="shared" si="77"/>
        <v>1.935907084</v>
      </c>
      <c r="BY21" s="140" t="s">
        <v>33</v>
      </c>
      <c r="BZ21" s="223">
        <f t="shared" si="78"/>
        <v>100</v>
      </c>
      <c r="CA21" s="239">
        <f t="shared" si="79"/>
        <v>3.029151523</v>
      </c>
      <c r="CB21" s="240">
        <f t="shared" si="80"/>
        <v>0.5800502916</v>
      </c>
      <c r="CC21" s="223">
        <f t="shared" si="81"/>
        <v>100</v>
      </c>
      <c r="CD21" s="239">
        <f t="shared" si="82"/>
        <v>10.95602145</v>
      </c>
      <c r="CE21" s="240">
        <f t="shared" si="83"/>
        <v>8.17702963</v>
      </c>
      <c r="CF21" s="223">
        <f t="shared" si="84"/>
        <v>100</v>
      </c>
      <c r="CG21" s="239">
        <f t="shared" si="85"/>
        <v>4.753772927</v>
      </c>
      <c r="CH21" s="240">
        <f t="shared" si="86"/>
        <v>3.394282926</v>
      </c>
      <c r="CI21" s="223">
        <f t="shared" si="87"/>
        <v>100</v>
      </c>
      <c r="CJ21" s="239">
        <f t="shared" si="88"/>
        <v>3.837926205</v>
      </c>
      <c r="CK21" s="240">
        <f t="shared" si="89"/>
        <v>3.294889366</v>
      </c>
      <c r="CL21" s="223">
        <f t="shared" si="90"/>
        <v>100</v>
      </c>
      <c r="CM21" s="239">
        <f t="shared" si="91"/>
        <v>3.175751969</v>
      </c>
      <c r="CN21" s="240">
        <f t="shared" si="92"/>
        <v>2.581499396</v>
      </c>
      <c r="CO21" s="223">
        <f t="shared" si="93"/>
        <v>100</v>
      </c>
      <c r="CP21" s="239">
        <f t="shared" si="94"/>
        <v>3.28296853</v>
      </c>
      <c r="CQ21" s="240">
        <f t="shared" si="95"/>
        <v>2.565747168</v>
      </c>
      <c r="CR21" s="223">
        <f t="shared" si="96"/>
        <v>100</v>
      </c>
      <c r="CS21" s="239">
        <f t="shared" si="97"/>
        <v>4.040458099</v>
      </c>
      <c r="CT21" s="240">
        <f t="shared" si="98"/>
        <v>2.984887636</v>
      </c>
      <c r="CU21" s="223">
        <f t="shared" si="99"/>
        <v>100</v>
      </c>
      <c r="CV21" s="239">
        <f t="shared" si="100"/>
        <v>2.731288469</v>
      </c>
      <c r="CW21" s="240">
        <f t="shared" si="101"/>
        <v>2.283483994</v>
      </c>
      <c r="CX21" s="223">
        <f t="shared" si="102"/>
        <v>100</v>
      </c>
      <c r="CY21" s="239">
        <f t="shared" si="103"/>
        <v>3.44841662</v>
      </c>
      <c r="CZ21" s="240">
        <f t="shared" si="104"/>
        <v>3.735993103</v>
      </c>
      <c r="DA21" s="223">
        <f t="shared" si="105"/>
        <v>100</v>
      </c>
      <c r="DB21" s="239">
        <f t="shared" si="106"/>
        <v>0</v>
      </c>
      <c r="DC21" s="240">
        <f t="shared" si="107"/>
        <v>0</v>
      </c>
      <c r="DD21" s="223">
        <f t="shared" si="108"/>
        <v>100</v>
      </c>
      <c r="DE21" s="224"/>
      <c r="DF21" s="225"/>
      <c r="DG21" s="223">
        <f t="shared" si="109"/>
        <v>100</v>
      </c>
      <c r="DH21" s="239">
        <f t="shared" si="110"/>
        <v>3.640934002</v>
      </c>
      <c r="DI21" s="240">
        <f t="shared" si="111"/>
        <v>2.91626568</v>
      </c>
    </row>
    <row r="22" ht="15.75" customHeight="1">
      <c r="A22" s="140" t="s">
        <v>34</v>
      </c>
      <c r="B22" s="223">
        <f t="shared" si="12"/>
        <v>100</v>
      </c>
      <c r="C22" s="239">
        <f t="shared" si="13"/>
        <v>14.40997133</v>
      </c>
      <c r="D22" s="240">
        <f t="shared" si="14"/>
        <v>5.90133721</v>
      </c>
      <c r="E22" s="223">
        <f t="shared" si="15"/>
        <v>100</v>
      </c>
      <c r="F22" s="239">
        <f t="shared" si="16"/>
        <v>7.928244311</v>
      </c>
      <c r="G22" s="240">
        <f t="shared" si="17"/>
        <v>1.601707108</v>
      </c>
      <c r="H22" s="223">
        <f t="shared" si="18"/>
        <v>100</v>
      </c>
      <c r="I22" s="239">
        <f t="shared" si="19"/>
        <v>5.517520286</v>
      </c>
      <c r="J22" s="240">
        <f t="shared" si="20"/>
        <v>3.201687245</v>
      </c>
      <c r="K22" s="223">
        <f t="shared" si="21"/>
        <v>100</v>
      </c>
      <c r="L22" s="239">
        <f t="shared" si="22"/>
        <v>3.950243475</v>
      </c>
      <c r="M22" s="240">
        <f t="shared" si="23"/>
        <v>3.115888817</v>
      </c>
      <c r="N22" s="223">
        <f t="shared" si="24"/>
        <v>100</v>
      </c>
      <c r="O22" s="239">
        <f t="shared" si="25"/>
        <v>3.79016172</v>
      </c>
      <c r="P22" s="240">
        <f t="shared" si="26"/>
        <v>2.851719639</v>
      </c>
      <c r="Q22" s="223">
        <f t="shared" si="27"/>
        <v>100</v>
      </c>
      <c r="R22" s="239">
        <f t="shared" si="28"/>
        <v>3.408673934</v>
      </c>
      <c r="S22" s="240">
        <f t="shared" si="29"/>
        <v>2.184894161</v>
      </c>
      <c r="T22" s="223">
        <f t="shared" si="30"/>
        <v>100</v>
      </c>
      <c r="U22" s="239">
        <f t="shared" si="31"/>
        <v>2.364619544</v>
      </c>
      <c r="V22" s="240">
        <f t="shared" si="32"/>
        <v>1.851415723</v>
      </c>
      <c r="W22" s="223">
        <f t="shared" si="33"/>
        <v>100</v>
      </c>
      <c r="X22" s="239">
        <f t="shared" si="34"/>
        <v>2.43965247</v>
      </c>
      <c r="Y22" s="240">
        <f t="shared" si="35"/>
        <v>1.629268513</v>
      </c>
      <c r="Z22" s="223">
        <f t="shared" si="36"/>
        <v>100</v>
      </c>
      <c r="AA22" s="239">
        <f t="shared" si="37"/>
        <v>2.118926475</v>
      </c>
      <c r="AB22" s="240">
        <f t="shared" si="38"/>
        <v>1.267357667</v>
      </c>
      <c r="AC22" s="223">
        <f t="shared" si="39"/>
        <v>100</v>
      </c>
      <c r="AD22" s="239">
        <f t="shared" si="40"/>
        <v>1.005992684</v>
      </c>
      <c r="AE22" s="240">
        <f t="shared" si="41"/>
        <v>0.5566152415</v>
      </c>
      <c r="AF22" s="223">
        <f t="shared" si="42"/>
        <v>100</v>
      </c>
      <c r="AG22" s="224">
        <f t="shared" si="43"/>
        <v>19.41747573</v>
      </c>
      <c r="AH22" s="225">
        <f t="shared" si="44"/>
        <v>9.951456311</v>
      </c>
      <c r="AI22" s="223">
        <f t="shared" si="45"/>
        <v>100</v>
      </c>
      <c r="AJ22" s="239">
        <f t="shared" si="46"/>
        <v>3.329323365</v>
      </c>
      <c r="AK22" s="240">
        <f t="shared" si="47"/>
        <v>2.326877494</v>
      </c>
      <c r="AM22" s="140" t="s">
        <v>34</v>
      </c>
      <c r="AN22" s="223">
        <f t="shared" si="48"/>
        <v>100</v>
      </c>
      <c r="AO22" s="239"/>
      <c r="AP22" s="240"/>
      <c r="AQ22" s="223">
        <f t="shared" si="49"/>
        <v>100</v>
      </c>
      <c r="AR22" s="239">
        <f t="shared" si="50"/>
        <v>8.074722379</v>
      </c>
      <c r="AS22" s="240">
        <f t="shared" si="51"/>
        <v>5.113732272</v>
      </c>
      <c r="AT22" s="223">
        <f t="shared" si="52"/>
        <v>100</v>
      </c>
      <c r="AU22" s="239">
        <f t="shared" si="53"/>
        <v>7.000701973</v>
      </c>
      <c r="AV22" s="240">
        <f t="shared" si="54"/>
        <v>4.738957275</v>
      </c>
      <c r="AW22" s="223">
        <f t="shared" si="55"/>
        <v>100</v>
      </c>
      <c r="AX22" s="239">
        <f t="shared" si="56"/>
        <v>5.313191296</v>
      </c>
      <c r="AY22" s="240">
        <f t="shared" si="57"/>
        <v>5.038534436</v>
      </c>
      <c r="AZ22" s="223">
        <f t="shared" si="58"/>
        <v>100</v>
      </c>
      <c r="BA22" s="239">
        <f t="shared" si="59"/>
        <v>4.516316405</v>
      </c>
      <c r="BB22" s="240">
        <f t="shared" si="60"/>
        <v>2.875517108</v>
      </c>
      <c r="BC22" s="223">
        <f t="shared" si="61"/>
        <v>100</v>
      </c>
      <c r="BD22" s="239">
        <f t="shared" si="62"/>
        <v>4.085959268</v>
      </c>
      <c r="BE22" s="240">
        <f t="shared" si="63"/>
        <v>3.066110736</v>
      </c>
      <c r="BF22" s="223">
        <f t="shared" si="64"/>
        <v>100</v>
      </c>
      <c r="BG22" s="239">
        <f t="shared" si="65"/>
        <v>4.755794045</v>
      </c>
      <c r="BH22" s="240">
        <f t="shared" si="66"/>
        <v>3.246659915</v>
      </c>
      <c r="BI22" s="223">
        <f t="shared" si="67"/>
        <v>100</v>
      </c>
      <c r="BJ22" s="239">
        <f t="shared" si="68"/>
        <v>2.637338582</v>
      </c>
      <c r="BK22" s="240">
        <f t="shared" si="69"/>
        <v>2.005064544</v>
      </c>
      <c r="BL22" s="223">
        <f t="shared" si="70"/>
        <v>100</v>
      </c>
      <c r="BM22" s="239">
        <f t="shared" si="71"/>
        <v>3.60819097</v>
      </c>
      <c r="BN22" s="240">
        <f t="shared" si="72"/>
        <v>2.560499291</v>
      </c>
      <c r="BO22" s="223">
        <f t="shared" si="73"/>
        <v>100</v>
      </c>
      <c r="BP22" s="239">
        <f t="shared" ref="BP22:BP28" si="112">BP9*100/BO9</f>
        <v>2.946186717</v>
      </c>
      <c r="BQ22" s="240">
        <f t="shared" ref="BQ22:BQ28" si="113">BQ9*100/BO9</f>
        <v>1.791258809</v>
      </c>
      <c r="BR22" s="223">
        <f t="shared" si="74"/>
        <v>100</v>
      </c>
      <c r="BS22" s="224"/>
      <c r="BT22" s="225"/>
      <c r="BU22" s="223">
        <f t="shared" si="75"/>
        <v>100</v>
      </c>
      <c r="BV22" s="239">
        <f t="shared" si="76"/>
        <v>4.424100083</v>
      </c>
      <c r="BW22" s="240">
        <f t="shared" si="77"/>
        <v>3.263082052</v>
      </c>
      <c r="BY22" s="140" t="s">
        <v>34</v>
      </c>
      <c r="BZ22" s="223">
        <f t="shared" si="78"/>
        <v>100</v>
      </c>
      <c r="CA22" s="239">
        <f t="shared" si="79"/>
        <v>24.35106841</v>
      </c>
      <c r="CB22" s="240">
        <f t="shared" si="80"/>
        <v>10.41158755</v>
      </c>
      <c r="CC22" s="223">
        <f t="shared" si="81"/>
        <v>100</v>
      </c>
      <c r="CD22" s="239">
        <f t="shared" si="82"/>
        <v>7.181746342</v>
      </c>
      <c r="CE22" s="240">
        <f t="shared" si="83"/>
        <v>3.123076675</v>
      </c>
      <c r="CF22" s="223">
        <f t="shared" si="84"/>
        <v>100</v>
      </c>
      <c r="CG22" s="239">
        <f t="shared" si="85"/>
        <v>7.764261419</v>
      </c>
      <c r="CH22" s="240">
        <f t="shared" si="86"/>
        <v>4.376489751</v>
      </c>
      <c r="CI22" s="223">
        <f t="shared" si="87"/>
        <v>100</v>
      </c>
      <c r="CJ22" s="239">
        <f t="shared" si="88"/>
        <v>6.271265516</v>
      </c>
      <c r="CK22" s="240">
        <f t="shared" si="89"/>
        <v>3.711370612</v>
      </c>
      <c r="CL22" s="223">
        <f t="shared" si="90"/>
        <v>100</v>
      </c>
      <c r="CM22" s="239">
        <f t="shared" si="91"/>
        <v>6.285852167</v>
      </c>
      <c r="CN22" s="240">
        <f t="shared" si="92"/>
        <v>4.389167641</v>
      </c>
      <c r="CO22" s="223">
        <f t="shared" si="93"/>
        <v>100</v>
      </c>
      <c r="CP22" s="239">
        <f t="shared" si="94"/>
        <v>4.318121376</v>
      </c>
      <c r="CQ22" s="240">
        <f t="shared" si="95"/>
        <v>3.639419579</v>
      </c>
      <c r="CR22" s="223">
        <f t="shared" si="96"/>
        <v>100</v>
      </c>
      <c r="CS22" s="239">
        <f t="shared" si="97"/>
        <v>5.522934993</v>
      </c>
      <c r="CT22" s="240">
        <f t="shared" si="98"/>
        <v>4.110869482</v>
      </c>
      <c r="CU22" s="223">
        <f t="shared" si="99"/>
        <v>100</v>
      </c>
      <c r="CV22" s="239">
        <f t="shared" si="100"/>
        <v>3.087046616</v>
      </c>
      <c r="CW22" s="240">
        <f t="shared" si="101"/>
        <v>2.2747671</v>
      </c>
      <c r="CX22" s="223">
        <f t="shared" si="102"/>
        <v>100</v>
      </c>
      <c r="CY22" s="239">
        <f t="shared" si="103"/>
        <v>2.836287054</v>
      </c>
      <c r="CZ22" s="240">
        <f t="shared" si="104"/>
        <v>1.804181269</v>
      </c>
      <c r="DA22" s="223">
        <f t="shared" si="105"/>
        <v>100</v>
      </c>
      <c r="DB22" s="239">
        <f t="shared" si="106"/>
        <v>5.468442531</v>
      </c>
      <c r="DC22" s="240">
        <f t="shared" si="107"/>
        <v>3.422530096</v>
      </c>
      <c r="DD22" s="223">
        <f t="shared" si="108"/>
        <v>100</v>
      </c>
      <c r="DE22" s="224"/>
      <c r="DF22" s="225"/>
      <c r="DG22" s="223">
        <f t="shared" si="109"/>
        <v>100</v>
      </c>
      <c r="DH22" s="239">
        <f t="shared" si="110"/>
        <v>5.303585654</v>
      </c>
      <c r="DI22" s="240">
        <f t="shared" si="111"/>
        <v>3.678783059</v>
      </c>
    </row>
    <row r="23" ht="15.75" customHeight="1">
      <c r="A23" s="140" t="s">
        <v>35</v>
      </c>
      <c r="B23" s="223">
        <f t="shared" si="12"/>
        <v>100</v>
      </c>
      <c r="C23" s="239">
        <f t="shared" si="13"/>
        <v>17.14512887</v>
      </c>
      <c r="D23" s="240">
        <f t="shared" si="14"/>
        <v>10.24667423</v>
      </c>
      <c r="E23" s="223">
        <f t="shared" si="15"/>
        <v>100</v>
      </c>
      <c r="F23" s="239">
        <f t="shared" si="16"/>
        <v>6.147356977</v>
      </c>
      <c r="G23" s="240">
        <f t="shared" si="17"/>
        <v>2.534976077</v>
      </c>
      <c r="H23" s="223">
        <f t="shared" si="18"/>
        <v>100</v>
      </c>
      <c r="I23" s="239">
        <f t="shared" si="19"/>
        <v>10.34763381</v>
      </c>
      <c r="J23" s="240">
        <f t="shared" si="20"/>
        <v>6.231524882</v>
      </c>
      <c r="K23" s="223">
        <f t="shared" si="21"/>
        <v>100</v>
      </c>
      <c r="L23" s="239">
        <f t="shared" si="22"/>
        <v>9.888403834</v>
      </c>
      <c r="M23" s="240">
        <f t="shared" si="23"/>
        <v>5.368697421</v>
      </c>
      <c r="N23" s="223">
        <f t="shared" si="24"/>
        <v>100</v>
      </c>
      <c r="O23" s="239">
        <f t="shared" si="25"/>
        <v>6.661777293</v>
      </c>
      <c r="P23" s="240">
        <f t="shared" si="26"/>
        <v>3.446834549</v>
      </c>
      <c r="Q23" s="223">
        <f t="shared" si="27"/>
        <v>100</v>
      </c>
      <c r="R23" s="239">
        <f t="shared" si="28"/>
        <v>6.912134931</v>
      </c>
      <c r="S23" s="240">
        <f t="shared" si="29"/>
        <v>3.54830426</v>
      </c>
      <c r="T23" s="223">
        <f t="shared" si="30"/>
        <v>100</v>
      </c>
      <c r="U23" s="239">
        <f t="shared" si="31"/>
        <v>5.945010383</v>
      </c>
      <c r="V23" s="240">
        <f t="shared" si="32"/>
        <v>3.090616232</v>
      </c>
      <c r="W23" s="223">
        <f t="shared" si="33"/>
        <v>100</v>
      </c>
      <c r="X23" s="239">
        <f t="shared" si="34"/>
        <v>5.58702143</v>
      </c>
      <c r="Y23" s="240">
        <f t="shared" si="35"/>
        <v>2.735315272</v>
      </c>
      <c r="Z23" s="223">
        <f t="shared" si="36"/>
        <v>100</v>
      </c>
      <c r="AA23" s="239">
        <f t="shared" si="37"/>
        <v>4.743033166</v>
      </c>
      <c r="AB23" s="240">
        <f t="shared" si="38"/>
        <v>2.426722018</v>
      </c>
      <c r="AC23" s="223">
        <f t="shared" si="39"/>
        <v>100</v>
      </c>
      <c r="AD23" s="239">
        <f t="shared" si="40"/>
        <v>5.218544469</v>
      </c>
      <c r="AE23" s="240">
        <f t="shared" si="41"/>
        <v>2.943456341</v>
      </c>
      <c r="AF23" s="223">
        <f t="shared" si="42"/>
        <v>100</v>
      </c>
      <c r="AG23" s="224" t="str">
        <f t="shared" si="43"/>
        <v/>
      </c>
      <c r="AH23" s="225" t="str">
        <f t="shared" si="44"/>
        <v/>
      </c>
      <c r="AI23" s="223">
        <f t="shared" si="45"/>
        <v>100</v>
      </c>
      <c r="AJ23" s="239">
        <f t="shared" si="46"/>
        <v>6.790274675</v>
      </c>
      <c r="AK23" s="240">
        <f t="shared" si="47"/>
        <v>3.544180677</v>
      </c>
      <c r="AM23" s="140" t="s">
        <v>35</v>
      </c>
      <c r="AN23" s="223">
        <f t="shared" si="48"/>
        <v>100</v>
      </c>
      <c r="AO23" s="239">
        <f t="shared" ref="AO23:AO26" si="114">AO10*100/AN10</f>
        <v>3.243874001</v>
      </c>
      <c r="AP23" s="240">
        <f t="shared" ref="AP23:AP26" si="115">AP10*100/AN10</f>
        <v>0.6716435325</v>
      </c>
      <c r="AQ23" s="223">
        <f t="shared" si="49"/>
        <v>100</v>
      </c>
      <c r="AR23" s="239">
        <f t="shared" si="50"/>
        <v>9.512329129</v>
      </c>
      <c r="AS23" s="240">
        <f t="shared" si="51"/>
        <v>4.99995271</v>
      </c>
      <c r="AT23" s="223">
        <f t="shared" si="52"/>
        <v>100</v>
      </c>
      <c r="AU23" s="239">
        <f t="shared" si="53"/>
        <v>11.75024954</v>
      </c>
      <c r="AV23" s="240">
        <f t="shared" si="54"/>
        <v>5.736344877</v>
      </c>
      <c r="AW23" s="223">
        <f t="shared" si="55"/>
        <v>100</v>
      </c>
      <c r="AX23" s="239">
        <f t="shared" si="56"/>
        <v>9.915661071</v>
      </c>
      <c r="AY23" s="240">
        <f t="shared" si="57"/>
        <v>5.50403561</v>
      </c>
      <c r="AZ23" s="223">
        <f t="shared" si="58"/>
        <v>100</v>
      </c>
      <c r="BA23" s="239">
        <f t="shared" si="59"/>
        <v>8.370843272</v>
      </c>
      <c r="BB23" s="240">
        <f t="shared" si="60"/>
        <v>4.675040111</v>
      </c>
      <c r="BC23" s="223">
        <f t="shared" si="61"/>
        <v>100</v>
      </c>
      <c r="BD23" s="239">
        <f t="shared" si="62"/>
        <v>8.2514419</v>
      </c>
      <c r="BE23" s="240">
        <f t="shared" si="63"/>
        <v>4.501751227</v>
      </c>
      <c r="BF23" s="223">
        <f t="shared" si="64"/>
        <v>100</v>
      </c>
      <c r="BG23" s="239">
        <f t="shared" si="65"/>
        <v>7.782545655</v>
      </c>
      <c r="BH23" s="240">
        <f t="shared" si="66"/>
        <v>4.011118239</v>
      </c>
      <c r="BI23" s="223">
        <f t="shared" si="67"/>
        <v>100</v>
      </c>
      <c r="BJ23" s="239">
        <f t="shared" si="68"/>
        <v>6.608316547</v>
      </c>
      <c r="BK23" s="240">
        <f t="shared" si="69"/>
        <v>3.542492807</v>
      </c>
      <c r="BL23" s="223">
        <f t="shared" si="70"/>
        <v>100</v>
      </c>
      <c r="BM23" s="239">
        <f t="shared" si="71"/>
        <v>5.965866282</v>
      </c>
      <c r="BN23" s="240">
        <f t="shared" si="72"/>
        <v>3.472669709</v>
      </c>
      <c r="BO23" s="223">
        <f t="shared" si="73"/>
        <v>100</v>
      </c>
      <c r="BP23" s="239">
        <f t="shared" si="112"/>
        <v>4.805996843</v>
      </c>
      <c r="BQ23" s="240">
        <f t="shared" si="113"/>
        <v>2.213836513</v>
      </c>
      <c r="BR23" s="223">
        <f t="shared" si="74"/>
        <v>100</v>
      </c>
      <c r="BS23" s="224"/>
      <c r="BT23" s="225"/>
      <c r="BU23" s="223">
        <f t="shared" si="75"/>
        <v>100</v>
      </c>
      <c r="BV23" s="239">
        <f t="shared" si="76"/>
        <v>8.115981486</v>
      </c>
      <c r="BW23" s="240">
        <f t="shared" si="77"/>
        <v>4.388776572</v>
      </c>
      <c r="BY23" s="140" t="s">
        <v>35</v>
      </c>
      <c r="BZ23" s="223">
        <f t="shared" si="78"/>
        <v>100</v>
      </c>
      <c r="CA23" s="239">
        <f t="shared" si="79"/>
        <v>6.072072775</v>
      </c>
      <c r="CB23" s="240">
        <f t="shared" si="80"/>
        <v>2.767744364</v>
      </c>
      <c r="CC23" s="223">
        <f t="shared" si="81"/>
        <v>100</v>
      </c>
      <c r="CD23" s="239">
        <f t="shared" si="82"/>
        <v>16.74355956</v>
      </c>
      <c r="CE23" s="240">
        <f t="shared" si="83"/>
        <v>5.453136513</v>
      </c>
      <c r="CF23" s="223">
        <f t="shared" si="84"/>
        <v>100</v>
      </c>
      <c r="CG23" s="239">
        <f t="shared" si="85"/>
        <v>11.445351</v>
      </c>
      <c r="CH23" s="240">
        <f t="shared" si="86"/>
        <v>6.073559963</v>
      </c>
      <c r="CI23" s="223">
        <f t="shared" si="87"/>
        <v>100</v>
      </c>
      <c r="CJ23" s="239">
        <f t="shared" si="88"/>
        <v>9.768015263</v>
      </c>
      <c r="CK23" s="240">
        <f t="shared" si="89"/>
        <v>5.480261602</v>
      </c>
      <c r="CL23" s="223">
        <f t="shared" si="90"/>
        <v>100</v>
      </c>
      <c r="CM23" s="239">
        <f t="shared" si="91"/>
        <v>9.822342631</v>
      </c>
      <c r="CN23" s="240">
        <f t="shared" si="92"/>
        <v>5.188372262</v>
      </c>
      <c r="CO23" s="223">
        <f t="shared" si="93"/>
        <v>100</v>
      </c>
      <c r="CP23" s="239">
        <f t="shared" si="94"/>
        <v>9.189321776</v>
      </c>
      <c r="CQ23" s="240">
        <f t="shared" si="95"/>
        <v>4.919100015</v>
      </c>
      <c r="CR23" s="223">
        <f t="shared" si="96"/>
        <v>100</v>
      </c>
      <c r="CS23" s="239">
        <f t="shared" si="97"/>
        <v>8.616420767</v>
      </c>
      <c r="CT23" s="240">
        <f t="shared" si="98"/>
        <v>4.395603354</v>
      </c>
      <c r="CU23" s="223">
        <f t="shared" si="99"/>
        <v>100</v>
      </c>
      <c r="CV23" s="239">
        <f t="shared" si="100"/>
        <v>8.043826413</v>
      </c>
      <c r="CW23" s="240">
        <f t="shared" si="101"/>
        <v>4.330033465</v>
      </c>
      <c r="CX23" s="223">
        <f t="shared" si="102"/>
        <v>100</v>
      </c>
      <c r="CY23" s="239">
        <f t="shared" si="103"/>
        <v>5.659728441</v>
      </c>
      <c r="CZ23" s="240">
        <f t="shared" si="104"/>
        <v>2.945913289</v>
      </c>
      <c r="DA23" s="223">
        <f t="shared" si="105"/>
        <v>100</v>
      </c>
      <c r="DB23" s="239">
        <f t="shared" si="106"/>
        <v>7.36054319</v>
      </c>
      <c r="DC23" s="240">
        <f t="shared" si="107"/>
        <v>3.946856458</v>
      </c>
      <c r="DD23" s="223">
        <f t="shared" si="108"/>
        <v>100</v>
      </c>
      <c r="DE23" s="224"/>
      <c r="DF23" s="225"/>
      <c r="DG23" s="223">
        <f t="shared" si="109"/>
        <v>100</v>
      </c>
      <c r="DH23" s="239">
        <f t="shared" si="110"/>
        <v>9.098744663</v>
      </c>
      <c r="DI23" s="240">
        <f t="shared" si="111"/>
        <v>4.817086882</v>
      </c>
    </row>
    <row r="24" ht="15.75" customHeight="1">
      <c r="A24" s="140" t="s">
        <v>36</v>
      </c>
      <c r="B24" s="223">
        <f t="shared" si="12"/>
        <v>100</v>
      </c>
      <c r="C24" s="239">
        <f t="shared" si="13"/>
        <v>26.63083125</v>
      </c>
      <c r="D24" s="240">
        <f t="shared" si="14"/>
        <v>6.373584181</v>
      </c>
      <c r="E24" s="223">
        <f t="shared" si="15"/>
        <v>100</v>
      </c>
      <c r="F24" s="239">
        <f t="shared" si="16"/>
        <v>21.03813134</v>
      </c>
      <c r="G24" s="240">
        <f t="shared" si="17"/>
        <v>11.28214119</v>
      </c>
      <c r="H24" s="223">
        <f t="shared" si="18"/>
        <v>100</v>
      </c>
      <c r="I24" s="239">
        <f t="shared" si="19"/>
        <v>18.61927985</v>
      </c>
      <c r="J24" s="240">
        <f t="shared" si="20"/>
        <v>8.587618446</v>
      </c>
      <c r="K24" s="223">
        <f t="shared" si="21"/>
        <v>100</v>
      </c>
      <c r="L24" s="239">
        <f t="shared" si="22"/>
        <v>14.66530861</v>
      </c>
      <c r="M24" s="240">
        <f t="shared" si="23"/>
        <v>6.364159743</v>
      </c>
      <c r="N24" s="223">
        <f t="shared" si="24"/>
        <v>100</v>
      </c>
      <c r="O24" s="239">
        <f t="shared" si="25"/>
        <v>12.69514011</v>
      </c>
      <c r="P24" s="240">
        <f t="shared" si="26"/>
        <v>5.2851576</v>
      </c>
      <c r="Q24" s="223">
        <f t="shared" si="27"/>
        <v>100</v>
      </c>
      <c r="R24" s="239">
        <f t="shared" si="28"/>
        <v>11.28911547</v>
      </c>
      <c r="S24" s="240">
        <f t="shared" si="29"/>
        <v>4.439864585</v>
      </c>
      <c r="T24" s="223">
        <f t="shared" si="30"/>
        <v>100</v>
      </c>
      <c r="U24" s="239">
        <f t="shared" si="31"/>
        <v>8.910291357</v>
      </c>
      <c r="V24" s="240">
        <f t="shared" si="32"/>
        <v>3.678792807</v>
      </c>
      <c r="W24" s="223">
        <f t="shared" si="33"/>
        <v>100</v>
      </c>
      <c r="X24" s="239">
        <f t="shared" si="34"/>
        <v>8.587322507</v>
      </c>
      <c r="Y24" s="240">
        <f t="shared" si="35"/>
        <v>3.360889332</v>
      </c>
      <c r="Z24" s="223">
        <f t="shared" si="36"/>
        <v>100</v>
      </c>
      <c r="AA24" s="239">
        <f t="shared" si="37"/>
        <v>6.429709506</v>
      </c>
      <c r="AB24" s="240">
        <f t="shared" si="38"/>
        <v>2.669852317</v>
      </c>
      <c r="AC24" s="223">
        <f t="shared" si="39"/>
        <v>100</v>
      </c>
      <c r="AD24" s="239">
        <f t="shared" si="40"/>
        <v>8.603453663</v>
      </c>
      <c r="AE24" s="240">
        <f t="shared" si="41"/>
        <v>3.305402725</v>
      </c>
      <c r="AF24" s="223">
        <f t="shared" si="42"/>
        <v>100</v>
      </c>
      <c r="AG24" s="224">
        <f t="shared" si="43"/>
        <v>7.611241218</v>
      </c>
      <c r="AH24" s="225">
        <f t="shared" si="44"/>
        <v>6.806206089</v>
      </c>
      <c r="AI24" s="223">
        <f t="shared" si="45"/>
        <v>100</v>
      </c>
      <c r="AJ24" s="239">
        <f t="shared" si="46"/>
        <v>10.84620034</v>
      </c>
      <c r="AK24" s="240">
        <f t="shared" si="47"/>
        <v>4.465335841</v>
      </c>
      <c r="AM24" s="140" t="s">
        <v>36</v>
      </c>
      <c r="AN24" s="223">
        <f t="shared" si="48"/>
        <v>100</v>
      </c>
      <c r="AO24" s="239">
        <f t="shared" si="114"/>
        <v>15.40634228</v>
      </c>
      <c r="AP24" s="240">
        <f t="shared" si="115"/>
        <v>8.781615098</v>
      </c>
      <c r="AQ24" s="223">
        <f t="shared" si="49"/>
        <v>100</v>
      </c>
      <c r="AR24" s="239">
        <f t="shared" si="50"/>
        <v>13.74240671</v>
      </c>
      <c r="AS24" s="240">
        <f t="shared" si="51"/>
        <v>5.404162946</v>
      </c>
      <c r="AT24" s="223">
        <f t="shared" si="52"/>
        <v>100</v>
      </c>
      <c r="AU24" s="239">
        <f t="shared" si="53"/>
        <v>19.9185616</v>
      </c>
      <c r="AV24" s="240">
        <f t="shared" si="54"/>
        <v>8.724589174</v>
      </c>
      <c r="AW24" s="223">
        <f t="shared" si="55"/>
        <v>100</v>
      </c>
      <c r="AX24" s="239">
        <f t="shared" si="56"/>
        <v>15.50926336</v>
      </c>
      <c r="AY24" s="240">
        <f t="shared" si="57"/>
        <v>6.67977577</v>
      </c>
      <c r="AZ24" s="223">
        <f t="shared" si="58"/>
        <v>100</v>
      </c>
      <c r="BA24" s="239">
        <f t="shared" si="59"/>
        <v>13.70868352</v>
      </c>
      <c r="BB24" s="240">
        <f t="shared" si="60"/>
        <v>5.725234188</v>
      </c>
      <c r="BC24" s="223">
        <f t="shared" si="61"/>
        <v>100</v>
      </c>
      <c r="BD24" s="239">
        <f t="shared" si="62"/>
        <v>13.38803368</v>
      </c>
      <c r="BE24" s="240">
        <f t="shared" si="63"/>
        <v>5.725696444</v>
      </c>
      <c r="BF24" s="223">
        <f t="shared" si="64"/>
        <v>100</v>
      </c>
      <c r="BG24" s="239">
        <f t="shared" si="65"/>
        <v>12.58664536</v>
      </c>
      <c r="BH24" s="240">
        <f t="shared" si="66"/>
        <v>5.255736128</v>
      </c>
      <c r="BI24" s="223">
        <f t="shared" si="67"/>
        <v>100</v>
      </c>
      <c r="BJ24" s="239">
        <f t="shared" si="68"/>
        <v>12.46574624</v>
      </c>
      <c r="BK24" s="240">
        <f t="shared" si="69"/>
        <v>5.247872582</v>
      </c>
      <c r="BL24" s="223">
        <f t="shared" si="70"/>
        <v>100</v>
      </c>
      <c r="BM24" s="239">
        <f t="shared" si="71"/>
        <v>10.62551439</v>
      </c>
      <c r="BN24" s="240">
        <f t="shared" si="72"/>
        <v>4.921615783</v>
      </c>
      <c r="BO24" s="223">
        <f t="shared" si="73"/>
        <v>100</v>
      </c>
      <c r="BP24" s="239">
        <f t="shared" si="112"/>
        <v>7.690637188</v>
      </c>
      <c r="BQ24" s="240">
        <f t="shared" si="113"/>
        <v>2.919486265</v>
      </c>
      <c r="BR24" s="223">
        <f t="shared" si="74"/>
        <v>100</v>
      </c>
      <c r="BS24" s="224"/>
      <c r="BT24" s="225"/>
      <c r="BU24" s="223">
        <f t="shared" si="75"/>
        <v>100</v>
      </c>
      <c r="BV24" s="239">
        <f t="shared" si="76"/>
        <v>13.36635575</v>
      </c>
      <c r="BW24" s="240">
        <f t="shared" si="77"/>
        <v>5.683955815</v>
      </c>
      <c r="BY24" s="140" t="s">
        <v>36</v>
      </c>
      <c r="BZ24" s="223">
        <f t="shared" si="78"/>
        <v>100</v>
      </c>
      <c r="CA24" s="239">
        <f t="shared" si="79"/>
        <v>13.69099507</v>
      </c>
      <c r="CB24" s="240">
        <f t="shared" si="80"/>
        <v>11.99025034</v>
      </c>
      <c r="CC24" s="223">
        <f t="shared" si="81"/>
        <v>100</v>
      </c>
      <c r="CD24" s="239">
        <f t="shared" si="82"/>
        <v>8.883684582</v>
      </c>
      <c r="CE24" s="240">
        <f t="shared" si="83"/>
        <v>2.888319436</v>
      </c>
      <c r="CF24" s="223">
        <f t="shared" si="84"/>
        <v>100</v>
      </c>
      <c r="CG24" s="239">
        <f t="shared" si="85"/>
        <v>16.7939994</v>
      </c>
      <c r="CH24" s="240">
        <f t="shared" si="86"/>
        <v>8.696480854</v>
      </c>
      <c r="CI24" s="223">
        <f t="shared" si="87"/>
        <v>100</v>
      </c>
      <c r="CJ24" s="239">
        <f t="shared" si="88"/>
        <v>16.34882386</v>
      </c>
      <c r="CK24" s="240">
        <f t="shared" si="89"/>
        <v>7.337515119</v>
      </c>
      <c r="CL24" s="223">
        <f t="shared" si="90"/>
        <v>100</v>
      </c>
      <c r="CM24" s="239">
        <f t="shared" si="91"/>
        <v>14.30156467</v>
      </c>
      <c r="CN24" s="240">
        <f t="shared" si="92"/>
        <v>6.008220274</v>
      </c>
      <c r="CO24" s="223">
        <f t="shared" si="93"/>
        <v>100</v>
      </c>
      <c r="CP24" s="239">
        <f t="shared" si="94"/>
        <v>13.11457318</v>
      </c>
      <c r="CQ24" s="240">
        <f t="shared" si="95"/>
        <v>5.433023094</v>
      </c>
      <c r="CR24" s="223">
        <f t="shared" si="96"/>
        <v>100</v>
      </c>
      <c r="CS24" s="239">
        <f t="shared" si="97"/>
        <v>13.64964419</v>
      </c>
      <c r="CT24" s="240">
        <f t="shared" si="98"/>
        <v>5.465179721</v>
      </c>
      <c r="CU24" s="223">
        <f t="shared" si="99"/>
        <v>100</v>
      </c>
      <c r="CV24" s="239">
        <f t="shared" si="100"/>
        <v>12.42784952</v>
      </c>
      <c r="CW24" s="240">
        <f t="shared" si="101"/>
        <v>5.163365991</v>
      </c>
      <c r="CX24" s="223">
        <f t="shared" si="102"/>
        <v>100</v>
      </c>
      <c r="CY24" s="239">
        <f t="shared" si="103"/>
        <v>9.482931811</v>
      </c>
      <c r="CZ24" s="240">
        <f t="shared" si="104"/>
        <v>3.867413918</v>
      </c>
      <c r="DA24" s="223">
        <f t="shared" si="105"/>
        <v>100</v>
      </c>
      <c r="DB24" s="239">
        <f t="shared" si="106"/>
        <v>4.420392987</v>
      </c>
      <c r="DC24" s="240">
        <f t="shared" si="107"/>
        <v>0.8935039602</v>
      </c>
      <c r="DD24" s="223">
        <f t="shared" si="108"/>
        <v>100</v>
      </c>
      <c r="DE24" s="224"/>
      <c r="DF24" s="225"/>
      <c r="DG24" s="223">
        <f t="shared" si="109"/>
        <v>100</v>
      </c>
      <c r="DH24" s="239">
        <f t="shared" si="110"/>
        <v>13.66443053</v>
      </c>
      <c r="DI24" s="240">
        <f t="shared" si="111"/>
        <v>5.777926389</v>
      </c>
    </row>
    <row r="25" ht="15.75" customHeight="1">
      <c r="A25" s="140" t="s">
        <v>37</v>
      </c>
      <c r="B25" s="223">
        <f t="shared" si="12"/>
        <v>100</v>
      </c>
      <c r="C25" s="239">
        <f t="shared" si="13"/>
        <v>20.95982045</v>
      </c>
      <c r="D25" s="240">
        <f t="shared" si="14"/>
        <v>2.123588698</v>
      </c>
      <c r="E25" s="223">
        <f t="shared" si="15"/>
        <v>100</v>
      </c>
      <c r="F25" s="239">
        <f t="shared" si="16"/>
        <v>21.44709836</v>
      </c>
      <c r="G25" s="240">
        <f t="shared" si="17"/>
        <v>6.376613347</v>
      </c>
      <c r="H25" s="223">
        <f t="shared" si="18"/>
        <v>100</v>
      </c>
      <c r="I25" s="239">
        <f t="shared" si="19"/>
        <v>23.31034034</v>
      </c>
      <c r="J25" s="240">
        <f t="shared" si="20"/>
        <v>7.350939418</v>
      </c>
      <c r="K25" s="223">
        <f t="shared" si="21"/>
        <v>100</v>
      </c>
      <c r="L25" s="239">
        <f t="shared" si="22"/>
        <v>20.67649418</v>
      </c>
      <c r="M25" s="240">
        <f t="shared" si="23"/>
        <v>7.430979748</v>
      </c>
      <c r="N25" s="223">
        <f t="shared" si="24"/>
        <v>100</v>
      </c>
      <c r="O25" s="239">
        <f t="shared" si="25"/>
        <v>20.40203238</v>
      </c>
      <c r="P25" s="240">
        <f t="shared" si="26"/>
        <v>6.093943912</v>
      </c>
      <c r="Q25" s="223">
        <f t="shared" si="27"/>
        <v>100</v>
      </c>
      <c r="R25" s="239">
        <f t="shared" si="28"/>
        <v>18.31089065</v>
      </c>
      <c r="S25" s="240">
        <f t="shared" si="29"/>
        <v>5.116524803</v>
      </c>
      <c r="T25" s="223">
        <f t="shared" si="30"/>
        <v>100</v>
      </c>
      <c r="U25" s="239">
        <f t="shared" si="31"/>
        <v>16.97833548</v>
      </c>
      <c r="V25" s="240">
        <f t="shared" si="32"/>
        <v>4.666205135</v>
      </c>
      <c r="W25" s="223">
        <f t="shared" si="33"/>
        <v>100</v>
      </c>
      <c r="X25" s="239">
        <f t="shared" si="34"/>
        <v>14.67655962</v>
      </c>
      <c r="Y25" s="240">
        <f t="shared" si="35"/>
        <v>4.236923817</v>
      </c>
      <c r="Z25" s="223">
        <f t="shared" si="36"/>
        <v>100</v>
      </c>
      <c r="AA25" s="239">
        <f t="shared" si="37"/>
        <v>13.19746577</v>
      </c>
      <c r="AB25" s="240">
        <f t="shared" si="38"/>
        <v>3.859879538</v>
      </c>
      <c r="AC25" s="223">
        <f t="shared" si="39"/>
        <v>100</v>
      </c>
      <c r="AD25" s="239">
        <f t="shared" si="40"/>
        <v>7.179668747</v>
      </c>
      <c r="AE25" s="240">
        <f t="shared" si="41"/>
        <v>3.717016491</v>
      </c>
      <c r="AF25" s="223">
        <f t="shared" si="42"/>
        <v>100</v>
      </c>
      <c r="AG25" s="224" t="str">
        <f t="shared" si="43"/>
        <v/>
      </c>
      <c r="AH25" s="225" t="str">
        <f t="shared" si="44"/>
        <v/>
      </c>
      <c r="AI25" s="223">
        <f t="shared" si="45"/>
        <v>100</v>
      </c>
      <c r="AJ25" s="239">
        <f t="shared" si="46"/>
        <v>17.60310309</v>
      </c>
      <c r="AK25" s="240">
        <f t="shared" si="47"/>
        <v>5.156237681</v>
      </c>
      <c r="AM25" s="140" t="s">
        <v>37</v>
      </c>
      <c r="AN25" s="223">
        <f t="shared" si="48"/>
        <v>100</v>
      </c>
      <c r="AO25" s="239">
        <f t="shared" si="114"/>
        <v>16.04614428</v>
      </c>
      <c r="AP25" s="240">
        <f t="shared" si="115"/>
        <v>10.97141714</v>
      </c>
      <c r="AQ25" s="223">
        <f t="shared" si="49"/>
        <v>100</v>
      </c>
      <c r="AR25" s="239">
        <f t="shared" si="50"/>
        <v>29.69682304</v>
      </c>
      <c r="AS25" s="240">
        <f t="shared" si="51"/>
        <v>9.408694745</v>
      </c>
      <c r="AT25" s="223">
        <f t="shared" si="52"/>
        <v>100</v>
      </c>
      <c r="AU25" s="239">
        <f t="shared" si="53"/>
        <v>26.11242188</v>
      </c>
      <c r="AV25" s="240">
        <f t="shared" si="54"/>
        <v>8.319652464</v>
      </c>
      <c r="AW25" s="223">
        <f t="shared" si="55"/>
        <v>100</v>
      </c>
      <c r="AX25" s="239">
        <f t="shared" si="56"/>
        <v>20.66821504</v>
      </c>
      <c r="AY25" s="240">
        <f t="shared" si="57"/>
        <v>7.603907284</v>
      </c>
      <c r="AZ25" s="223">
        <f t="shared" si="58"/>
        <v>100</v>
      </c>
      <c r="BA25" s="239">
        <f t="shared" si="59"/>
        <v>20.14066953</v>
      </c>
      <c r="BB25" s="240">
        <f t="shared" si="60"/>
        <v>6.473890688</v>
      </c>
      <c r="BC25" s="223">
        <f t="shared" si="61"/>
        <v>100</v>
      </c>
      <c r="BD25" s="239">
        <f t="shared" si="62"/>
        <v>20.20285693</v>
      </c>
      <c r="BE25" s="240">
        <f t="shared" si="63"/>
        <v>6.22009485</v>
      </c>
      <c r="BF25" s="223">
        <f t="shared" si="64"/>
        <v>100</v>
      </c>
      <c r="BG25" s="239">
        <f t="shared" si="65"/>
        <v>19.1557492</v>
      </c>
      <c r="BH25" s="240">
        <f t="shared" si="66"/>
        <v>5.811048539</v>
      </c>
      <c r="BI25" s="223">
        <f t="shared" si="67"/>
        <v>100</v>
      </c>
      <c r="BJ25" s="239">
        <f t="shared" si="68"/>
        <v>17.47588114</v>
      </c>
      <c r="BK25" s="240">
        <f t="shared" si="69"/>
        <v>5.47723434</v>
      </c>
      <c r="BL25" s="223">
        <f t="shared" si="70"/>
        <v>100</v>
      </c>
      <c r="BM25" s="239">
        <f t="shared" si="71"/>
        <v>16.45914682</v>
      </c>
      <c r="BN25" s="240">
        <f t="shared" si="72"/>
        <v>5.660994566</v>
      </c>
      <c r="BO25" s="223">
        <f t="shared" si="73"/>
        <v>100</v>
      </c>
      <c r="BP25" s="239">
        <f t="shared" si="112"/>
        <v>6.14265476</v>
      </c>
      <c r="BQ25" s="240">
        <f t="shared" si="113"/>
        <v>1.144940092</v>
      </c>
      <c r="BR25" s="223">
        <f t="shared" si="74"/>
        <v>100</v>
      </c>
      <c r="BS25" s="224"/>
      <c r="BT25" s="225"/>
      <c r="BU25" s="223">
        <f t="shared" si="75"/>
        <v>100</v>
      </c>
      <c r="BV25" s="239">
        <f t="shared" si="76"/>
        <v>19.36979757</v>
      </c>
      <c r="BW25" s="240">
        <f t="shared" si="77"/>
        <v>6.163894873</v>
      </c>
      <c r="BY25" s="140" t="s">
        <v>37</v>
      </c>
      <c r="BZ25" s="223">
        <f t="shared" si="78"/>
        <v>100</v>
      </c>
      <c r="CA25" s="239">
        <f t="shared" si="79"/>
        <v>36.48668985</v>
      </c>
      <c r="CB25" s="240">
        <f t="shared" si="80"/>
        <v>12.31723156</v>
      </c>
      <c r="CC25" s="223">
        <f t="shared" si="81"/>
        <v>100</v>
      </c>
      <c r="CD25" s="239">
        <f t="shared" si="82"/>
        <v>26.5584294</v>
      </c>
      <c r="CE25" s="240">
        <f t="shared" si="83"/>
        <v>9.163686537</v>
      </c>
      <c r="CF25" s="223">
        <f t="shared" si="84"/>
        <v>100</v>
      </c>
      <c r="CG25" s="239">
        <f t="shared" si="85"/>
        <v>23.6722668</v>
      </c>
      <c r="CH25" s="240">
        <f t="shared" si="86"/>
        <v>8.733283894</v>
      </c>
      <c r="CI25" s="223">
        <f t="shared" si="87"/>
        <v>100</v>
      </c>
      <c r="CJ25" s="239">
        <f t="shared" si="88"/>
        <v>21.3833223</v>
      </c>
      <c r="CK25" s="240">
        <f t="shared" si="89"/>
        <v>7.449151402</v>
      </c>
      <c r="CL25" s="223">
        <f t="shared" si="90"/>
        <v>100</v>
      </c>
      <c r="CM25" s="239">
        <f t="shared" si="91"/>
        <v>22.55751005</v>
      </c>
      <c r="CN25" s="240">
        <f t="shared" si="92"/>
        <v>7.149460626</v>
      </c>
      <c r="CO25" s="223">
        <f t="shared" si="93"/>
        <v>100</v>
      </c>
      <c r="CP25" s="239">
        <f t="shared" si="94"/>
        <v>20.98833984</v>
      </c>
      <c r="CQ25" s="240">
        <f t="shared" si="95"/>
        <v>6.582624637</v>
      </c>
      <c r="CR25" s="223">
        <f t="shared" si="96"/>
        <v>100</v>
      </c>
      <c r="CS25" s="239">
        <f t="shared" si="97"/>
        <v>18.99960641</v>
      </c>
      <c r="CT25" s="240">
        <f t="shared" si="98"/>
        <v>5.165151674</v>
      </c>
      <c r="CU25" s="223">
        <f t="shared" si="99"/>
        <v>100</v>
      </c>
      <c r="CV25" s="239">
        <f t="shared" si="100"/>
        <v>18.02698376</v>
      </c>
      <c r="CW25" s="240">
        <f t="shared" si="101"/>
        <v>5.630167045</v>
      </c>
      <c r="CX25" s="223">
        <f t="shared" si="102"/>
        <v>100</v>
      </c>
      <c r="CY25" s="239">
        <f t="shared" si="103"/>
        <v>13.20598931</v>
      </c>
      <c r="CZ25" s="240">
        <f t="shared" si="104"/>
        <v>4.481380943</v>
      </c>
      <c r="DA25" s="223">
        <f t="shared" si="105"/>
        <v>100</v>
      </c>
      <c r="DB25" s="239">
        <f t="shared" si="106"/>
        <v>17.49505468</v>
      </c>
      <c r="DC25" s="240">
        <f t="shared" si="107"/>
        <v>2.653143229</v>
      </c>
      <c r="DD25" s="223">
        <f t="shared" si="108"/>
        <v>100</v>
      </c>
      <c r="DE25" s="224"/>
      <c r="DF25" s="225"/>
      <c r="DG25" s="223">
        <f t="shared" si="109"/>
        <v>100</v>
      </c>
      <c r="DH25" s="239">
        <f t="shared" si="110"/>
        <v>20.2219956</v>
      </c>
      <c r="DI25" s="240">
        <f t="shared" si="111"/>
        <v>6.31984878</v>
      </c>
    </row>
    <row r="26" ht="15.75" customHeight="1">
      <c r="A26" s="140" t="s">
        <v>38</v>
      </c>
      <c r="B26" s="223">
        <f t="shared" si="12"/>
        <v>100</v>
      </c>
      <c r="C26" s="239" t="str">
        <f t="shared" si="13"/>
        <v/>
      </c>
      <c r="D26" s="240" t="str">
        <f t="shared" si="14"/>
        <v/>
      </c>
      <c r="E26" s="223">
        <f t="shared" si="15"/>
        <v>100</v>
      </c>
      <c r="F26" s="239">
        <f t="shared" si="16"/>
        <v>32.58696028</v>
      </c>
      <c r="G26" s="240">
        <f t="shared" si="17"/>
        <v>7.702372429</v>
      </c>
      <c r="H26" s="223">
        <f t="shared" si="18"/>
        <v>100</v>
      </c>
      <c r="I26" s="239">
        <f t="shared" si="19"/>
        <v>37.25571072</v>
      </c>
      <c r="J26" s="240">
        <f t="shared" si="20"/>
        <v>7.552654248</v>
      </c>
      <c r="K26" s="223">
        <f t="shared" si="21"/>
        <v>100</v>
      </c>
      <c r="L26" s="239">
        <f t="shared" si="22"/>
        <v>35.95201768</v>
      </c>
      <c r="M26" s="240">
        <f t="shared" si="23"/>
        <v>7.420443785</v>
      </c>
      <c r="N26" s="223">
        <f t="shared" si="24"/>
        <v>100</v>
      </c>
      <c r="O26" s="239">
        <f t="shared" si="25"/>
        <v>33.25594915</v>
      </c>
      <c r="P26" s="240">
        <f t="shared" si="26"/>
        <v>6.761925314</v>
      </c>
      <c r="Q26" s="223">
        <f t="shared" si="27"/>
        <v>100</v>
      </c>
      <c r="R26" s="239">
        <f t="shared" si="28"/>
        <v>30.84807986</v>
      </c>
      <c r="S26" s="240">
        <f t="shared" si="29"/>
        <v>5.548646299</v>
      </c>
      <c r="T26" s="223">
        <f t="shared" si="30"/>
        <v>100</v>
      </c>
      <c r="U26" s="239">
        <f t="shared" si="31"/>
        <v>29.0954575</v>
      </c>
      <c r="V26" s="240">
        <f t="shared" si="32"/>
        <v>5.587889743</v>
      </c>
      <c r="W26" s="223">
        <f t="shared" si="33"/>
        <v>100</v>
      </c>
      <c r="X26" s="239">
        <f t="shared" si="34"/>
        <v>23.08089056</v>
      </c>
      <c r="Y26" s="240">
        <f t="shared" si="35"/>
        <v>4.67208489</v>
      </c>
      <c r="Z26" s="223">
        <f t="shared" si="36"/>
        <v>100</v>
      </c>
      <c r="AA26" s="239">
        <f t="shared" si="37"/>
        <v>19.7333362</v>
      </c>
      <c r="AB26" s="240">
        <f t="shared" si="38"/>
        <v>4.189663357</v>
      </c>
      <c r="AC26" s="223">
        <f t="shared" si="39"/>
        <v>100</v>
      </c>
      <c r="AD26" s="239">
        <f t="shared" si="40"/>
        <v>8.983184175</v>
      </c>
      <c r="AE26" s="240">
        <f t="shared" si="41"/>
        <v>1.04001179</v>
      </c>
      <c r="AF26" s="223">
        <f t="shared" si="42"/>
        <v>100</v>
      </c>
      <c r="AG26" s="239" t="str">
        <f t="shared" si="43"/>
        <v/>
      </c>
      <c r="AH26" s="240" t="str">
        <f t="shared" si="44"/>
        <v/>
      </c>
      <c r="AI26" s="223">
        <f t="shared" si="45"/>
        <v>100</v>
      </c>
      <c r="AJ26" s="239">
        <f t="shared" si="46"/>
        <v>29.18573773</v>
      </c>
      <c r="AK26" s="240">
        <f t="shared" si="47"/>
        <v>5.67004648</v>
      </c>
      <c r="AM26" s="140" t="s">
        <v>38</v>
      </c>
      <c r="AN26" s="223">
        <f t="shared" si="48"/>
        <v>100</v>
      </c>
      <c r="AO26" s="239">
        <f t="shared" si="114"/>
        <v>28.8303718</v>
      </c>
      <c r="AP26" s="240">
        <f t="shared" si="115"/>
        <v>1.427246129</v>
      </c>
      <c r="AQ26" s="223">
        <f t="shared" si="49"/>
        <v>100</v>
      </c>
      <c r="AR26" s="239">
        <f t="shared" si="50"/>
        <v>69.71314209</v>
      </c>
      <c r="AS26" s="240">
        <f t="shared" si="51"/>
        <v>9.717589504</v>
      </c>
      <c r="AT26" s="223">
        <f t="shared" si="52"/>
        <v>100</v>
      </c>
      <c r="AU26" s="239">
        <f t="shared" si="53"/>
        <v>39.34197006</v>
      </c>
      <c r="AV26" s="240">
        <f t="shared" si="54"/>
        <v>8.508344777</v>
      </c>
      <c r="AW26" s="223">
        <f t="shared" si="55"/>
        <v>100</v>
      </c>
      <c r="AX26" s="239">
        <f t="shared" si="56"/>
        <v>32.26120384</v>
      </c>
      <c r="AY26" s="240">
        <f t="shared" si="57"/>
        <v>6.797139288</v>
      </c>
      <c r="AZ26" s="223">
        <f t="shared" si="58"/>
        <v>100</v>
      </c>
      <c r="BA26" s="239">
        <f t="shared" si="59"/>
        <v>33.44547631</v>
      </c>
      <c r="BB26" s="240">
        <f t="shared" si="60"/>
        <v>6.734190553</v>
      </c>
      <c r="BC26" s="223">
        <f t="shared" si="61"/>
        <v>100</v>
      </c>
      <c r="BD26" s="239">
        <f t="shared" si="62"/>
        <v>36.08545734</v>
      </c>
      <c r="BE26" s="240">
        <f t="shared" si="63"/>
        <v>6.75634329</v>
      </c>
      <c r="BF26" s="223">
        <f t="shared" si="64"/>
        <v>100</v>
      </c>
      <c r="BG26" s="239">
        <f t="shared" si="65"/>
        <v>29.57512569</v>
      </c>
      <c r="BH26" s="240">
        <f t="shared" si="66"/>
        <v>6.026700399</v>
      </c>
      <c r="BI26" s="223">
        <f t="shared" si="67"/>
        <v>100</v>
      </c>
      <c r="BJ26" s="239">
        <f t="shared" si="68"/>
        <v>27.94522359</v>
      </c>
      <c r="BK26" s="240">
        <f t="shared" si="69"/>
        <v>6.403411453</v>
      </c>
      <c r="BL26" s="223">
        <f t="shared" si="70"/>
        <v>100</v>
      </c>
      <c r="BM26" s="239">
        <f t="shared" si="71"/>
        <v>21.697452</v>
      </c>
      <c r="BN26" s="240">
        <f t="shared" si="72"/>
        <v>4.352292599</v>
      </c>
      <c r="BO26" s="223">
        <f t="shared" si="73"/>
        <v>100</v>
      </c>
      <c r="BP26" s="239">
        <f t="shared" si="112"/>
        <v>8.281669036</v>
      </c>
      <c r="BQ26" s="240">
        <f t="shared" si="113"/>
        <v>1.516202009</v>
      </c>
      <c r="BR26" s="223">
        <f t="shared" si="74"/>
        <v>100</v>
      </c>
      <c r="BS26" s="239"/>
      <c r="BT26" s="240"/>
      <c r="BU26" s="223">
        <f t="shared" si="75"/>
        <v>100</v>
      </c>
      <c r="BV26" s="239">
        <f t="shared" si="76"/>
        <v>31.76815869</v>
      </c>
      <c r="BW26" s="240">
        <f t="shared" si="77"/>
        <v>6.419750473</v>
      </c>
      <c r="BY26" s="140" t="s">
        <v>38</v>
      </c>
      <c r="BZ26" s="223"/>
      <c r="CA26" s="239"/>
      <c r="CB26" s="240"/>
      <c r="CC26" s="223">
        <f t="shared" si="81"/>
        <v>100</v>
      </c>
      <c r="CD26" s="239">
        <f t="shared" si="82"/>
        <v>29.71752931</v>
      </c>
      <c r="CE26" s="240">
        <f t="shared" si="83"/>
        <v>5.72372738</v>
      </c>
      <c r="CF26" s="223">
        <f t="shared" si="84"/>
        <v>100</v>
      </c>
      <c r="CG26" s="239">
        <f t="shared" si="85"/>
        <v>39.8733785</v>
      </c>
      <c r="CH26" s="240">
        <f t="shared" si="86"/>
        <v>12.67704062</v>
      </c>
      <c r="CI26" s="223">
        <f t="shared" si="87"/>
        <v>100</v>
      </c>
      <c r="CJ26" s="239">
        <f t="shared" si="88"/>
        <v>37.48533721</v>
      </c>
      <c r="CK26" s="240">
        <f t="shared" si="89"/>
        <v>9.284136549</v>
      </c>
      <c r="CL26" s="223">
        <f t="shared" si="90"/>
        <v>100</v>
      </c>
      <c r="CM26" s="239">
        <f t="shared" si="91"/>
        <v>35.85107234</v>
      </c>
      <c r="CN26" s="240">
        <f t="shared" si="92"/>
        <v>8.035797202</v>
      </c>
      <c r="CO26" s="223">
        <f t="shared" si="93"/>
        <v>100</v>
      </c>
      <c r="CP26" s="239">
        <f t="shared" si="94"/>
        <v>33.16002492</v>
      </c>
      <c r="CQ26" s="240">
        <f t="shared" si="95"/>
        <v>7.138182497</v>
      </c>
      <c r="CR26" s="223">
        <f t="shared" si="96"/>
        <v>100</v>
      </c>
      <c r="CS26" s="239">
        <f t="shared" si="97"/>
        <v>31.11333075</v>
      </c>
      <c r="CT26" s="240">
        <f t="shared" si="98"/>
        <v>5.462574438</v>
      </c>
      <c r="CU26" s="223">
        <f t="shared" si="99"/>
        <v>100</v>
      </c>
      <c r="CV26" s="239">
        <f t="shared" si="100"/>
        <v>29.87101208</v>
      </c>
      <c r="CW26" s="240">
        <f t="shared" si="101"/>
        <v>6.043075199</v>
      </c>
      <c r="CX26" s="223">
        <f t="shared" si="102"/>
        <v>100</v>
      </c>
      <c r="CY26" s="239">
        <f t="shared" si="103"/>
        <v>23.74942916</v>
      </c>
      <c r="CZ26" s="240">
        <f t="shared" si="104"/>
        <v>4.852018345</v>
      </c>
      <c r="DA26" s="223">
        <f t="shared" si="105"/>
        <v>100</v>
      </c>
      <c r="DB26" s="239">
        <f t="shared" si="106"/>
        <v>22.78637936</v>
      </c>
      <c r="DC26" s="240">
        <f t="shared" si="107"/>
        <v>6.458738493</v>
      </c>
      <c r="DD26" s="223">
        <f t="shared" si="108"/>
        <v>100</v>
      </c>
      <c r="DE26" s="239">
        <f>DE13*100/DD13</f>
        <v>100</v>
      </c>
      <c r="DF26" s="240">
        <f>DF13*100/DD13</f>
        <v>9.926470588</v>
      </c>
      <c r="DG26" s="223">
        <f t="shared" si="109"/>
        <v>100</v>
      </c>
      <c r="DH26" s="239">
        <f t="shared" si="110"/>
        <v>33.23799367</v>
      </c>
      <c r="DI26" s="240">
        <f t="shared" si="111"/>
        <v>7.156572493</v>
      </c>
    </row>
    <row r="27" ht="15.75" customHeight="1">
      <c r="A27" s="140" t="s">
        <v>39</v>
      </c>
      <c r="B27" s="223" t="str">
        <f t="shared" si="12"/>
        <v/>
      </c>
      <c r="C27" s="239" t="str">
        <f t="shared" si="13"/>
        <v/>
      </c>
      <c r="D27" s="240" t="str">
        <f t="shared" si="14"/>
        <v/>
      </c>
      <c r="E27" s="223">
        <f t="shared" si="15"/>
        <v>100</v>
      </c>
      <c r="F27" s="239">
        <f t="shared" si="16"/>
        <v>100</v>
      </c>
      <c r="G27" s="240">
        <f t="shared" si="17"/>
        <v>2.457018642</v>
      </c>
      <c r="H27" s="223">
        <f t="shared" si="18"/>
        <v>100</v>
      </c>
      <c r="I27" s="239">
        <f t="shared" si="19"/>
        <v>57.00626814</v>
      </c>
      <c r="J27" s="240">
        <f t="shared" si="20"/>
        <v>6.405315981</v>
      </c>
      <c r="K27" s="223">
        <f t="shared" si="21"/>
        <v>100</v>
      </c>
      <c r="L27" s="239">
        <f t="shared" si="22"/>
        <v>43.69709881</v>
      </c>
      <c r="M27" s="240">
        <f t="shared" si="23"/>
        <v>4.009053818</v>
      </c>
      <c r="N27" s="223">
        <f t="shared" si="24"/>
        <v>100</v>
      </c>
      <c r="O27" s="239">
        <f t="shared" si="25"/>
        <v>55.8132841</v>
      </c>
      <c r="P27" s="240">
        <f t="shared" si="26"/>
        <v>9.540067384</v>
      </c>
      <c r="Q27" s="223">
        <f t="shared" si="27"/>
        <v>100</v>
      </c>
      <c r="R27" s="239">
        <f t="shared" si="28"/>
        <v>48.92786128</v>
      </c>
      <c r="S27" s="240">
        <f t="shared" si="29"/>
        <v>6.487263138</v>
      </c>
      <c r="T27" s="223">
        <f t="shared" si="30"/>
        <v>100</v>
      </c>
      <c r="U27" s="239">
        <f t="shared" si="31"/>
        <v>50.51502325</v>
      </c>
      <c r="V27" s="240">
        <f t="shared" si="32"/>
        <v>5.161311855</v>
      </c>
      <c r="W27" s="223">
        <f t="shared" si="33"/>
        <v>100</v>
      </c>
      <c r="X27" s="239">
        <f t="shared" si="34"/>
        <v>34.14146739</v>
      </c>
      <c r="Y27" s="240">
        <f t="shared" si="35"/>
        <v>4.639081518</v>
      </c>
      <c r="Z27" s="223">
        <f t="shared" si="36"/>
        <v>100</v>
      </c>
      <c r="AA27" s="239">
        <f t="shared" si="37"/>
        <v>41.7210696</v>
      </c>
      <c r="AB27" s="240">
        <f t="shared" si="38"/>
        <v>7.329300111</v>
      </c>
      <c r="AC27" s="223">
        <f t="shared" si="39"/>
        <v>100</v>
      </c>
      <c r="AD27" s="239" t="str">
        <f t="shared" si="40"/>
        <v/>
      </c>
      <c r="AE27" s="240" t="str">
        <f t="shared" si="41"/>
        <v/>
      </c>
      <c r="AF27" s="223" t="str">
        <f t="shared" si="42"/>
        <v/>
      </c>
      <c r="AG27" s="224" t="str">
        <f t="shared" si="43"/>
        <v/>
      </c>
      <c r="AH27" s="225" t="str">
        <f t="shared" si="44"/>
        <v/>
      </c>
      <c r="AI27" s="223">
        <f t="shared" si="45"/>
        <v>100</v>
      </c>
      <c r="AJ27" s="239">
        <f t="shared" si="46"/>
        <v>47.97218607</v>
      </c>
      <c r="AK27" s="240">
        <f t="shared" si="47"/>
        <v>6.456122919</v>
      </c>
      <c r="AM27" s="140" t="s">
        <v>39</v>
      </c>
      <c r="AN27" s="223"/>
      <c r="AO27" s="239"/>
      <c r="AP27" s="240"/>
      <c r="AQ27" s="223"/>
      <c r="AR27" s="239"/>
      <c r="AS27" s="240"/>
      <c r="AT27" s="223">
        <f t="shared" si="52"/>
        <v>100</v>
      </c>
      <c r="AU27" s="239">
        <f t="shared" si="53"/>
        <v>40.7192465</v>
      </c>
      <c r="AV27" s="240">
        <f t="shared" si="54"/>
        <v>3.924460089</v>
      </c>
      <c r="AW27" s="223">
        <f t="shared" si="55"/>
        <v>100</v>
      </c>
      <c r="AX27" s="239">
        <f t="shared" si="56"/>
        <v>44.40083614</v>
      </c>
      <c r="AY27" s="240">
        <f t="shared" si="57"/>
        <v>8.067747558</v>
      </c>
      <c r="AZ27" s="223">
        <f t="shared" si="58"/>
        <v>100</v>
      </c>
      <c r="BA27" s="239">
        <f t="shared" si="59"/>
        <v>57.8203726</v>
      </c>
      <c r="BB27" s="240">
        <f t="shared" si="60"/>
        <v>7.6349845</v>
      </c>
      <c r="BC27" s="223">
        <f t="shared" si="61"/>
        <v>100</v>
      </c>
      <c r="BD27" s="239">
        <f t="shared" si="62"/>
        <v>54.68051731</v>
      </c>
      <c r="BE27" s="240">
        <f t="shared" si="63"/>
        <v>7.569648116</v>
      </c>
      <c r="BF27" s="223">
        <f t="shared" si="64"/>
        <v>100</v>
      </c>
      <c r="BG27" s="239">
        <f t="shared" si="65"/>
        <v>43.92671165</v>
      </c>
      <c r="BH27" s="240">
        <f t="shared" si="66"/>
        <v>4.788362591</v>
      </c>
      <c r="BI27" s="223">
        <f t="shared" si="67"/>
        <v>100</v>
      </c>
      <c r="BJ27" s="239">
        <f t="shared" si="68"/>
        <v>45.39622187</v>
      </c>
      <c r="BK27" s="240">
        <f t="shared" si="69"/>
        <v>7.644256278</v>
      </c>
      <c r="BL27" s="223">
        <f t="shared" si="70"/>
        <v>100</v>
      </c>
      <c r="BM27" s="239">
        <f t="shared" si="71"/>
        <v>38.99096133</v>
      </c>
      <c r="BN27" s="240">
        <f t="shared" si="72"/>
        <v>5.374350782</v>
      </c>
      <c r="BO27" s="223">
        <f t="shared" si="73"/>
        <v>100</v>
      </c>
      <c r="BP27" s="239">
        <f t="shared" si="112"/>
        <v>45.18379584</v>
      </c>
      <c r="BQ27" s="240">
        <f t="shared" si="113"/>
        <v>16.28372906</v>
      </c>
      <c r="BR27" s="223">
        <f t="shared" si="74"/>
        <v>100</v>
      </c>
      <c r="BS27" s="224"/>
      <c r="BT27" s="225"/>
      <c r="BU27" s="223">
        <f t="shared" si="75"/>
        <v>100</v>
      </c>
      <c r="BV27" s="239">
        <f t="shared" si="76"/>
        <v>50.38238549</v>
      </c>
      <c r="BW27" s="240">
        <f t="shared" si="77"/>
        <v>6.942942022</v>
      </c>
      <c r="BY27" s="140" t="s">
        <v>39</v>
      </c>
      <c r="BZ27" s="223"/>
      <c r="CA27" s="239"/>
      <c r="CB27" s="240"/>
      <c r="CC27" s="223">
        <f t="shared" si="81"/>
        <v>100</v>
      </c>
      <c r="CD27" s="239">
        <f t="shared" si="82"/>
        <v>33.8603218</v>
      </c>
      <c r="CE27" s="240">
        <f t="shared" si="83"/>
        <v>1.470665476</v>
      </c>
      <c r="CF27" s="223">
        <f t="shared" si="84"/>
        <v>100</v>
      </c>
      <c r="CG27" s="239">
        <f t="shared" si="85"/>
        <v>53.89699439</v>
      </c>
      <c r="CH27" s="240">
        <f t="shared" si="86"/>
        <v>16.67465909</v>
      </c>
      <c r="CI27" s="223">
        <f t="shared" si="87"/>
        <v>100</v>
      </c>
      <c r="CJ27" s="239">
        <f t="shared" si="88"/>
        <v>56.21416076</v>
      </c>
      <c r="CK27" s="240">
        <f t="shared" si="89"/>
        <v>11.35055779</v>
      </c>
      <c r="CL27" s="223">
        <f t="shared" si="90"/>
        <v>100</v>
      </c>
      <c r="CM27" s="239">
        <f t="shared" si="91"/>
        <v>54.72776379</v>
      </c>
      <c r="CN27" s="240">
        <f t="shared" si="92"/>
        <v>10.01573761</v>
      </c>
      <c r="CO27" s="223">
        <f t="shared" si="93"/>
        <v>100</v>
      </c>
      <c r="CP27" s="239">
        <f t="shared" si="94"/>
        <v>58.30927147</v>
      </c>
      <c r="CQ27" s="240">
        <f t="shared" si="95"/>
        <v>10.47910394</v>
      </c>
      <c r="CR27" s="223">
        <f t="shared" si="96"/>
        <v>100</v>
      </c>
      <c r="CS27" s="239">
        <f t="shared" si="97"/>
        <v>46.70166148</v>
      </c>
      <c r="CT27" s="240">
        <f t="shared" si="98"/>
        <v>7.594563214</v>
      </c>
      <c r="CU27" s="223">
        <f t="shared" si="99"/>
        <v>100</v>
      </c>
      <c r="CV27" s="239">
        <f t="shared" si="100"/>
        <v>53.66924833</v>
      </c>
      <c r="CW27" s="240">
        <f t="shared" si="101"/>
        <v>10.47697276</v>
      </c>
      <c r="CX27" s="223">
        <f t="shared" si="102"/>
        <v>100</v>
      </c>
      <c r="CY27" s="239">
        <f t="shared" si="103"/>
        <v>44.26724704</v>
      </c>
      <c r="CZ27" s="240">
        <f t="shared" si="104"/>
        <v>3.467232031</v>
      </c>
      <c r="DA27" s="223">
        <f t="shared" si="105"/>
        <v>100</v>
      </c>
      <c r="DB27" s="239">
        <f t="shared" si="106"/>
        <v>0</v>
      </c>
      <c r="DC27" s="240">
        <f t="shared" si="107"/>
        <v>0</v>
      </c>
      <c r="DD27" s="223"/>
      <c r="DE27" s="224"/>
      <c r="DF27" s="225"/>
      <c r="DG27" s="223">
        <f t="shared" si="109"/>
        <v>100</v>
      </c>
      <c r="DH27" s="239">
        <f t="shared" si="110"/>
        <v>53.8215808</v>
      </c>
      <c r="DI27" s="240">
        <f t="shared" si="111"/>
        <v>9.801660508</v>
      </c>
    </row>
    <row r="28" ht="15.75" customHeight="1">
      <c r="A28" s="140" t="s">
        <v>40</v>
      </c>
      <c r="B28" s="223" t="str">
        <f t="shared" si="12"/>
        <v/>
      </c>
      <c r="C28" s="239" t="str">
        <f t="shared" si="13"/>
        <v/>
      </c>
      <c r="D28" s="240" t="str">
        <f t="shared" si="14"/>
        <v/>
      </c>
      <c r="E28" s="223" t="str">
        <f t="shared" si="15"/>
        <v/>
      </c>
      <c r="F28" s="239" t="str">
        <f t="shared" si="16"/>
        <v/>
      </c>
      <c r="G28" s="240" t="str">
        <f t="shared" si="17"/>
        <v/>
      </c>
      <c r="H28" s="223">
        <f t="shared" si="18"/>
        <v>100</v>
      </c>
      <c r="I28" s="239">
        <f t="shared" si="19"/>
        <v>30.25580352</v>
      </c>
      <c r="J28" s="240">
        <f t="shared" si="20"/>
        <v>0.4347902108</v>
      </c>
      <c r="K28" s="223">
        <f t="shared" si="21"/>
        <v>100</v>
      </c>
      <c r="L28" s="239">
        <f t="shared" si="22"/>
        <v>88.7562398</v>
      </c>
      <c r="M28" s="240">
        <f t="shared" si="23"/>
        <v>3.575601902</v>
      </c>
      <c r="N28" s="223">
        <f t="shared" si="24"/>
        <v>100</v>
      </c>
      <c r="O28" s="239">
        <f t="shared" si="25"/>
        <v>78.55334458</v>
      </c>
      <c r="P28" s="240">
        <f t="shared" si="26"/>
        <v>7.321149318</v>
      </c>
      <c r="Q28" s="223">
        <f t="shared" si="27"/>
        <v>100</v>
      </c>
      <c r="R28" s="239">
        <f t="shared" si="28"/>
        <v>72.3894895</v>
      </c>
      <c r="S28" s="240">
        <f t="shared" si="29"/>
        <v>5.814720237</v>
      </c>
      <c r="T28" s="223">
        <f t="shared" si="30"/>
        <v>100</v>
      </c>
      <c r="U28" s="239">
        <f t="shared" si="31"/>
        <v>86.14470322</v>
      </c>
      <c r="V28" s="240">
        <f t="shared" si="32"/>
        <v>14.43358713</v>
      </c>
      <c r="W28" s="223">
        <f t="shared" si="33"/>
        <v>100</v>
      </c>
      <c r="X28" s="239">
        <f t="shared" si="34"/>
        <v>68.82539171</v>
      </c>
      <c r="Y28" s="240">
        <f t="shared" si="35"/>
        <v>5.829728232</v>
      </c>
      <c r="Z28" s="223">
        <f t="shared" si="36"/>
        <v>100</v>
      </c>
      <c r="AA28" s="239">
        <f t="shared" si="37"/>
        <v>71.53400697</v>
      </c>
      <c r="AB28" s="240">
        <f t="shared" si="38"/>
        <v>3.368298834</v>
      </c>
      <c r="AC28" s="223">
        <f t="shared" si="39"/>
        <v>100</v>
      </c>
      <c r="AD28" s="239" t="str">
        <f t="shared" si="40"/>
        <v/>
      </c>
      <c r="AE28" s="240" t="str">
        <f t="shared" si="41"/>
        <v/>
      </c>
      <c r="AF28" s="223" t="str">
        <f t="shared" si="42"/>
        <v/>
      </c>
      <c r="AG28" s="224" t="str">
        <f t="shared" si="43"/>
        <v/>
      </c>
      <c r="AH28" s="225" t="str">
        <f t="shared" si="44"/>
        <v/>
      </c>
      <c r="AI28" s="223">
        <f t="shared" si="45"/>
        <v>100</v>
      </c>
      <c r="AJ28" s="239">
        <f t="shared" si="46"/>
        <v>75.5094579</v>
      </c>
      <c r="AK28" s="240">
        <f t="shared" si="47"/>
        <v>7.087910151</v>
      </c>
      <c r="AM28" s="140" t="s">
        <v>40</v>
      </c>
      <c r="AN28" s="223"/>
      <c r="AO28" s="239"/>
      <c r="AP28" s="240"/>
      <c r="AQ28" s="223"/>
      <c r="AR28" s="239"/>
      <c r="AS28" s="240"/>
      <c r="AT28" s="223">
        <f t="shared" si="52"/>
        <v>100</v>
      </c>
      <c r="AU28" s="239">
        <f t="shared" si="53"/>
        <v>68.07510769</v>
      </c>
      <c r="AV28" s="240">
        <f t="shared" si="54"/>
        <v>6.822350929</v>
      </c>
      <c r="AW28" s="223">
        <f t="shared" si="55"/>
        <v>100</v>
      </c>
      <c r="AX28" s="239">
        <f t="shared" si="56"/>
        <v>87.56156428</v>
      </c>
      <c r="AY28" s="240">
        <f t="shared" si="57"/>
        <v>7.020673013</v>
      </c>
      <c r="AZ28" s="223">
        <f t="shared" si="58"/>
        <v>100</v>
      </c>
      <c r="BA28" s="239">
        <f t="shared" si="59"/>
        <v>81.51332763</v>
      </c>
      <c r="BB28" s="240">
        <f t="shared" si="60"/>
        <v>6.138901392</v>
      </c>
      <c r="BC28" s="223">
        <f t="shared" si="61"/>
        <v>100</v>
      </c>
      <c r="BD28" s="239">
        <f t="shared" si="62"/>
        <v>78.52007073</v>
      </c>
      <c r="BE28" s="240">
        <f t="shared" si="63"/>
        <v>9.173583731</v>
      </c>
      <c r="BF28" s="223">
        <f t="shared" si="64"/>
        <v>100</v>
      </c>
      <c r="BG28" s="239">
        <f t="shared" si="65"/>
        <v>69.79636866</v>
      </c>
      <c r="BH28" s="240">
        <f t="shared" si="66"/>
        <v>5.558541775</v>
      </c>
      <c r="BI28" s="223">
        <f t="shared" si="67"/>
        <v>100</v>
      </c>
      <c r="BJ28" s="239">
        <f t="shared" si="68"/>
        <v>69.56148687</v>
      </c>
      <c r="BK28" s="240">
        <f t="shared" si="69"/>
        <v>5.326493771</v>
      </c>
      <c r="BL28" s="223">
        <f t="shared" si="70"/>
        <v>100</v>
      </c>
      <c r="BM28" s="239">
        <f t="shared" si="71"/>
        <v>87.73079214</v>
      </c>
      <c r="BN28" s="240">
        <f t="shared" si="72"/>
        <v>8.305809735</v>
      </c>
      <c r="BO28" s="223">
        <f t="shared" si="73"/>
        <v>100</v>
      </c>
      <c r="BP28" s="239">
        <f t="shared" si="112"/>
        <v>100</v>
      </c>
      <c r="BQ28" s="240">
        <f t="shared" si="113"/>
        <v>6.98580778</v>
      </c>
      <c r="BR28" s="223"/>
      <c r="BS28" s="224"/>
      <c r="BT28" s="225"/>
      <c r="BU28" s="223">
        <f t="shared" si="75"/>
        <v>100</v>
      </c>
      <c r="BV28" s="239">
        <f t="shared" si="76"/>
        <v>79.06627314</v>
      </c>
      <c r="BW28" s="240">
        <f t="shared" si="77"/>
        <v>6.935896547</v>
      </c>
      <c r="BY28" s="140" t="s">
        <v>40</v>
      </c>
      <c r="BZ28" s="223"/>
      <c r="CA28" s="239"/>
      <c r="CB28" s="240"/>
      <c r="CC28" s="223"/>
      <c r="CD28" s="239"/>
      <c r="CE28" s="240"/>
      <c r="CF28" s="223">
        <f t="shared" si="84"/>
        <v>100</v>
      </c>
      <c r="CG28" s="239">
        <f t="shared" si="85"/>
        <v>100</v>
      </c>
      <c r="CH28" s="240">
        <f t="shared" si="86"/>
        <v>14.67686829</v>
      </c>
      <c r="CI28" s="223">
        <f t="shared" si="87"/>
        <v>100</v>
      </c>
      <c r="CJ28" s="239">
        <f t="shared" si="88"/>
        <v>95.5178825</v>
      </c>
      <c r="CK28" s="240">
        <f t="shared" si="89"/>
        <v>17.86972212</v>
      </c>
      <c r="CL28" s="223">
        <f t="shared" si="90"/>
        <v>100</v>
      </c>
      <c r="CM28" s="239">
        <f t="shared" si="91"/>
        <v>81.55761262</v>
      </c>
      <c r="CN28" s="240">
        <f t="shared" si="92"/>
        <v>11.19069895</v>
      </c>
      <c r="CO28" s="223">
        <f t="shared" si="93"/>
        <v>100</v>
      </c>
      <c r="CP28" s="239">
        <f t="shared" si="94"/>
        <v>75.49745945</v>
      </c>
      <c r="CQ28" s="240">
        <f t="shared" si="95"/>
        <v>14.84491294</v>
      </c>
      <c r="CR28" s="223">
        <f t="shared" si="96"/>
        <v>100</v>
      </c>
      <c r="CS28" s="239">
        <f t="shared" si="97"/>
        <v>74.03751998</v>
      </c>
      <c r="CT28" s="240">
        <f t="shared" si="98"/>
        <v>8.584918211</v>
      </c>
      <c r="CU28" s="223">
        <f t="shared" si="99"/>
        <v>100</v>
      </c>
      <c r="CV28" s="239">
        <f t="shared" si="100"/>
        <v>68.11543546</v>
      </c>
      <c r="CW28" s="240">
        <f t="shared" si="101"/>
        <v>9.28955054</v>
      </c>
      <c r="CX28" s="223">
        <f t="shared" si="102"/>
        <v>100</v>
      </c>
      <c r="CY28" s="239">
        <f t="shared" si="103"/>
        <v>100</v>
      </c>
      <c r="CZ28" s="240">
        <f t="shared" si="104"/>
        <v>1.863244858</v>
      </c>
      <c r="DA28" s="223"/>
      <c r="DB28" s="239"/>
      <c r="DC28" s="240"/>
      <c r="DD28" s="223"/>
      <c r="DE28" s="224"/>
      <c r="DF28" s="225"/>
      <c r="DG28" s="223">
        <f t="shared" si="109"/>
        <v>100</v>
      </c>
      <c r="DH28" s="239">
        <f t="shared" si="110"/>
        <v>82.21704511</v>
      </c>
      <c r="DI28" s="240">
        <f t="shared" si="111"/>
        <v>12.89566878</v>
      </c>
    </row>
    <row r="29" ht="15.75" customHeight="1">
      <c r="A29" s="150" t="s">
        <v>41</v>
      </c>
      <c r="B29" s="230" t="str">
        <f t="shared" si="12"/>
        <v/>
      </c>
      <c r="C29" s="241" t="str">
        <f t="shared" si="13"/>
        <v/>
      </c>
      <c r="D29" s="242" t="str">
        <f t="shared" si="14"/>
        <v/>
      </c>
      <c r="E29" s="230" t="str">
        <f t="shared" si="15"/>
        <v/>
      </c>
      <c r="F29" s="241" t="str">
        <f t="shared" si="16"/>
        <v/>
      </c>
      <c r="G29" s="242" t="str">
        <f t="shared" si="17"/>
        <v/>
      </c>
      <c r="H29" s="230" t="str">
        <f t="shared" si="18"/>
        <v/>
      </c>
      <c r="I29" s="241" t="str">
        <f t="shared" si="19"/>
        <v/>
      </c>
      <c r="J29" s="242" t="str">
        <f t="shared" si="20"/>
        <v/>
      </c>
      <c r="K29" s="230" t="str">
        <f t="shared" si="21"/>
        <v/>
      </c>
      <c r="L29" s="241" t="str">
        <f t="shared" si="22"/>
        <v/>
      </c>
      <c r="M29" s="242" t="str">
        <f t="shared" si="23"/>
        <v/>
      </c>
      <c r="N29" s="230">
        <f t="shared" si="24"/>
        <v>100</v>
      </c>
      <c r="O29" s="241">
        <f t="shared" si="25"/>
        <v>100</v>
      </c>
      <c r="P29" s="242">
        <f t="shared" si="26"/>
        <v>6.224542596</v>
      </c>
      <c r="Q29" s="230">
        <f t="shared" si="27"/>
        <v>100</v>
      </c>
      <c r="R29" s="241">
        <f t="shared" si="28"/>
        <v>85.29059604</v>
      </c>
      <c r="S29" s="242">
        <f t="shared" si="29"/>
        <v>8.897048378</v>
      </c>
      <c r="T29" s="230" t="str">
        <f t="shared" si="30"/>
        <v/>
      </c>
      <c r="U29" s="241" t="str">
        <f t="shared" si="31"/>
        <v/>
      </c>
      <c r="V29" s="242" t="str">
        <f t="shared" si="32"/>
        <v/>
      </c>
      <c r="W29" s="230" t="str">
        <f t="shared" si="33"/>
        <v/>
      </c>
      <c r="X29" s="241" t="str">
        <f t="shared" si="34"/>
        <v/>
      </c>
      <c r="Y29" s="242" t="str">
        <f t="shared" si="35"/>
        <v/>
      </c>
      <c r="Z29" s="230" t="str">
        <f t="shared" si="36"/>
        <v/>
      </c>
      <c r="AA29" s="241" t="str">
        <f t="shared" si="37"/>
        <v/>
      </c>
      <c r="AB29" s="242" t="str">
        <f t="shared" si="38"/>
        <v/>
      </c>
      <c r="AC29" s="230" t="str">
        <f t="shared" si="39"/>
        <v/>
      </c>
      <c r="AD29" s="241" t="str">
        <f t="shared" si="40"/>
        <v/>
      </c>
      <c r="AE29" s="242" t="str">
        <f t="shared" si="41"/>
        <v/>
      </c>
      <c r="AF29" s="230" t="str">
        <f t="shared" si="42"/>
        <v/>
      </c>
      <c r="AG29" s="231" t="str">
        <f t="shared" si="43"/>
        <v/>
      </c>
      <c r="AH29" s="232" t="str">
        <f t="shared" si="44"/>
        <v/>
      </c>
      <c r="AI29" s="230">
        <f t="shared" si="45"/>
        <v>100</v>
      </c>
      <c r="AJ29" s="241">
        <f t="shared" si="46"/>
        <v>91.76284461</v>
      </c>
      <c r="AK29" s="242">
        <f t="shared" si="47"/>
        <v>7.721125697</v>
      </c>
      <c r="AM29" s="150" t="s">
        <v>41</v>
      </c>
      <c r="AN29" s="230"/>
      <c r="AO29" s="241"/>
      <c r="AP29" s="242"/>
      <c r="AQ29" s="230"/>
      <c r="AR29" s="241"/>
      <c r="AS29" s="242"/>
      <c r="AT29" s="230"/>
      <c r="AU29" s="241"/>
      <c r="AV29" s="242"/>
      <c r="AW29" s="230"/>
      <c r="AX29" s="241"/>
      <c r="AY29" s="242"/>
      <c r="AZ29" s="230">
        <f t="shared" si="58"/>
        <v>100</v>
      </c>
      <c r="BA29" s="241">
        <f t="shared" si="59"/>
        <v>100</v>
      </c>
      <c r="BB29" s="242">
        <f t="shared" si="60"/>
        <v>5.367308065</v>
      </c>
      <c r="BC29" s="230">
        <f t="shared" si="61"/>
        <v>100</v>
      </c>
      <c r="BD29" s="241">
        <f t="shared" si="62"/>
        <v>100</v>
      </c>
      <c r="BE29" s="242">
        <f t="shared" si="63"/>
        <v>8.781359424</v>
      </c>
      <c r="BF29" s="230">
        <f t="shared" si="64"/>
        <v>100</v>
      </c>
      <c r="BG29" s="241">
        <f t="shared" si="65"/>
        <v>100</v>
      </c>
      <c r="BH29" s="242">
        <f t="shared" si="66"/>
        <v>2.182559446</v>
      </c>
      <c r="BI29" s="230"/>
      <c r="BJ29" s="241"/>
      <c r="BK29" s="242"/>
      <c r="BL29" s="230"/>
      <c r="BM29" s="241"/>
      <c r="BN29" s="242"/>
      <c r="BO29" s="230"/>
      <c r="BP29" s="241"/>
      <c r="BQ29" s="242"/>
      <c r="BR29" s="230"/>
      <c r="BS29" s="231"/>
      <c r="BT29" s="232"/>
      <c r="BU29" s="230">
        <f t="shared" si="75"/>
        <v>100</v>
      </c>
      <c r="BV29" s="241">
        <f t="shared" si="76"/>
        <v>100</v>
      </c>
      <c r="BW29" s="242">
        <f t="shared" si="77"/>
        <v>6.015740021</v>
      </c>
      <c r="BY29" s="150" t="s">
        <v>41</v>
      </c>
      <c r="BZ29" s="230"/>
      <c r="CA29" s="241"/>
      <c r="CB29" s="242"/>
      <c r="CC29" s="230"/>
      <c r="CD29" s="241"/>
      <c r="CE29" s="242"/>
      <c r="CF29" s="230"/>
      <c r="CG29" s="241"/>
      <c r="CH29" s="242"/>
      <c r="CI29" s="230">
        <f t="shared" si="87"/>
        <v>100</v>
      </c>
      <c r="CJ29" s="241">
        <f t="shared" si="88"/>
        <v>99.99999931</v>
      </c>
      <c r="CK29" s="242">
        <f t="shared" si="89"/>
        <v>16.93611794</v>
      </c>
      <c r="CL29" s="230">
        <f t="shared" si="90"/>
        <v>100</v>
      </c>
      <c r="CM29" s="241">
        <f t="shared" si="91"/>
        <v>100.0000003</v>
      </c>
      <c r="CN29" s="242">
        <f t="shared" si="92"/>
        <v>8.958895918</v>
      </c>
      <c r="CO29" s="230">
        <f t="shared" si="93"/>
        <v>100</v>
      </c>
      <c r="CP29" s="241">
        <f t="shared" si="94"/>
        <v>100.0000035</v>
      </c>
      <c r="CQ29" s="242">
        <f t="shared" si="95"/>
        <v>34.18473358</v>
      </c>
      <c r="CR29" s="230">
        <f t="shared" si="96"/>
        <v>100</v>
      </c>
      <c r="CS29" s="241">
        <f t="shared" si="97"/>
        <v>100</v>
      </c>
      <c r="CT29" s="242">
        <f t="shared" si="98"/>
        <v>3.146216261</v>
      </c>
      <c r="CU29" s="230"/>
      <c r="CV29" s="241"/>
      <c r="CW29" s="242"/>
      <c r="CX29" s="230"/>
      <c r="CY29" s="241"/>
      <c r="CZ29" s="242"/>
      <c r="DA29" s="230"/>
      <c r="DB29" s="241"/>
      <c r="DC29" s="242"/>
      <c r="DD29" s="230"/>
      <c r="DE29" s="231"/>
      <c r="DF29" s="232"/>
      <c r="DG29" s="230">
        <f t="shared" si="109"/>
        <v>100</v>
      </c>
      <c r="DH29" s="241">
        <f t="shared" si="110"/>
        <v>100.0000004</v>
      </c>
      <c r="DI29" s="242">
        <f t="shared" si="111"/>
        <v>13.18960482</v>
      </c>
    </row>
    <row r="30" ht="15.75" customHeight="1">
      <c r="A30" s="59" t="s">
        <v>12</v>
      </c>
      <c r="B30" s="233">
        <f t="shared" si="12"/>
        <v>100</v>
      </c>
      <c r="C30" s="243">
        <f t="shared" si="13"/>
        <v>16.32972704</v>
      </c>
      <c r="D30" s="244">
        <f t="shared" si="14"/>
        <v>5.54076678</v>
      </c>
      <c r="E30" s="233">
        <f t="shared" si="15"/>
        <v>100</v>
      </c>
      <c r="F30" s="243">
        <f t="shared" si="16"/>
        <v>18.7158714</v>
      </c>
      <c r="G30" s="244">
        <f t="shared" si="17"/>
        <v>5.795657174</v>
      </c>
      <c r="H30" s="233">
        <f t="shared" si="18"/>
        <v>100</v>
      </c>
      <c r="I30" s="243">
        <f t="shared" si="19"/>
        <v>21.53670475</v>
      </c>
      <c r="J30" s="244">
        <f t="shared" si="20"/>
        <v>6.707634227</v>
      </c>
      <c r="K30" s="233">
        <f t="shared" si="21"/>
        <v>100</v>
      </c>
      <c r="L30" s="243">
        <f t="shared" si="22"/>
        <v>21.19662468</v>
      </c>
      <c r="M30" s="244">
        <f t="shared" si="23"/>
        <v>6.139224166</v>
      </c>
      <c r="N30" s="233">
        <f t="shared" si="24"/>
        <v>100</v>
      </c>
      <c r="O30" s="243">
        <f t="shared" si="25"/>
        <v>28.53306111</v>
      </c>
      <c r="P30" s="244">
        <f t="shared" si="26"/>
        <v>5.984505133</v>
      </c>
      <c r="Q30" s="233">
        <f t="shared" si="27"/>
        <v>100</v>
      </c>
      <c r="R30" s="243">
        <f t="shared" si="28"/>
        <v>26.24687153</v>
      </c>
      <c r="S30" s="244">
        <f t="shared" si="29"/>
        <v>5.066862195</v>
      </c>
      <c r="T30" s="233">
        <f t="shared" si="30"/>
        <v>100</v>
      </c>
      <c r="U30" s="243">
        <f t="shared" si="31"/>
        <v>22.21510946</v>
      </c>
      <c r="V30" s="244">
        <f t="shared" si="32"/>
        <v>4.794277168</v>
      </c>
      <c r="W30" s="233">
        <f t="shared" si="33"/>
        <v>100</v>
      </c>
      <c r="X30" s="243">
        <f t="shared" si="34"/>
        <v>17.39765809</v>
      </c>
      <c r="Y30" s="244">
        <f t="shared" si="35"/>
        <v>4.012491507</v>
      </c>
      <c r="Z30" s="233">
        <f t="shared" si="36"/>
        <v>100</v>
      </c>
      <c r="AA30" s="243">
        <f t="shared" si="37"/>
        <v>16.1304705</v>
      </c>
      <c r="AB30" s="244">
        <f t="shared" si="38"/>
        <v>3.528607045</v>
      </c>
      <c r="AC30" s="233">
        <f t="shared" si="39"/>
        <v>100</v>
      </c>
      <c r="AD30" s="243">
        <f t="shared" si="40"/>
        <v>7.035685238</v>
      </c>
      <c r="AE30" s="244">
        <f t="shared" si="41"/>
        <v>2.454329507</v>
      </c>
      <c r="AF30" s="233">
        <f t="shared" si="42"/>
        <v>100</v>
      </c>
      <c r="AG30" s="234">
        <f t="shared" si="43"/>
        <v>2.938521107</v>
      </c>
      <c r="AH30" s="235">
        <f t="shared" si="44"/>
        <v>2.261269124</v>
      </c>
      <c r="AI30" s="233">
        <f t="shared" si="45"/>
        <v>100</v>
      </c>
      <c r="AJ30" s="243">
        <f t="shared" si="46"/>
        <v>23.24019371</v>
      </c>
      <c r="AK30" s="244">
        <f t="shared" si="47"/>
        <v>5.039655641</v>
      </c>
      <c r="AM30" s="59" t="s">
        <v>12</v>
      </c>
      <c r="AN30" s="233">
        <f>AN17*100/AN17</f>
        <v>100</v>
      </c>
      <c r="AO30" s="243">
        <f>AO17*100/AN17</f>
        <v>14.60016243</v>
      </c>
      <c r="AP30" s="244">
        <f>AP17*100/AN17</f>
        <v>4.912349682</v>
      </c>
      <c r="AQ30" s="233">
        <f>AQ17*100/AQ17</f>
        <v>100</v>
      </c>
      <c r="AR30" s="243">
        <f>AR17*100/AQ17</f>
        <v>22.36879367</v>
      </c>
      <c r="AS30" s="244">
        <f>AS17*100/AQ17</f>
        <v>6.654616561</v>
      </c>
      <c r="AT30" s="233">
        <f>AT17*100/AT17</f>
        <v>100</v>
      </c>
      <c r="AU30" s="243">
        <f>AU17*100/AT17</f>
        <v>24.31186792</v>
      </c>
      <c r="AV30" s="244">
        <f>AV17*100/AT17</f>
        <v>7.312244685</v>
      </c>
      <c r="AW30" s="233">
        <f>AW17*100/AW17</f>
        <v>100</v>
      </c>
      <c r="AX30" s="243">
        <f>AX17*100/AW17</f>
        <v>24.56736931</v>
      </c>
      <c r="AY30" s="244">
        <f>AY17*100/AW17</f>
        <v>6.605249038</v>
      </c>
      <c r="AZ30" s="233">
        <f t="shared" si="58"/>
        <v>100</v>
      </c>
      <c r="BA30" s="243">
        <f t="shared" si="59"/>
        <v>32.69402249</v>
      </c>
      <c r="BB30" s="244">
        <f t="shared" si="60"/>
        <v>6.084728942</v>
      </c>
      <c r="BC30" s="233">
        <f t="shared" si="61"/>
        <v>100</v>
      </c>
      <c r="BD30" s="243">
        <f t="shared" si="62"/>
        <v>28.74131591</v>
      </c>
      <c r="BE30" s="244">
        <f t="shared" si="63"/>
        <v>6.262012524</v>
      </c>
      <c r="BF30" s="233">
        <f t="shared" si="64"/>
        <v>100</v>
      </c>
      <c r="BG30" s="243">
        <f t="shared" si="65"/>
        <v>23.22200934</v>
      </c>
      <c r="BH30" s="244">
        <f t="shared" si="66"/>
        <v>5.374243406</v>
      </c>
      <c r="BI30" s="233">
        <f>BI17*100/BI17</f>
        <v>100</v>
      </c>
      <c r="BJ30" s="243">
        <f>BJ17*100/BI17</f>
        <v>21.26188896</v>
      </c>
      <c r="BK30" s="244">
        <f>BK17*100/BI17</f>
        <v>5.496840844</v>
      </c>
      <c r="BL30" s="233">
        <f>BL17*100/BL17</f>
        <v>100</v>
      </c>
      <c r="BM30" s="243">
        <f>BM17*100/BL17</f>
        <v>17.63103668</v>
      </c>
      <c r="BN30" s="244">
        <f>BN17*100/BL17</f>
        <v>4.800772071</v>
      </c>
      <c r="BO30" s="233">
        <f>BO17*100/BO17</f>
        <v>100</v>
      </c>
      <c r="BP30" s="243">
        <f>BP17*100/BO17</f>
        <v>11.44125327</v>
      </c>
      <c r="BQ30" s="244">
        <f>BQ17*100/BO17</f>
        <v>2.856396715</v>
      </c>
      <c r="BR30" s="233">
        <f>BR17*100/BR17</f>
        <v>100</v>
      </c>
      <c r="BS30" s="234">
        <f>BS17*100/BR17</f>
        <v>0.05481273913</v>
      </c>
      <c r="BT30" s="235">
        <f>BT17*100/BR17</f>
        <v>0.05481273913</v>
      </c>
      <c r="BU30" s="233">
        <f t="shared" si="75"/>
        <v>100</v>
      </c>
      <c r="BV30" s="243">
        <f t="shared" si="76"/>
        <v>26.17833039</v>
      </c>
      <c r="BW30" s="244">
        <f t="shared" si="77"/>
        <v>5.888200632</v>
      </c>
      <c r="BY30" s="59" t="s">
        <v>12</v>
      </c>
      <c r="BZ30" s="233">
        <f>BZ17*100/BZ17</f>
        <v>100</v>
      </c>
      <c r="CA30" s="243">
        <f>CA17*100/BZ17</f>
        <v>19.41157365</v>
      </c>
      <c r="CB30" s="244">
        <f>CB17*100/BZ17</f>
        <v>8.953970823</v>
      </c>
      <c r="CC30" s="233">
        <f>CC17*100/CC17</f>
        <v>100</v>
      </c>
      <c r="CD30" s="243">
        <f>CD17*100/CC17</f>
        <v>20.57216865</v>
      </c>
      <c r="CE30" s="244">
        <f>CE17*100/CC17</f>
        <v>5.322001573</v>
      </c>
      <c r="CF30" s="233">
        <f>CF17*100/CF17</f>
        <v>100</v>
      </c>
      <c r="CG30" s="243">
        <f>CG17*100/CF17</f>
        <v>25.17334691</v>
      </c>
      <c r="CH30" s="244">
        <f>CH17*100/CF17</f>
        <v>9.250471981</v>
      </c>
      <c r="CI30" s="233">
        <f t="shared" si="87"/>
        <v>100</v>
      </c>
      <c r="CJ30" s="243">
        <f t="shared" si="88"/>
        <v>33.48671867</v>
      </c>
      <c r="CK30" s="244">
        <f t="shared" si="89"/>
        <v>8.913306258</v>
      </c>
      <c r="CL30" s="233">
        <f t="shared" si="90"/>
        <v>100</v>
      </c>
      <c r="CM30" s="243">
        <f t="shared" si="91"/>
        <v>33.30697046</v>
      </c>
      <c r="CN30" s="244">
        <f t="shared" si="92"/>
        <v>7.620093341</v>
      </c>
      <c r="CO30" s="233">
        <f t="shared" si="93"/>
        <v>100</v>
      </c>
      <c r="CP30" s="243">
        <f t="shared" si="94"/>
        <v>27.68692045</v>
      </c>
      <c r="CQ30" s="244">
        <f t="shared" si="95"/>
        <v>7.101441905</v>
      </c>
      <c r="CR30" s="233">
        <f t="shared" si="96"/>
        <v>100</v>
      </c>
      <c r="CS30" s="243">
        <f t="shared" si="97"/>
        <v>24.27338716</v>
      </c>
      <c r="CT30" s="244">
        <f t="shared" si="98"/>
        <v>5.461460307</v>
      </c>
      <c r="CU30" s="233">
        <f>CU17*100/CU17</f>
        <v>100</v>
      </c>
      <c r="CV30" s="243">
        <f>CV17*100/CU17</f>
        <v>22.29800634</v>
      </c>
      <c r="CW30" s="244">
        <f>CW17*100/CU17</f>
        <v>5.816832114</v>
      </c>
      <c r="CX30" s="233">
        <f>CX17*100/CX17</f>
        <v>100</v>
      </c>
      <c r="CY30" s="243">
        <f>CY17*100/CX17</f>
        <v>16.16115804</v>
      </c>
      <c r="CZ30" s="244">
        <f>CZ17*100/CX17</f>
        <v>4.072387087</v>
      </c>
      <c r="DA30" s="233">
        <f>DA17*100/DA17</f>
        <v>100</v>
      </c>
      <c r="DB30" s="243">
        <f>DB17*100/DA17</f>
        <v>14.21307683</v>
      </c>
      <c r="DC30" s="244">
        <f>DC17*100/DA17</f>
        <v>3.659103277</v>
      </c>
      <c r="DD30" s="233">
        <f>DD17*100/DD17</f>
        <v>100</v>
      </c>
      <c r="DE30" s="234">
        <f>DE17*100/DD17</f>
        <v>24.90556533</v>
      </c>
      <c r="DF30" s="235">
        <f>DF17*100/DD17</f>
        <v>2.472243617</v>
      </c>
      <c r="DG30" s="233">
        <f t="shared" si="109"/>
        <v>100</v>
      </c>
      <c r="DH30" s="243">
        <f t="shared" si="110"/>
        <v>27.77084186</v>
      </c>
      <c r="DI30" s="244">
        <f t="shared" si="111"/>
        <v>6.89370663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6">
    <mergeCell ref="A4:A6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M4:AM6"/>
    <mergeCell ref="AN4:AP4"/>
    <mergeCell ref="AQ4:AS4"/>
    <mergeCell ref="AT4:AV4"/>
    <mergeCell ref="AW4:AY4"/>
    <mergeCell ref="AZ4:BB4"/>
    <mergeCell ref="BC4:BE4"/>
    <mergeCell ref="BF4:BH4"/>
    <mergeCell ref="CX4:CZ4"/>
    <mergeCell ref="DA4:DC4"/>
    <mergeCell ref="DD4:DF4"/>
    <mergeCell ref="DG4:DI4"/>
    <mergeCell ref="CC4:CE4"/>
    <mergeCell ref="CF4:CH4"/>
    <mergeCell ref="CI4:CK4"/>
    <mergeCell ref="CL4:CN4"/>
    <mergeCell ref="CO4:CQ4"/>
    <mergeCell ref="CR4:CT4"/>
    <mergeCell ref="CU4:CW4"/>
    <mergeCell ref="BI4:BK4"/>
    <mergeCell ref="BL4:BN4"/>
    <mergeCell ref="BO4:BQ4"/>
    <mergeCell ref="BR4:BT4"/>
    <mergeCell ref="BU4:BW4"/>
    <mergeCell ref="BY4:BY6"/>
    <mergeCell ref="BZ4:CB4"/>
    <mergeCell ref="CR6:CT6"/>
    <mergeCell ref="CU6:CW6"/>
    <mergeCell ref="CX6:CZ6"/>
    <mergeCell ref="DA6:DC6"/>
    <mergeCell ref="DD6:DF6"/>
    <mergeCell ref="DG6:DI6"/>
    <mergeCell ref="BY19:DI19"/>
    <mergeCell ref="AN6:BW6"/>
    <mergeCell ref="BZ6:CB6"/>
    <mergeCell ref="CC6:CE6"/>
    <mergeCell ref="CF6:CH6"/>
    <mergeCell ref="CI6:CK6"/>
    <mergeCell ref="CL6:CN6"/>
    <mergeCell ref="CO6:CQ6"/>
    <mergeCell ref="B6:AK6"/>
    <mergeCell ref="A19:AK19"/>
    <mergeCell ref="AM19:BW19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14" width="5.38"/>
    <col customWidth="1" min="15" max="15" width="5.88"/>
    <col customWidth="1" min="16" max="17" width="5.38"/>
    <col customWidth="1" min="18" max="18" width="5.88"/>
    <col customWidth="1" min="19" max="20" width="5.38"/>
    <col customWidth="1" min="21" max="21" width="5.88"/>
    <col customWidth="1" min="22" max="23" width="5.38"/>
    <col customWidth="1" min="24" max="24" width="5.88"/>
    <col customWidth="1" min="25" max="26" width="5.38"/>
    <col customWidth="1" min="27" max="27" width="5.88"/>
    <col customWidth="1" min="28" max="31" width="5.38"/>
    <col customWidth="1" min="32" max="32" width="4.88"/>
    <col customWidth="1" min="33" max="33" width="6.75"/>
    <col customWidth="1" min="34" max="34" width="5.88"/>
    <col customWidth="1" min="35" max="35" width="7.63"/>
    <col customWidth="1" min="36" max="36" width="9.5"/>
    <col customWidth="1" min="37" max="37" width="3.88"/>
    <col customWidth="1" min="38" max="38" width="4.63"/>
    <col customWidth="1" min="39" max="39" width="6.0"/>
    <col customWidth="1" min="40" max="40" width="4.13"/>
    <col customWidth="1" min="41" max="41" width="4.38"/>
    <col customWidth="1" min="42" max="42" width="5.5"/>
    <col customWidth="1" min="43" max="43" width="4.75"/>
    <col customWidth="1" min="44" max="44" width="5.13"/>
    <col customWidth="1" min="45" max="45" width="5.25"/>
    <col customWidth="1" min="46" max="46" width="5.0"/>
    <col customWidth="1" min="47" max="48" width="5.38"/>
    <col customWidth="1" min="49" max="49" width="5.75"/>
    <col customWidth="1" min="50" max="50" width="6.38"/>
    <col customWidth="1" min="51" max="51" width="5.63"/>
    <col customWidth="1" min="52" max="52" width="5.38"/>
    <col customWidth="1" min="53" max="53" width="5.75"/>
    <col customWidth="1" min="54" max="54" width="6.5"/>
    <col customWidth="1" min="55" max="55" width="6.13"/>
    <col customWidth="1" min="56" max="56" width="5.88"/>
    <col customWidth="1" min="57" max="57" width="5.5"/>
    <col customWidth="1" min="58" max="58" width="4.75"/>
    <col customWidth="1" min="59" max="59" width="5.88"/>
    <col customWidth="1" min="60" max="60" width="5.25"/>
    <col customWidth="1" min="61" max="61" width="6.0"/>
    <col customWidth="1" min="62" max="62" width="7.0"/>
    <col customWidth="1" min="63" max="63" width="5.0"/>
    <col customWidth="1" min="64" max="64" width="4.25"/>
    <col customWidth="1" min="65" max="65" width="5.25"/>
    <col customWidth="1" min="66" max="66" width="4.25"/>
    <col customWidth="1" min="67" max="67" width="5.63"/>
    <col customWidth="1" min="68" max="68" width="6.5"/>
    <col customWidth="1" min="69" max="69" width="6.63"/>
    <col customWidth="1" min="70" max="70" width="7.63"/>
    <col customWidth="1" min="71" max="71" width="9.5"/>
    <col customWidth="1" min="72" max="72" width="3.88"/>
    <col customWidth="1" min="73" max="73" width="4.63"/>
    <col customWidth="1" min="74" max="74" width="5.5"/>
    <col customWidth="1" min="75" max="75" width="4.13"/>
    <col customWidth="1" min="76" max="76" width="4.38"/>
    <col customWidth="1" min="77" max="78" width="4.75"/>
    <col customWidth="1" min="79" max="79" width="4.38"/>
    <col customWidth="1" min="80" max="80" width="4.25"/>
    <col customWidth="1" min="81" max="81" width="4.5"/>
    <col customWidth="1" min="82" max="82" width="4.88"/>
    <col customWidth="1" min="83" max="83" width="4.25"/>
    <col customWidth="1" min="84" max="84" width="5.75"/>
    <col customWidth="1" min="85" max="85" width="5.25"/>
    <col customWidth="1" min="86" max="86" width="5.63"/>
    <col customWidth="1" min="87" max="87" width="5.38"/>
    <col customWidth="1" min="88" max="88" width="5.75"/>
    <col customWidth="1" min="89" max="89" width="6.5"/>
    <col customWidth="1" min="90" max="90" width="6.13"/>
    <col customWidth="1" min="91" max="91" width="5.88"/>
    <col customWidth="1" min="92" max="92" width="5.5"/>
    <col customWidth="1" min="93" max="93" width="4.75"/>
    <col customWidth="1" min="94" max="94" width="5.88"/>
    <col customWidth="1" min="95" max="95" width="5.25"/>
    <col customWidth="1" min="96" max="96" width="6.0"/>
    <col customWidth="1" min="97" max="97" width="4.75"/>
    <col customWidth="1" min="98" max="98" width="5.0"/>
    <col customWidth="1" min="99" max="99" width="4.25"/>
    <col customWidth="1" min="100" max="100" width="5.25"/>
    <col customWidth="1" min="101" max="101" width="4.25"/>
    <col customWidth="1" min="102" max="102" width="5.63"/>
    <col customWidth="1" min="103" max="103" width="6.5"/>
    <col customWidth="1" min="104" max="104" width="6.63"/>
  </cols>
  <sheetData>
    <row r="1">
      <c r="A1" s="1" t="s">
        <v>122</v>
      </c>
      <c r="AJ1" s="1" t="s">
        <v>123</v>
      </c>
      <c r="BS1" s="2" t="s">
        <v>124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 t="s">
        <v>7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8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</row>
    <row r="3">
      <c r="A3" s="1"/>
      <c r="AJ3" s="1"/>
    </row>
    <row r="4" ht="15.0" customHeight="1">
      <c r="A4" s="245" t="s">
        <v>125</v>
      </c>
      <c r="B4" s="8" t="s">
        <v>29</v>
      </c>
      <c r="C4" s="10"/>
      <c r="D4" s="12"/>
      <c r="E4" s="8" t="s">
        <v>33</v>
      </c>
      <c r="F4" s="10"/>
      <c r="G4" s="12"/>
      <c r="H4" s="8" t="s">
        <v>34</v>
      </c>
      <c r="I4" s="10"/>
      <c r="J4" s="12"/>
      <c r="K4" s="8" t="s">
        <v>35</v>
      </c>
      <c r="L4" s="10"/>
      <c r="M4" s="12"/>
      <c r="N4" s="8" t="s">
        <v>36</v>
      </c>
      <c r="O4" s="10"/>
      <c r="P4" s="12"/>
      <c r="Q4" s="8" t="s">
        <v>37</v>
      </c>
      <c r="R4" s="10"/>
      <c r="S4" s="12"/>
      <c r="T4" s="8" t="s">
        <v>38</v>
      </c>
      <c r="U4" s="10"/>
      <c r="V4" s="12"/>
      <c r="W4" s="8" t="s">
        <v>39</v>
      </c>
      <c r="X4" s="10"/>
      <c r="Y4" s="12"/>
      <c r="Z4" s="8" t="s">
        <v>40</v>
      </c>
      <c r="AA4" s="10"/>
      <c r="AB4" s="12"/>
      <c r="AC4" s="8" t="s">
        <v>41</v>
      </c>
      <c r="AD4" s="10"/>
      <c r="AE4" s="11"/>
      <c r="AF4" s="9" t="s">
        <v>12</v>
      </c>
      <c r="AG4" s="10"/>
      <c r="AH4" s="12"/>
      <c r="AJ4" s="245" t="s">
        <v>125</v>
      </c>
      <c r="AK4" s="8" t="s">
        <v>29</v>
      </c>
      <c r="AL4" s="10"/>
      <c r="AM4" s="12"/>
      <c r="AN4" s="8" t="s">
        <v>33</v>
      </c>
      <c r="AO4" s="10"/>
      <c r="AP4" s="12"/>
      <c r="AQ4" s="8" t="s">
        <v>34</v>
      </c>
      <c r="AR4" s="10"/>
      <c r="AS4" s="12"/>
      <c r="AT4" s="8" t="s">
        <v>35</v>
      </c>
      <c r="AU4" s="10"/>
      <c r="AV4" s="12"/>
      <c r="AW4" s="8" t="s">
        <v>36</v>
      </c>
      <c r="AX4" s="10"/>
      <c r="AY4" s="12"/>
      <c r="AZ4" s="8" t="s">
        <v>37</v>
      </c>
      <c r="BA4" s="10"/>
      <c r="BB4" s="12"/>
      <c r="BC4" s="8" t="s">
        <v>38</v>
      </c>
      <c r="BD4" s="10"/>
      <c r="BE4" s="12"/>
      <c r="BF4" s="8" t="s">
        <v>39</v>
      </c>
      <c r="BG4" s="10"/>
      <c r="BH4" s="12"/>
      <c r="BI4" s="8" t="s">
        <v>40</v>
      </c>
      <c r="BJ4" s="10"/>
      <c r="BK4" s="12"/>
      <c r="BL4" s="8" t="s">
        <v>41</v>
      </c>
      <c r="BM4" s="10"/>
      <c r="BN4" s="11"/>
      <c r="BO4" s="9" t="s">
        <v>12</v>
      </c>
      <c r="BP4" s="10"/>
      <c r="BQ4" s="12"/>
      <c r="BR4" s="36"/>
      <c r="BS4" s="245" t="s">
        <v>125</v>
      </c>
      <c r="BT4" s="8" t="s">
        <v>29</v>
      </c>
      <c r="BU4" s="10"/>
      <c r="BV4" s="12"/>
      <c r="BW4" s="8" t="s">
        <v>33</v>
      </c>
      <c r="BX4" s="10"/>
      <c r="BY4" s="12"/>
      <c r="BZ4" s="8" t="s">
        <v>34</v>
      </c>
      <c r="CA4" s="10"/>
      <c r="CB4" s="12"/>
      <c r="CC4" s="8" t="s">
        <v>35</v>
      </c>
      <c r="CD4" s="10"/>
      <c r="CE4" s="12"/>
      <c r="CF4" s="8" t="s">
        <v>36</v>
      </c>
      <c r="CG4" s="10"/>
      <c r="CH4" s="12"/>
      <c r="CI4" s="8" t="s">
        <v>37</v>
      </c>
      <c r="CJ4" s="10"/>
      <c r="CK4" s="12"/>
      <c r="CL4" s="8" t="s">
        <v>38</v>
      </c>
      <c r="CM4" s="10"/>
      <c r="CN4" s="12"/>
      <c r="CO4" s="8" t="s">
        <v>39</v>
      </c>
      <c r="CP4" s="10"/>
      <c r="CQ4" s="12"/>
      <c r="CR4" s="8" t="s">
        <v>40</v>
      </c>
      <c r="CS4" s="10"/>
      <c r="CT4" s="12"/>
      <c r="CU4" s="8" t="s">
        <v>41</v>
      </c>
      <c r="CV4" s="10"/>
      <c r="CW4" s="11"/>
      <c r="CX4" s="9" t="s">
        <v>12</v>
      </c>
      <c r="CY4" s="10"/>
      <c r="CZ4" s="12"/>
    </row>
    <row r="5" ht="73.5" customHeight="1">
      <c r="A5" s="246"/>
      <c r="B5" s="17" t="s">
        <v>104</v>
      </c>
      <c r="C5" s="19"/>
      <c r="D5" s="172" t="s">
        <v>126</v>
      </c>
      <c r="E5" s="17" t="s">
        <v>104</v>
      </c>
      <c r="F5" s="19"/>
      <c r="G5" s="172" t="s">
        <v>126</v>
      </c>
      <c r="H5" s="17" t="s">
        <v>104</v>
      </c>
      <c r="I5" s="19"/>
      <c r="J5" s="172" t="s">
        <v>126</v>
      </c>
      <c r="K5" s="17" t="s">
        <v>104</v>
      </c>
      <c r="L5" s="19"/>
      <c r="M5" s="172" t="s">
        <v>126</v>
      </c>
      <c r="N5" s="17" t="s">
        <v>104</v>
      </c>
      <c r="O5" s="19"/>
      <c r="P5" s="172" t="s">
        <v>126</v>
      </c>
      <c r="Q5" s="17" t="s">
        <v>104</v>
      </c>
      <c r="R5" s="19"/>
      <c r="S5" s="172" t="s">
        <v>126</v>
      </c>
      <c r="T5" s="17" t="s">
        <v>104</v>
      </c>
      <c r="U5" s="19"/>
      <c r="V5" s="172" t="s">
        <v>126</v>
      </c>
      <c r="W5" s="17" t="s">
        <v>104</v>
      </c>
      <c r="X5" s="19"/>
      <c r="Y5" s="172" t="s">
        <v>126</v>
      </c>
      <c r="Z5" s="17" t="s">
        <v>104</v>
      </c>
      <c r="AA5" s="19"/>
      <c r="AB5" s="172" t="s">
        <v>126</v>
      </c>
      <c r="AC5" s="17" t="s">
        <v>104</v>
      </c>
      <c r="AD5" s="19"/>
      <c r="AE5" s="172" t="s">
        <v>126</v>
      </c>
      <c r="AF5" s="17" t="s">
        <v>104</v>
      </c>
      <c r="AG5" s="19"/>
      <c r="AH5" s="172" t="s">
        <v>126</v>
      </c>
      <c r="AJ5" s="246"/>
      <c r="AK5" s="17" t="s">
        <v>104</v>
      </c>
      <c r="AL5" s="19"/>
      <c r="AM5" s="172" t="s">
        <v>126</v>
      </c>
      <c r="AN5" s="17" t="s">
        <v>104</v>
      </c>
      <c r="AO5" s="19"/>
      <c r="AP5" s="172" t="s">
        <v>126</v>
      </c>
      <c r="AQ5" s="17" t="s">
        <v>104</v>
      </c>
      <c r="AR5" s="19"/>
      <c r="AS5" s="172" t="s">
        <v>126</v>
      </c>
      <c r="AT5" s="17" t="s">
        <v>104</v>
      </c>
      <c r="AU5" s="19"/>
      <c r="AV5" s="172" t="s">
        <v>126</v>
      </c>
      <c r="AW5" s="17" t="s">
        <v>104</v>
      </c>
      <c r="AX5" s="19"/>
      <c r="AY5" s="172" t="s">
        <v>126</v>
      </c>
      <c r="AZ5" s="17" t="s">
        <v>104</v>
      </c>
      <c r="BA5" s="19"/>
      <c r="BB5" s="172" t="s">
        <v>126</v>
      </c>
      <c r="BC5" s="17" t="s">
        <v>104</v>
      </c>
      <c r="BD5" s="19"/>
      <c r="BE5" s="172" t="s">
        <v>126</v>
      </c>
      <c r="BF5" s="17" t="s">
        <v>104</v>
      </c>
      <c r="BG5" s="19"/>
      <c r="BH5" s="172" t="s">
        <v>126</v>
      </c>
      <c r="BI5" s="17" t="s">
        <v>104</v>
      </c>
      <c r="BJ5" s="19"/>
      <c r="BK5" s="172" t="s">
        <v>126</v>
      </c>
      <c r="BL5" s="17" t="s">
        <v>104</v>
      </c>
      <c r="BM5" s="19"/>
      <c r="BN5" s="172" t="s">
        <v>126</v>
      </c>
      <c r="BO5" s="17" t="s">
        <v>104</v>
      </c>
      <c r="BP5" s="19"/>
      <c r="BQ5" s="172" t="s">
        <v>126</v>
      </c>
      <c r="BR5" s="36"/>
      <c r="BS5" s="246"/>
      <c r="BT5" s="17" t="s">
        <v>104</v>
      </c>
      <c r="BU5" s="19"/>
      <c r="BV5" s="172" t="s">
        <v>103</v>
      </c>
      <c r="BW5" s="17" t="s">
        <v>104</v>
      </c>
      <c r="BX5" s="19"/>
      <c r="BY5" s="172" t="s">
        <v>103</v>
      </c>
      <c r="BZ5" s="17" t="s">
        <v>104</v>
      </c>
      <c r="CA5" s="19"/>
      <c r="CB5" s="172" t="s">
        <v>103</v>
      </c>
      <c r="CC5" s="17" t="s">
        <v>104</v>
      </c>
      <c r="CD5" s="19"/>
      <c r="CE5" s="172" t="s">
        <v>103</v>
      </c>
      <c r="CF5" s="17" t="s">
        <v>104</v>
      </c>
      <c r="CG5" s="19"/>
      <c r="CH5" s="172" t="s">
        <v>103</v>
      </c>
      <c r="CI5" s="17" t="s">
        <v>104</v>
      </c>
      <c r="CJ5" s="19"/>
      <c r="CK5" s="172" t="s">
        <v>103</v>
      </c>
      <c r="CL5" s="17" t="s">
        <v>104</v>
      </c>
      <c r="CM5" s="19"/>
      <c r="CN5" s="172" t="s">
        <v>103</v>
      </c>
      <c r="CO5" s="17" t="s">
        <v>104</v>
      </c>
      <c r="CP5" s="19"/>
      <c r="CQ5" s="172" t="s">
        <v>103</v>
      </c>
      <c r="CR5" s="17" t="s">
        <v>104</v>
      </c>
      <c r="CS5" s="19"/>
      <c r="CT5" s="172" t="s">
        <v>103</v>
      </c>
      <c r="CU5" s="17" t="s">
        <v>104</v>
      </c>
      <c r="CV5" s="19"/>
      <c r="CW5" s="172" t="s">
        <v>103</v>
      </c>
      <c r="CX5" s="17" t="s">
        <v>104</v>
      </c>
      <c r="CY5" s="19"/>
      <c r="CZ5" s="172" t="s">
        <v>103</v>
      </c>
    </row>
    <row r="6">
      <c r="A6" s="247"/>
      <c r="B6" s="174" t="s">
        <v>25</v>
      </c>
      <c r="C6" s="30" t="s">
        <v>105</v>
      </c>
      <c r="D6" s="34" t="s">
        <v>105</v>
      </c>
      <c r="E6" s="174" t="s">
        <v>25</v>
      </c>
      <c r="F6" s="30" t="s">
        <v>105</v>
      </c>
      <c r="G6" s="34" t="s">
        <v>105</v>
      </c>
      <c r="H6" s="174" t="s">
        <v>25</v>
      </c>
      <c r="I6" s="30" t="s">
        <v>105</v>
      </c>
      <c r="J6" s="34" t="s">
        <v>105</v>
      </c>
      <c r="K6" s="174" t="s">
        <v>25</v>
      </c>
      <c r="L6" s="30" t="s">
        <v>105</v>
      </c>
      <c r="M6" s="34" t="s">
        <v>105</v>
      </c>
      <c r="N6" s="174" t="s">
        <v>25</v>
      </c>
      <c r="O6" s="30" t="s">
        <v>105</v>
      </c>
      <c r="P6" s="34" t="s">
        <v>105</v>
      </c>
      <c r="Q6" s="174" t="s">
        <v>25</v>
      </c>
      <c r="R6" s="30" t="s">
        <v>105</v>
      </c>
      <c r="S6" s="34" t="s">
        <v>105</v>
      </c>
      <c r="T6" s="174" t="s">
        <v>25</v>
      </c>
      <c r="U6" s="30" t="s">
        <v>105</v>
      </c>
      <c r="V6" s="34" t="s">
        <v>105</v>
      </c>
      <c r="W6" s="174" t="s">
        <v>25</v>
      </c>
      <c r="X6" s="30" t="s">
        <v>105</v>
      </c>
      <c r="Y6" s="34" t="s">
        <v>105</v>
      </c>
      <c r="Z6" s="174" t="s">
        <v>25</v>
      </c>
      <c r="AA6" s="30" t="s">
        <v>105</v>
      </c>
      <c r="AB6" s="34" t="s">
        <v>105</v>
      </c>
      <c r="AC6" s="174" t="s">
        <v>25</v>
      </c>
      <c r="AD6" s="30" t="s">
        <v>105</v>
      </c>
      <c r="AE6" s="34" t="s">
        <v>105</v>
      </c>
      <c r="AF6" s="174" t="s">
        <v>25</v>
      </c>
      <c r="AG6" s="30" t="s">
        <v>105</v>
      </c>
      <c r="AH6" s="34" t="s">
        <v>105</v>
      </c>
      <c r="AJ6" s="247"/>
      <c r="AK6" s="174" t="s">
        <v>25</v>
      </c>
      <c r="AL6" s="30" t="s">
        <v>105</v>
      </c>
      <c r="AM6" s="34" t="s">
        <v>105</v>
      </c>
      <c r="AN6" s="174" t="s">
        <v>25</v>
      </c>
      <c r="AO6" s="30" t="s">
        <v>105</v>
      </c>
      <c r="AP6" s="34" t="s">
        <v>105</v>
      </c>
      <c r="AQ6" s="174" t="s">
        <v>25</v>
      </c>
      <c r="AR6" s="30" t="s">
        <v>105</v>
      </c>
      <c r="AS6" s="34" t="s">
        <v>105</v>
      </c>
      <c r="AT6" s="174" t="s">
        <v>25</v>
      </c>
      <c r="AU6" s="30" t="s">
        <v>105</v>
      </c>
      <c r="AV6" s="34" t="s">
        <v>105</v>
      </c>
      <c r="AW6" s="174" t="s">
        <v>25</v>
      </c>
      <c r="AX6" s="30" t="s">
        <v>105</v>
      </c>
      <c r="AY6" s="34" t="s">
        <v>105</v>
      </c>
      <c r="AZ6" s="174" t="s">
        <v>25</v>
      </c>
      <c r="BA6" s="30" t="s">
        <v>105</v>
      </c>
      <c r="BB6" s="34" t="s">
        <v>105</v>
      </c>
      <c r="BC6" s="174" t="s">
        <v>25</v>
      </c>
      <c r="BD6" s="30" t="s">
        <v>105</v>
      </c>
      <c r="BE6" s="34" t="s">
        <v>105</v>
      </c>
      <c r="BF6" s="174" t="s">
        <v>25</v>
      </c>
      <c r="BG6" s="30" t="s">
        <v>105</v>
      </c>
      <c r="BH6" s="34" t="s">
        <v>105</v>
      </c>
      <c r="BI6" s="174" t="s">
        <v>25</v>
      </c>
      <c r="BJ6" s="30" t="s">
        <v>105</v>
      </c>
      <c r="BK6" s="34" t="s">
        <v>105</v>
      </c>
      <c r="BL6" s="174" t="s">
        <v>25</v>
      </c>
      <c r="BM6" s="30" t="s">
        <v>105</v>
      </c>
      <c r="BN6" s="34" t="s">
        <v>105</v>
      </c>
      <c r="BO6" s="174" t="s">
        <v>25</v>
      </c>
      <c r="BP6" s="30" t="s">
        <v>105</v>
      </c>
      <c r="BQ6" s="34" t="s">
        <v>105</v>
      </c>
      <c r="BR6" s="36"/>
      <c r="BS6" s="247"/>
      <c r="BT6" s="174" t="s">
        <v>25</v>
      </c>
      <c r="BU6" s="30" t="s">
        <v>105</v>
      </c>
      <c r="BV6" s="34" t="s">
        <v>105</v>
      </c>
      <c r="BW6" s="174" t="s">
        <v>25</v>
      </c>
      <c r="BX6" s="30" t="s">
        <v>105</v>
      </c>
      <c r="BY6" s="34" t="s">
        <v>105</v>
      </c>
      <c r="BZ6" s="174" t="s">
        <v>25</v>
      </c>
      <c r="CA6" s="30" t="s">
        <v>105</v>
      </c>
      <c r="CB6" s="34" t="s">
        <v>105</v>
      </c>
      <c r="CC6" s="174" t="s">
        <v>25</v>
      </c>
      <c r="CD6" s="30" t="s">
        <v>105</v>
      </c>
      <c r="CE6" s="34" t="s">
        <v>105</v>
      </c>
      <c r="CF6" s="174" t="s">
        <v>25</v>
      </c>
      <c r="CG6" s="30" t="s">
        <v>105</v>
      </c>
      <c r="CH6" s="34" t="s">
        <v>105</v>
      </c>
      <c r="CI6" s="174" t="s">
        <v>25</v>
      </c>
      <c r="CJ6" s="30" t="s">
        <v>105</v>
      </c>
      <c r="CK6" s="34" t="s">
        <v>105</v>
      </c>
      <c r="CL6" s="174" t="s">
        <v>25</v>
      </c>
      <c r="CM6" s="30" t="s">
        <v>105</v>
      </c>
      <c r="CN6" s="34" t="s">
        <v>105</v>
      </c>
      <c r="CO6" s="174" t="s">
        <v>25</v>
      </c>
      <c r="CP6" s="30" t="s">
        <v>105</v>
      </c>
      <c r="CQ6" s="34" t="s">
        <v>105</v>
      </c>
      <c r="CR6" s="174" t="s">
        <v>25</v>
      </c>
      <c r="CS6" s="30" t="s">
        <v>105</v>
      </c>
      <c r="CT6" s="34" t="s">
        <v>105</v>
      </c>
      <c r="CU6" s="174" t="s">
        <v>25</v>
      </c>
      <c r="CV6" s="30" t="s">
        <v>105</v>
      </c>
      <c r="CW6" s="34" t="s">
        <v>105</v>
      </c>
      <c r="CX6" s="174" t="s">
        <v>25</v>
      </c>
      <c r="CY6" s="30" t="s">
        <v>105</v>
      </c>
      <c r="CZ6" s="34" t="s">
        <v>105</v>
      </c>
    </row>
    <row r="7">
      <c r="A7" s="248" t="s">
        <v>129</v>
      </c>
      <c r="B7" s="138">
        <v>33.0</v>
      </c>
      <c r="C7" s="135">
        <v>9.791842314101498</v>
      </c>
      <c r="D7" s="139">
        <v>19.187844002630193</v>
      </c>
      <c r="E7" s="137">
        <v>38.0</v>
      </c>
      <c r="F7" s="135">
        <v>27.473041622892598</v>
      </c>
      <c r="G7" s="137">
        <v>23.529198216161742</v>
      </c>
      <c r="H7" s="138">
        <v>79.0</v>
      </c>
      <c r="I7" s="135">
        <v>120.987431543321</v>
      </c>
      <c r="J7" s="137">
        <v>79.86817054709763</v>
      </c>
      <c r="K7" s="138">
        <v>299.0</v>
      </c>
      <c r="L7" s="135">
        <v>1049.5932343906736</v>
      </c>
      <c r="M7" s="137">
        <v>612.2317075608978</v>
      </c>
      <c r="N7" s="138">
        <v>371.0</v>
      </c>
      <c r="O7" s="135">
        <v>2685.2877533646356</v>
      </c>
      <c r="P7" s="139">
        <v>1285.6362556173385</v>
      </c>
      <c r="Q7" s="137">
        <v>382.0</v>
      </c>
      <c r="R7" s="135">
        <v>5456.454873566184</v>
      </c>
      <c r="S7" s="137">
        <v>1959.7870270352216</v>
      </c>
      <c r="T7" s="138">
        <v>277.0</v>
      </c>
      <c r="U7" s="135">
        <v>8437.003512783638</v>
      </c>
      <c r="V7" s="137">
        <v>1859.524996410588</v>
      </c>
      <c r="W7" s="138">
        <v>41.0</v>
      </c>
      <c r="X7" s="135">
        <v>2761.402628978741</v>
      </c>
      <c r="Y7" s="137">
        <v>474.21555144750283</v>
      </c>
      <c r="Z7" s="138">
        <v>21.0</v>
      </c>
      <c r="AA7" s="135">
        <v>3452.3364365233897</v>
      </c>
      <c r="AB7" s="137">
        <v>281.66154036243825</v>
      </c>
      <c r="AC7" s="138">
        <v>1.0</v>
      </c>
      <c r="AD7" s="135">
        <v>1038.67</v>
      </c>
      <c r="AE7" s="137">
        <v>40.27</v>
      </c>
      <c r="AF7" s="138">
        <f t="shared" ref="AF7:AH7" si="1">B7+E7+H7+K7+N7+Q7+T7+W7+Z7+AC7</f>
        <v>1542</v>
      </c>
      <c r="AG7" s="135">
        <f t="shared" si="1"/>
        <v>25039.00076</v>
      </c>
      <c r="AH7" s="139">
        <f t="shared" si="1"/>
        <v>6635.912291</v>
      </c>
      <c r="AJ7" s="248" t="s">
        <v>130</v>
      </c>
      <c r="AK7" s="138">
        <v>48.0</v>
      </c>
      <c r="AL7" s="135">
        <v>12.614443416166774</v>
      </c>
      <c r="AM7" s="139">
        <v>21.128655933910878</v>
      </c>
      <c r="AN7" s="137">
        <v>56.0</v>
      </c>
      <c r="AO7" s="135">
        <v>44.565161011102056</v>
      </c>
      <c r="AP7" s="137">
        <v>38.48121981120428</v>
      </c>
      <c r="AQ7" s="138">
        <v>158.0</v>
      </c>
      <c r="AR7" s="135">
        <v>242.84178134811984</v>
      </c>
      <c r="AS7" s="137">
        <v>180.77923298673608</v>
      </c>
      <c r="AT7" s="138">
        <v>429.0</v>
      </c>
      <c r="AU7" s="135">
        <v>1486.7547821815788</v>
      </c>
      <c r="AV7" s="137">
        <v>865.240854870292</v>
      </c>
      <c r="AW7" s="138">
        <v>485.0</v>
      </c>
      <c r="AX7" s="135">
        <v>3498.7410542526645</v>
      </c>
      <c r="AY7" s="139">
        <v>1589.5791202414177</v>
      </c>
      <c r="AZ7" s="137">
        <v>444.0</v>
      </c>
      <c r="BA7" s="135">
        <v>6373.659038587799</v>
      </c>
      <c r="BB7" s="137">
        <v>2600.9396377459366</v>
      </c>
      <c r="BC7" s="138">
        <v>315.0</v>
      </c>
      <c r="BD7" s="135">
        <v>9304.210528695648</v>
      </c>
      <c r="BE7" s="137">
        <v>2152.8800824452305</v>
      </c>
      <c r="BF7" s="138">
        <v>58.0</v>
      </c>
      <c r="BG7" s="135">
        <v>3895.3229160735996</v>
      </c>
      <c r="BH7" s="137">
        <v>782.9815713823988</v>
      </c>
      <c r="BI7" s="138">
        <v>21.0</v>
      </c>
      <c r="BJ7" s="135">
        <v>3987.527777777777</v>
      </c>
      <c r="BK7" s="137">
        <v>277.25</v>
      </c>
      <c r="BL7" s="138">
        <v>2.0</v>
      </c>
      <c r="BM7" s="135">
        <v>1704.2214684618352</v>
      </c>
      <c r="BN7" s="137">
        <v>86.4462666666667</v>
      </c>
      <c r="BO7" s="138">
        <v>2016.0</v>
      </c>
      <c r="BP7" s="135">
        <v>30550.458951806333</v>
      </c>
      <c r="BQ7" s="139">
        <v>8595.706642083784</v>
      </c>
      <c r="BR7" s="36"/>
      <c r="BS7" s="248" t="s">
        <v>130</v>
      </c>
      <c r="BT7" s="138">
        <v>18.0</v>
      </c>
      <c r="BU7" s="135">
        <v>5.6903</v>
      </c>
      <c r="BV7" s="139">
        <v>3.9823399999999993</v>
      </c>
      <c r="BW7" s="137">
        <v>46.0</v>
      </c>
      <c r="BX7" s="135">
        <v>31.721000000000004</v>
      </c>
      <c r="BY7" s="137">
        <v>21.28929</v>
      </c>
      <c r="BZ7" s="138">
        <v>132.0</v>
      </c>
      <c r="CA7" s="135">
        <v>202.92989999999998</v>
      </c>
      <c r="CB7" s="137">
        <v>122.84252</v>
      </c>
      <c r="CC7" s="138">
        <v>336.0</v>
      </c>
      <c r="CD7" s="135">
        <v>1162.9584</v>
      </c>
      <c r="CE7" s="137">
        <v>573.7507700000002</v>
      </c>
      <c r="CF7" s="138">
        <v>413.0</v>
      </c>
      <c r="CG7" s="135">
        <v>2999.4117999999985</v>
      </c>
      <c r="CH7" s="139">
        <v>1329.9609099999996</v>
      </c>
      <c r="CI7" s="137">
        <v>393.0</v>
      </c>
      <c r="CJ7" s="135">
        <v>5512.392800000001</v>
      </c>
      <c r="CK7" s="137">
        <v>1932.9889900000003</v>
      </c>
      <c r="CL7" s="138">
        <v>328.0</v>
      </c>
      <c r="CM7" s="135">
        <v>9957.562900000003</v>
      </c>
      <c r="CN7" s="137">
        <v>2454.50943</v>
      </c>
      <c r="CO7" s="138">
        <v>58.0</v>
      </c>
      <c r="CP7" s="135">
        <v>3861.337900000001</v>
      </c>
      <c r="CQ7" s="137">
        <v>630.61467</v>
      </c>
      <c r="CR7" s="138">
        <v>21.0</v>
      </c>
      <c r="CS7" s="135">
        <v>4109.974799999999</v>
      </c>
      <c r="CT7" s="137">
        <v>602.9</v>
      </c>
      <c r="CU7" s="138">
        <v>3.0</v>
      </c>
      <c r="CV7" s="135">
        <v>2339.998</v>
      </c>
      <c r="CW7" s="137">
        <v>214.757</v>
      </c>
      <c r="CX7" s="138">
        <v>1748.0</v>
      </c>
      <c r="CY7" s="135">
        <v>30183.97780000002</v>
      </c>
      <c r="CZ7" s="139">
        <v>7887.59592</v>
      </c>
    </row>
    <row r="8">
      <c r="A8" s="249" t="s">
        <v>131</v>
      </c>
      <c r="B8" s="147">
        <v>1.0</v>
      </c>
      <c r="C8" s="144">
        <v>0.245</v>
      </c>
      <c r="D8" s="148">
        <v>0.225</v>
      </c>
      <c r="E8" s="146">
        <v>2.0</v>
      </c>
      <c r="F8" s="144">
        <v>1.81</v>
      </c>
      <c r="G8" s="146">
        <v>0.55</v>
      </c>
      <c r="H8" s="147">
        <v>6.0</v>
      </c>
      <c r="I8" s="144">
        <v>9.008000000000001</v>
      </c>
      <c r="J8" s="146">
        <v>5.723000000000001</v>
      </c>
      <c r="K8" s="147">
        <v>23.0</v>
      </c>
      <c r="L8" s="144">
        <v>83.04249999999999</v>
      </c>
      <c r="M8" s="146">
        <v>44.405</v>
      </c>
      <c r="N8" s="147">
        <v>41.0</v>
      </c>
      <c r="O8" s="144">
        <v>288.1783333333333</v>
      </c>
      <c r="P8" s="148">
        <v>95.65000000000002</v>
      </c>
      <c r="Q8" s="146">
        <v>47.0</v>
      </c>
      <c r="R8" s="144">
        <v>661.1835087719301</v>
      </c>
      <c r="S8" s="146">
        <v>208.09999999999997</v>
      </c>
      <c r="T8" s="147">
        <v>36.0</v>
      </c>
      <c r="U8" s="144">
        <v>1108.6373703170032</v>
      </c>
      <c r="V8" s="146">
        <v>221.7548655139289</v>
      </c>
      <c r="W8" s="147">
        <v>9.0</v>
      </c>
      <c r="X8" s="144">
        <v>585.0598875255625</v>
      </c>
      <c r="Y8" s="146">
        <v>46.144999999999996</v>
      </c>
      <c r="Z8" s="147">
        <v>2.0</v>
      </c>
      <c r="AA8" s="144">
        <v>252.73000000000002</v>
      </c>
      <c r="AB8" s="146">
        <v>47.1</v>
      </c>
      <c r="AC8" s="147"/>
      <c r="AD8" s="144"/>
      <c r="AE8" s="146"/>
      <c r="AF8" s="147">
        <f t="shared" ref="AF8:AH8" si="2">B8+E8+H8+K8+N8+Q8+T8+W8+Z8+AC8</f>
        <v>167</v>
      </c>
      <c r="AG8" s="144">
        <f t="shared" si="2"/>
        <v>2989.8946</v>
      </c>
      <c r="AH8" s="148">
        <f t="shared" si="2"/>
        <v>669.6528655</v>
      </c>
      <c r="AJ8" s="249" t="s">
        <v>132</v>
      </c>
      <c r="AK8" s="147"/>
      <c r="AL8" s="144"/>
      <c r="AM8" s="148"/>
      <c r="AN8" s="146"/>
      <c r="AO8" s="144"/>
      <c r="AP8" s="146"/>
      <c r="AQ8" s="147">
        <v>6.0</v>
      </c>
      <c r="AR8" s="144">
        <v>9.49</v>
      </c>
      <c r="AS8" s="146">
        <v>7.1499999999999995</v>
      </c>
      <c r="AT8" s="147">
        <v>16.0</v>
      </c>
      <c r="AU8" s="144">
        <v>59.76500000000001</v>
      </c>
      <c r="AV8" s="146">
        <v>24.69</v>
      </c>
      <c r="AW8" s="147">
        <v>28.0</v>
      </c>
      <c r="AX8" s="144">
        <v>207.14500000000007</v>
      </c>
      <c r="AY8" s="148">
        <v>70.19666666666669</v>
      </c>
      <c r="AZ8" s="146">
        <v>30.0</v>
      </c>
      <c r="BA8" s="144">
        <v>408.12</v>
      </c>
      <c r="BB8" s="146">
        <v>113.96333333333334</v>
      </c>
      <c r="BC8" s="147">
        <v>32.0</v>
      </c>
      <c r="BD8" s="144">
        <v>974.1408333333336</v>
      </c>
      <c r="BE8" s="146">
        <v>112.0633333333333</v>
      </c>
      <c r="BF8" s="147">
        <v>6.0</v>
      </c>
      <c r="BG8" s="144">
        <v>427.14</v>
      </c>
      <c r="BH8" s="146">
        <v>27.05</v>
      </c>
      <c r="BI8" s="147">
        <v>2.0</v>
      </c>
      <c r="BJ8" s="144">
        <v>326.97</v>
      </c>
      <c r="BK8" s="146">
        <v>16.200000000000003</v>
      </c>
      <c r="BL8" s="147"/>
      <c r="BM8" s="144"/>
      <c r="BN8" s="146"/>
      <c r="BO8" s="147">
        <v>120.0</v>
      </c>
      <c r="BP8" s="144">
        <v>2412.7708333333344</v>
      </c>
      <c r="BQ8" s="148">
        <v>371.31333333333345</v>
      </c>
      <c r="BR8" s="36"/>
      <c r="BS8" s="249" t="s">
        <v>132</v>
      </c>
      <c r="BT8" s="147">
        <v>1.0</v>
      </c>
      <c r="BU8" s="144">
        <v>0.3167</v>
      </c>
      <c r="BV8" s="148">
        <v>0.13336</v>
      </c>
      <c r="BW8" s="146">
        <v>1.0</v>
      </c>
      <c r="BX8" s="144">
        <v>0.66</v>
      </c>
      <c r="BY8" s="146">
        <v>0.35</v>
      </c>
      <c r="BZ8" s="147">
        <v>7.0</v>
      </c>
      <c r="CA8" s="144">
        <v>10.7267</v>
      </c>
      <c r="CB8" s="146">
        <v>4.33336</v>
      </c>
      <c r="CC8" s="147">
        <v>31.0</v>
      </c>
      <c r="CD8" s="144">
        <v>106.0132</v>
      </c>
      <c r="CE8" s="146">
        <v>24.472239999999992</v>
      </c>
      <c r="CF8" s="147">
        <v>59.0</v>
      </c>
      <c r="CG8" s="144">
        <v>427.4151</v>
      </c>
      <c r="CH8" s="148">
        <v>126.98658000000002</v>
      </c>
      <c r="CI8" s="146">
        <v>54.0</v>
      </c>
      <c r="CJ8" s="144">
        <v>757.5059000000002</v>
      </c>
      <c r="CK8" s="146">
        <v>158.48321000000004</v>
      </c>
      <c r="CL8" s="147">
        <v>42.0</v>
      </c>
      <c r="CM8" s="144">
        <v>1373.7790999999997</v>
      </c>
      <c r="CN8" s="146">
        <v>184.60000000000002</v>
      </c>
      <c r="CO8" s="147">
        <v>5.0</v>
      </c>
      <c r="CP8" s="144">
        <v>346.36</v>
      </c>
      <c r="CQ8" s="146">
        <v>29.0</v>
      </c>
      <c r="CR8" s="147">
        <v>2.0</v>
      </c>
      <c r="CS8" s="144">
        <v>288.26</v>
      </c>
      <c r="CT8" s="146">
        <v>48.6</v>
      </c>
      <c r="CU8" s="147"/>
      <c r="CV8" s="144"/>
      <c r="CW8" s="146">
        <v>0.0</v>
      </c>
      <c r="CX8" s="147">
        <v>202.0</v>
      </c>
      <c r="CY8" s="144">
        <v>3311.0367000000015</v>
      </c>
      <c r="CZ8" s="148">
        <v>576.95875</v>
      </c>
    </row>
    <row r="9">
      <c r="A9" s="249" t="s">
        <v>133</v>
      </c>
      <c r="B9" s="147"/>
      <c r="C9" s="144"/>
      <c r="D9" s="148"/>
      <c r="E9" s="146">
        <v>2.0</v>
      </c>
      <c r="F9" s="144">
        <v>1.53</v>
      </c>
      <c r="G9" s="146">
        <v>1.8</v>
      </c>
      <c r="H9" s="147">
        <v>10.0</v>
      </c>
      <c r="I9" s="144">
        <v>16.240000000000002</v>
      </c>
      <c r="J9" s="146">
        <v>11.81666666666667</v>
      </c>
      <c r="K9" s="147">
        <v>27.0</v>
      </c>
      <c r="L9" s="144">
        <v>95.37333333333333</v>
      </c>
      <c r="M9" s="146">
        <v>41.276666666666664</v>
      </c>
      <c r="N9" s="147">
        <v>57.0</v>
      </c>
      <c r="O9" s="144">
        <v>438.9641666666667</v>
      </c>
      <c r="P9" s="148">
        <v>167.8016666666666</v>
      </c>
      <c r="Q9" s="146">
        <v>54.0</v>
      </c>
      <c r="R9" s="144">
        <v>793.3363888888886</v>
      </c>
      <c r="S9" s="146">
        <v>213.86222222222227</v>
      </c>
      <c r="T9" s="147">
        <v>44.0</v>
      </c>
      <c r="U9" s="144">
        <v>1431.4233333333332</v>
      </c>
      <c r="V9" s="146">
        <v>265.015</v>
      </c>
      <c r="W9" s="147">
        <v>20.0</v>
      </c>
      <c r="X9" s="144">
        <v>1247.8399999999997</v>
      </c>
      <c r="Y9" s="146">
        <v>176.59249999999994</v>
      </c>
      <c r="Z9" s="147">
        <v>6.0</v>
      </c>
      <c r="AA9" s="144">
        <v>855.563333333333</v>
      </c>
      <c r="AB9" s="146">
        <v>54.55000000000001</v>
      </c>
      <c r="AC9" s="147"/>
      <c r="AD9" s="144"/>
      <c r="AE9" s="146"/>
      <c r="AF9" s="147">
        <f t="shared" ref="AF9:AH9" si="3">B9+E9+H9+K9+N9+Q9+T9+W9+Z9+AC9</f>
        <v>220</v>
      </c>
      <c r="AG9" s="144">
        <f t="shared" si="3"/>
        <v>4880.270556</v>
      </c>
      <c r="AH9" s="148">
        <f t="shared" si="3"/>
        <v>932.7147222</v>
      </c>
      <c r="AJ9" s="249" t="s">
        <v>134</v>
      </c>
      <c r="AK9" s="147">
        <v>2.0</v>
      </c>
      <c r="AL9" s="144">
        <v>0.55</v>
      </c>
      <c r="AM9" s="148">
        <v>1.95</v>
      </c>
      <c r="AN9" s="146">
        <v>6.0</v>
      </c>
      <c r="AO9" s="144">
        <v>4.627500000000017</v>
      </c>
      <c r="AP9" s="146">
        <v>3.300000000000009</v>
      </c>
      <c r="AQ9" s="147">
        <v>20.0</v>
      </c>
      <c r="AR9" s="144">
        <v>29.042103525705457</v>
      </c>
      <c r="AS9" s="146">
        <v>13.26612373483477</v>
      </c>
      <c r="AT9" s="147">
        <v>44.0</v>
      </c>
      <c r="AU9" s="144">
        <v>155.21963613937714</v>
      </c>
      <c r="AV9" s="146">
        <v>74.83662503854455</v>
      </c>
      <c r="AW9" s="147">
        <v>80.0</v>
      </c>
      <c r="AX9" s="144">
        <v>595.1681111111113</v>
      </c>
      <c r="AY9" s="148">
        <v>228.9567777777778</v>
      </c>
      <c r="AZ9" s="146">
        <v>81.0</v>
      </c>
      <c r="BA9" s="144">
        <v>1157.9983333333334</v>
      </c>
      <c r="BB9" s="146">
        <v>310.8333333333333</v>
      </c>
      <c r="BC9" s="147">
        <v>72.0</v>
      </c>
      <c r="BD9" s="144">
        <v>2306.264974558532</v>
      </c>
      <c r="BE9" s="146">
        <v>357.1583855485687</v>
      </c>
      <c r="BF9" s="147">
        <v>19.0</v>
      </c>
      <c r="BG9" s="144">
        <v>1245.7599999999998</v>
      </c>
      <c r="BH9" s="146">
        <v>108.575</v>
      </c>
      <c r="BI9" s="147">
        <v>13.0</v>
      </c>
      <c r="BJ9" s="144">
        <v>2032.7465078397918</v>
      </c>
      <c r="BK9" s="146">
        <v>202.10000000000002</v>
      </c>
      <c r="BL9" s="147"/>
      <c r="BM9" s="144"/>
      <c r="BN9" s="146"/>
      <c r="BO9" s="147">
        <v>337.0</v>
      </c>
      <c r="BP9" s="144">
        <v>7527.377166507851</v>
      </c>
      <c r="BQ9" s="148">
        <v>1300.9762454330591</v>
      </c>
      <c r="BR9" s="36"/>
      <c r="BS9" s="249" t="s">
        <v>134</v>
      </c>
      <c r="BT9" s="147">
        <v>1.0</v>
      </c>
      <c r="BU9" s="144">
        <v>0.4105</v>
      </c>
      <c r="BV9" s="148">
        <v>0.41053</v>
      </c>
      <c r="BW9" s="146">
        <v>9.0</v>
      </c>
      <c r="BX9" s="144">
        <v>7.0696</v>
      </c>
      <c r="BY9" s="146">
        <v>4.1885</v>
      </c>
      <c r="BZ9" s="147">
        <v>15.0</v>
      </c>
      <c r="CA9" s="144">
        <v>23.6596</v>
      </c>
      <c r="CB9" s="146">
        <v>13.835669999999997</v>
      </c>
      <c r="CC9" s="147">
        <v>76.0</v>
      </c>
      <c r="CD9" s="144">
        <v>272.8201000000001</v>
      </c>
      <c r="CE9" s="146">
        <v>129.71271000000004</v>
      </c>
      <c r="CF9" s="147">
        <v>110.0</v>
      </c>
      <c r="CG9" s="144">
        <v>788.8781000000002</v>
      </c>
      <c r="CH9" s="148">
        <v>281.21079000000015</v>
      </c>
      <c r="CI9" s="146">
        <v>107.0</v>
      </c>
      <c r="CJ9" s="144">
        <v>1521.4683000000002</v>
      </c>
      <c r="CK9" s="146">
        <v>361.83244</v>
      </c>
      <c r="CL9" s="147">
        <v>93.0</v>
      </c>
      <c r="CM9" s="144">
        <v>2917.8377000000005</v>
      </c>
      <c r="CN9" s="146">
        <v>492.38095999999996</v>
      </c>
      <c r="CO9" s="147">
        <v>28.0</v>
      </c>
      <c r="CP9" s="144">
        <v>1867.2749999999996</v>
      </c>
      <c r="CQ9" s="146">
        <v>232.00000000000003</v>
      </c>
      <c r="CR9" s="147">
        <v>12.0</v>
      </c>
      <c r="CS9" s="144">
        <v>1867.2208</v>
      </c>
      <c r="CT9" s="146">
        <v>186.27027999999999</v>
      </c>
      <c r="CU9" s="147"/>
      <c r="CV9" s="144"/>
      <c r="CW9" s="146">
        <v>0.0</v>
      </c>
      <c r="CX9" s="147">
        <v>451.0</v>
      </c>
      <c r="CY9" s="144">
        <v>9266.639700000005</v>
      </c>
      <c r="CZ9" s="148">
        <v>1701.8418800000009</v>
      </c>
    </row>
    <row r="10">
      <c r="A10" s="249" t="s">
        <v>135</v>
      </c>
      <c r="B10" s="147">
        <v>1.0</v>
      </c>
      <c r="C10" s="144">
        <v>0.15</v>
      </c>
      <c r="D10" s="148">
        <v>1.13</v>
      </c>
      <c r="E10" s="146">
        <v>5.0</v>
      </c>
      <c r="F10" s="144">
        <v>3.8012727272727274</v>
      </c>
      <c r="G10" s="146">
        <v>1.7427272727272727</v>
      </c>
      <c r="H10" s="147">
        <v>12.0</v>
      </c>
      <c r="I10" s="144">
        <v>17.49294871794871</v>
      </c>
      <c r="J10" s="146">
        <v>11.410000000000002</v>
      </c>
      <c r="K10" s="147">
        <v>46.0</v>
      </c>
      <c r="L10" s="144">
        <v>164.14179833320398</v>
      </c>
      <c r="M10" s="146">
        <v>85.94537004078607</v>
      </c>
      <c r="N10" s="147">
        <v>62.0</v>
      </c>
      <c r="O10" s="144">
        <v>480.0812012987013</v>
      </c>
      <c r="P10" s="148">
        <v>205.06772727272735</v>
      </c>
      <c r="Q10" s="146">
        <v>73.0</v>
      </c>
      <c r="R10" s="144">
        <v>1050.2163897435894</v>
      </c>
      <c r="S10" s="146">
        <v>302.54276666666675</v>
      </c>
      <c r="T10" s="147">
        <v>70.0</v>
      </c>
      <c r="U10" s="144">
        <v>2234.8849926920875</v>
      </c>
      <c r="V10" s="146">
        <v>346.28452934662243</v>
      </c>
      <c r="W10" s="147">
        <v>17.0</v>
      </c>
      <c r="X10" s="144">
        <v>1052.0263636363636</v>
      </c>
      <c r="Y10" s="146">
        <v>146.01</v>
      </c>
      <c r="Z10" s="147">
        <v>11.0</v>
      </c>
      <c r="AA10" s="144">
        <v>1865.31</v>
      </c>
      <c r="AB10" s="146">
        <v>155.37</v>
      </c>
      <c r="AC10" s="147"/>
      <c r="AD10" s="144"/>
      <c r="AE10" s="146"/>
      <c r="AF10" s="147">
        <f t="shared" ref="AF10:AH10" si="4">B10+E10+H10+K10+N10+Q10+T10+W10+Z10+AC10</f>
        <v>297</v>
      </c>
      <c r="AG10" s="144">
        <f t="shared" si="4"/>
        <v>6868.104967</v>
      </c>
      <c r="AH10" s="148">
        <f t="shared" si="4"/>
        <v>1255.503121</v>
      </c>
      <c r="AJ10" s="249" t="s">
        <v>136</v>
      </c>
      <c r="AK10" s="147">
        <v>4.0</v>
      </c>
      <c r="AL10" s="144">
        <v>1.25</v>
      </c>
      <c r="AM10" s="148">
        <v>11.933333333333332</v>
      </c>
      <c r="AN10" s="146">
        <v>6.0</v>
      </c>
      <c r="AO10" s="144">
        <v>3.989999999999993</v>
      </c>
      <c r="AP10" s="146">
        <v>3.674999999999997</v>
      </c>
      <c r="AQ10" s="147">
        <v>12.0</v>
      </c>
      <c r="AR10" s="144">
        <v>17.27</v>
      </c>
      <c r="AS10" s="146">
        <v>20.45</v>
      </c>
      <c r="AT10" s="147">
        <v>60.0</v>
      </c>
      <c r="AU10" s="144">
        <v>211.43173758865245</v>
      </c>
      <c r="AV10" s="146">
        <v>126.28858156028372</v>
      </c>
      <c r="AW10" s="147">
        <v>79.0</v>
      </c>
      <c r="AX10" s="144">
        <v>608.2476491228069</v>
      </c>
      <c r="AY10" s="148">
        <v>230.7858957553784</v>
      </c>
      <c r="AZ10" s="146">
        <v>82.0</v>
      </c>
      <c r="BA10" s="144">
        <v>1187.3848000000005</v>
      </c>
      <c r="BB10" s="146">
        <v>293.27966666666657</v>
      </c>
      <c r="BC10" s="147">
        <v>65.0</v>
      </c>
      <c r="BD10" s="144">
        <v>2020.8655175438598</v>
      </c>
      <c r="BE10" s="146">
        <v>318.209877955759</v>
      </c>
      <c r="BF10" s="147">
        <v>21.0</v>
      </c>
      <c r="BG10" s="144">
        <v>1347.1302325581394</v>
      </c>
      <c r="BH10" s="146">
        <v>188.98430232558138</v>
      </c>
      <c r="BI10" s="147">
        <v>9.0</v>
      </c>
      <c r="BJ10" s="144">
        <v>1535.0714285714291</v>
      </c>
      <c r="BK10" s="146">
        <v>130.85476190476192</v>
      </c>
      <c r="BL10" s="147"/>
      <c r="BM10" s="144"/>
      <c r="BN10" s="146"/>
      <c r="BO10" s="147">
        <v>338.0</v>
      </c>
      <c r="BP10" s="144">
        <v>6932.641365384883</v>
      </c>
      <c r="BQ10" s="148">
        <v>1324.461419501765</v>
      </c>
      <c r="BR10" s="36"/>
      <c r="BS10" s="249" t="s">
        <v>136</v>
      </c>
      <c r="BT10" s="147">
        <v>1.0</v>
      </c>
      <c r="BU10" s="144">
        <v>0.3504</v>
      </c>
      <c r="BV10" s="148">
        <v>0.35035</v>
      </c>
      <c r="BW10" s="146">
        <v>6.0</v>
      </c>
      <c r="BX10" s="144">
        <v>4.5738</v>
      </c>
      <c r="BY10" s="146">
        <v>3.7962000000000002</v>
      </c>
      <c r="BZ10" s="147">
        <v>25.0</v>
      </c>
      <c r="CA10" s="144">
        <v>38.39979999999999</v>
      </c>
      <c r="CB10" s="146">
        <v>21.801700000000004</v>
      </c>
      <c r="CC10" s="147">
        <v>59.0</v>
      </c>
      <c r="CD10" s="144">
        <v>187.7003</v>
      </c>
      <c r="CE10" s="146">
        <v>112.15127000000003</v>
      </c>
      <c r="CF10" s="147">
        <v>97.0</v>
      </c>
      <c r="CG10" s="144">
        <v>706.9254999999998</v>
      </c>
      <c r="CH10" s="148">
        <v>342.61972</v>
      </c>
      <c r="CI10" s="146">
        <v>99.0</v>
      </c>
      <c r="CJ10" s="144">
        <v>1454.5491999999997</v>
      </c>
      <c r="CK10" s="146">
        <v>416.81936999999994</v>
      </c>
      <c r="CL10" s="147">
        <v>90.0</v>
      </c>
      <c r="CM10" s="144">
        <v>2830.0776</v>
      </c>
      <c r="CN10" s="146">
        <v>690.1667400000001</v>
      </c>
      <c r="CO10" s="147">
        <v>32.0</v>
      </c>
      <c r="CP10" s="144">
        <v>2110.6566</v>
      </c>
      <c r="CQ10" s="146">
        <v>379.9</v>
      </c>
      <c r="CR10" s="147">
        <v>9.0</v>
      </c>
      <c r="CS10" s="144">
        <v>1613.76</v>
      </c>
      <c r="CT10" s="146">
        <v>264.95000000000005</v>
      </c>
      <c r="CU10" s="147"/>
      <c r="CV10" s="144"/>
      <c r="CW10" s="146">
        <v>0.0</v>
      </c>
      <c r="CX10" s="147">
        <v>418.0</v>
      </c>
      <c r="CY10" s="144">
        <v>8946.993199999999</v>
      </c>
      <c r="CZ10" s="148">
        <v>2232.5553499999996</v>
      </c>
    </row>
    <row r="11">
      <c r="A11" s="249" t="s">
        <v>137</v>
      </c>
      <c r="B11" s="147">
        <v>1.0</v>
      </c>
      <c r="C11" s="144">
        <v>0.3225</v>
      </c>
      <c r="D11" s="148">
        <v>0.20375</v>
      </c>
      <c r="E11" s="146">
        <v>1.0</v>
      </c>
      <c r="F11" s="144">
        <v>1.0</v>
      </c>
      <c r="G11" s="146">
        <v>1.0</v>
      </c>
      <c r="H11" s="147">
        <v>7.0</v>
      </c>
      <c r="I11" s="144">
        <v>10.19166666666667</v>
      </c>
      <c r="J11" s="146">
        <v>7.296666666666667</v>
      </c>
      <c r="K11" s="147">
        <v>28.0</v>
      </c>
      <c r="L11" s="144">
        <v>97.16083333333334</v>
      </c>
      <c r="M11" s="146">
        <v>55.46000000000002</v>
      </c>
      <c r="N11" s="147">
        <v>55.0</v>
      </c>
      <c r="O11" s="144">
        <v>418.4073131991051</v>
      </c>
      <c r="P11" s="148">
        <v>175.86877293064876</v>
      </c>
      <c r="Q11" s="146">
        <v>56.0</v>
      </c>
      <c r="R11" s="144">
        <v>840.6313596491227</v>
      </c>
      <c r="S11" s="146">
        <v>215.69859649122796</v>
      </c>
      <c r="T11" s="147">
        <v>70.0</v>
      </c>
      <c r="U11" s="144">
        <v>2125.066892427914</v>
      </c>
      <c r="V11" s="146">
        <v>399.4842394822007</v>
      </c>
      <c r="W11" s="147">
        <v>22.0</v>
      </c>
      <c r="X11" s="144">
        <v>1598.8980666666664</v>
      </c>
      <c r="Y11" s="146">
        <v>175.6226666666666</v>
      </c>
      <c r="Z11" s="147">
        <v>6.0</v>
      </c>
      <c r="AA11" s="144">
        <v>900.7299999999999</v>
      </c>
      <c r="AB11" s="146">
        <v>139.49</v>
      </c>
      <c r="AC11" s="147"/>
      <c r="AD11" s="144"/>
      <c r="AE11" s="146"/>
      <c r="AF11" s="147">
        <f t="shared" ref="AF11:AH11" si="5">B11+E11+H11+K11+N11+Q11+T11+W11+Z11+AC11</f>
        <v>246</v>
      </c>
      <c r="AG11" s="144">
        <f t="shared" si="5"/>
        <v>5992.408632</v>
      </c>
      <c r="AH11" s="148">
        <f t="shared" si="5"/>
        <v>1170.124692</v>
      </c>
      <c r="AJ11" s="249" t="s">
        <v>138</v>
      </c>
      <c r="AK11" s="147">
        <v>2.0</v>
      </c>
      <c r="AL11" s="144">
        <v>0.9</v>
      </c>
      <c r="AM11" s="148">
        <v>0.95</v>
      </c>
      <c r="AN11" s="146"/>
      <c r="AO11" s="144"/>
      <c r="AP11" s="146"/>
      <c r="AQ11" s="147">
        <v>12.0</v>
      </c>
      <c r="AR11" s="144">
        <v>19.28916666666667</v>
      </c>
      <c r="AS11" s="146">
        <v>15.383333333333331</v>
      </c>
      <c r="AT11" s="147">
        <v>48.0</v>
      </c>
      <c r="AU11" s="144">
        <v>162.82809384164227</v>
      </c>
      <c r="AV11" s="146">
        <v>95.10583577712609</v>
      </c>
      <c r="AW11" s="147">
        <v>92.0</v>
      </c>
      <c r="AX11" s="144">
        <v>658.7902588622188</v>
      </c>
      <c r="AY11" s="148">
        <v>302.23289791569067</v>
      </c>
      <c r="AZ11" s="146">
        <v>99.0</v>
      </c>
      <c r="BA11" s="144">
        <v>1409.0733333333335</v>
      </c>
      <c r="BB11" s="146">
        <v>430.2933333333333</v>
      </c>
      <c r="BC11" s="147">
        <v>100.0</v>
      </c>
      <c r="BD11" s="144">
        <v>3144.3974637875444</v>
      </c>
      <c r="BE11" s="146">
        <v>595.0591960845379</v>
      </c>
      <c r="BF11" s="147">
        <v>23.0</v>
      </c>
      <c r="BG11" s="144">
        <v>1646.315</v>
      </c>
      <c r="BH11" s="146">
        <v>176.29999999999998</v>
      </c>
      <c r="BI11" s="147">
        <v>7.0</v>
      </c>
      <c r="BJ11" s="144">
        <v>1116.72</v>
      </c>
      <c r="BK11" s="146">
        <v>150.27</v>
      </c>
      <c r="BL11" s="147"/>
      <c r="BM11" s="144"/>
      <c r="BN11" s="146"/>
      <c r="BO11" s="147">
        <v>383.0</v>
      </c>
      <c r="BP11" s="144">
        <v>8158.313316491402</v>
      </c>
      <c r="BQ11" s="148">
        <v>1765.594596444021</v>
      </c>
      <c r="BR11" s="36"/>
      <c r="BS11" s="249" t="s">
        <v>138</v>
      </c>
      <c r="BT11" s="147"/>
      <c r="BU11" s="144"/>
      <c r="BV11" s="148">
        <v>0.0</v>
      </c>
      <c r="BW11" s="146">
        <v>1.0</v>
      </c>
      <c r="BX11" s="144">
        <v>0.95</v>
      </c>
      <c r="BY11" s="146">
        <v>0.5</v>
      </c>
      <c r="BZ11" s="147">
        <v>12.0</v>
      </c>
      <c r="CA11" s="144">
        <v>17.5864</v>
      </c>
      <c r="CB11" s="146">
        <v>14.107899999999999</v>
      </c>
      <c r="CC11" s="147">
        <v>57.0</v>
      </c>
      <c r="CD11" s="144">
        <v>199.42649999999998</v>
      </c>
      <c r="CE11" s="146">
        <v>123.14104000000002</v>
      </c>
      <c r="CF11" s="147">
        <v>108.0</v>
      </c>
      <c r="CG11" s="144">
        <v>774.1595000000002</v>
      </c>
      <c r="CH11" s="148">
        <v>331.5321300000003</v>
      </c>
      <c r="CI11" s="146">
        <v>115.0</v>
      </c>
      <c r="CJ11" s="144">
        <v>1647.2234000000003</v>
      </c>
      <c r="CK11" s="146">
        <v>485.41890000000006</v>
      </c>
      <c r="CL11" s="147">
        <v>91.0</v>
      </c>
      <c r="CM11" s="144">
        <v>2754.5195000000003</v>
      </c>
      <c r="CN11" s="146">
        <v>447.95289000000014</v>
      </c>
      <c r="CO11" s="147">
        <v>31.0</v>
      </c>
      <c r="CP11" s="144">
        <v>2173.3156</v>
      </c>
      <c r="CQ11" s="146">
        <v>322.12122000000005</v>
      </c>
      <c r="CR11" s="147">
        <v>7.0</v>
      </c>
      <c r="CS11" s="144">
        <v>1076.61</v>
      </c>
      <c r="CT11" s="146">
        <v>180.95</v>
      </c>
      <c r="CU11" s="147">
        <v>1.0</v>
      </c>
      <c r="CV11" s="144">
        <v>603.9</v>
      </c>
      <c r="CW11" s="146">
        <v>19.0</v>
      </c>
      <c r="CX11" s="147">
        <v>423.0</v>
      </c>
      <c r="CY11" s="144">
        <v>9247.6909</v>
      </c>
      <c r="CZ11" s="148">
        <v>1924.72408</v>
      </c>
    </row>
    <row r="12">
      <c r="A12" s="249" t="s">
        <v>139</v>
      </c>
      <c r="B12" s="147">
        <v>2.0</v>
      </c>
      <c r="C12" s="144">
        <v>0.55</v>
      </c>
      <c r="D12" s="148">
        <v>0.8</v>
      </c>
      <c r="E12" s="146"/>
      <c r="F12" s="144"/>
      <c r="G12" s="146"/>
      <c r="H12" s="147">
        <v>3.0</v>
      </c>
      <c r="I12" s="144">
        <v>5.4328125</v>
      </c>
      <c r="J12" s="146">
        <v>9.58</v>
      </c>
      <c r="K12" s="147">
        <v>30.0</v>
      </c>
      <c r="L12" s="144">
        <v>107.20602721088436</v>
      </c>
      <c r="M12" s="146">
        <v>52.961816326530624</v>
      </c>
      <c r="N12" s="147">
        <v>30.0</v>
      </c>
      <c r="O12" s="144">
        <v>224.68523809523813</v>
      </c>
      <c r="P12" s="148">
        <v>99.22000000000003</v>
      </c>
      <c r="Q12" s="146">
        <v>35.0</v>
      </c>
      <c r="R12" s="144">
        <v>492.6764166666667</v>
      </c>
      <c r="S12" s="146">
        <v>198.07</v>
      </c>
      <c r="T12" s="147">
        <v>37.0</v>
      </c>
      <c r="U12" s="144">
        <v>1161.14</v>
      </c>
      <c r="V12" s="146">
        <v>240.72</v>
      </c>
      <c r="W12" s="147">
        <v>13.0</v>
      </c>
      <c r="X12" s="144">
        <v>873.555</v>
      </c>
      <c r="Y12" s="146">
        <v>52.19500000000001</v>
      </c>
      <c r="Z12" s="147">
        <v>7.0</v>
      </c>
      <c r="AA12" s="144">
        <v>1176.696666666667</v>
      </c>
      <c r="AB12" s="146">
        <v>133.28</v>
      </c>
      <c r="AC12" s="147"/>
      <c r="AD12" s="144"/>
      <c r="AE12" s="146"/>
      <c r="AF12" s="147">
        <f t="shared" ref="AF12:AH12" si="6">B12+E12+H12+K12+N12+Q12+T12+W12+Z12+AC12</f>
        <v>157</v>
      </c>
      <c r="AG12" s="144">
        <f t="shared" si="6"/>
        <v>4041.942161</v>
      </c>
      <c r="AH12" s="148">
        <f t="shared" si="6"/>
        <v>786.8268163</v>
      </c>
      <c r="AJ12" s="249" t="s">
        <v>140</v>
      </c>
      <c r="AK12" s="147">
        <v>2.0</v>
      </c>
      <c r="AL12" s="144">
        <v>0.375</v>
      </c>
      <c r="AM12" s="148">
        <v>0.375</v>
      </c>
      <c r="AN12" s="146">
        <v>6.0</v>
      </c>
      <c r="AO12" s="144">
        <v>4.499999999999998</v>
      </c>
      <c r="AP12" s="146">
        <v>5.24000000000001</v>
      </c>
      <c r="AQ12" s="147">
        <v>18.0</v>
      </c>
      <c r="AR12" s="144">
        <v>23.020833333333425</v>
      </c>
      <c r="AS12" s="146">
        <v>13.441666666666682</v>
      </c>
      <c r="AT12" s="147">
        <v>29.0</v>
      </c>
      <c r="AU12" s="144">
        <v>89.37500000000001</v>
      </c>
      <c r="AV12" s="146">
        <v>47.46</v>
      </c>
      <c r="AW12" s="147">
        <v>39.0</v>
      </c>
      <c r="AX12" s="144">
        <v>287.8620833333333</v>
      </c>
      <c r="AY12" s="148">
        <v>141.14770833333336</v>
      </c>
      <c r="AZ12" s="146">
        <v>45.0</v>
      </c>
      <c r="BA12" s="144">
        <v>622.8133333333334</v>
      </c>
      <c r="BB12" s="146">
        <v>200.7416666666668</v>
      </c>
      <c r="BC12" s="147">
        <v>51.0</v>
      </c>
      <c r="BD12" s="144">
        <v>1530.2603065494234</v>
      </c>
      <c r="BE12" s="146">
        <v>287.3083333333333</v>
      </c>
      <c r="BF12" s="147">
        <v>17.0</v>
      </c>
      <c r="BG12" s="144">
        <v>1069.8396428571427</v>
      </c>
      <c r="BH12" s="146">
        <v>117.39999999999999</v>
      </c>
      <c r="BI12" s="147">
        <v>8.0</v>
      </c>
      <c r="BJ12" s="144">
        <v>1312.51692139738</v>
      </c>
      <c r="BK12" s="146">
        <v>158.85</v>
      </c>
      <c r="BL12" s="147"/>
      <c r="BM12" s="144"/>
      <c r="BN12" s="146"/>
      <c r="BO12" s="147">
        <v>215.0</v>
      </c>
      <c r="BP12" s="144">
        <v>4940.563120803946</v>
      </c>
      <c r="BQ12" s="148">
        <v>971.9643750000004</v>
      </c>
      <c r="BR12" s="36"/>
      <c r="BS12" s="249" t="s">
        <v>140</v>
      </c>
      <c r="BT12" s="147">
        <v>2.0</v>
      </c>
      <c r="BU12" s="144">
        <v>0.6968</v>
      </c>
      <c r="BV12" s="148">
        <v>0.43342</v>
      </c>
      <c r="BW12" s="146">
        <v>5.0</v>
      </c>
      <c r="BX12" s="144">
        <v>3.3468999999999998</v>
      </c>
      <c r="BY12" s="146">
        <v>1.9135600000000001</v>
      </c>
      <c r="BZ12" s="147">
        <v>18.0</v>
      </c>
      <c r="CA12" s="144">
        <v>25.470799999999997</v>
      </c>
      <c r="CB12" s="146">
        <v>8.03771</v>
      </c>
      <c r="CC12" s="147">
        <v>48.0</v>
      </c>
      <c r="CD12" s="144">
        <v>159.89109999999997</v>
      </c>
      <c r="CE12" s="146">
        <v>56.41672</v>
      </c>
      <c r="CF12" s="147">
        <v>53.0</v>
      </c>
      <c r="CG12" s="144">
        <v>399.9699</v>
      </c>
      <c r="CH12" s="148">
        <v>126.28517</v>
      </c>
      <c r="CI12" s="146">
        <v>75.0</v>
      </c>
      <c r="CJ12" s="144">
        <v>1099.8192</v>
      </c>
      <c r="CK12" s="146">
        <v>250.11649000000003</v>
      </c>
      <c r="CL12" s="147">
        <v>67.0</v>
      </c>
      <c r="CM12" s="144">
        <v>2109.2703</v>
      </c>
      <c r="CN12" s="146">
        <v>329.2000699999999</v>
      </c>
      <c r="CO12" s="147">
        <v>17.0</v>
      </c>
      <c r="CP12" s="144">
        <v>1101.8842000000002</v>
      </c>
      <c r="CQ12" s="146">
        <v>200.29999999999998</v>
      </c>
      <c r="CR12" s="147">
        <v>6.0</v>
      </c>
      <c r="CS12" s="144">
        <v>908.885</v>
      </c>
      <c r="CT12" s="146">
        <v>184.60000000000002</v>
      </c>
      <c r="CU12" s="147"/>
      <c r="CV12" s="144"/>
      <c r="CW12" s="146">
        <v>0.0</v>
      </c>
      <c r="CX12" s="147">
        <v>291.0</v>
      </c>
      <c r="CY12" s="144">
        <v>5809.2342000000035</v>
      </c>
      <c r="CZ12" s="148">
        <v>1157.3031400000002</v>
      </c>
    </row>
    <row r="13">
      <c r="A13" s="249" t="s">
        <v>141</v>
      </c>
      <c r="B13" s="147">
        <v>1.0</v>
      </c>
      <c r="C13" s="144">
        <v>0.37</v>
      </c>
      <c r="D13" s="148">
        <v>0.64</v>
      </c>
      <c r="E13" s="146">
        <v>4.0</v>
      </c>
      <c r="F13" s="144">
        <v>3.23</v>
      </c>
      <c r="G13" s="146">
        <v>2.435</v>
      </c>
      <c r="H13" s="147">
        <v>18.0</v>
      </c>
      <c r="I13" s="144">
        <v>26.56274193548387</v>
      </c>
      <c r="J13" s="146">
        <v>19.618870967741945</v>
      </c>
      <c r="K13" s="147">
        <v>55.0</v>
      </c>
      <c r="L13" s="144">
        <v>184.06399999999996</v>
      </c>
      <c r="M13" s="146">
        <v>88.17800000000001</v>
      </c>
      <c r="N13" s="147">
        <v>95.0</v>
      </c>
      <c r="O13" s="144">
        <v>732.713454932735</v>
      </c>
      <c r="P13" s="148">
        <v>291.29019983552797</v>
      </c>
      <c r="Q13" s="146">
        <v>102.0</v>
      </c>
      <c r="R13" s="144">
        <v>1470.8637239700531</v>
      </c>
      <c r="S13" s="146">
        <v>384.6729805233411</v>
      </c>
      <c r="T13" s="147">
        <v>124.0</v>
      </c>
      <c r="U13" s="144">
        <v>3891.8159519455585</v>
      </c>
      <c r="V13" s="146">
        <v>640.9751531850989</v>
      </c>
      <c r="W13" s="147">
        <v>31.0</v>
      </c>
      <c r="X13" s="144">
        <v>2022.5641157998039</v>
      </c>
      <c r="Y13" s="146">
        <v>190.0807360157017</v>
      </c>
      <c r="Z13" s="147">
        <v>11.0</v>
      </c>
      <c r="AA13" s="144">
        <v>2083.1888997872843</v>
      </c>
      <c r="AB13" s="146">
        <v>119.7693748522808</v>
      </c>
      <c r="AC13" s="147"/>
      <c r="AD13" s="144"/>
      <c r="AE13" s="146"/>
      <c r="AF13" s="147">
        <f t="shared" ref="AF13:AH13" si="7">B13+E13+H13+K13+N13+Q13+T13+W13+Z13+AC13</f>
        <v>441</v>
      </c>
      <c r="AG13" s="144">
        <f t="shared" si="7"/>
        <v>10415.37289</v>
      </c>
      <c r="AH13" s="148">
        <f t="shared" si="7"/>
        <v>1737.660315</v>
      </c>
      <c r="AJ13" s="249" t="s">
        <v>142</v>
      </c>
      <c r="AK13" s="147">
        <v>15.0</v>
      </c>
      <c r="AL13" s="144">
        <v>5.050730712969187</v>
      </c>
      <c r="AM13" s="148">
        <v>10.372525043152628</v>
      </c>
      <c r="AN13" s="146">
        <v>11.0</v>
      </c>
      <c r="AO13" s="144">
        <v>9.04</v>
      </c>
      <c r="AP13" s="146">
        <v>5.949999999999999</v>
      </c>
      <c r="AQ13" s="147">
        <v>28.0</v>
      </c>
      <c r="AR13" s="144">
        <v>42.454481175164226</v>
      </c>
      <c r="AS13" s="146">
        <v>33.1264646613827</v>
      </c>
      <c r="AT13" s="147">
        <v>122.0</v>
      </c>
      <c r="AU13" s="144">
        <v>413.8498858971188</v>
      </c>
      <c r="AV13" s="146">
        <v>205.2385870278076</v>
      </c>
      <c r="AW13" s="147">
        <v>148.0</v>
      </c>
      <c r="AX13" s="144">
        <v>1085.204079174827</v>
      </c>
      <c r="AY13" s="148">
        <v>435.75256729804926</v>
      </c>
      <c r="AZ13" s="146">
        <v>131.0</v>
      </c>
      <c r="BA13" s="144">
        <v>1860.5167903215224</v>
      </c>
      <c r="BB13" s="146">
        <v>552.9848455176464</v>
      </c>
      <c r="BC13" s="147">
        <v>140.0</v>
      </c>
      <c r="BD13" s="144">
        <v>4373.589883955731</v>
      </c>
      <c r="BE13" s="146">
        <v>723.7361111111111</v>
      </c>
      <c r="BF13" s="147">
        <v>25.0</v>
      </c>
      <c r="BG13" s="144">
        <v>1801.6114976262324</v>
      </c>
      <c r="BH13" s="146">
        <v>279.85</v>
      </c>
      <c r="BI13" s="147">
        <v>9.0</v>
      </c>
      <c r="BJ13" s="144">
        <v>1775.247083182648</v>
      </c>
      <c r="BK13" s="146">
        <v>139.5</v>
      </c>
      <c r="BL13" s="147"/>
      <c r="BM13" s="144"/>
      <c r="BN13" s="146"/>
      <c r="BO13" s="147">
        <v>629.0</v>
      </c>
      <c r="BP13" s="144">
        <v>11366.564432046216</v>
      </c>
      <c r="BQ13" s="148">
        <v>2386.5111006591505</v>
      </c>
      <c r="BR13" s="36"/>
      <c r="BS13" s="249" t="s">
        <v>142</v>
      </c>
      <c r="BT13" s="147"/>
      <c r="BU13" s="144"/>
      <c r="BV13" s="148">
        <v>0.0</v>
      </c>
      <c r="BW13" s="146">
        <v>5.0</v>
      </c>
      <c r="BX13" s="144">
        <v>4.445</v>
      </c>
      <c r="BY13" s="146">
        <v>5.875</v>
      </c>
      <c r="BZ13" s="147">
        <v>56.0</v>
      </c>
      <c r="CA13" s="144">
        <v>84.52060000000003</v>
      </c>
      <c r="CB13" s="146">
        <v>68.28839</v>
      </c>
      <c r="CC13" s="147">
        <v>197.0</v>
      </c>
      <c r="CD13" s="144">
        <v>666.5839000000002</v>
      </c>
      <c r="CE13" s="146">
        <v>418.42512999999997</v>
      </c>
      <c r="CF13" s="147">
        <v>201.0</v>
      </c>
      <c r="CG13" s="144">
        <v>1471.5225000000016</v>
      </c>
      <c r="CH13" s="148">
        <v>775.4631699999999</v>
      </c>
      <c r="CI13" s="146">
        <v>246.0</v>
      </c>
      <c r="CJ13" s="144">
        <v>3465.1425999999988</v>
      </c>
      <c r="CK13" s="146">
        <v>1192.5852200000002</v>
      </c>
      <c r="CL13" s="147">
        <v>203.0</v>
      </c>
      <c r="CM13" s="144">
        <v>6138.410799999999</v>
      </c>
      <c r="CN13" s="146">
        <v>1370.1269100000002</v>
      </c>
      <c r="CO13" s="147">
        <v>36.0</v>
      </c>
      <c r="CP13" s="144">
        <v>2407.01</v>
      </c>
      <c r="CQ13" s="146">
        <v>369.09999999999997</v>
      </c>
      <c r="CR13" s="147">
        <v>11.0</v>
      </c>
      <c r="CS13" s="144">
        <v>2213.7572</v>
      </c>
      <c r="CT13" s="146">
        <v>301.15</v>
      </c>
      <c r="CU13" s="147"/>
      <c r="CV13" s="144"/>
      <c r="CW13" s="146">
        <v>0.0</v>
      </c>
      <c r="CX13" s="147">
        <v>955.0</v>
      </c>
      <c r="CY13" s="144">
        <v>16451.392600000014</v>
      </c>
      <c r="CZ13" s="148">
        <v>4501.013819999998</v>
      </c>
    </row>
    <row r="14">
      <c r="A14" s="249" t="s">
        <v>143</v>
      </c>
      <c r="B14" s="147">
        <v>9.0</v>
      </c>
      <c r="C14" s="144">
        <v>3.122814320876029</v>
      </c>
      <c r="D14" s="148">
        <v>2.897383191849172</v>
      </c>
      <c r="E14" s="146">
        <v>14.0</v>
      </c>
      <c r="F14" s="144">
        <v>10.819444444444443</v>
      </c>
      <c r="G14" s="146">
        <v>5.360148148148147</v>
      </c>
      <c r="H14" s="147">
        <v>20.0</v>
      </c>
      <c r="I14" s="144">
        <v>28.31033333333333</v>
      </c>
      <c r="J14" s="146">
        <v>16.014666666666663</v>
      </c>
      <c r="K14" s="147">
        <v>61.0</v>
      </c>
      <c r="L14" s="144">
        <v>201.3855491049052</v>
      </c>
      <c r="M14" s="146">
        <v>84.58059712385773</v>
      </c>
      <c r="N14" s="147">
        <v>72.0</v>
      </c>
      <c r="O14" s="144">
        <v>537.241776902887</v>
      </c>
      <c r="P14" s="148">
        <v>197.09444356955373</v>
      </c>
      <c r="Q14" s="146">
        <v>81.0</v>
      </c>
      <c r="R14" s="144">
        <v>1126.4066666666663</v>
      </c>
      <c r="S14" s="146">
        <v>276.9150000000001</v>
      </c>
      <c r="T14" s="147">
        <v>70.0</v>
      </c>
      <c r="U14" s="144">
        <v>2105.2739285714288</v>
      </c>
      <c r="V14" s="146">
        <v>328.7003571428571</v>
      </c>
      <c r="W14" s="147">
        <v>13.0</v>
      </c>
      <c r="X14" s="144">
        <v>870.9932839522327</v>
      </c>
      <c r="Y14" s="146">
        <v>120.07811023622048</v>
      </c>
      <c r="Z14" s="147">
        <v>5.0</v>
      </c>
      <c r="AA14" s="144">
        <v>1134.725636160714</v>
      </c>
      <c r="AB14" s="146">
        <v>121.885</v>
      </c>
      <c r="AC14" s="147"/>
      <c r="AD14" s="144"/>
      <c r="AE14" s="146"/>
      <c r="AF14" s="147">
        <f t="shared" ref="AF14:AH14" si="8">B14+E14+H14+K14+N14+Q14+T14+W14+Z14+AC14</f>
        <v>345</v>
      </c>
      <c r="AG14" s="144">
        <f t="shared" si="8"/>
        <v>6018.279433</v>
      </c>
      <c r="AH14" s="148">
        <f t="shared" si="8"/>
        <v>1153.525706</v>
      </c>
      <c r="AJ14" s="249" t="s">
        <v>144</v>
      </c>
      <c r="AK14" s="147">
        <v>13.0</v>
      </c>
      <c r="AL14" s="144">
        <v>5.792243217054265</v>
      </c>
      <c r="AM14" s="148">
        <v>5.836603682170544</v>
      </c>
      <c r="AN14" s="146">
        <v>23.0</v>
      </c>
      <c r="AO14" s="144">
        <v>18.22145833333334</v>
      </c>
      <c r="AP14" s="146">
        <v>15.506250000000003</v>
      </c>
      <c r="AQ14" s="147">
        <v>43.0</v>
      </c>
      <c r="AR14" s="144">
        <v>63.87479166666668</v>
      </c>
      <c r="AS14" s="146">
        <v>40.71979166666667</v>
      </c>
      <c r="AT14" s="147">
        <v>121.0</v>
      </c>
      <c r="AU14" s="144">
        <v>442.25932511737085</v>
      </c>
      <c r="AV14" s="146">
        <v>209.47029342723005</v>
      </c>
      <c r="AW14" s="147">
        <v>129.0</v>
      </c>
      <c r="AX14" s="144">
        <v>932.675416666667</v>
      </c>
      <c r="AY14" s="148">
        <v>316.1733333333335</v>
      </c>
      <c r="AZ14" s="146">
        <v>127.0</v>
      </c>
      <c r="BA14" s="144">
        <v>1828.9833571428578</v>
      </c>
      <c r="BB14" s="146">
        <v>413.5038095238097</v>
      </c>
      <c r="BC14" s="147">
        <v>87.0</v>
      </c>
      <c r="BD14" s="144">
        <v>2619.7738970516925</v>
      </c>
      <c r="BE14" s="146">
        <v>411.5835714285713</v>
      </c>
      <c r="BF14" s="147">
        <v>13.0</v>
      </c>
      <c r="BG14" s="144">
        <v>944.3666666666668</v>
      </c>
      <c r="BH14" s="146">
        <v>86.86666666666666</v>
      </c>
      <c r="BI14" s="147">
        <v>7.0</v>
      </c>
      <c r="BJ14" s="144">
        <v>1270.776119791667</v>
      </c>
      <c r="BK14" s="146">
        <v>182.91666666666669</v>
      </c>
      <c r="BL14" s="147">
        <v>2.0</v>
      </c>
      <c r="BM14" s="144">
        <v>1722.68126549253</v>
      </c>
      <c r="BN14" s="146">
        <v>124.841937455904</v>
      </c>
      <c r="BO14" s="147">
        <v>565.0</v>
      </c>
      <c r="BP14" s="144">
        <v>9849.404541146507</v>
      </c>
      <c r="BQ14" s="148">
        <v>1807.4189238510194</v>
      </c>
      <c r="BS14" s="249" t="s">
        <v>144</v>
      </c>
      <c r="BT14" s="147">
        <v>1.0</v>
      </c>
      <c r="BU14" s="144">
        <v>0.4163</v>
      </c>
      <c r="BV14" s="148">
        <v>0.12207</v>
      </c>
      <c r="BW14" s="146">
        <v>8.0</v>
      </c>
      <c r="BX14" s="144">
        <v>6.7454</v>
      </c>
      <c r="BY14" s="146">
        <v>3.70477</v>
      </c>
      <c r="BZ14" s="147">
        <v>51.0</v>
      </c>
      <c r="CA14" s="144">
        <v>71.142</v>
      </c>
      <c r="CB14" s="146">
        <v>49.06537</v>
      </c>
      <c r="CC14" s="147">
        <v>113.0</v>
      </c>
      <c r="CD14" s="144">
        <v>393.8068000000002</v>
      </c>
      <c r="CE14" s="146">
        <v>184.60736000000006</v>
      </c>
      <c r="CF14" s="147">
        <v>102.0</v>
      </c>
      <c r="CG14" s="144">
        <v>748.7444999999999</v>
      </c>
      <c r="CH14" s="148">
        <v>279.33306999999996</v>
      </c>
      <c r="CI14" s="146">
        <v>134.0</v>
      </c>
      <c r="CJ14" s="144">
        <v>1869.5861</v>
      </c>
      <c r="CK14" s="146">
        <v>537.7645699999998</v>
      </c>
      <c r="CL14" s="147">
        <v>106.0</v>
      </c>
      <c r="CM14" s="144">
        <v>3251.8640999999984</v>
      </c>
      <c r="CN14" s="146">
        <v>597.4598200000003</v>
      </c>
      <c r="CO14" s="147">
        <v>13.0</v>
      </c>
      <c r="CP14" s="144">
        <v>826.1718</v>
      </c>
      <c r="CQ14" s="146">
        <v>195.45</v>
      </c>
      <c r="CR14" s="147">
        <v>12.0</v>
      </c>
      <c r="CS14" s="144">
        <v>2086.1612999999998</v>
      </c>
      <c r="CT14" s="146">
        <v>485.17688999999996</v>
      </c>
      <c r="CU14" s="147">
        <v>1.0</v>
      </c>
      <c r="CV14" s="144">
        <v>706.1632</v>
      </c>
      <c r="CW14" s="146">
        <v>241.39999999999998</v>
      </c>
      <c r="CX14" s="147">
        <v>541.0</v>
      </c>
      <c r="CY14" s="144">
        <v>9960.801500000001</v>
      </c>
      <c r="CZ14" s="148">
        <v>2574.0839199999996</v>
      </c>
    </row>
    <row r="15">
      <c r="A15" s="249" t="s">
        <v>145</v>
      </c>
      <c r="B15" s="147">
        <v>3.0</v>
      </c>
      <c r="C15" s="144">
        <v>1.33</v>
      </c>
      <c r="D15" s="148">
        <v>1.5099999999999998</v>
      </c>
      <c r="E15" s="146">
        <v>9.0</v>
      </c>
      <c r="F15" s="144">
        <v>7.210000000000001</v>
      </c>
      <c r="G15" s="146">
        <v>4.9535</v>
      </c>
      <c r="H15" s="147">
        <v>29.0</v>
      </c>
      <c r="I15" s="144">
        <v>43.433333333333344</v>
      </c>
      <c r="J15" s="146">
        <v>45.402499999999996</v>
      </c>
      <c r="K15" s="147">
        <v>100.0</v>
      </c>
      <c r="L15" s="144">
        <v>341.49111111111114</v>
      </c>
      <c r="M15" s="146">
        <v>191.43333333333337</v>
      </c>
      <c r="N15" s="147">
        <v>121.0</v>
      </c>
      <c r="O15" s="144">
        <v>926.3628434959348</v>
      </c>
      <c r="P15" s="148">
        <v>401.5282113821138</v>
      </c>
      <c r="Q15" s="146">
        <v>188.0</v>
      </c>
      <c r="R15" s="144">
        <v>2726.470706811804</v>
      </c>
      <c r="S15" s="146">
        <v>753.773919763368</v>
      </c>
      <c r="T15" s="147">
        <v>192.0</v>
      </c>
      <c r="U15" s="144">
        <v>5893.79607973788</v>
      </c>
      <c r="V15" s="146">
        <v>1094.2647499166278</v>
      </c>
      <c r="W15" s="147">
        <v>41.0</v>
      </c>
      <c r="X15" s="144">
        <v>2721.639666666666</v>
      </c>
      <c r="Y15" s="146">
        <v>297.5923333333332</v>
      </c>
      <c r="Z15" s="147">
        <v>14.0</v>
      </c>
      <c r="AA15" s="144">
        <v>2086.363166666667</v>
      </c>
      <c r="AB15" s="146">
        <v>238.71866666666668</v>
      </c>
      <c r="AC15" s="147">
        <v>2.0</v>
      </c>
      <c r="AD15" s="144">
        <v>1065.8483333333338</v>
      </c>
      <c r="AE15" s="146">
        <v>67.66499999999999</v>
      </c>
      <c r="AF15" s="147">
        <f t="shared" ref="AF15:AH15" si="9">B15+E15+H15+K15+N15+Q15+T15+W15+Z15+AC15</f>
        <v>699</v>
      </c>
      <c r="AG15" s="144">
        <f t="shared" si="9"/>
        <v>15813.94524</v>
      </c>
      <c r="AH15" s="148">
        <f t="shared" si="9"/>
        <v>3096.842214</v>
      </c>
      <c r="AJ15" s="249" t="s">
        <v>146</v>
      </c>
      <c r="AK15" s="147">
        <v>4.0</v>
      </c>
      <c r="AL15" s="144">
        <v>1.444</v>
      </c>
      <c r="AM15" s="148">
        <v>3.584</v>
      </c>
      <c r="AN15" s="146">
        <v>25.0</v>
      </c>
      <c r="AO15" s="144">
        <v>16.569999999999997</v>
      </c>
      <c r="AP15" s="146">
        <v>15.893333333333336</v>
      </c>
      <c r="AQ15" s="147">
        <v>44.0</v>
      </c>
      <c r="AR15" s="144">
        <v>70.40156382650305</v>
      </c>
      <c r="AS15" s="146">
        <v>62.11662035965116</v>
      </c>
      <c r="AT15" s="147">
        <v>111.0</v>
      </c>
      <c r="AU15" s="144">
        <v>397.3877083333333</v>
      </c>
      <c r="AV15" s="146">
        <v>234.98750000000004</v>
      </c>
      <c r="AW15" s="147">
        <v>167.0</v>
      </c>
      <c r="AX15" s="144">
        <v>1266.1704990230241</v>
      </c>
      <c r="AY15" s="148">
        <v>543.7295751866883</v>
      </c>
      <c r="AZ15" s="146">
        <v>232.0</v>
      </c>
      <c r="BA15" s="144">
        <v>3371.5800291834094</v>
      </c>
      <c r="BB15" s="146">
        <v>1101.391954218107</v>
      </c>
      <c r="BC15" s="147">
        <v>182.0</v>
      </c>
      <c r="BD15" s="144">
        <v>5681.703299581797</v>
      </c>
      <c r="BE15" s="146">
        <v>1128.0104628330996</v>
      </c>
      <c r="BF15" s="147">
        <v>46.0</v>
      </c>
      <c r="BG15" s="144">
        <v>2991.441666666667</v>
      </c>
      <c r="BH15" s="146">
        <v>416.9249999999998</v>
      </c>
      <c r="BI15" s="147">
        <v>20.0</v>
      </c>
      <c r="BJ15" s="144">
        <v>3682.019952908526</v>
      </c>
      <c r="BK15" s="146">
        <v>241.5</v>
      </c>
      <c r="BL15" s="147">
        <v>1.0</v>
      </c>
      <c r="BM15" s="144">
        <v>644.1</v>
      </c>
      <c r="BN15" s="146">
        <v>42.7</v>
      </c>
      <c r="BO15" s="147">
        <v>832.0</v>
      </c>
      <c r="BP15" s="144">
        <v>18122.818719523264</v>
      </c>
      <c r="BQ15" s="148">
        <v>3790.838445930878</v>
      </c>
      <c r="BS15" s="249" t="s">
        <v>146</v>
      </c>
      <c r="BT15" s="147">
        <v>4.0</v>
      </c>
      <c r="BU15" s="144">
        <v>0.9356</v>
      </c>
      <c r="BV15" s="148">
        <v>0.7816199999999999</v>
      </c>
      <c r="BW15" s="146">
        <v>5.0</v>
      </c>
      <c r="BX15" s="144">
        <v>4.3619</v>
      </c>
      <c r="BY15" s="146">
        <v>3.247</v>
      </c>
      <c r="BZ15" s="147">
        <v>27.0</v>
      </c>
      <c r="CA15" s="144">
        <v>37.543600000000005</v>
      </c>
      <c r="CB15" s="146">
        <v>26.058780000000002</v>
      </c>
      <c r="CC15" s="147">
        <v>113.0</v>
      </c>
      <c r="CD15" s="144">
        <v>392.1409000000001</v>
      </c>
      <c r="CE15" s="146">
        <v>196.92884</v>
      </c>
      <c r="CF15" s="147">
        <v>175.0</v>
      </c>
      <c r="CG15" s="144">
        <v>1314.3763999999996</v>
      </c>
      <c r="CH15" s="148">
        <v>539.5726900000002</v>
      </c>
      <c r="CI15" s="146">
        <v>231.0</v>
      </c>
      <c r="CJ15" s="144">
        <v>3432.3134999999984</v>
      </c>
      <c r="CK15" s="146">
        <v>1073.5200499999996</v>
      </c>
      <c r="CL15" s="147">
        <v>201.0</v>
      </c>
      <c r="CM15" s="144">
        <v>6156.956399999999</v>
      </c>
      <c r="CN15" s="146">
        <v>1229.23404</v>
      </c>
      <c r="CO15" s="147">
        <v>44.0</v>
      </c>
      <c r="CP15" s="144">
        <v>2957.0451</v>
      </c>
      <c r="CQ15" s="146">
        <v>619.5902500000001</v>
      </c>
      <c r="CR15" s="147">
        <v>20.0</v>
      </c>
      <c r="CS15" s="144">
        <v>3656.8821</v>
      </c>
      <c r="CT15" s="146">
        <v>548.21425</v>
      </c>
      <c r="CU15" s="147"/>
      <c r="CV15" s="144"/>
      <c r="CW15" s="146">
        <v>0.0</v>
      </c>
      <c r="CX15" s="147">
        <v>820.0</v>
      </c>
      <c r="CY15" s="144">
        <v>17952.555499999995</v>
      </c>
      <c r="CZ15" s="148">
        <v>4237.147519999999</v>
      </c>
    </row>
    <row r="16">
      <c r="A16" s="249" t="s">
        <v>147</v>
      </c>
      <c r="B16" s="147">
        <v>2.0</v>
      </c>
      <c r="C16" s="144">
        <v>0.675</v>
      </c>
      <c r="D16" s="148">
        <v>0.3701754385964912</v>
      </c>
      <c r="E16" s="146">
        <v>1.0</v>
      </c>
      <c r="F16" s="144">
        <v>0.68</v>
      </c>
      <c r="G16" s="146">
        <v>0.0203508771929825</v>
      </c>
      <c r="H16" s="147">
        <v>4.0</v>
      </c>
      <c r="I16" s="144">
        <v>5.45273722627737</v>
      </c>
      <c r="J16" s="146">
        <v>5.7413868613138686</v>
      </c>
      <c r="K16" s="147">
        <v>44.0</v>
      </c>
      <c r="L16" s="144">
        <v>149.29195053629118</v>
      </c>
      <c r="M16" s="146">
        <v>79.56151053629115</v>
      </c>
      <c r="N16" s="147">
        <v>54.0</v>
      </c>
      <c r="O16" s="144">
        <v>398.2657640122848</v>
      </c>
      <c r="P16" s="148">
        <v>164.76102254030934</v>
      </c>
      <c r="Q16" s="146">
        <v>96.0</v>
      </c>
      <c r="R16" s="144">
        <v>1405.4202681695192</v>
      </c>
      <c r="S16" s="146">
        <v>412.513164176275</v>
      </c>
      <c r="T16" s="147">
        <v>92.0</v>
      </c>
      <c r="U16" s="144">
        <v>2930.0014877777776</v>
      </c>
      <c r="V16" s="146">
        <v>527.5937333333333</v>
      </c>
      <c r="W16" s="147">
        <v>27.0</v>
      </c>
      <c r="X16" s="144">
        <v>1860.2333333333331</v>
      </c>
      <c r="Y16" s="146">
        <v>226.65999999999994</v>
      </c>
      <c r="Z16" s="147">
        <v>7.0</v>
      </c>
      <c r="AA16" s="144">
        <v>1064.792454212454</v>
      </c>
      <c r="AB16" s="146">
        <v>81.455</v>
      </c>
      <c r="AC16" s="147"/>
      <c r="AD16" s="144"/>
      <c r="AE16" s="146"/>
      <c r="AF16" s="147">
        <f t="shared" ref="AF16:AH16" si="10">B16+E16+H16+K16+N16+Q16+T16+W16+Z16+AC16</f>
        <v>327</v>
      </c>
      <c r="AG16" s="144">
        <f t="shared" si="10"/>
        <v>7814.812995</v>
      </c>
      <c r="AH16" s="148">
        <f t="shared" si="10"/>
        <v>1498.676344</v>
      </c>
      <c r="AJ16" s="249" t="s">
        <v>151</v>
      </c>
      <c r="AK16" s="147">
        <v>4.0</v>
      </c>
      <c r="AL16" s="144">
        <v>0.8433333333333319</v>
      </c>
      <c r="AM16" s="148">
        <v>0.7</v>
      </c>
      <c r="AN16" s="146">
        <v>2.0</v>
      </c>
      <c r="AO16" s="144">
        <v>1.4500000000000002</v>
      </c>
      <c r="AP16" s="146">
        <v>0.8</v>
      </c>
      <c r="AQ16" s="147">
        <v>19.0</v>
      </c>
      <c r="AR16" s="144">
        <v>27.533333333333328</v>
      </c>
      <c r="AS16" s="146">
        <v>21.76666666666667</v>
      </c>
      <c r="AT16" s="147">
        <v>84.0</v>
      </c>
      <c r="AU16" s="144">
        <v>290.2381019961778</v>
      </c>
      <c r="AV16" s="146">
        <v>178.4717424618297</v>
      </c>
      <c r="AW16" s="147">
        <v>108.0</v>
      </c>
      <c r="AX16" s="144">
        <v>783.9051375047108</v>
      </c>
      <c r="AY16" s="148">
        <v>317.09521190651753</v>
      </c>
      <c r="AZ16" s="146">
        <v>130.0</v>
      </c>
      <c r="BA16" s="144">
        <v>1958.7628333333325</v>
      </c>
      <c r="BB16" s="146">
        <v>570.3499999999998</v>
      </c>
      <c r="BC16" s="147">
        <v>139.0</v>
      </c>
      <c r="BD16" s="144">
        <v>4337.201444444446</v>
      </c>
      <c r="BE16" s="146">
        <v>905.0966666666666</v>
      </c>
      <c r="BF16" s="147">
        <v>27.0</v>
      </c>
      <c r="BG16" s="144">
        <v>2059.865</v>
      </c>
      <c r="BH16" s="146">
        <v>184.52</v>
      </c>
      <c r="BI16" s="147">
        <v>10.0</v>
      </c>
      <c r="BJ16" s="144">
        <v>1517.1</v>
      </c>
      <c r="BK16" s="146">
        <v>144.15</v>
      </c>
      <c r="BL16" s="147">
        <v>1.0</v>
      </c>
      <c r="BM16" s="144">
        <v>1211.505</v>
      </c>
      <c r="BN16" s="146">
        <v>11.9</v>
      </c>
      <c r="BO16" s="147">
        <v>524.0</v>
      </c>
      <c r="BP16" s="144">
        <v>12188.404183945335</v>
      </c>
      <c r="BQ16" s="148">
        <v>2334.8502877016804</v>
      </c>
      <c r="BS16" s="249" t="s">
        <v>151</v>
      </c>
      <c r="BT16" s="147">
        <v>1.0</v>
      </c>
      <c r="BU16" s="144">
        <v>0.419</v>
      </c>
      <c r="BV16" s="148">
        <v>0.1862</v>
      </c>
      <c r="BW16" s="146">
        <v>5.0</v>
      </c>
      <c r="BX16" s="144">
        <v>3.8964000000000008</v>
      </c>
      <c r="BY16" s="146">
        <v>4.0830400000000004</v>
      </c>
      <c r="BZ16" s="147">
        <v>17.0</v>
      </c>
      <c r="CA16" s="144">
        <v>24.223499999999998</v>
      </c>
      <c r="CB16" s="146">
        <v>19.816300000000002</v>
      </c>
      <c r="CC16" s="147">
        <v>69.0</v>
      </c>
      <c r="CD16" s="144">
        <v>228.54699999999994</v>
      </c>
      <c r="CE16" s="146">
        <v>123.34184999999998</v>
      </c>
      <c r="CF16" s="147">
        <v>111.0</v>
      </c>
      <c r="CG16" s="144">
        <v>812.0033000000001</v>
      </c>
      <c r="CH16" s="148">
        <v>276.41856</v>
      </c>
      <c r="CI16" s="146">
        <v>141.0</v>
      </c>
      <c r="CJ16" s="144">
        <v>2063.306099999999</v>
      </c>
      <c r="CK16" s="146">
        <v>558.48383</v>
      </c>
      <c r="CL16" s="147">
        <v>128.0</v>
      </c>
      <c r="CM16" s="144">
        <v>3935.051800000001</v>
      </c>
      <c r="CN16" s="146">
        <v>628.4530400000002</v>
      </c>
      <c r="CO16" s="147">
        <v>34.0</v>
      </c>
      <c r="CP16" s="144">
        <v>2297.499300000001</v>
      </c>
      <c r="CQ16" s="146">
        <v>310.60035000000005</v>
      </c>
      <c r="CR16" s="147">
        <v>11.0</v>
      </c>
      <c r="CS16" s="144">
        <v>1697.02</v>
      </c>
      <c r="CT16" s="146">
        <v>236.5</v>
      </c>
      <c r="CU16" s="147"/>
      <c r="CV16" s="144"/>
      <c r="CW16" s="146">
        <v>0.0</v>
      </c>
      <c r="CX16" s="147">
        <v>517.0</v>
      </c>
      <c r="CY16" s="144">
        <v>11061.9664</v>
      </c>
      <c r="CZ16" s="148">
        <v>2157.883170000001</v>
      </c>
    </row>
    <row r="17">
      <c r="A17" s="249" t="s">
        <v>152</v>
      </c>
      <c r="B17" s="147"/>
      <c r="C17" s="144"/>
      <c r="D17" s="148"/>
      <c r="E17" s="146">
        <v>4.0</v>
      </c>
      <c r="F17" s="144">
        <v>3.072</v>
      </c>
      <c r="G17" s="146">
        <v>2.394</v>
      </c>
      <c r="H17" s="147">
        <v>12.0</v>
      </c>
      <c r="I17" s="144">
        <v>17.94083333333333</v>
      </c>
      <c r="J17" s="146">
        <v>12.0925</v>
      </c>
      <c r="K17" s="147">
        <v>64.0</v>
      </c>
      <c r="L17" s="144">
        <v>222.4735</v>
      </c>
      <c r="M17" s="146">
        <v>141.19283333333325</v>
      </c>
      <c r="N17" s="147">
        <v>63.0</v>
      </c>
      <c r="O17" s="144">
        <v>471.5615462962962</v>
      </c>
      <c r="P17" s="148">
        <v>225.19549999999992</v>
      </c>
      <c r="Q17" s="146">
        <v>94.0</v>
      </c>
      <c r="R17" s="144">
        <v>1380.1478022142433</v>
      </c>
      <c r="S17" s="146">
        <v>501.0909949132257</v>
      </c>
      <c r="T17" s="147">
        <v>59.0</v>
      </c>
      <c r="U17" s="144">
        <v>1767.280166666667</v>
      </c>
      <c r="V17" s="146">
        <v>398.4175000000001</v>
      </c>
      <c r="W17" s="147">
        <v>7.0</v>
      </c>
      <c r="X17" s="144">
        <v>438.44</v>
      </c>
      <c r="Y17" s="146">
        <v>56.2</v>
      </c>
      <c r="Z17" s="147">
        <v>1.0</v>
      </c>
      <c r="AA17" s="144">
        <v>179.82</v>
      </c>
      <c r="AB17" s="146">
        <v>1.1</v>
      </c>
      <c r="AC17" s="147"/>
      <c r="AD17" s="144"/>
      <c r="AE17" s="146"/>
      <c r="AF17" s="147">
        <f t="shared" ref="AF17:AH17" si="11">B17+E17+H17+K17+N17+Q17+T17+W17+Z17+AC17</f>
        <v>304</v>
      </c>
      <c r="AG17" s="144">
        <f t="shared" si="11"/>
        <v>4480.735849</v>
      </c>
      <c r="AH17" s="148">
        <f t="shared" si="11"/>
        <v>1337.683328</v>
      </c>
      <c r="AJ17" s="249" t="s">
        <v>153</v>
      </c>
      <c r="AK17" s="147">
        <v>2.0</v>
      </c>
      <c r="AL17" s="144">
        <v>0.8029999999999999</v>
      </c>
      <c r="AM17" s="148">
        <v>0.671</v>
      </c>
      <c r="AN17" s="146">
        <v>10.0</v>
      </c>
      <c r="AO17" s="144">
        <v>6.371060606060561</v>
      </c>
      <c r="AP17" s="146">
        <v>5.043333333333304</v>
      </c>
      <c r="AQ17" s="147">
        <v>12.0</v>
      </c>
      <c r="AR17" s="144">
        <v>17.65291666666668</v>
      </c>
      <c r="AS17" s="146">
        <v>12.583333333333337</v>
      </c>
      <c r="AT17" s="147">
        <v>73.0</v>
      </c>
      <c r="AU17" s="144">
        <v>242.83633333333339</v>
      </c>
      <c r="AV17" s="146">
        <v>165.96233333333328</v>
      </c>
      <c r="AW17" s="147">
        <v>99.0</v>
      </c>
      <c r="AX17" s="144">
        <v>749.9089065420561</v>
      </c>
      <c r="AY17" s="148">
        <v>419.7616666666667</v>
      </c>
      <c r="AZ17" s="146">
        <v>108.0</v>
      </c>
      <c r="BA17" s="144">
        <v>1557.4588669322516</v>
      </c>
      <c r="BB17" s="146">
        <v>620.391356321839</v>
      </c>
      <c r="BC17" s="147">
        <v>109.0</v>
      </c>
      <c r="BD17" s="144">
        <v>3228.413333333332</v>
      </c>
      <c r="BE17" s="146">
        <v>913.1000000000003</v>
      </c>
      <c r="BF17" s="147">
        <v>13.0</v>
      </c>
      <c r="BG17" s="144">
        <v>802.6449999999999</v>
      </c>
      <c r="BH17" s="146">
        <v>188.0</v>
      </c>
      <c r="BI17" s="147">
        <v>3.0</v>
      </c>
      <c r="BJ17" s="144">
        <v>393.83000000000004</v>
      </c>
      <c r="BK17" s="146">
        <v>35.400000000000006</v>
      </c>
      <c r="BL17" s="147"/>
      <c r="BM17" s="144"/>
      <c r="BN17" s="146"/>
      <c r="BO17" s="147">
        <v>429.0</v>
      </c>
      <c r="BP17" s="144">
        <v>6999.919417413704</v>
      </c>
      <c r="BQ17" s="148">
        <v>2360.9130229885054</v>
      </c>
      <c r="BS17" s="249" t="s">
        <v>153</v>
      </c>
      <c r="BT17" s="147">
        <v>1.0</v>
      </c>
      <c r="BU17" s="144">
        <v>0.0449</v>
      </c>
      <c r="BV17" s="148">
        <v>0.01536</v>
      </c>
      <c r="BW17" s="146">
        <v>4.0</v>
      </c>
      <c r="BX17" s="144">
        <v>2.655</v>
      </c>
      <c r="BY17" s="146">
        <v>1.7</v>
      </c>
      <c r="BZ17" s="147">
        <v>18.0</v>
      </c>
      <c r="CA17" s="144">
        <v>27.912699999999997</v>
      </c>
      <c r="CB17" s="146">
        <v>15.161900000000001</v>
      </c>
      <c r="CC17" s="147">
        <v>76.0</v>
      </c>
      <c r="CD17" s="144">
        <v>272.1932</v>
      </c>
      <c r="CE17" s="146">
        <v>115.73948000000003</v>
      </c>
      <c r="CF17" s="147">
        <v>87.0</v>
      </c>
      <c r="CG17" s="144">
        <v>629.6262000000004</v>
      </c>
      <c r="CH17" s="148">
        <v>223.5337099999999</v>
      </c>
      <c r="CI17" s="146">
        <v>107.0</v>
      </c>
      <c r="CJ17" s="144">
        <v>1552.6708999999996</v>
      </c>
      <c r="CK17" s="146">
        <v>389.7337300000001</v>
      </c>
      <c r="CL17" s="147">
        <v>112.0</v>
      </c>
      <c r="CM17" s="144">
        <v>3232.1231999999995</v>
      </c>
      <c r="CN17" s="146">
        <v>729.0943700000004</v>
      </c>
      <c r="CO17" s="147">
        <v>17.0</v>
      </c>
      <c r="CP17" s="144">
        <v>1076.58</v>
      </c>
      <c r="CQ17" s="146">
        <v>270.44</v>
      </c>
      <c r="CR17" s="147">
        <v>2.0</v>
      </c>
      <c r="CS17" s="144">
        <v>326.15</v>
      </c>
      <c r="CT17" s="146">
        <v>58.65</v>
      </c>
      <c r="CU17" s="147"/>
      <c r="CV17" s="144"/>
      <c r="CW17" s="146">
        <v>0.0</v>
      </c>
      <c r="CX17" s="147">
        <v>424.0</v>
      </c>
      <c r="CY17" s="144">
        <v>7119.956099999998</v>
      </c>
      <c r="CZ17" s="148">
        <v>1804.0685500000002</v>
      </c>
    </row>
    <row r="18">
      <c r="A18" s="249" t="s">
        <v>154</v>
      </c>
      <c r="B18" s="147">
        <v>9.0</v>
      </c>
      <c r="C18" s="144">
        <v>2.552123035773989</v>
      </c>
      <c r="D18" s="148">
        <v>9.703783015713809</v>
      </c>
      <c r="E18" s="146">
        <v>19.0</v>
      </c>
      <c r="F18" s="144">
        <v>14.179272727272728</v>
      </c>
      <c r="G18" s="146">
        <v>14.332727272727272</v>
      </c>
      <c r="H18" s="147">
        <v>65.0</v>
      </c>
      <c r="I18" s="144">
        <v>96.94569446434542</v>
      </c>
      <c r="J18" s="146">
        <v>68.28385179878259</v>
      </c>
      <c r="K18" s="147">
        <v>184.0</v>
      </c>
      <c r="L18" s="144">
        <v>646.2784143772893</v>
      </c>
      <c r="M18" s="146">
        <v>367.9259345238095</v>
      </c>
      <c r="N18" s="147">
        <v>225.0</v>
      </c>
      <c r="O18" s="144">
        <v>1681.4328779736973</v>
      </c>
      <c r="P18" s="148">
        <v>690.7587782542594</v>
      </c>
      <c r="Q18" s="146">
        <v>192.0</v>
      </c>
      <c r="R18" s="144">
        <v>2788.0991218864474</v>
      </c>
      <c r="S18" s="146">
        <v>762.9081059523811</v>
      </c>
      <c r="T18" s="147">
        <v>159.0</v>
      </c>
      <c r="U18" s="144">
        <v>4651.532605690715</v>
      </c>
      <c r="V18" s="146">
        <v>1054.6113636363636</v>
      </c>
      <c r="W18" s="147">
        <v>38.0</v>
      </c>
      <c r="X18" s="144">
        <v>2364.5558400000004</v>
      </c>
      <c r="Y18" s="146">
        <v>501.68233333333336</v>
      </c>
      <c r="Z18" s="147">
        <v>7.0</v>
      </c>
      <c r="AA18" s="144">
        <v>1185.523248565966</v>
      </c>
      <c r="AB18" s="146">
        <v>50.440000000000005</v>
      </c>
      <c r="AC18" s="147">
        <v>2.0</v>
      </c>
      <c r="AD18" s="144">
        <v>1644.390971774303</v>
      </c>
      <c r="AE18" s="146">
        <v>101.035</v>
      </c>
      <c r="AF18" s="147">
        <f t="shared" ref="AF18:AH18" si="12">B18+E18+H18+K18+N18+Q18+T18+W18+Z18+AC18</f>
        <v>900</v>
      </c>
      <c r="AG18" s="144">
        <f t="shared" si="12"/>
        <v>15075.49017</v>
      </c>
      <c r="AH18" s="148">
        <f t="shared" si="12"/>
        <v>3621.681878</v>
      </c>
      <c r="AJ18" s="249" t="s">
        <v>155</v>
      </c>
      <c r="AK18" s="147">
        <v>39.0</v>
      </c>
      <c r="AL18" s="144">
        <v>11.18312700029095</v>
      </c>
      <c r="AM18" s="148">
        <v>9.335104500048494</v>
      </c>
      <c r="AN18" s="146">
        <v>24.0</v>
      </c>
      <c r="AO18" s="144">
        <v>17.752673872180445</v>
      </c>
      <c r="AP18" s="146">
        <v>18.856156015037595</v>
      </c>
      <c r="AQ18" s="147">
        <v>73.0</v>
      </c>
      <c r="AR18" s="144">
        <v>106.6606340718106</v>
      </c>
      <c r="AS18" s="146">
        <v>72.53223068152883</v>
      </c>
      <c r="AT18" s="147">
        <v>183.0</v>
      </c>
      <c r="AU18" s="144">
        <v>612.6194741311672</v>
      </c>
      <c r="AV18" s="146">
        <v>316.75567689749624</v>
      </c>
      <c r="AW18" s="147">
        <v>269.0</v>
      </c>
      <c r="AX18" s="144">
        <v>1946.8566126044361</v>
      </c>
      <c r="AY18" s="148">
        <v>795.4836423420624</v>
      </c>
      <c r="AZ18" s="146">
        <v>223.0</v>
      </c>
      <c r="BA18" s="144">
        <v>3168.5293249704455</v>
      </c>
      <c r="BB18" s="146">
        <v>941.3058869174155</v>
      </c>
      <c r="BC18" s="147">
        <v>167.0</v>
      </c>
      <c r="BD18" s="144">
        <v>4930.265375531308</v>
      </c>
      <c r="BE18" s="146">
        <v>1026.3321144278616</v>
      </c>
      <c r="BF18" s="147">
        <v>25.0</v>
      </c>
      <c r="BG18" s="144">
        <v>1543.5053846774194</v>
      </c>
      <c r="BH18" s="146">
        <v>192.4227333333333</v>
      </c>
      <c r="BI18" s="147">
        <v>5.0</v>
      </c>
      <c r="BJ18" s="144">
        <v>892.183289473684</v>
      </c>
      <c r="BK18" s="146">
        <v>43.4</v>
      </c>
      <c r="BL18" s="147">
        <v>3.0</v>
      </c>
      <c r="BM18" s="144">
        <v>2613.31751911599</v>
      </c>
      <c r="BN18" s="146">
        <v>181.95097066316202</v>
      </c>
      <c r="BO18" s="147">
        <v>1011.0</v>
      </c>
      <c r="BP18" s="144">
        <v>15842.873415448736</v>
      </c>
      <c r="BQ18" s="148">
        <v>3598.374515777939</v>
      </c>
      <c r="BS18" s="249" t="s">
        <v>155</v>
      </c>
      <c r="BT18" s="147">
        <v>10.0</v>
      </c>
      <c r="BU18" s="144">
        <v>2.9773</v>
      </c>
      <c r="BV18" s="148">
        <v>3.2178400000000007</v>
      </c>
      <c r="BW18" s="146">
        <v>21.0</v>
      </c>
      <c r="BX18" s="144">
        <v>15.1754</v>
      </c>
      <c r="BY18" s="146">
        <v>12.324520000000001</v>
      </c>
      <c r="BZ18" s="147">
        <v>75.0</v>
      </c>
      <c r="CA18" s="144">
        <v>109.00229999999996</v>
      </c>
      <c r="CB18" s="146">
        <v>84.99211</v>
      </c>
      <c r="CC18" s="147">
        <v>230.0</v>
      </c>
      <c r="CD18" s="144">
        <v>764.5149000000004</v>
      </c>
      <c r="CE18" s="146">
        <v>426.8470600000002</v>
      </c>
      <c r="CF18" s="147">
        <v>254.0</v>
      </c>
      <c r="CG18" s="144">
        <v>1843.6271000000004</v>
      </c>
      <c r="CH18" s="148">
        <v>870.4113500000001</v>
      </c>
      <c r="CI18" s="146">
        <v>251.0</v>
      </c>
      <c r="CJ18" s="144">
        <v>3586.4849999999997</v>
      </c>
      <c r="CK18" s="146">
        <v>1323.8456200000003</v>
      </c>
      <c r="CL18" s="147">
        <v>179.0</v>
      </c>
      <c r="CM18" s="144">
        <v>5282.191899999999</v>
      </c>
      <c r="CN18" s="146">
        <v>1444.5985199999998</v>
      </c>
      <c r="CO18" s="147">
        <v>34.0</v>
      </c>
      <c r="CP18" s="144">
        <v>2236.2470999999996</v>
      </c>
      <c r="CQ18" s="146">
        <v>493.586</v>
      </c>
      <c r="CR18" s="147">
        <v>12.0</v>
      </c>
      <c r="CS18" s="144">
        <v>2074.9057000000003</v>
      </c>
      <c r="CT18" s="146">
        <v>340.1</v>
      </c>
      <c r="CU18" s="147">
        <v>2.0</v>
      </c>
      <c r="CV18" s="144">
        <v>1448.7771</v>
      </c>
      <c r="CW18" s="146">
        <v>245.36659999999998</v>
      </c>
      <c r="CX18" s="147">
        <v>1068.0</v>
      </c>
      <c r="CY18" s="144">
        <v>17363.90380000002</v>
      </c>
      <c r="CZ18" s="148">
        <v>5245.289619999999</v>
      </c>
    </row>
    <row r="19">
      <c r="A19" s="249" t="s">
        <v>156</v>
      </c>
      <c r="B19" s="147">
        <v>3.0</v>
      </c>
      <c r="C19" s="144">
        <v>1.0639577407557899</v>
      </c>
      <c r="D19" s="148">
        <v>0.33869855459453146</v>
      </c>
      <c r="E19" s="146">
        <v>4.0</v>
      </c>
      <c r="F19" s="144">
        <v>2.847181069958848</v>
      </c>
      <c r="G19" s="146">
        <v>1.1501234567901235</v>
      </c>
      <c r="H19" s="147">
        <v>6.0</v>
      </c>
      <c r="I19" s="144">
        <v>8.21460317460318</v>
      </c>
      <c r="J19" s="146">
        <v>5.094920634920638</v>
      </c>
      <c r="K19" s="147">
        <v>42.0</v>
      </c>
      <c r="L19" s="144">
        <v>150.0623866868226</v>
      </c>
      <c r="M19" s="146">
        <v>69.58798291014374</v>
      </c>
      <c r="N19" s="147">
        <v>64.0</v>
      </c>
      <c r="O19" s="144">
        <v>476.2674436090225</v>
      </c>
      <c r="P19" s="148">
        <v>178.39452380952383</v>
      </c>
      <c r="Q19" s="146">
        <v>87.0</v>
      </c>
      <c r="R19" s="144">
        <v>1233.7118447916664</v>
      </c>
      <c r="S19" s="146">
        <v>356.32575709821424</v>
      </c>
      <c r="T19" s="147">
        <v>72.0</v>
      </c>
      <c r="U19" s="144">
        <v>2273.655</v>
      </c>
      <c r="V19" s="146">
        <v>411.70166666666677</v>
      </c>
      <c r="W19" s="147">
        <v>17.0</v>
      </c>
      <c r="X19" s="144">
        <v>1120.368283628456</v>
      </c>
      <c r="Y19" s="146">
        <v>203.9805475302889</v>
      </c>
      <c r="Z19" s="147">
        <v>4.0</v>
      </c>
      <c r="AA19" s="144">
        <v>799.065</v>
      </c>
      <c r="AB19" s="146">
        <v>88.72500000000001</v>
      </c>
      <c r="AC19" s="147"/>
      <c r="AD19" s="144"/>
      <c r="AE19" s="146"/>
      <c r="AF19" s="147">
        <f t="shared" ref="AF19:AH19" si="13">B19+E19+H19+K19+N19+Q19+T19+W19+Z19+AC19</f>
        <v>299</v>
      </c>
      <c r="AG19" s="144">
        <f t="shared" si="13"/>
        <v>6065.255701</v>
      </c>
      <c r="AH19" s="148">
        <f t="shared" si="13"/>
        <v>1315.299221</v>
      </c>
      <c r="AJ19" s="249" t="s">
        <v>157</v>
      </c>
      <c r="AK19" s="147">
        <v>8.0</v>
      </c>
      <c r="AL19" s="144">
        <v>2.035</v>
      </c>
      <c r="AM19" s="148">
        <v>15.5</v>
      </c>
      <c r="AN19" s="146">
        <v>11.0</v>
      </c>
      <c r="AO19" s="144">
        <v>7.680555555555558</v>
      </c>
      <c r="AP19" s="146">
        <v>7.432777777777778</v>
      </c>
      <c r="AQ19" s="147">
        <v>18.0</v>
      </c>
      <c r="AR19" s="144">
        <v>27.528214363676067</v>
      </c>
      <c r="AS19" s="146">
        <v>29.958393363894352</v>
      </c>
      <c r="AT19" s="147">
        <v>53.0</v>
      </c>
      <c r="AU19" s="144">
        <v>196.80648018648023</v>
      </c>
      <c r="AV19" s="146">
        <v>109.62080419580418</v>
      </c>
      <c r="AW19" s="147">
        <v>102.0</v>
      </c>
      <c r="AX19" s="144">
        <v>752.3407004504502</v>
      </c>
      <c r="AY19" s="148">
        <v>339.4775612612614</v>
      </c>
      <c r="AZ19" s="146">
        <v>107.0</v>
      </c>
      <c r="BA19" s="144">
        <v>1505.1988240302735</v>
      </c>
      <c r="BB19" s="146">
        <v>445.09510312204355</v>
      </c>
      <c r="BC19" s="147">
        <v>84.0</v>
      </c>
      <c r="BD19" s="144">
        <v>2569.3658999999984</v>
      </c>
      <c r="BE19" s="146">
        <v>496.00890666666663</v>
      </c>
      <c r="BF19" s="147">
        <v>18.0</v>
      </c>
      <c r="BG19" s="144">
        <v>1160.2285333333332</v>
      </c>
      <c r="BH19" s="146">
        <v>190.53560000000002</v>
      </c>
      <c r="BI19" s="147">
        <v>6.0</v>
      </c>
      <c r="BJ19" s="144">
        <v>954.115</v>
      </c>
      <c r="BK19" s="146">
        <v>49.95</v>
      </c>
      <c r="BL19" s="147"/>
      <c r="BM19" s="144"/>
      <c r="BN19" s="146"/>
      <c r="BO19" s="147">
        <v>407.0</v>
      </c>
      <c r="BP19" s="144">
        <v>7175.299207919774</v>
      </c>
      <c r="BQ19" s="148">
        <v>1683.5791463874482</v>
      </c>
      <c r="BS19" s="249" t="s">
        <v>157</v>
      </c>
      <c r="BT19" s="147">
        <v>3.0</v>
      </c>
      <c r="BU19" s="144">
        <v>0.75</v>
      </c>
      <c r="BV19" s="148">
        <v>0.41250000000000003</v>
      </c>
      <c r="BW19" s="146">
        <v>3.0</v>
      </c>
      <c r="BX19" s="144">
        <v>2.185</v>
      </c>
      <c r="BY19" s="146">
        <v>1.725</v>
      </c>
      <c r="BZ19" s="147">
        <v>32.0</v>
      </c>
      <c r="CA19" s="144">
        <v>46.45210000000001</v>
      </c>
      <c r="CB19" s="146">
        <v>38.148839999999986</v>
      </c>
      <c r="CC19" s="147">
        <v>59.0</v>
      </c>
      <c r="CD19" s="144">
        <v>214.1037</v>
      </c>
      <c r="CE19" s="146">
        <v>121.74984000000002</v>
      </c>
      <c r="CF19" s="147">
        <v>119.0</v>
      </c>
      <c r="CG19" s="144">
        <v>868.1800999999999</v>
      </c>
      <c r="CH19" s="148">
        <v>376.74035999999995</v>
      </c>
      <c r="CI19" s="146">
        <v>107.0</v>
      </c>
      <c r="CJ19" s="144">
        <v>1560.4400999999996</v>
      </c>
      <c r="CK19" s="146">
        <v>506.8849999999999</v>
      </c>
      <c r="CL19" s="147">
        <v>106.0</v>
      </c>
      <c r="CM19" s="144">
        <v>3273.4506000000006</v>
      </c>
      <c r="CN19" s="146">
        <v>825.7417600000001</v>
      </c>
      <c r="CO19" s="147">
        <v>19.0</v>
      </c>
      <c r="CP19" s="144">
        <v>1255.6152</v>
      </c>
      <c r="CQ19" s="146">
        <v>248.4016</v>
      </c>
      <c r="CR19" s="147">
        <v>6.0</v>
      </c>
      <c r="CS19" s="144">
        <v>1278.1100000000001</v>
      </c>
      <c r="CT19" s="146">
        <v>280.15</v>
      </c>
      <c r="CU19" s="147"/>
      <c r="CV19" s="144"/>
      <c r="CW19" s="146">
        <v>0.0</v>
      </c>
      <c r="CX19" s="147">
        <v>454.0</v>
      </c>
      <c r="CY19" s="144">
        <v>8499.286799999998</v>
      </c>
      <c r="CZ19" s="148">
        <v>2399.954900000001</v>
      </c>
    </row>
    <row r="20">
      <c r="A20" s="249" t="s">
        <v>158</v>
      </c>
      <c r="B20" s="147">
        <v>4.0</v>
      </c>
      <c r="C20" s="144">
        <v>1.178968314435531</v>
      </c>
      <c r="D20" s="148">
        <v>1.176895083583561</v>
      </c>
      <c r="E20" s="146">
        <v>2.0</v>
      </c>
      <c r="F20" s="144">
        <v>1.24</v>
      </c>
      <c r="G20" s="146">
        <v>0.99</v>
      </c>
      <c r="H20" s="147">
        <v>20.0</v>
      </c>
      <c r="I20" s="144">
        <v>30.479999999999997</v>
      </c>
      <c r="J20" s="146">
        <v>28.99659090909091</v>
      </c>
      <c r="K20" s="147">
        <v>62.0</v>
      </c>
      <c r="L20" s="144">
        <v>215.715</v>
      </c>
      <c r="M20" s="146">
        <v>143.13933333333333</v>
      </c>
      <c r="N20" s="147">
        <v>79.0</v>
      </c>
      <c r="O20" s="144">
        <v>577.8046493678487</v>
      </c>
      <c r="P20" s="148">
        <v>224.4907346938776</v>
      </c>
      <c r="Q20" s="146">
        <v>130.0</v>
      </c>
      <c r="R20" s="144">
        <v>1874.1434453656757</v>
      </c>
      <c r="S20" s="146">
        <v>405.6855899301729</v>
      </c>
      <c r="T20" s="147">
        <v>147.0</v>
      </c>
      <c r="U20" s="144">
        <v>4646.74</v>
      </c>
      <c r="V20" s="146">
        <v>939.6833333333336</v>
      </c>
      <c r="W20" s="147">
        <v>40.0</v>
      </c>
      <c r="X20" s="144">
        <v>2693.9655031093453</v>
      </c>
      <c r="Y20" s="146">
        <v>369.065</v>
      </c>
      <c r="Z20" s="147">
        <v>14.0</v>
      </c>
      <c r="AA20" s="144">
        <v>2184.5699999999997</v>
      </c>
      <c r="AB20" s="146">
        <v>318.725</v>
      </c>
      <c r="AC20" s="147">
        <v>2.0</v>
      </c>
      <c r="AD20" s="144">
        <v>1343.0900000000001</v>
      </c>
      <c r="AE20" s="146">
        <v>165.135</v>
      </c>
      <c r="AF20" s="147">
        <f t="shared" ref="AF20:AH20" si="14">B20+E20+H20+K20+N20+Q20+T20+W20+Z20+AC20</f>
        <v>500</v>
      </c>
      <c r="AG20" s="144">
        <f t="shared" si="14"/>
        <v>13568.92757</v>
      </c>
      <c r="AH20" s="148">
        <f t="shared" si="14"/>
        <v>2597.087477</v>
      </c>
      <c r="AJ20" s="249" t="s">
        <v>159</v>
      </c>
      <c r="AK20" s="147">
        <v>9.0</v>
      </c>
      <c r="AL20" s="144">
        <v>3.089999999999999</v>
      </c>
      <c r="AM20" s="148">
        <v>6.899999999999998</v>
      </c>
      <c r="AN20" s="146">
        <v>8.0</v>
      </c>
      <c r="AO20" s="144">
        <v>6.990119047619045</v>
      </c>
      <c r="AP20" s="146">
        <v>5.6583333333333306</v>
      </c>
      <c r="AQ20" s="147">
        <v>33.0</v>
      </c>
      <c r="AR20" s="144">
        <v>48.39807547478719</v>
      </c>
      <c r="AS20" s="146">
        <v>33.22978225278324</v>
      </c>
      <c r="AT20" s="147">
        <v>102.0</v>
      </c>
      <c r="AU20" s="144">
        <v>348.14947648005165</v>
      </c>
      <c r="AV20" s="146">
        <v>155.47514757614752</v>
      </c>
      <c r="AW20" s="147">
        <v>104.0</v>
      </c>
      <c r="AX20" s="144">
        <v>790.9615979335131</v>
      </c>
      <c r="AY20" s="148">
        <v>376.9149999999999</v>
      </c>
      <c r="AZ20" s="146">
        <v>142.0</v>
      </c>
      <c r="BA20" s="144">
        <v>2086.775079365079</v>
      </c>
      <c r="BB20" s="146">
        <v>555.0388888888891</v>
      </c>
      <c r="BC20" s="147">
        <v>162.0</v>
      </c>
      <c r="BD20" s="144">
        <v>5226.539698529799</v>
      </c>
      <c r="BE20" s="146">
        <v>1043.1555555555558</v>
      </c>
      <c r="BF20" s="147">
        <v>50.0</v>
      </c>
      <c r="BG20" s="144">
        <v>3417.255155330398</v>
      </c>
      <c r="BH20" s="146">
        <v>472.65</v>
      </c>
      <c r="BI20" s="147">
        <v>21.0</v>
      </c>
      <c r="BJ20" s="144">
        <v>3556.0160394265235</v>
      </c>
      <c r="BK20" s="146">
        <v>330.86666666666673</v>
      </c>
      <c r="BL20" s="147">
        <v>2.0</v>
      </c>
      <c r="BM20" s="144">
        <v>1265.77</v>
      </c>
      <c r="BN20" s="146">
        <v>74.6</v>
      </c>
      <c r="BO20" s="147">
        <v>633.0</v>
      </c>
      <c r="BP20" s="144">
        <v>16749.945241587753</v>
      </c>
      <c r="BQ20" s="148">
        <v>3054.4893742733752</v>
      </c>
      <c r="BS20" s="249" t="s">
        <v>159</v>
      </c>
      <c r="BT20" s="147"/>
      <c r="BU20" s="144"/>
      <c r="BV20" s="148">
        <v>0.0</v>
      </c>
      <c r="BW20" s="146">
        <v>11.0</v>
      </c>
      <c r="BX20" s="144">
        <v>7.6701</v>
      </c>
      <c r="BY20" s="146">
        <v>5.90424</v>
      </c>
      <c r="BZ20" s="147">
        <v>27.0</v>
      </c>
      <c r="CA20" s="144">
        <v>41.106300000000005</v>
      </c>
      <c r="CB20" s="146">
        <v>35.34388</v>
      </c>
      <c r="CC20" s="147">
        <v>132.0</v>
      </c>
      <c r="CD20" s="144">
        <v>439.45059999999984</v>
      </c>
      <c r="CE20" s="146">
        <v>268.66091</v>
      </c>
      <c r="CF20" s="147">
        <v>196.0</v>
      </c>
      <c r="CG20" s="144">
        <v>1455.4357999999995</v>
      </c>
      <c r="CH20" s="148">
        <v>604.1960300000006</v>
      </c>
      <c r="CI20" s="146">
        <v>205.0</v>
      </c>
      <c r="CJ20" s="144">
        <v>2934.0878</v>
      </c>
      <c r="CK20" s="146">
        <v>1081.3117699999993</v>
      </c>
      <c r="CL20" s="147">
        <v>223.0</v>
      </c>
      <c r="CM20" s="144">
        <v>6989.564899999995</v>
      </c>
      <c r="CN20" s="146">
        <v>1440.5275000000001</v>
      </c>
      <c r="CO20" s="147">
        <v>64.0</v>
      </c>
      <c r="CP20" s="144">
        <v>4319.6396</v>
      </c>
      <c r="CQ20" s="146">
        <v>864.33</v>
      </c>
      <c r="CR20" s="147">
        <v>17.0</v>
      </c>
      <c r="CS20" s="144">
        <v>3052.4700000000003</v>
      </c>
      <c r="CT20" s="146">
        <v>453.5</v>
      </c>
      <c r="CU20" s="147">
        <v>2.0</v>
      </c>
      <c r="CV20" s="144">
        <v>1013.73</v>
      </c>
      <c r="CW20" s="146">
        <v>85.7</v>
      </c>
      <c r="CX20" s="147">
        <v>877.0</v>
      </c>
      <c r="CY20" s="144">
        <v>20253.155099999985</v>
      </c>
      <c r="CZ20" s="148">
        <v>4839.474329999997</v>
      </c>
    </row>
    <row r="21" ht="15.75" customHeight="1">
      <c r="A21" s="253" t="s">
        <v>160</v>
      </c>
      <c r="B21" s="157">
        <v>4.0</v>
      </c>
      <c r="C21" s="154">
        <v>1.6031836632363121</v>
      </c>
      <c r="D21" s="158">
        <v>1.158633986772045</v>
      </c>
      <c r="E21" s="156">
        <v>13.0</v>
      </c>
      <c r="F21" s="154">
        <v>8.97</v>
      </c>
      <c r="G21" s="156">
        <v>9.79</v>
      </c>
      <c r="H21" s="157">
        <v>28.0</v>
      </c>
      <c r="I21" s="154">
        <v>40.87534041754633</v>
      </c>
      <c r="J21" s="156">
        <v>26.18539227435463</v>
      </c>
      <c r="K21" s="157">
        <v>106.0</v>
      </c>
      <c r="L21" s="154">
        <v>374.3826160123622</v>
      </c>
      <c r="M21" s="156">
        <v>156.35685882412355</v>
      </c>
      <c r="N21" s="157">
        <v>173.0</v>
      </c>
      <c r="O21" s="154">
        <v>1278.5262779509947</v>
      </c>
      <c r="P21" s="158">
        <v>438.9936099533069</v>
      </c>
      <c r="Q21" s="156">
        <v>208.0</v>
      </c>
      <c r="R21" s="154">
        <v>3035.420628839365</v>
      </c>
      <c r="S21" s="156">
        <v>776.5375505050501</v>
      </c>
      <c r="T21" s="157">
        <v>147.0</v>
      </c>
      <c r="U21" s="154">
        <v>4223.272481992798</v>
      </c>
      <c r="V21" s="156">
        <v>770.6266666666669</v>
      </c>
      <c r="W21" s="157">
        <v>26.0</v>
      </c>
      <c r="X21" s="154">
        <v>1750.3640374331553</v>
      </c>
      <c r="Y21" s="156">
        <v>179.05499999999998</v>
      </c>
      <c r="Z21" s="157">
        <v>12.0</v>
      </c>
      <c r="AA21" s="154">
        <v>1938.122103451283</v>
      </c>
      <c r="AB21" s="156">
        <v>144.7525</v>
      </c>
      <c r="AC21" s="157">
        <v>1.0</v>
      </c>
      <c r="AD21" s="154">
        <v>560.16</v>
      </c>
      <c r="AE21" s="156">
        <v>101.48</v>
      </c>
      <c r="AF21" s="157">
        <f t="shared" ref="AF21:AH21" si="15">B21+E21+H21+K21+N21+Q21+T21+W21+Z21+AC21</f>
        <v>718</v>
      </c>
      <c r="AG21" s="154">
        <f t="shared" si="15"/>
        <v>13211.69667</v>
      </c>
      <c r="AH21" s="158">
        <f t="shared" si="15"/>
        <v>2604.936212</v>
      </c>
      <c r="AJ21" s="253" t="s">
        <v>161</v>
      </c>
      <c r="AK21" s="157">
        <v>13.0</v>
      </c>
      <c r="AL21" s="154">
        <v>3.8566666666666647</v>
      </c>
      <c r="AM21" s="158">
        <v>9.191666666666663</v>
      </c>
      <c r="AN21" s="156">
        <v>14.0</v>
      </c>
      <c r="AO21" s="154">
        <v>10.358695094339621</v>
      </c>
      <c r="AP21" s="156">
        <v>5.919715094339623</v>
      </c>
      <c r="AQ21" s="157">
        <v>47.0</v>
      </c>
      <c r="AR21" s="154">
        <v>72.71115245283019</v>
      </c>
      <c r="AS21" s="156">
        <v>42.265975786163544</v>
      </c>
      <c r="AT21" s="157">
        <v>146.0</v>
      </c>
      <c r="AU21" s="154">
        <v>521.4380170517052</v>
      </c>
      <c r="AV21" s="156">
        <v>238.00352860286029</v>
      </c>
      <c r="AW21" s="157">
        <v>174.0</v>
      </c>
      <c r="AX21" s="154">
        <v>1259.430323156601</v>
      </c>
      <c r="AY21" s="158">
        <v>473.85214159360106</v>
      </c>
      <c r="AZ21" s="156">
        <v>198.0</v>
      </c>
      <c r="BA21" s="154">
        <v>2826.143361300831</v>
      </c>
      <c r="BB21" s="156">
        <v>806.9992084075229</v>
      </c>
      <c r="BC21" s="157">
        <v>122.0</v>
      </c>
      <c r="BD21" s="154">
        <v>3582.6774804602683</v>
      </c>
      <c r="BE21" s="156">
        <v>669.9657618271888</v>
      </c>
      <c r="BF21" s="157">
        <v>24.0</v>
      </c>
      <c r="BG21" s="154">
        <v>1567.8790106951872</v>
      </c>
      <c r="BH21" s="156">
        <v>178.05</v>
      </c>
      <c r="BI21" s="157">
        <v>9.0</v>
      </c>
      <c r="BJ21" s="154">
        <v>1760.65033768895</v>
      </c>
      <c r="BK21" s="156">
        <v>192.80809427312775</v>
      </c>
      <c r="BL21" s="157">
        <v>1.0</v>
      </c>
      <c r="BM21" s="154">
        <v>523.65</v>
      </c>
      <c r="BN21" s="156">
        <v>60.2</v>
      </c>
      <c r="BO21" s="157">
        <v>748.0</v>
      </c>
      <c r="BP21" s="154">
        <v>12128.795044567383</v>
      </c>
      <c r="BQ21" s="158">
        <v>2677.2560922514685</v>
      </c>
      <c r="BS21" s="253" t="s">
        <v>161</v>
      </c>
      <c r="BT21" s="157">
        <v>1.0</v>
      </c>
      <c r="BU21" s="154">
        <v>0.0021</v>
      </c>
      <c r="BV21" s="158">
        <v>0.00135</v>
      </c>
      <c r="BW21" s="156">
        <v>10.0</v>
      </c>
      <c r="BX21" s="154">
        <v>6.7815</v>
      </c>
      <c r="BY21" s="156">
        <v>5.166370000000001</v>
      </c>
      <c r="BZ21" s="157">
        <v>47.0</v>
      </c>
      <c r="CA21" s="154">
        <v>69.14160000000001</v>
      </c>
      <c r="CB21" s="156">
        <v>53.16771000000001</v>
      </c>
      <c r="CC21" s="157">
        <v>156.0</v>
      </c>
      <c r="CD21" s="154">
        <v>535.6387999999996</v>
      </c>
      <c r="CE21" s="156">
        <v>304.38050999999996</v>
      </c>
      <c r="CF21" s="157">
        <v>162.0</v>
      </c>
      <c r="CG21" s="154">
        <v>1182.0754000000006</v>
      </c>
      <c r="CH21" s="158">
        <v>466.2581999999999</v>
      </c>
      <c r="CI21" s="156">
        <v>208.0</v>
      </c>
      <c r="CJ21" s="154">
        <v>2953.4789000000023</v>
      </c>
      <c r="CK21" s="156">
        <v>833.2824099999998</v>
      </c>
      <c r="CL21" s="157">
        <v>139.0</v>
      </c>
      <c r="CM21" s="154">
        <v>4164.546999999997</v>
      </c>
      <c r="CN21" s="156">
        <v>934.85658</v>
      </c>
      <c r="CO21" s="157">
        <v>33.0</v>
      </c>
      <c r="CP21" s="154">
        <v>2284.7003</v>
      </c>
      <c r="CQ21" s="156">
        <v>448.1502200000001</v>
      </c>
      <c r="CR21" s="157">
        <v>11.0</v>
      </c>
      <c r="CS21" s="154">
        <v>2289.7685</v>
      </c>
      <c r="CT21" s="156">
        <v>327.53344999999996</v>
      </c>
      <c r="CU21" s="157"/>
      <c r="CV21" s="154"/>
      <c r="CW21" s="156">
        <v>0.0</v>
      </c>
      <c r="CX21" s="157">
        <v>767.0</v>
      </c>
      <c r="CY21" s="154">
        <v>13486.134100000005</v>
      </c>
      <c r="CZ21" s="158">
        <v>3372.796800000001</v>
      </c>
    </row>
    <row r="22" ht="15.75" customHeight="1">
      <c r="A22" s="59" t="s">
        <v>12</v>
      </c>
      <c r="B22" s="66">
        <f t="shared" ref="B22:AH22" si="16">SUM(B7:B21)</f>
        <v>73</v>
      </c>
      <c r="C22" s="63">
        <f t="shared" si="16"/>
        <v>22.95538939</v>
      </c>
      <c r="D22" s="64">
        <f t="shared" si="16"/>
        <v>39.34216327</v>
      </c>
      <c r="E22" s="65">
        <f t="shared" si="16"/>
        <v>118</v>
      </c>
      <c r="F22" s="63">
        <f t="shared" si="16"/>
        <v>87.86221259</v>
      </c>
      <c r="G22" s="65">
        <f t="shared" si="16"/>
        <v>70.04777524</v>
      </c>
      <c r="H22" s="66">
        <f t="shared" si="16"/>
        <v>319</v>
      </c>
      <c r="I22" s="63">
        <f t="shared" si="16"/>
        <v>477.5684766</v>
      </c>
      <c r="J22" s="65">
        <f t="shared" si="16"/>
        <v>353.125184</v>
      </c>
      <c r="K22" s="66">
        <f t="shared" si="16"/>
        <v>1171</v>
      </c>
      <c r="L22" s="63">
        <f t="shared" si="16"/>
        <v>4081.662254</v>
      </c>
      <c r="M22" s="65">
        <f t="shared" si="16"/>
        <v>2214.236945</v>
      </c>
      <c r="N22" s="66">
        <f t="shared" si="16"/>
        <v>1562</v>
      </c>
      <c r="O22" s="63">
        <f t="shared" si="16"/>
        <v>11615.78064</v>
      </c>
      <c r="P22" s="64">
        <f t="shared" si="16"/>
        <v>4841.751447</v>
      </c>
      <c r="Q22" s="65">
        <f t="shared" si="16"/>
        <v>1825</v>
      </c>
      <c r="R22" s="63">
        <f t="shared" si="16"/>
        <v>26335.18315</v>
      </c>
      <c r="S22" s="65">
        <f t="shared" si="16"/>
        <v>7728.483675</v>
      </c>
      <c r="T22" s="66">
        <f t="shared" si="16"/>
        <v>1596</v>
      </c>
      <c r="U22" s="63">
        <f t="shared" si="16"/>
        <v>48881.5238</v>
      </c>
      <c r="V22" s="65">
        <f t="shared" si="16"/>
        <v>9499.358155</v>
      </c>
      <c r="W22" s="66">
        <f t="shared" si="16"/>
        <v>362</v>
      </c>
      <c r="X22" s="63">
        <f t="shared" si="16"/>
        <v>23961.90601</v>
      </c>
      <c r="Y22" s="65">
        <f t="shared" si="16"/>
        <v>3215.174779</v>
      </c>
      <c r="Z22" s="66">
        <f t="shared" si="16"/>
        <v>128</v>
      </c>
      <c r="AA22" s="63">
        <f t="shared" si="16"/>
        <v>21159.53695</v>
      </c>
      <c r="AB22" s="65">
        <f t="shared" si="16"/>
        <v>1977.022082</v>
      </c>
      <c r="AC22" s="66">
        <f t="shared" si="16"/>
        <v>8</v>
      </c>
      <c r="AD22" s="63">
        <f t="shared" si="16"/>
        <v>5652.159305</v>
      </c>
      <c r="AE22" s="65">
        <f t="shared" si="16"/>
        <v>475.585</v>
      </c>
      <c r="AF22" s="66">
        <f t="shared" si="16"/>
        <v>7162</v>
      </c>
      <c r="AG22" s="63">
        <f t="shared" si="16"/>
        <v>142276.1382</v>
      </c>
      <c r="AH22" s="64">
        <f t="shared" si="16"/>
        <v>30414.1272</v>
      </c>
      <c r="AJ22" s="59" t="s">
        <v>12</v>
      </c>
      <c r="AK22" s="66">
        <v>165.0</v>
      </c>
      <c r="AL22" s="63">
        <v>49.78754434648116</v>
      </c>
      <c r="AM22" s="64">
        <v>98.42788915928259</v>
      </c>
      <c r="AN22" s="65">
        <v>202.0</v>
      </c>
      <c r="AO22" s="63">
        <v>152.11722352019075</v>
      </c>
      <c r="AP22" s="65">
        <v>131.75611869835927</v>
      </c>
      <c r="AQ22" s="66">
        <v>543.0</v>
      </c>
      <c r="AR22" s="63">
        <v>818.1690479052647</v>
      </c>
      <c r="AS22" s="65">
        <v>598.7696154936413</v>
      </c>
      <c r="AT22" s="66">
        <v>1621.0</v>
      </c>
      <c r="AU22" s="63">
        <v>5630.959052277998</v>
      </c>
      <c r="AV22" s="65">
        <v>3047.6075107687543</v>
      </c>
      <c r="AW22" s="66">
        <v>2103.0</v>
      </c>
      <c r="AX22" s="63">
        <v>15423.407429738414</v>
      </c>
      <c r="AY22" s="64">
        <v>6581.139766278453</v>
      </c>
      <c r="AZ22" s="65">
        <v>2179.0</v>
      </c>
      <c r="BA22" s="63">
        <v>31322.997305167733</v>
      </c>
      <c r="BB22" s="65">
        <v>9957.112023996546</v>
      </c>
      <c r="BC22" s="66">
        <v>1827.0</v>
      </c>
      <c r="BD22" s="63">
        <v>55829.66993735675</v>
      </c>
      <c r="BE22" s="65">
        <v>11139.668359217516</v>
      </c>
      <c r="BF22" s="66">
        <v>385.0</v>
      </c>
      <c r="BG22" s="63">
        <v>25920.305706484778</v>
      </c>
      <c r="BH22" s="65">
        <v>3591.110873707981</v>
      </c>
      <c r="BI22" s="66">
        <v>150.0</v>
      </c>
      <c r="BJ22" s="63">
        <v>26113.49045805838</v>
      </c>
      <c r="BK22" s="65">
        <v>2296.0161895112237</v>
      </c>
      <c r="BL22" s="66">
        <v>12.0</v>
      </c>
      <c r="BM22" s="63">
        <v>9685.245253070356</v>
      </c>
      <c r="BN22" s="65">
        <v>582.6391747857327</v>
      </c>
      <c r="BO22" s="66">
        <v>9187.0</v>
      </c>
      <c r="BP22" s="63">
        <v>170946.1489579264</v>
      </c>
      <c r="BQ22" s="64">
        <v>38024.24752161742</v>
      </c>
      <c r="BS22" s="59" t="s">
        <v>12</v>
      </c>
      <c r="BT22" s="66">
        <v>44.0</v>
      </c>
      <c r="BU22" s="63">
        <v>13.009899999999998</v>
      </c>
      <c r="BV22" s="64">
        <v>10.04694</v>
      </c>
      <c r="BW22" s="65">
        <v>140.0</v>
      </c>
      <c r="BX22" s="63">
        <v>102.23699999999998</v>
      </c>
      <c r="BY22" s="65">
        <v>75.76748999999998</v>
      </c>
      <c r="BZ22" s="66">
        <v>559.0</v>
      </c>
      <c r="CA22" s="63">
        <v>829.8179000000001</v>
      </c>
      <c r="CB22" s="65">
        <v>575.0021400000002</v>
      </c>
      <c r="CC22" s="66">
        <v>1752.0</v>
      </c>
      <c r="CD22" s="63">
        <v>5995.789400000006</v>
      </c>
      <c r="CE22" s="65">
        <v>3180.3257300000014</v>
      </c>
      <c r="CF22" s="66">
        <v>2247.0</v>
      </c>
      <c r="CG22" s="63">
        <v>16422.351199999976</v>
      </c>
      <c r="CH22" s="64">
        <v>6950.52244</v>
      </c>
      <c r="CI22" s="65">
        <v>2473.0</v>
      </c>
      <c r="CJ22" s="63">
        <v>35410.46979999999</v>
      </c>
      <c r="CK22" s="65">
        <v>11103.07160000001</v>
      </c>
      <c r="CL22" s="66">
        <v>2108.0</v>
      </c>
      <c r="CM22" s="63">
        <v>64367.20779999995</v>
      </c>
      <c r="CN22" s="65">
        <v>13798.902630000006</v>
      </c>
      <c r="CO22" s="66">
        <v>465.0</v>
      </c>
      <c r="CP22" s="63">
        <v>31121.33769999997</v>
      </c>
      <c r="CQ22" s="65">
        <v>5613.584309999998</v>
      </c>
      <c r="CR22" s="66">
        <v>159.0</v>
      </c>
      <c r="CS22" s="63">
        <v>28539.935400000002</v>
      </c>
      <c r="CT22" s="65">
        <v>4499.2448699999995</v>
      </c>
      <c r="CU22" s="66">
        <v>9.0</v>
      </c>
      <c r="CV22" s="63">
        <v>6112.5683</v>
      </c>
      <c r="CW22" s="65">
        <v>806.2236</v>
      </c>
      <c r="CX22" s="66">
        <v>9956.0</v>
      </c>
      <c r="CY22" s="63">
        <v>188914.7244</v>
      </c>
      <c r="CZ22" s="64">
        <v>46612.69174999999</v>
      </c>
    </row>
    <row r="23" ht="15.75" customHeight="1">
      <c r="A23" s="78" t="s">
        <v>44</v>
      </c>
      <c r="B23" s="79"/>
      <c r="C23" s="79"/>
      <c r="S23" s="79"/>
      <c r="AJ23" s="78" t="s">
        <v>44</v>
      </c>
      <c r="AK23" s="79"/>
      <c r="AL23" s="79"/>
      <c r="BB23" s="79"/>
      <c r="BS23" s="2" t="s">
        <v>45</v>
      </c>
    </row>
    <row r="24" ht="15.75" customHeight="1">
      <c r="A24" s="80" t="s">
        <v>162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2"/>
      <c r="AJ24" s="80" t="s">
        <v>162</v>
      </c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2"/>
      <c r="BS24" s="80" t="s">
        <v>162</v>
      </c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2"/>
    </row>
    <row r="25" ht="15.75" customHeight="1">
      <c r="A25" s="248" t="s">
        <v>130</v>
      </c>
      <c r="B25" s="254">
        <f t="shared" ref="B25:AH25" si="17">IF(ISBLANK(B7),"",B7*100/B$22)</f>
        <v>45.20547945</v>
      </c>
      <c r="C25" s="255">
        <f t="shared" si="17"/>
        <v>42.65596261</v>
      </c>
      <c r="D25" s="256">
        <f t="shared" si="17"/>
        <v>48.77170548</v>
      </c>
      <c r="E25" s="257">
        <f t="shared" si="17"/>
        <v>32.20338983</v>
      </c>
      <c r="F25" s="255">
        <f t="shared" si="17"/>
        <v>31.26832436</v>
      </c>
      <c r="G25" s="257">
        <f t="shared" si="17"/>
        <v>33.59021487</v>
      </c>
      <c r="H25" s="254">
        <f t="shared" si="17"/>
        <v>24.76489028</v>
      </c>
      <c r="I25" s="255">
        <f t="shared" si="17"/>
        <v>25.33404893</v>
      </c>
      <c r="J25" s="257">
        <f t="shared" si="17"/>
        <v>22.61752324</v>
      </c>
      <c r="K25" s="254">
        <f t="shared" si="17"/>
        <v>25.53373185</v>
      </c>
      <c r="L25" s="255">
        <f t="shared" si="17"/>
        <v>25.71484775</v>
      </c>
      <c r="M25" s="257">
        <f t="shared" si="17"/>
        <v>27.64978288</v>
      </c>
      <c r="N25" s="254">
        <f t="shared" si="17"/>
        <v>23.75160051</v>
      </c>
      <c r="O25" s="255">
        <f t="shared" si="17"/>
        <v>23.1175832</v>
      </c>
      <c r="P25" s="256">
        <f t="shared" si="17"/>
        <v>26.5531238</v>
      </c>
      <c r="Q25" s="257">
        <f t="shared" si="17"/>
        <v>20.93150685</v>
      </c>
      <c r="R25" s="255">
        <f t="shared" si="17"/>
        <v>20.71925926</v>
      </c>
      <c r="S25" s="257">
        <f t="shared" si="17"/>
        <v>25.35797589</v>
      </c>
      <c r="T25" s="254">
        <f t="shared" si="17"/>
        <v>17.35588972</v>
      </c>
      <c r="U25" s="255">
        <f t="shared" si="17"/>
        <v>17.26010741</v>
      </c>
      <c r="V25" s="257">
        <f t="shared" si="17"/>
        <v>19.57526989</v>
      </c>
      <c r="W25" s="254">
        <f t="shared" si="17"/>
        <v>11.32596685</v>
      </c>
      <c r="X25" s="255">
        <f t="shared" si="17"/>
        <v>11.52413597</v>
      </c>
      <c r="Y25" s="257">
        <f t="shared" si="17"/>
        <v>14.74929309</v>
      </c>
      <c r="Z25" s="254">
        <f t="shared" si="17"/>
        <v>16.40625</v>
      </c>
      <c r="AA25" s="255">
        <f t="shared" si="17"/>
        <v>16.31574663</v>
      </c>
      <c r="AB25" s="257">
        <f t="shared" si="17"/>
        <v>14.24675743</v>
      </c>
      <c r="AC25" s="254">
        <f t="shared" si="17"/>
        <v>12.5</v>
      </c>
      <c r="AD25" s="255">
        <f t="shared" si="17"/>
        <v>18.37651672</v>
      </c>
      <c r="AE25" s="256">
        <f t="shared" si="17"/>
        <v>8.467466384</v>
      </c>
      <c r="AF25" s="257">
        <f t="shared" si="17"/>
        <v>21.5302988</v>
      </c>
      <c r="AG25" s="255">
        <f t="shared" si="17"/>
        <v>17.59887573</v>
      </c>
      <c r="AH25" s="256">
        <f t="shared" si="17"/>
        <v>21.81851955</v>
      </c>
      <c r="AJ25" s="248" t="s">
        <v>130</v>
      </c>
      <c r="AK25" s="254">
        <f t="shared" ref="AK25:BQ25" si="18">AK7*100/AK$22</f>
        <v>29.09090909</v>
      </c>
      <c r="AL25" s="255">
        <f t="shared" si="18"/>
        <v>25.33654468</v>
      </c>
      <c r="AM25" s="256">
        <f t="shared" si="18"/>
        <v>21.46612725</v>
      </c>
      <c r="AN25" s="257">
        <f t="shared" si="18"/>
        <v>27.72277228</v>
      </c>
      <c r="AO25" s="255">
        <f t="shared" si="18"/>
        <v>29.29659113</v>
      </c>
      <c r="AP25" s="257">
        <f t="shared" si="18"/>
        <v>29.20640058</v>
      </c>
      <c r="AQ25" s="254">
        <f t="shared" si="18"/>
        <v>29.09760589</v>
      </c>
      <c r="AR25" s="255">
        <f t="shared" si="18"/>
        <v>29.68112543</v>
      </c>
      <c r="AS25" s="257">
        <f t="shared" si="18"/>
        <v>30.19178467</v>
      </c>
      <c r="AT25" s="254">
        <f t="shared" si="18"/>
        <v>26.46514497</v>
      </c>
      <c r="AU25" s="255">
        <f t="shared" si="18"/>
        <v>26.40322489</v>
      </c>
      <c r="AV25" s="257">
        <f t="shared" si="18"/>
        <v>28.39082302</v>
      </c>
      <c r="AW25" s="254">
        <f t="shared" si="18"/>
        <v>23.06229196</v>
      </c>
      <c r="AX25" s="255">
        <f t="shared" si="18"/>
        <v>22.68461798</v>
      </c>
      <c r="AY25" s="256">
        <f t="shared" si="18"/>
        <v>24.15355359</v>
      </c>
      <c r="AZ25" s="257">
        <f t="shared" si="18"/>
        <v>20.37631941</v>
      </c>
      <c r="BA25" s="255">
        <f t="shared" si="18"/>
        <v>20.34817734</v>
      </c>
      <c r="BB25" s="257">
        <f t="shared" si="18"/>
        <v>26.12142589</v>
      </c>
      <c r="BC25" s="254">
        <f t="shared" si="18"/>
        <v>17.24137931</v>
      </c>
      <c r="BD25" s="255">
        <f t="shared" si="18"/>
        <v>16.66535113</v>
      </c>
      <c r="BE25" s="257">
        <f t="shared" si="18"/>
        <v>19.32624934</v>
      </c>
      <c r="BF25" s="254">
        <f t="shared" si="18"/>
        <v>15.06493506</v>
      </c>
      <c r="BG25" s="255">
        <f t="shared" si="18"/>
        <v>15.02807475</v>
      </c>
      <c r="BH25" s="257">
        <f t="shared" si="18"/>
        <v>21.8033249</v>
      </c>
      <c r="BI25" s="254">
        <f t="shared" si="18"/>
        <v>14</v>
      </c>
      <c r="BJ25" s="255">
        <f t="shared" si="18"/>
        <v>15.26999152</v>
      </c>
      <c r="BK25" s="257">
        <f t="shared" si="18"/>
        <v>12.07526329</v>
      </c>
      <c r="BL25" s="254">
        <f t="shared" si="18"/>
        <v>16.66666667</v>
      </c>
      <c r="BM25" s="255">
        <f t="shared" si="18"/>
        <v>17.59605899</v>
      </c>
      <c r="BN25" s="256">
        <f t="shared" si="18"/>
        <v>14.83701584</v>
      </c>
      <c r="BO25" s="257">
        <f t="shared" si="18"/>
        <v>21.94405138</v>
      </c>
      <c r="BP25" s="255">
        <f t="shared" si="18"/>
        <v>17.8713935</v>
      </c>
      <c r="BQ25" s="256">
        <f t="shared" si="18"/>
        <v>22.60585601</v>
      </c>
      <c r="BS25" s="248" t="s">
        <v>130</v>
      </c>
      <c r="BT25" s="254">
        <f t="shared" ref="BT25:CZ25" si="19">BT7*100/BT$22</f>
        <v>40.90909091</v>
      </c>
      <c r="BU25" s="255">
        <f t="shared" si="19"/>
        <v>43.73823012</v>
      </c>
      <c r="BV25" s="256">
        <f t="shared" si="19"/>
        <v>39.63734232</v>
      </c>
      <c r="BW25" s="257">
        <f t="shared" si="19"/>
        <v>32.85714286</v>
      </c>
      <c r="BX25" s="255">
        <f t="shared" si="19"/>
        <v>31.02692763</v>
      </c>
      <c r="BY25" s="257">
        <f t="shared" si="19"/>
        <v>28.09818565</v>
      </c>
      <c r="BZ25" s="254">
        <f t="shared" si="19"/>
        <v>23.61359571</v>
      </c>
      <c r="CA25" s="255">
        <f t="shared" si="19"/>
        <v>24.45475086</v>
      </c>
      <c r="CB25" s="257">
        <f t="shared" si="19"/>
        <v>21.36383701</v>
      </c>
      <c r="CC25" s="254">
        <f t="shared" si="19"/>
        <v>19.17808219</v>
      </c>
      <c r="CD25" s="255">
        <f t="shared" si="19"/>
        <v>19.39625164</v>
      </c>
      <c r="CE25" s="257">
        <f t="shared" si="19"/>
        <v>18.04062913</v>
      </c>
      <c r="CF25" s="254">
        <f t="shared" si="19"/>
        <v>18.38006231</v>
      </c>
      <c r="CG25" s="255">
        <f t="shared" si="19"/>
        <v>18.26420446</v>
      </c>
      <c r="CH25" s="256">
        <f t="shared" si="19"/>
        <v>19.13468982</v>
      </c>
      <c r="CI25" s="257">
        <f t="shared" si="19"/>
        <v>15.8916296</v>
      </c>
      <c r="CJ25" s="255">
        <f t="shared" si="19"/>
        <v>15.56712699</v>
      </c>
      <c r="CK25" s="257">
        <f t="shared" si="19"/>
        <v>17.40949766</v>
      </c>
      <c r="CL25" s="254">
        <f t="shared" si="19"/>
        <v>15.5597723</v>
      </c>
      <c r="CM25" s="255">
        <f t="shared" si="19"/>
        <v>15.46993141</v>
      </c>
      <c r="CN25" s="257">
        <f t="shared" si="19"/>
        <v>17.78771469</v>
      </c>
      <c r="CO25" s="254">
        <f t="shared" si="19"/>
        <v>12.47311828</v>
      </c>
      <c r="CP25" s="255">
        <f t="shared" si="19"/>
        <v>12.4073648</v>
      </c>
      <c r="CQ25" s="257">
        <f t="shared" si="19"/>
        <v>11.23372582</v>
      </c>
      <c r="CR25" s="254">
        <f t="shared" si="19"/>
        <v>13.20754717</v>
      </c>
      <c r="CS25" s="255">
        <f t="shared" si="19"/>
        <v>14.40078522</v>
      </c>
      <c r="CT25" s="257">
        <f t="shared" si="19"/>
        <v>13.40002639</v>
      </c>
      <c r="CU25" s="254">
        <f t="shared" si="19"/>
        <v>33.33333333</v>
      </c>
      <c r="CV25" s="255">
        <f t="shared" si="19"/>
        <v>38.28174812</v>
      </c>
      <c r="CW25" s="256">
        <f t="shared" si="19"/>
        <v>26.63739935</v>
      </c>
      <c r="CX25" s="257">
        <f t="shared" si="19"/>
        <v>17.55725191</v>
      </c>
      <c r="CY25" s="255">
        <f t="shared" si="19"/>
        <v>15.9775676</v>
      </c>
      <c r="CZ25" s="256">
        <f t="shared" si="19"/>
        <v>16.92156283</v>
      </c>
    </row>
    <row r="26" ht="15.75" customHeight="1">
      <c r="A26" s="249" t="s">
        <v>132</v>
      </c>
      <c r="B26" s="258">
        <f t="shared" ref="B26:AH26" si="20">IF(ISBLANK(B8),"",B8*100/B$22)</f>
        <v>1.369863014</v>
      </c>
      <c r="C26" s="259">
        <f t="shared" si="20"/>
        <v>1.067287493</v>
      </c>
      <c r="D26" s="260">
        <f t="shared" si="20"/>
        <v>0.5719055112</v>
      </c>
      <c r="E26" s="261">
        <f t="shared" si="20"/>
        <v>1.694915254</v>
      </c>
      <c r="F26" s="259">
        <f t="shared" si="20"/>
        <v>2.060043728</v>
      </c>
      <c r="G26" s="261">
        <f t="shared" si="20"/>
        <v>0.7851783987</v>
      </c>
      <c r="H26" s="258">
        <f t="shared" si="20"/>
        <v>1.880877743</v>
      </c>
      <c r="I26" s="259">
        <f t="shared" si="20"/>
        <v>1.88622165</v>
      </c>
      <c r="J26" s="261">
        <f t="shared" si="20"/>
        <v>1.620671722</v>
      </c>
      <c r="K26" s="258">
        <f t="shared" si="20"/>
        <v>1.964133219</v>
      </c>
      <c r="L26" s="259">
        <f t="shared" si="20"/>
        <v>2.034526495</v>
      </c>
      <c r="M26" s="261">
        <f t="shared" si="20"/>
        <v>2.005431267</v>
      </c>
      <c r="N26" s="258">
        <f t="shared" si="20"/>
        <v>2.624839949</v>
      </c>
      <c r="O26" s="259">
        <f t="shared" si="20"/>
        <v>2.480920932</v>
      </c>
      <c r="P26" s="260">
        <f t="shared" si="20"/>
        <v>1.975524788</v>
      </c>
      <c r="Q26" s="261">
        <f t="shared" si="20"/>
        <v>2.575342466</v>
      </c>
      <c r="R26" s="259">
        <f t="shared" si="20"/>
        <v>2.510647088</v>
      </c>
      <c r="S26" s="261">
        <f t="shared" si="20"/>
        <v>2.692636858</v>
      </c>
      <c r="T26" s="258">
        <f t="shared" si="20"/>
        <v>2.255639098</v>
      </c>
      <c r="U26" s="259">
        <f t="shared" si="20"/>
        <v>2.268009023</v>
      </c>
      <c r="V26" s="261">
        <f t="shared" si="20"/>
        <v>2.334419462</v>
      </c>
      <c r="W26" s="258">
        <f t="shared" si="20"/>
        <v>2.486187845</v>
      </c>
      <c r="X26" s="259">
        <f t="shared" si="20"/>
        <v>2.441625</v>
      </c>
      <c r="Y26" s="261">
        <f t="shared" si="20"/>
        <v>1.435225242</v>
      </c>
      <c r="Z26" s="258">
        <f t="shared" si="20"/>
        <v>1.5625</v>
      </c>
      <c r="AA26" s="259">
        <f t="shared" si="20"/>
        <v>1.194402319</v>
      </c>
      <c r="AB26" s="261">
        <f t="shared" si="20"/>
        <v>2.382370962</v>
      </c>
      <c r="AC26" s="258" t="str">
        <f t="shared" si="20"/>
        <v/>
      </c>
      <c r="AD26" s="259" t="str">
        <f t="shared" si="20"/>
        <v/>
      </c>
      <c r="AE26" s="260" t="str">
        <f t="shared" si="20"/>
        <v/>
      </c>
      <c r="AF26" s="261">
        <f t="shared" si="20"/>
        <v>2.331750908</v>
      </c>
      <c r="AG26" s="259">
        <f t="shared" si="20"/>
        <v>2.101472979</v>
      </c>
      <c r="AH26" s="260">
        <f t="shared" si="20"/>
        <v>2.201782287</v>
      </c>
      <c r="AJ26" s="249" t="s">
        <v>132</v>
      </c>
      <c r="AK26" s="258"/>
      <c r="AL26" s="259"/>
      <c r="AM26" s="260"/>
      <c r="AN26" s="261"/>
      <c r="AO26" s="259"/>
      <c r="AP26" s="261"/>
      <c r="AQ26" s="258">
        <f t="shared" ref="AQ26:BK26" si="21">AQ8*100/AQ$22</f>
        <v>1.104972376</v>
      </c>
      <c r="AR26" s="259">
        <f t="shared" si="21"/>
        <v>1.159906993</v>
      </c>
      <c r="AS26" s="261">
        <f t="shared" si="21"/>
        <v>1.194115368</v>
      </c>
      <c r="AT26" s="258">
        <f t="shared" si="21"/>
        <v>0.9870450339</v>
      </c>
      <c r="AU26" s="259">
        <f t="shared" si="21"/>
        <v>1.061364493</v>
      </c>
      <c r="AV26" s="261">
        <f t="shared" si="21"/>
        <v>0.8101436918</v>
      </c>
      <c r="AW26" s="258">
        <f t="shared" si="21"/>
        <v>1.331431289</v>
      </c>
      <c r="AX26" s="259">
        <f t="shared" si="21"/>
        <v>1.343056007</v>
      </c>
      <c r="AY26" s="260">
        <f t="shared" si="21"/>
        <v>1.066633883</v>
      </c>
      <c r="AZ26" s="261">
        <f t="shared" si="21"/>
        <v>1.376778339</v>
      </c>
      <c r="BA26" s="259">
        <f t="shared" si="21"/>
        <v>1.302940443</v>
      </c>
      <c r="BB26" s="261">
        <f t="shared" si="21"/>
        <v>1.144542042</v>
      </c>
      <c r="BC26" s="258">
        <f t="shared" si="21"/>
        <v>1.7515052</v>
      </c>
      <c r="BD26" s="259">
        <f t="shared" si="21"/>
        <v>1.744844335</v>
      </c>
      <c r="BE26" s="261">
        <f t="shared" si="21"/>
        <v>1.005984467</v>
      </c>
      <c r="BF26" s="258">
        <f t="shared" si="21"/>
        <v>1.558441558</v>
      </c>
      <c r="BG26" s="259">
        <f t="shared" si="21"/>
        <v>1.647897231</v>
      </c>
      <c r="BH26" s="261">
        <f t="shared" si="21"/>
        <v>0.7532488122</v>
      </c>
      <c r="BI26" s="258">
        <f t="shared" si="21"/>
        <v>1.333333333</v>
      </c>
      <c r="BJ26" s="259">
        <f t="shared" si="21"/>
        <v>1.252111435</v>
      </c>
      <c r="BK26" s="261">
        <f t="shared" si="21"/>
        <v>0.7055699378</v>
      </c>
      <c r="BL26" s="258"/>
      <c r="BM26" s="259"/>
      <c r="BN26" s="260"/>
      <c r="BO26" s="261">
        <f t="shared" ref="BO26:BQ26" si="22">BO8*100/BO$22</f>
        <v>1.306193534</v>
      </c>
      <c r="BP26" s="259">
        <f t="shared" si="22"/>
        <v>1.411421578</v>
      </c>
      <c r="BQ26" s="260">
        <f t="shared" si="22"/>
        <v>0.9765172424</v>
      </c>
      <c r="BS26" s="249" t="s">
        <v>132</v>
      </c>
      <c r="BT26" s="258">
        <f t="shared" ref="BT26:CZ26" si="23">BT8*100/BT$22</f>
        <v>2.272727273</v>
      </c>
      <c r="BU26" s="259">
        <f t="shared" si="23"/>
        <v>2.434300033</v>
      </c>
      <c r="BV26" s="260">
        <f t="shared" si="23"/>
        <v>1.327369328</v>
      </c>
      <c r="BW26" s="261">
        <f t="shared" si="23"/>
        <v>0.7142857143</v>
      </c>
      <c r="BX26" s="259">
        <f t="shared" si="23"/>
        <v>0.6455588486</v>
      </c>
      <c r="BY26" s="261">
        <f t="shared" si="23"/>
        <v>0.4619395469</v>
      </c>
      <c r="BZ26" s="258">
        <f t="shared" si="23"/>
        <v>1.252236136</v>
      </c>
      <c r="CA26" s="259">
        <f t="shared" si="23"/>
        <v>1.2926571</v>
      </c>
      <c r="CB26" s="261">
        <f t="shared" si="23"/>
        <v>0.7536250213</v>
      </c>
      <c r="CC26" s="258">
        <f t="shared" si="23"/>
        <v>1.769406393</v>
      </c>
      <c r="CD26" s="259">
        <f t="shared" si="23"/>
        <v>1.76812748</v>
      </c>
      <c r="CE26" s="261">
        <f t="shared" si="23"/>
        <v>0.7694884763</v>
      </c>
      <c r="CF26" s="258">
        <f t="shared" si="23"/>
        <v>2.625723186</v>
      </c>
      <c r="CG26" s="259">
        <f t="shared" si="23"/>
        <v>2.60264255</v>
      </c>
      <c r="CH26" s="260">
        <f t="shared" si="23"/>
        <v>1.827007698</v>
      </c>
      <c r="CI26" s="261">
        <f t="shared" si="23"/>
        <v>2.183582693</v>
      </c>
      <c r="CJ26" s="259">
        <f t="shared" si="23"/>
        <v>2.139214487</v>
      </c>
      <c r="CK26" s="261">
        <f t="shared" si="23"/>
        <v>1.427381681</v>
      </c>
      <c r="CL26" s="258">
        <f t="shared" si="23"/>
        <v>1.992409867</v>
      </c>
      <c r="CM26" s="259">
        <f t="shared" si="23"/>
        <v>2.134284128</v>
      </c>
      <c r="CN26" s="261">
        <f t="shared" si="23"/>
        <v>1.33778754</v>
      </c>
      <c r="CO26" s="258">
        <f t="shared" si="23"/>
        <v>1.075268817</v>
      </c>
      <c r="CP26" s="259">
        <f t="shared" si="23"/>
        <v>1.112934165</v>
      </c>
      <c r="CQ26" s="261">
        <f t="shared" si="23"/>
        <v>0.5166039806</v>
      </c>
      <c r="CR26" s="258">
        <f t="shared" si="23"/>
        <v>1.257861635</v>
      </c>
      <c r="CS26" s="259">
        <f t="shared" si="23"/>
        <v>1.010023309</v>
      </c>
      <c r="CT26" s="261">
        <f t="shared" si="23"/>
        <v>1.080181262</v>
      </c>
      <c r="CU26" s="258">
        <f t="shared" si="23"/>
        <v>0</v>
      </c>
      <c r="CV26" s="259">
        <f t="shared" si="23"/>
        <v>0</v>
      </c>
      <c r="CW26" s="260">
        <f t="shared" si="23"/>
        <v>0</v>
      </c>
      <c r="CX26" s="261">
        <f t="shared" si="23"/>
        <v>2.02892728</v>
      </c>
      <c r="CY26" s="259">
        <f t="shared" si="23"/>
        <v>1.75266206</v>
      </c>
      <c r="CZ26" s="260">
        <f t="shared" si="23"/>
        <v>1.237771792</v>
      </c>
    </row>
    <row r="27" ht="15.75" customHeight="1">
      <c r="A27" s="249" t="s">
        <v>134</v>
      </c>
      <c r="B27" s="258" t="str">
        <f t="shared" ref="B27:AH27" si="24">IF(ISBLANK(B9),"",B9*100/B$22)</f>
        <v/>
      </c>
      <c r="C27" s="259" t="str">
        <f t="shared" si="24"/>
        <v/>
      </c>
      <c r="D27" s="260" t="str">
        <f t="shared" si="24"/>
        <v/>
      </c>
      <c r="E27" s="261">
        <f t="shared" si="24"/>
        <v>1.694915254</v>
      </c>
      <c r="F27" s="259">
        <f t="shared" si="24"/>
        <v>1.741362931</v>
      </c>
      <c r="G27" s="261">
        <f t="shared" si="24"/>
        <v>2.569674759</v>
      </c>
      <c r="H27" s="258">
        <f t="shared" si="24"/>
        <v>3.134796238</v>
      </c>
      <c r="I27" s="259">
        <f t="shared" si="24"/>
        <v>3.400559458</v>
      </c>
      <c r="J27" s="261">
        <f t="shared" si="24"/>
        <v>3.346310941</v>
      </c>
      <c r="K27" s="258">
        <f t="shared" si="24"/>
        <v>2.305721605</v>
      </c>
      <c r="L27" s="259">
        <f t="shared" si="24"/>
        <v>2.336629721</v>
      </c>
      <c r="M27" s="261">
        <f t="shared" si="24"/>
        <v>1.864148585</v>
      </c>
      <c r="N27" s="258">
        <f t="shared" si="24"/>
        <v>3.649167734</v>
      </c>
      <c r="O27" s="259">
        <f t="shared" si="24"/>
        <v>3.779032854</v>
      </c>
      <c r="P27" s="260">
        <f t="shared" si="24"/>
        <v>3.465722446</v>
      </c>
      <c r="Q27" s="261">
        <f t="shared" si="24"/>
        <v>2.95890411</v>
      </c>
      <c r="R27" s="259">
        <f t="shared" si="24"/>
        <v>3.012458218</v>
      </c>
      <c r="S27" s="261">
        <f t="shared" si="24"/>
        <v>2.767195108</v>
      </c>
      <c r="T27" s="258">
        <f t="shared" si="24"/>
        <v>2.756892231</v>
      </c>
      <c r="U27" s="259">
        <f t="shared" si="24"/>
        <v>2.928352518</v>
      </c>
      <c r="V27" s="261">
        <f t="shared" si="24"/>
        <v>2.789820067</v>
      </c>
      <c r="W27" s="258">
        <f t="shared" si="24"/>
        <v>5.524861878</v>
      </c>
      <c r="X27" s="259">
        <f t="shared" si="24"/>
        <v>5.207599093</v>
      </c>
      <c r="Y27" s="261">
        <f t="shared" si="24"/>
        <v>5.492469684</v>
      </c>
      <c r="Z27" s="258">
        <f t="shared" si="24"/>
        <v>4.6875</v>
      </c>
      <c r="AA27" s="259">
        <f t="shared" si="24"/>
        <v>4.043393462</v>
      </c>
      <c r="AB27" s="261">
        <f t="shared" si="24"/>
        <v>2.75920034</v>
      </c>
      <c r="AC27" s="258" t="str">
        <f t="shared" si="24"/>
        <v/>
      </c>
      <c r="AD27" s="259" t="str">
        <f t="shared" si="24"/>
        <v/>
      </c>
      <c r="AE27" s="260" t="str">
        <f t="shared" si="24"/>
        <v/>
      </c>
      <c r="AF27" s="261">
        <f t="shared" si="24"/>
        <v>3.071767663</v>
      </c>
      <c r="AG27" s="259">
        <f t="shared" si="24"/>
        <v>3.43013988</v>
      </c>
      <c r="AH27" s="260">
        <f t="shared" si="24"/>
        <v>3.066715398</v>
      </c>
      <c r="AJ27" s="249" t="s">
        <v>134</v>
      </c>
      <c r="AK27" s="258">
        <f t="shared" ref="AK27:BK27" si="25">AK9*100/AK$22</f>
        <v>1.212121212</v>
      </c>
      <c r="AL27" s="259">
        <f t="shared" si="25"/>
        <v>1.10469397</v>
      </c>
      <c r="AM27" s="260">
        <f t="shared" si="25"/>
        <v>1.981145808</v>
      </c>
      <c r="AN27" s="261">
        <f t="shared" si="25"/>
        <v>2.97029703</v>
      </c>
      <c r="AO27" s="259">
        <f t="shared" si="25"/>
        <v>3.042061834</v>
      </c>
      <c r="AP27" s="261">
        <f t="shared" si="25"/>
        <v>2.504627514</v>
      </c>
      <c r="AQ27" s="258">
        <f t="shared" si="25"/>
        <v>3.683241252</v>
      </c>
      <c r="AR27" s="259">
        <f t="shared" si="25"/>
        <v>3.549645834</v>
      </c>
      <c r="AS27" s="261">
        <f t="shared" si="25"/>
        <v>2.215563948</v>
      </c>
      <c r="AT27" s="258">
        <f t="shared" si="25"/>
        <v>2.714373843</v>
      </c>
      <c r="AU27" s="259">
        <f t="shared" si="25"/>
        <v>2.756539955</v>
      </c>
      <c r="AV27" s="261">
        <f t="shared" si="25"/>
        <v>2.455586055</v>
      </c>
      <c r="AW27" s="258">
        <f t="shared" si="25"/>
        <v>3.804089396</v>
      </c>
      <c r="AX27" s="259">
        <f t="shared" si="25"/>
        <v>3.858862666</v>
      </c>
      <c r="AY27" s="260">
        <f t="shared" si="25"/>
        <v>3.47898367</v>
      </c>
      <c r="AZ27" s="261">
        <f t="shared" si="25"/>
        <v>3.717301514</v>
      </c>
      <c r="BA27" s="259">
        <f t="shared" si="25"/>
        <v>3.69695889</v>
      </c>
      <c r="BB27" s="261">
        <f t="shared" si="25"/>
        <v>3.121721766</v>
      </c>
      <c r="BC27" s="258">
        <f t="shared" si="25"/>
        <v>3.9408867</v>
      </c>
      <c r="BD27" s="259">
        <f t="shared" si="25"/>
        <v>4.130894876</v>
      </c>
      <c r="BE27" s="261">
        <f t="shared" si="25"/>
        <v>3.206185086</v>
      </c>
      <c r="BF27" s="258">
        <f t="shared" si="25"/>
        <v>4.935064935</v>
      </c>
      <c r="BG27" s="259">
        <f t="shared" si="25"/>
        <v>4.806116155</v>
      </c>
      <c r="BH27" s="261">
        <f t="shared" si="25"/>
        <v>3.0234377</v>
      </c>
      <c r="BI27" s="258">
        <f t="shared" si="25"/>
        <v>8.666666667</v>
      </c>
      <c r="BJ27" s="259">
        <f t="shared" si="25"/>
        <v>7.784277292</v>
      </c>
      <c r="BK27" s="261">
        <f t="shared" si="25"/>
        <v>8.802202742</v>
      </c>
      <c r="BL27" s="258"/>
      <c r="BM27" s="259"/>
      <c r="BN27" s="260"/>
      <c r="BO27" s="261">
        <f t="shared" ref="BO27:BQ27" si="26">BO9*100/BO$22</f>
        <v>3.668226842</v>
      </c>
      <c r="BP27" s="259">
        <f t="shared" si="26"/>
        <v>4.403361651</v>
      </c>
      <c r="BQ27" s="260">
        <f t="shared" si="26"/>
        <v>3.421438504</v>
      </c>
      <c r="BS27" s="249" t="s">
        <v>134</v>
      </c>
      <c r="BT27" s="258">
        <f t="shared" ref="BT27:CZ27" si="27">BT9*100/BT$22</f>
        <v>2.272727273</v>
      </c>
      <c r="BU27" s="259">
        <f t="shared" si="27"/>
        <v>3.155289433</v>
      </c>
      <c r="BV27" s="260">
        <f t="shared" si="27"/>
        <v>4.086119754</v>
      </c>
      <c r="BW27" s="261">
        <f t="shared" si="27"/>
        <v>6.428571429</v>
      </c>
      <c r="BX27" s="259">
        <f t="shared" si="27"/>
        <v>6.914913388</v>
      </c>
      <c r="BY27" s="261">
        <f t="shared" si="27"/>
        <v>5.528096549</v>
      </c>
      <c r="BZ27" s="258">
        <f t="shared" si="27"/>
        <v>2.683363148</v>
      </c>
      <c r="CA27" s="259">
        <f t="shared" si="27"/>
        <v>2.851179759</v>
      </c>
      <c r="CB27" s="261">
        <f t="shared" si="27"/>
        <v>2.406194523</v>
      </c>
      <c r="CC27" s="258">
        <f t="shared" si="27"/>
        <v>4.337899543</v>
      </c>
      <c r="CD27" s="259">
        <f t="shared" si="27"/>
        <v>4.550194842</v>
      </c>
      <c r="CE27" s="261">
        <f t="shared" si="27"/>
        <v>4.078598264</v>
      </c>
      <c r="CF27" s="258">
        <f t="shared" si="27"/>
        <v>4.89541611</v>
      </c>
      <c r="CG27" s="259">
        <f t="shared" si="27"/>
        <v>4.80368548</v>
      </c>
      <c r="CH27" s="260">
        <f t="shared" si="27"/>
        <v>4.045894282</v>
      </c>
      <c r="CI27" s="261">
        <f t="shared" si="27"/>
        <v>4.32672867</v>
      </c>
      <c r="CJ27" s="259">
        <f t="shared" si="27"/>
        <v>4.296662283</v>
      </c>
      <c r="CK27" s="261">
        <f t="shared" si="27"/>
        <v>3.25884992</v>
      </c>
      <c r="CL27" s="258">
        <f t="shared" si="27"/>
        <v>4.411764706</v>
      </c>
      <c r="CM27" s="259">
        <f t="shared" si="27"/>
        <v>4.533112123</v>
      </c>
      <c r="CN27" s="261">
        <f t="shared" si="27"/>
        <v>3.568261718</v>
      </c>
      <c r="CO27" s="258">
        <f t="shared" si="27"/>
        <v>6.021505376</v>
      </c>
      <c r="CP27" s="259">
        <f t="shared" si="27"/>
        <v>5.999983092</v>
      </c>
      <c r="CQ27" s="261">
        <f t="shared" si="27"/>
        <v>4.132831845</v>
      </c>
      <c r="CR27" s="258">
        <f t="shared" si="27"/>
        <v>7.547169811</v>
      </c>
      <c r="CS27" s="259">
        <f t="shared" si="27"/>
        <v>6.542484325</v>
      </c>
      <c r="CT27" s="261">
        <f t="shared" si="27"/>
        <v>4.140034281</v>
      </c>
      <c r="CU27" s="258">
        <f t="shared" si="27"/>
        <v>0</v>
      </c>
      <c r="CV27" s="259">
        <f t="shared" si="27"/>
        <v>0</v>
      </c>
      <c r="CW27" s="260">
        <f t="shared" si="27"/>
        <v>0</v>
      </c>
      <c r="CX27" s="261">
        <f t="shared" si="27"/>
        <v>4.529931699</v>
      </c>
      <c r="CY27" s="259">
        <f t="shared" si="27"/>
        <v>4.905197162</v>
      </c>
      <c r="CZ27" s="260">
        <f t="shared" si="27"/>
        <v>3.651026826</v>
      </c>
    </row>
    <row r="28" ht="15.75" customHeight="1">
      <c r="A28" s="249" t="s">
        <v>136</v>
      </c>
      <c r="B28" s="258">
        <f t="shared" ref="B28:AH28" si="28">IF(ISBLANK(B10),"",B10*100/B$22)</f>
        <v>1.369863014</v>
      </c>
      <c r="C28" s="259">
        <f t="shared" si="28"/>
        <v>0.6534413225</v>
      </c>
      <c r="D28" s="260">
        <f t="shared" si="28"/>
        <v>2.872236568</v>
      </c>
      <c r="E28" s="261">
        <f t="shared" si="28"/>
        <v>4.237288136</v>
      </c>
      <c r="F28" s="259">
        <f t="shared" si="28"/>
        <v>4.326402233</v>
      </c>
      <c r="G28" s="261">
        <f t="shared" si="28"/>
        <v>2.487912381</v>
      </c>
      <c r="H28" s="258">
        <f t="shared" si="28"/>
        <v>3.761755486</v>
      </c>
      <c r="I28" s="259">
        <f t="shared" si="28"/>
        <v>3.662919471</v>
      </c>
      <c r="J28" s="261">
        <f t="shared" si="28"/>
        <v>3.231148759</v>
      </c>
      <c r="K28" s="258">
        <f t="shared" si="28"/>
        <v>3.928266439</v>
      </c>
      <c r="L28" s="259">
        <f t="shared" si="28"/>
        <v>4.021444894</v>
      </c>
      <c r="M28" s="261">
        <f t="shared" si="28"/>
        <v>3.881489298</v>
      </c>
      <c r="N28" s="258">
        <f t="shared" si="28"/>
        <v>3.969270166</v>
      </c>
      <c r="O28" s="259">
        <f t="shared" si="28"/>
        <v>4.133008501</v>
      </c>
      <c r="P28" s="260">
        <f t="shared" si="28"/>
        <v>4.235403852</v>
      </c>
      <c r="Q28" s="261">
        <f t="shared" si="28"/>
        <v>4</v>
      </c>
      <c r="R28" s="259">
        <f t="shared" si="28"/>
        <v>3.987883372</v>
      </c>
      <c r="S28" s="261">
        <f t="shared" si="28"/>
        <v>3.914645866</v>
      </c>
      <c r="T28" s="258">
        <f t="shared" si="28"/>
        <v>4.385964912</v>
      </c>
      <c r="U28" s="259">
        <f t="shared" si="28"/>
        <v>4.572044443</v>
      </c>
      <c r="V28" s="261">
        <f t="shared" si="28"/>
        <v>3.645346598</v>
      </c>
      <c r="W28" s="258">
        <f t="shared" si="28"/>
        <v>4.696132597</v>
      </c>
      <c r="X28" s="259">
        <f t="shared" si="28"/>
        <v>4.390411861</v>
      </c>
      <c r="Y28" s="261">
        <f t="shared" si="28"/>
        <v>4.541277226</v>
      </c>
      <c r="Z28" s="258">
        <f t="shared" si="28"/>
        <v>8.59375</v>
      </c>
      <c r="AA28" s="259">
        <f t="shared" si="28"/>
        <v>8.815457563</v>
      </c>
      <c r="AB28" s="261">
        <f t="shared" si="28"/>
        <v>7.858789309</v>
      </c>
      <c r="AC28" s="258" t="str">
        <f t="shared" si="28"/>
        <v/>
      </c>
      <c r="AD28" s="259" t="str">
        <f t="shared" si="28"/>
        <v/>
      </c>
      <c r="AE28" s="260" t="str">
        <f t="shared" si="28"/>
        <v/>
      </c>
      <c r="AF28" s="261">
        <f t="shared" si="28"/>
        <v>4.146886345</v>
      </c>
      <c r="AG28" s="259">
        <f t="shared" si="28"/>
        <v>4.82730629</v>
      </c>
      <c r="AH28" s="260">
        <f t="shared" si="28"/>
        <v>4.128026138</v>
      </c>
      <c r="AJ28" s="249" t="s">
        <v>136</v>
      </c>
      <c r="AK28" s="258">
        <f t="shared" ref="AK28:BK28" si="29">AK10*100/AK$22</f>
        <v>2.424242424</v>
      </c>
      <c r="AL28" s="259">
        <f t="shared" si="29"/>
        <v>2.510668113</v>
      </c>
      <c r="AM28" s="260">
        <f t="shared" si="29"/>
        <v>12.12393503</v>
      </c>
      <c r="AN28" s="261">
        <f t="shared" si="29"/>
        <v>2.97029703</v>
      </c>
      <c r="AO28" s="259">
        <f t="shared" si="29"/>
        <v>2.622977141</v>
      </c>
      <c r="AP28" s="261">
        <f t="shared" si="29"/>
        <v>2.789244277</v>
      </c>
      <c r="AQ28" s="258">
        <f t="shared" si="29"/>
        <v>2.209944751</v>
      </c>
      <c r="AR28" s="259">
        <f t="shared" si="29"/>
        <v>2.110810724</v>
      </c>
      <c r="AS28" s="261">
        <f t="shared" si="29"/>
        <v>3.415336963</v>
      </c>
      <c r="AT28" s="258">
        <f t="shared" si="29"/>
        <v>3.701418877</v>
      </c>
      <c r="AU28" s="259">
        <f t="shared" si="29"/>
        <v>3.75480865</v>
      </c>
      <c r="AV28" s="261">
        <f t="shared" si="29"/>
        <v>4.143859769</v>
      </c>
      <c r="AW28" s="258">
        <f t="shared" si="29"/>
        <v>3.756538279</v>
      </c>
      <c r="AX28" s="259">
        <f t="shared" si="29"/>
        <v>3.943665833</v>
      </c>
      <c r="AY28" s="260">
        <f t="shared" si="29"/>
        <v>3.506777001</v>
      </c>
      <c r="AZ28" s="261">
        <f t="shared" si="29"/>
        <v>3.763194126</v>
      </c>
      <c r="BA28" s="259">
        <f t="shared" si="29"/>
        <v>3.790776433</v>
      </c>
      <c r="BB28" s="261">
        <f t="shared" si="29"/>
        <v>2.945429016</v>
      </c>
      <c r="BC28" s="258">
        <f t="shared" si="29"/>
        <v>3.557744937</v>
      </c>
      <c r="BD28" s="259">
        <f t="shared" si="29"/>
        <v>3.619698128</v>
      </c>
      <c r="BE28" s="261">
        <f t="shared" si="29"/>
        <v>2.85654714</v>
      </c>
      <c r="BF28" s="258">
        <f t="shared" si="29"/>
        <v>5.454545455</v>
      </c>
      <c r="BG28" s="259">
        <f t="shared" si="29"/>
        <v>5.197200403</v>
      </c>
      <c r="BH28" s="261">
        <f t="shared" si="29"/>
        <v>5.262558272</v>
      </c>
      <c r="BI28" s="258">
        <f t="shared" si="29"/>
        <v>6</v>
      </c>
      <c r="BJ28" s="259">
        <f t="shared" si="29"/>
        <v>5.878461292</v>
      </c>
      <c r="BK28" s="261">
        <f t="shared" si="29"/>
        <v>5.699209026</v>
      </c>
      <c r="BL28" s="258"/>
      <c r="BM28" s="259"/>
      <c r="BN28" s="260"/>
      <c r="BO28" s="261">
        <f t="shared" ref="BO28:BQ28" si="30">BO10*100/BO$22</f>
        <v>3.679111788</v>
      </c>
      <c r="BP28" s="259">
        <f t="shared" si="30"/>
        <v>4.055453374</v>
      </c>
      <c r="BQ28" s="260">
        <f t="shared" si="30"/>
        <v>3.483202182</v>
      </c>
      <c r="BS28" s="249" t="s">
        <v>136</v>
      </c>
      <c r="BT28" s="258">
        <f t="shared" ref="BT28:CZ28" si="31">BT10*100/BT$22</f>
        <v>2.272727273</v>
      </c>
      <c r="BU28" s="259">
        <f t="shared" si="31"/>
        <v>2.693333538</v>
      </c>
      <c r="BV28" s="260">
        <f t="shared" si="31"/>
        <v>3.487131405</v>
      </c>
      <c r="BW28" s="261">
        <f t="shared" si="31"/>
        <v>4.285714286</v>
      </c>
      <c r="BX28" s="259">
        <f t="shared" si="31"/>
        <v>4.473722821</v>
      </c>
      <c r="BY28" s="261">
        <f t="shared" si="31"/>
        <v>5.010328308</v>
      </c>
      <c r="BZ28" s="258">
        <f t="shared" si="31"/>
        <v>4.472271914</v>
      </c>
      <c r="CA28" s="259">
        <f t="shared" si="31"/>
        <v>4.627497189</v>
      </c>
      <c r="CB28" s="261">
        <f t="shared" si="31"/>
        <v>3.791585889</v>
      </c>
      <c r="CC28" s="258">
        <f t="shared" si="31"/>
        <v>3.367579909</v>
      </c>
      <c r="CD28" s="259">
        <f t="shared" si="31"/>
        <v>3.130535239</v>
      </c>
      <c r="CE28" s="261">
        <f t="shared" si="31"/>
        <v>3.526408284</v>
      </c>
      <c r="CF28" s="258">
        <f t="shared" si="31"/>
        <v>4.316866934</v>
      </c>
      <c r="CG28" s="259">
        <f t="shared" si="31"/>
        <v>4.304654622</v>
      </c>
      <c r="CH28" s="260">
        <f t="shared" si="31"/>
        <v>4.929409594</v>
      </c>
      <c r="CI28" s="261">
        <f t="shared" si="31"/>
        <v>4.003234937</v>
      </c>
      <c r="CJ28" s="259">
        <f t="shared" si="31"/>
        <v>4.107681169</v>
      </c>
      <c r="CK28" s="261">
        <f t="shared" si="31"/>
        <v>3.754090625</v>
      </c>
      <c r="CL28" s="258">
        <f t="shared" si="31"/>
        <v>4.269449715</v>
      </c>
      <c r="CM28" s="259">
        <f t="shared" si="31"/>
        <v>4.396769251</v>
      </c>
      <c r="CN28" s="261">
        <f t="shared" si="31"/>
        <v>5.001605986</v>
      </c>
      <c r="CO28" s="258">
        <f t="shared" si="31"/>
        <v>6.88172043</v>
      </c>
      <c r="CP28" s="259">
        <f t="shared" si="31"/>
        <v>6.782024026</v>
      </c>
      <c r="CQ28" s="261">
        <f t="shared" si="31"/>
        <v>6.767512146</v>
      </c>
      <c r="CR28" s="258">
        <f t="shared" si="31"/>
        <v>5.660377358</v>
      </c>
      <c r="CS28" s="259">
        <f t="shared" si="31"/>
        <v>5.654392616</v>
      </c>
      <c r="CT28" s="261">
        <f t="shared" si="31"/>
        <v>5.888765952</v>
      </c>
      <c r="CU28" s="258">
        <f t="shared" si="31"/>
        <v>0</v>
      </c>
      <c r="CV28" s="259">
        <f t="shared" si="31"/>
        <v>0</v>
      </c>
      <c r="CW28" s="260">
        <f t="shared" si="31"/>
        <v>0</v>
      </c>
      <c r="CX28" s="261">
        <f t="shared" si="31"/>
        <v>4.198473282</v>
      </c>
      <c r="CY28" s="259">
        <f t="shared" si="31"/>
        <v>4.735995687</v>
      </c>
      <c r="CZ28" s="260">
        <f t="shared" si="31"/>
        <v>4.78958684</v>
      </c>
    </row>
    <row r="29" ht="15.75" customHeight="1">
      <c r="A29" s="249" t="s">
        <v>138</v>
      </c>
      <c r="B29" s="258">
        <f t="shared" ref="B29:AH29" si="32">IF(ISBLANK(B11),"",B11*100/B$22)</f>
        <v>1.369863014</v>
      </c>
      <c r="C29" s="259">
        <f t="shared" si="32"/>
        <v>1.404898843</v>
      </c>
      <c r="D29" s="260">
        <f t="shared" si="32"/>
        <v>0.5178922129</v>
      </c>
      <c r="E29" s="261">
        <f t="shared" si="32"/>
        <v>0.8474576271</v>
      </c>
      <c r="F29" s="259">
        <f t="shared" si="32"/>
        <v>1.138145706</v>
      </c>
      <c r="G29" s="261">
        <f t="shared" si="32"/>
        <v>1.427597089</v>
      </c>
      <c r="H29" s="258">
        <f t="shared" si="32"/>
        <v>2.194357367</v>
      </c>
      <c r="I29" s="259">
        <f t="shared" si="32"/>
        <v>2.134074413</v>
      </c>
      <c r="J29" s="261">
        <f t="shared" si="32"/>
        <v>2.066311608</v>
      </c>
      <c r="K29" s="258">
        <f t="shared" si="32"/>
        <v>2.391118702</v>
      </c>
      <c r="L29" s="259">
        <f t="shared" si="32"/>
        <v>2.380423153</v>
      </c>
      <c r="M29" s="261">
        <f t="shared" si="32"/>
        <v>2.504700327</v>
      </c>
      <c r="N29" s="258">
        <f t="shared" si="32"/>
        <v>3.521126761</v>
      </c>
      <c r="O29" s="259">
        <f t="shared" si="32"/>
        <v>3.602059355</v>
      </c>
      <c r="P29" s="260">
        <f t="shared" si="32"/>
        <v>3.632337902</v>
      </c>
      <c r="Q29" s="261">
        <f t="shared" si="32"/>
        <v>3.068493151</v>
      </c>
      <c r="R29" s="259">
        <f t="shared" si="32"/>
        <v>3.192046757</v>
      </c>
      <c r="S29" s="261">
        <f t="shared" si="32"/>
        <v>2.790956228</v>
      </c>
      <c r="T29" s="258">
        <f t="shared" si="32"/>
        <v>4.385964912</v>
      </c>
      <c r="U29" s="259">
        <f t="shared" si="32"/>
        <v>4.347382665</v>
      </c>
      <c r="V29" s="261">
        <f t="shared" si="32"/>
        <v>4.205381385</v>
      </c>
      <c r="W29" s="258">
        <f t="shared" si="32"/>
        <v>6.077348066</v>
      </c>
      <c r="X29" s="259">
        <f t="shared" si="32"/>
        <v>6.672666465</v>
      </c>
      <c r="Y29" s="261">
        <f t="shared" si="32"/>
        <v>5.462305435</v>
      </c>
      <c r="Z29" s="258">
        <f t="shared" si="32"/>
        <v>4.6875</v>
      </c>
      <c r="AA29" s="259">
        <f t="shared" si="32"/>
        <v>4.256851189</v>
      </c>
      <c r="AB29" s="261">
        <f t="shared" si="32"/>
        <v>7.055561052</v>
      </c>
      <c r="AC29" s="258" t="str">
        <f t="shared" si="32"/>
        <v/>
      </c>
      <c r="AD29" s="259" t="str">
        <f t="shared" si="32"/>
        <v/>
      </c>
      <c r="AE29" s="260" t="str">
        <f t="shared" si="32"/>
        <v/>
      </c>
      <c r="AF29" s="261">
        <f t="shared" si="32"/>
        <v>3.43479475</v>
      </c>
      <c r="AG29" s="259">
        <f t="shared" si="32"/>
        <v>4.211815634</v>
      </c>
      <c r="AH29" s="260">
        <f t="shared" si="32"/>
        <v>3.847306498</v>
      </c>
      <c r="AJ29" s="249" t="s">
        <v>138</v>
      </c>
      <c r="AK29" s="258">
        <f t="shared" ref="AK29:AM29" si="33">AK11*100/AK$22</f>
        <v>1.212121212</v>
      </c>
      <c r="AL29" s="259">
        <f t="shared" si="33"/>
        <v>1.807681041</v>
      </c>
      <c r="AM29" s="260">
        <f t="shared" si="33"/>
        <v>0.9651735988</v>
      </c>
      <c r="AN29" s="261"/>
      <c r="AO29" s="259"/>
      <c r="AP29" s="261"/>
      <c r="AQ29" s="258">
        <f t="shared" ref="AQ29:BK29" si="34">AQ11*100/AQ$22</f>
        <v>2.209944751</v>
      </c>
      <c r="AR29" s="259">
        <f t="shared" si="34"/>
        <v>2.357601613</v>
      </c>
      <c r="AS29" s="261">
        <f t="shared" si="34"/>
        <v>2.569157308</v>
      </c>
      <c r="AT29" s="258">
        <f t="shared" si="34"/>
        <v>2.961135102</v>
      </c>
      <c r="AU29" s="259">
        <f t="shared" si="34"/>
        <v>2.891658283</v>
      </c>
      <c r="AV29" s="261">
        <f t="shared" si="34"/>
        <v>3.12067205</v>
      </c>
      <c r="AW29" s="258">
        <f t="shared" si="34"/>
        <v>4.374702806</v>
      </c>
      <c r="AX29" s="259">
        <f t="shared" si="34"/>
        <v>4.271366505</v>
      </c>
      <c r="AY29" s="260">
        <f t="shared" si="34"/>
        <v>4.592409653</v>
      </c>
      <c r="AZ29" s="261">
        <f t="shared" si="34"/>
        <v>4.543368518</v>
      </c>
      <c r="BA29" s="259">
        <f t="shared" si="34"/>
        <v>4.498526497</v>
      </c>
      <c r="BB29" s="261">
        <f t="shared" si="34"/>
        <v>4.321467232</v>
      </c>
      <c r="BC29" s="258">
        <f t="shared" si="34"/>
        <v>5.473453749</v>
      </c>
      <c r="BD29" s="259">
        <f t="shared" si="34"/>
        <v>5.632126193</v>
      </c>
      <c r="BE29" s="261">
        <f t="shared" si="34"/>
        <v>5.341803516</v>
      </c>
      <c r="BF29" s="258">
        <f t="shared" si="34"/>
        <v>5.974025974</v>
      </c>
      <c r="BG29" s="259">
        <f t="shared" si="34"/>
        <v>6.351449009</v>
      </c>
      <c r="BH29" s="261">
        <f t="shared" si="34"/>
        <v>4.909344384</v>
      </c>
      <c r="BI29" s="258">
        <f t="shared" si="34"/>
        <v>4.666666667</v>
      </c>
      <c r="BJ29" s="259">
        <f t="shared" si="34"/>
        <v>4.276410317</v>
      </c>
      <c r="BK29" s="261">
        <f t="shared" si="34"/>
        <v>6.544814479</v>
      </c>
      <c r="BL29" s="258"/>
      <c r="BM29" s="259"/>
      <c r="BN29" s="260"/>
      <c r="BO29" s="261">
        <f t="shared" ref="BO29:BQ29" si="35">BO11*100/BO$22</f>
        <v>4.168934364</v>
      </c>
      <c r="BP29" s="259">
        <f t="shared" si="35"/>
        <v>4.772446391</v>
      </c>
      <c r="BQ29" s="260">
        <f t="shared" si="35"/>
        <v>4.643338689</v>
      </c>
      <c r="BS29" s="249" t="s">
        <v>138</v>
      </c>
      <c r="BT29" s="258">
        <f t="shared" ref="BT29:CZ29" si="36">BT11*100/BT$22</f>
        <v>0</v>
      </c>
      <c r="BU29" s="259">
        <f t="shared" si="36"/>
        <v>0</v>
      </c>
      <c r="BV29" s="260">
        <f t="shared" si="36"/>
        <v>0</v>
      </c>
      <c r="BW29" s="261">
        <f t="shared" si="36"/>
        <v>0.7142857143</v>
      </c>
      <c r="BX29" s="259">
        <f t="shared" si="36"/>
        <v>0.9292134941</v>
      </c>
      <c r="BY29" s="261">
        <f t="shared" si="36"/>
        <v>0.6599136384</v>
      </c>
      <c r="BZ29" s="258">
        <f t="shared" si="36"/>
        <v>2.146690519</v>
      </c>
      <c r="CA29" s="259">
        <f t="shared" si="36"/>
        <v>2.119308345</v>
      </c>
      <c r="CB29" s="261">
        <f t="shared" si="36"/>
        <v>2.453538695</v>
      </c>
      <c r="CC29" s="258">
        <f t="shared" si="36"/>
        <v>3.253424658</v>
      </c>
      <c r="CD29" s="259">
        <f t="shared" si="36"/>
        <v>3.326109153</v>
      </c>
      <c r="CE29" s="261">
        <f t="shared" si="36"/>
        <v>3.87196314</v>
      </c>
      <c r="CF29" s="258">
        <f t="shared" si="36"/>
        <v>4.806408545</v>
      </c>
      <c r="CG29" s="259">
        <f t="shared" si="36"/>
        <v>4.714060067</v>
      </c>
      <c r="CH29" s="260">
        <f t="shared" si="36"/>
        <v>4.769887917</v>
      </c>
      <c r="CI29" s="261">
        <f t="shared" si="36"/>
        <v>4.650222402</v>
      </c>
      <c r="CJ29" s="259">
        <f t="shared" si="36"/>
        <v>4.651797644</v>
      </c>
      <c r="CK29" s="261">
        <f t="shared" si="36"/>
        <v>4.371933439</v>
      </c>
      <c r="CL29" s="258">
        <f t="shared" si="36"/>
        <v>4.316888046</v>
      </c>
      <c r="CM29" s="259">
        <f t="shared" si="36"/>
        <v>4.279383236</v>
      </c>
      <c r="CN29" s="261">
        <f t="shared" si="36"/>
        <v>3.246293579</v>
      </c>
      <c r="CO29" s="258">
        <f t="shared" si="36"/>
        <v>6.666666667</v>
      </c>
      <c r="CP29" s="259">
        <f t="shared" si="36"/>
        <v>6.983361772</v>
      </c>
      <c r="CQ29" s="261">
        <f t="shared" si="36"/>
        <v>5.738244982</v>
      </c>
      <c r="CR29" s="258">
        <f t="shared" si="36"/>
        <v>4.402515723</v>
      </c>
      <c r="CS29" s="259">
        <f t="shared" si="36"/>
        <v>3.772293052</v>
      </c>
      <c r="CT29" s="261">
        <f t="shared" si="36"/>
        <v>4.021785994</v>
      </c>
      <c r="CU29" s="258">
        <f t="shared" si="36"/>
        <v>11.11111111</v>
      </c>
      <c r="CV29" s="259">
        <f t="shared" si="36"/>
        <v>9.879644208</v>
      </c>
      <c r="CW29" s="260">
        <f t="shared" si="36"/>
        <v>2.356666314</v>
      </c>
      <c r="CX29" s="261">
        <f t="shared" si="36"/>
        <v>4.248694255</v>
      </c>
      <c r="CY29" s="259">
        <f t="shared" si="36"/>
        <v>4.895166816</v>
      </c>
      <c r="CZ29" s="260">
        <f t="shared" si="36"/>
        <v>4.12918458</v>
      </c>
    </row>
    <row r="30" ht="15.75" customHeight="1">
      <c r="A30" s="249" t="s">
        <v>140</v>
      </c>
      <c r="B30" s="258">
        <f t="shared" ref="B30:AH30" si="37">IF(ISBLANK(B12),"",B12*100/B$22)</f>
        <v>2.739726027</v>
      </c>
      <c r="C30" s="259">
        <f t="shared" si="37"/>
        <v>2.395951516</v>
      </c>
      <c r="D30" s="260">
        <f t="shared" si="37"/>
        <v>2.033441818</v>
      </c>
      <c r="E30" s="261" t="str">
        <f t="shared" si="37"/>
        <v/>
      </c>
      <c r="F30" s="259" t="str">
        <f t="shared" si="37"/>
        <v/>
      </c>
      <c r="G30" s="261" t="str">
        <f t="shared" si="37"/>
        <v/>
      </c>
      <c r="H30" s="258">
        <f t="shared" si="37"/>
        <v>0.9404388715</v>
      </c>
      <c r="I30" s="259">
        <f t="shared" si="37"/>
        <v>1.137598641</v>
      </c>
      <c r="J30" s="261">
        <f t="shared" si="37"/>
        <v>2.71291894</v>
      </c>
      <c r="K30" s="258">
        <f t="shared" si="37"/>
        <v>2.561912895</v>
      </c>
      <c r="L30" s="259">
        <f t="shared" si="37"/>
        <v>2.626528618</v>
      </c>
      <c r="M30" s="261">
        <f t="shared" si="37"/>
        <v>2.391876644</v>
      </c>
      <c r="N30" s="258">
        <f t="shared" si="37"/>
        <v>1.920614597</v>
      </c>
      <c r="O30" s="259">
        <f t="shared" si="37"/>
        <v>1.934310272</v>
      </c>
      <c r="P30" s="260">
        <f t="shared" si="37"/>
        <v>2.049258437</v>
      </c>
      <c r="Q30" s="261">
        <f t="shared" si="37"/>
        <v>1.917808219</v>
      </c>
      <c r="R30" s="259">
        <f t="shared" si="37"/>
        <v>1.870791686</v>
      </c>
      <c r="S30" s="261">
        <f t="shared" si="37"/>
        <v>2.562857196</v>
      </c>
      <c r="T30" s="258">
        <f t="shared" si="37"/>
        <v>2.318295739</v>
      </c>
      <c r="U30" s="259">
        <f t="shared" si="37"/>
        <v>2.375416946</v>
      </c>
      <c r="V30" s="261">
        <f t="shared" si="37"/>
        <v>2.534065945</v>
      </c>
      <c r="W30" s="258">
        <f t="shared" si="37"/>
        <v>3.591160221</v>
      </c>
      <c r="X30" s="259">
        <f t="shared" si="37"/>
        <v>3.645598975</v>
      </c>
      <c r="Y30" s="261">
        <f t="shared" si="37"/>
        <v>1.623395417</v>
      </c>
      <c r="Z30" s="258">
        <f t="shared" si="37"/>
        <v>5.46875</v>
      </c>
      <c r="AA30" s="259">
        <f t="shared" si="37"/>
        <v>5.561070026</v>
      </c>
      <c r="AB30" s="261">
        <f t="shared" si="37"/>
        <v>6.741452269</v>
      </c>
      <c r="AC30" s="258" t="str">
        <f t="shared" si="37"/>
        <v/>
      </c>
      <c r="AD30" s="259" t="str">
        <f t="shared" si="37"/>
        <v/>
      </c>
      <c r="AE30" s="260" t="str">
        <f t="shared" si="37"/>
        <v/>
      </c>
      <c r="AF30" s="261">
        <f t="shared" si="37"/>
        <v>2.192125105</v>
      </c>
      <c r="AG30" s="259">
        <f t="shared" si="37"/>
        <v>2.840913601</v>
      </c>
      <c r="AH30" s="260">
        <f t="shared" si="37"/>
        <v>2.587043879</v>
      </c>
      <c r="AJ30" s="249" t="s">
        <v>140</v>
      </c>
      <c r="AK30" s="258">
        <f t="shared" ref="AK30:BK30" si="38">AK12*100/AK$22</f>
        <v>1.212121212</v>
      </c>
      <c r="AL30" s="259">
        <f t="shared" si="38"/>
        <v>0.7532004338</v>
      </c>
      <c r="AM30" s="260">
        <f t="shared" si="38"/>
        <v>0.3809895785</v>
      </c>
      <c r="AN30" s="261">
        <f t="shared" si="38"/>
        <v>2.97029703</v>
      </c>
      <c r="AO30" s="259">
        <f t="shared" si="38"/>
        <v>2.958244896</v>
      </c>
      <c r="AP30" s="261">
        <f t="shared" si="38"/>
        <v>3.977044901</v>
      </c>
      <c r="AQ30" s="258">
        <f t="shared" si="38"/>
        <v>3.314917127</v>
      </c>
      <c r="AR30" s="259">
        <f t="shared" si="38"/>
        <v>2.813701324</v>
      </c>
      <c r="AS30" s="261">
        <f t="shared" si="38"/>
        <v>2.244881223</v>
      </c>
      <c r="AT30" s="258">
        <f t="shared" si="38"/>
        <v>1.789019124</v>
      </c>
      <c r="AU30" s="259">
        <f t="shared" si="38"/>
        <v>1.587207422</v>
      </c>
      <c r="AV30" s="261">
        <f t="shared" si="38"/>
        <v>1.557287145</v>
      </c>
      <c r="AW30" s="258">
        <f t="shared" si="38"/>
        <v>1.854493581</v>
      </c>
      <c r="AX30" s="259">
        <f t="shared" si="38"/>
        <v>1.866397452</v>
      </c>
      <c r="AY30" s="260">
        <f t="shared" si="38"/>
        <v>2.144730447</v>
      </c>
      <c r="AZ30" s="261">
        <f t="shared" si="38"/>
        <v>2.065167508</v>
      </c>
      <c r="BA30" s="259">
        <f t="shared" si="38"/>
        <v>1.988358034</v>
      </c>
      <c r="BB30" s="261">
        <f t="shared" si="38"/>
        <v>2.016063153</v>
      </c>
      <c r="BC30" s="258">
        <f t="shared" si="38"/>
        <v>2.791461412</v>
      </c>
      <c r="BD30" s="259">
        <f t="shared" si="38"/>
        <v>2.74094457</v>
      </c>
      <c r="BE30" s="261">
        <f t="shared" si="38"/>
        <v>2.579146201</v>
      </c>
      <c r="BF30" s="258">
        <f t="shared" si="38"/>
        <v>4.415584416</v>
      </c>
      <c r="BG30" s="259">
        <f t="shared" si="38"/>
        <v>4.127419078</v>
      </c>
      <c r="BH30" s="261">
        <f t="shared" si="38"/>
        <v>3.269183384</v>
      </c>
      <c r="BI30" s="258">
        <f t="shared" si="38"/>
        <v>5.333333333</v>
      </c>
      <c r="BJ30" s="259">
        <f t="shared" si="38"/>
        <v>5.026202543</v>
      </c>
      <c r="BK30" s="261">
        <f t="shared" si="38"/>
        <v>6.918505223</v>
      </c>
      <c r="BL30" s="258"/>
      <c r="BM30" s="259"/>
      <c r="BN30" s="260"/>
      <c r="BO30" s="261">
        <f t="shared" ref="BO30:BQ30" si="39">BO12*100/BO$22</f>
        <v>2.340263416</v>
      </c>
      <c r="BP30" s="259">
        <f t="shared" si="39"/>
        <v>2.890128354</v>
      </c>
      <c r="BQ30" s="260">
        <f t="shared" si="39"/>
        <v>2.556169914</v>
      </c>
      <c r="BS30" s="249" t="s">
        <v>140</v>
      </c>
      <c r="BT30" s="258">
        <f t="shared" ref="BT30:CZ30" si="40">BT12*100/BT$22</f>
        <v>4.545454545</v>
      </c>
      <c r="BU30" s="259">
        <f t="shared" si="40"/>
        <v>5.35592126</v>
      </c>
      <c r="BV30" s="260">
        <f t="shared" si="40"/>
        <v>4.313950317</v>
      </c>
      <c r="BW30" s="261">
        <f t="shared" si="40"/>
        <v>3.571428571</v>
      </c>
      <c r="BX30" s="259">
        <f t="shared" si="40"/>
        <v>3.273668046</v>
      </c>
      <c r="BY30" s="261">
        <f t="shared" si="40"/>
        <v>2.525568684</v>
      </c>
      <c r="BZ30" s="258">
        <f t="shared" si="40"/>
        <v>3.220035778</v>
      </c>
      <c r="CA30" s="259">
        <f t="shared" si="40"/>
        <v>3.069444513</v>
      </c>
      <c r="CB30" s="261">
        <f t="shared" si="40"/>
        <v>1.397857406</v>
      </c>
      <c r="CC30" s="258">
        <f t="shared" si="40"/>
        <v>2.739726027</v>
      </c>
      <c r="CD30" s="259">
        <f t="shared" si="40"/>
        <v>2.666723084</v>
      </c>
      <c r="CE30" s="261">
        <f t="shared" si="40"/>
        <v>1.773928987</v>
      </c>
      <c r="CF30" s="258">
        <f t="shared" si="40"/>
        <v>2.35870049</v>
      </c>
      <c r="CG30" s="259">
        <f t="shared" si="40"/>
        <v>2.435521535</v>
      </c>
      <c r="CH30" s="260">
        <f t="shared" si="40"/>
        <v>1.816916226</v>
      </c>
      <c r="CI30" s="261">
        <f t="shared" si="40"/>
        <v>3.03275374</v>
      </c>
      <c r="CJ30" s="259">
        <f t="shared" si="40"/>
        <v>3.105915302</v>
      </c>
      <c r="CK30" s="261">
        <f t="shared" si="40"/>
        <v>2.252678349</v>
      </c>
      <c r="CL30" s="258">
        <f t="shared" si="40"/>
        <v>3.178368121</v>
      </c>
      <c r="CM30" s="259">
        <f t="shared" si="40"/>
        <v>3.276933041</v>
      </c>
      <c r="CN30" s="261">
        <f t="shared" si="40"/>
        <v>2.385697463</v>
      </c>
      <c r="CO30" s="258">
        <f t="shared" si="40"/>
        <v>3.655913978</v>
      </c>
      <c r="CP30" s="259">
        <f t="shared" si="40"/>
        <v>3.540606804</v>
      </c>
      <c r="CQ30" s="261">
        <f t="shared" si="40"/>
        <v>3.568130252</v>
      </c>
      <c r="CR30" s="258">
        <f t="shared" si="40"/>
        <v>3.773584906</v>
      </c>
      <c r="CS30" s="259">
        <f t="shared" si="40"/>
        <v>3.184607769</v>
      </c>
      <c r="CT30" s="261">
        <f t="shared" si="40"/>
        <v>4.102910718</v>
      </c>
      <c r="CU30" s="258">
        <f t="shared" si="40"/>
        <v>0</v>
      </c>
      <c r="CV30" s="259">
        <f t="shared" si="40"/>
        <v>0</v>
      </c>
      <c r="CW30" s="260">
        <f t="shared" si="40"/>
        <v>0</v>
      </c>
      <c r="CX30" s="261">
        <f t="shared" si="40"/>
        <v>2.922860587</v>
      </c>
      <c r="CY30" s="259">
        <f t="shared" si="40"/>
        <v>3.075056335</v>
      </c>
      <c r="CZ30" s="260">
        <f t="shared" si="40"/>
        <v>2.482806928</v>
      </c>
    </row>
    <row r="31" ht="15.75" customHeight="1">
      <c r="A31" s="249" t="s">
        <v>142</v>
      </c>
      <c r="B31" s="258">
        <f t="shared" ref="B31:AH31" si="41">IF(ISBLANK(B13),"",B13*100/B$22)</f>
        <v>1.369863014</v>
      </c>
      <c r="C31" s="259">
        <f t="shared" si="41"/>
        <v>1.611821929</v>
      </c>
      <c r="D31" s="260">
        <f t="shared" si="41"/>
        <v>1.626753454</v>
      </c>
      <c r="E31" s="261">
        <f t="shared" si="41"/>
        <v>3.389830508</v>
      </c>
      <c r="F31" s="259">
        <f t="shared" si="41"/>
        <v>3.676210631</v>
      </c>
      <c r="G31" s="261">
        <f t="shared" si="41"/>
        <v>3.476198911</v>
      </c>
      <c r="H31" s="258">
        <f t="shared" si="41"/>
        <v>5.642633229</v>
      </c>
      <c r="I31" s="259">
        <f t="shared" si="41"/>
        <v>5.562080253</v>
      </c>
      <c r="J31" s="261">
        <f t="shared" si="41"/>
        <v>5.555783574</v>
      </c>
      <c r="K31" s="258">
        <f t="shared" si="41"/>
        <v>4.696840307</v>
      </c>
      <c r="L31" s="259">
        <f t="shared" si="41"/>
        <v>4.509535295</v>
      </c>
      <c r="M31" s="261">
        <f t="shared" si="41"/>
        <v>3.982319969</v>
      </c>
      <c r="N31" s="258">
        <f t="shared" si="41"/>
        <v>6.081946223</v>
      </c>
      <c r="O31" s="259">
        <f t="shared" si="41"/>
        <v>6.307914015</v>
      </c>
      <c r="P31" s="260">
        <f t="shared" si="41"/>
        <v>6.016215476</v>
      </c>
      <c r="Q31" s="261">
        <f t="shared" si="41"/>
        <v>5.589041096</v>
      </c>
      <c r="R31" s="259">
        <f t="shared" si="41"/>
        <v>5.58516611</v>
      </c>
      <c r="S31" s="261">
        <f t="shared" si="41"/>
        <v>4.977340921</v>
      </c>
      <c r="T31" s="258">
        <f t="shared" si="41"/>
        <v>7.769423559</v>
      </c>
      <c r="U31" s="259">
        <f t="shared" si="41"/>
        <v>7.96173206</v>
      </c>
      <c r="V31" s="261">
        <f t="shared" si="41"/>
        <v>6.747562759</v>
      </c>
      <c r="W31" s="258">
        <f t="shared" si="41"/>
        <v>8.563535912</v>
      </c>
      <c r="X31" s="259">
        <f t="shared" si="41"/>
        <v>8.440748056</v>
      </c>
      <c r="Y31" s="261">
        <f t="shared" si="41"/>
        <v>5.911987656</v>
      </c>
      <c r="Z31" s="258">
        <f t="shared" si="41"/>
        <v>8.59375</v>
      </c>
      <c r="AA31" s="259">
        <f t="shared" si="41"/>
        <v>9.845153536</v>
      </c>
      <c r="AB31" s="261">
        <f t="shared" si="41"/>
        <v>6.058069657</v>
      </c>
      <c r="AC31" s="258" t="str">
        <f t="shared" si="41"/>
        <v/>
      </c>
      <c r="AD31" s="259" t="str">
        <f t="shared" si="41"/>
        <v/>
      </c>
      <c r="AE31" s="260" t="str">
        <f t="shared" si="41"/>
        <v/>
      </c>
      <c r="AF31" s="261">
        <f t="shared" si="41"/>
        <v>6.157497906</v>
      </c>
      <c r="AG31" s="259">
        <f t="shared" si="41"/>
        <v>7.320533873</v>
      </c>
      <c r="AH31" s="260">
        <f t="shared" si="41"/>
        <v>5.713332833</v>
      </c>
      <c r="AJ31" s="249" t="s">
        <v>142</v>
      </c>
      <c r="AK31" s="258">
        <f t="shared" ref="AK31:BK31" si="42">AK13*100/AK$22</f>
        <v>9.090909091</v>
      </c>
      <c r="AL31" s="259">
        <f t="shared" si="42"/>
        <v>10.14456684</v>
      </c>
      <c r="AM31" s="260">
        <f t="shared" si="42"/>
        <v>10.53819718</v>
      </c>
      <c r="AN31" s="261">
        <f t="shared" si="42"/>
        <v>5.445544554</v>
      </c>
      <c r="AO31" s="259">
        <f t="shared" si="42"/>
        <v>5.942785301</v>
      </c>
      <c r="AP31" s="261">
        <f t="shared" si="42"/>
        <v>4.515919305</v>
      </c>
      <c r="AQ31" s="258">
        <f t="shared" si="42"/>
        <v>5.156537753</v>
      </c>
      <c r="AR31" s="259">
        <f t="shared" si="42"/>
        <v>5.188962022</v>
      </c>
      <c r="AS31" s="261">
        <f t="shared" si="42"/>
        <v>5.532422455</v>
      </c>
      <c r="AT31" s="258">
        <f t="shared" si="42"/>
        <v>7.526218384</v>
      </c>
      <c r="AU31" s="259">
        <f t="shared" si="42"/>
        <v>7.349545292</v>
      </c>
      <c r="AV31" s="261">
        <f t="shared" si="42"/>
        <v>6.73441663</v>
      </c>
      <c r="AW31" s="258">
        <f t="shared" si="42"/>
        <v>7.037565383</v>
      </c>
      <c r="AX31" s="259">
        <f t="shared" si="42"/>
        <v>7.036085146</v>
      </c>
      <c r="AY31" s="260">
        <f t="shared" si="42"/>
        <v>6.621232534</v>
      </c>
      <c r="AZ31" s="261">
        <f t="shared" si="42"/>
        <v>6.011932079</v>
      </c>
      <c r="BA31" s="259">
        <f t="shared" si="42"/>
        <v>5.939778918</v>
      </c>
      <c r="BB31" s="261">
        <f t="shared" si="42"/>
        <v>5.553667009</v>
      </c>
      <c r="BC31" s="258">
        <f t="shared" si="42"/>
        <v>7.662835249</v>
      </c>
      <c r="BD31" s="259">
        <f t="shared" si="42"/>
        <v>7.833809315</v>
      </c>
      <c r="BE31" s="261">
        <f t="shared" si="42"/>
        <v>6.496926908</v>
      </c>
      <c r="BF31" s="258">
        <f t="shared" si="42"/>
        <v>6.493506494</v>
      </c>
      <c r="BG31" s="259">
        <f t="shared" si="42"/>
        <v>6.950579665</v>
      </c>
      <c r="BH31" s="261">
        <f t="shared" si="42"/>
        <v>7.792853238</v>
      </c>
      <c r="BI31" s="258">
        <f t="shared" si="42"/>
        <v>6</v>
      </c>
      <c r="BJ31" s="259">
        <f t="shared" si="42"/>
        <v>6.798199138</v>
      </c>
      <c r="BK31" s="261">
        <f t="shared" si="42"/>
        <v>6.075741131</v>
      </c>
      <c r="BL31" s="258"/>
      <c r="BM31" s="259"/>
      <c r="BN31" s="260"/>
      <c r="BO31" s="261">
        <f t="shared" ref="BO31:BQ31" si="43">BO13*100/BO$22</f>
        <v>6.846631109</v>
      </c>
      <c r="BP31" s="259">
        <f t="shared" si="43"/>
        <v>6.649207661</v>
      </c>
      <c r="BQ31" s="260">
        <f t="shared" si="43"/>
        <v>6.276287517</v>
      </c>
      <c r="BS31" s="249" t="s">
        <v>142</v>
      </c>
      <c r="BT31" s="258">
        <f t="shared" ref="BT31:CZ31" si="44">BT13*100/BT$22</f>
        <v>0</v>
      </c>
      <c r="BU31" s="259">
        <f t="shared" si="44"/>
        <v>0</v>
      </c>
      <c r="BV31" s="260">
        <f t="shared" si="44"/>
        <v>0</v>
      </c>
      <c r="BW31" s="261">
        <f t="shared" si="44"/>
        <v>3.571428571</v>
      </c>
      <c r="BX31" s="259">
        <f t="shared" si="44"/>
        <v>4.347741033</v>
      </c>
      <c r="BY31" s="261">
        <f t="shared" si="44"/>
        <v>7.753985251</v>
      </c>
      <c r="BZ31" s="258">
        <f t="shared" si="44"/>
        <v>10.01788909</v>
      </c>
      <c r="CA31" s="259">
        <f t="shared" si="44"/>
        <v>10.18543948</v>
      </c>
      <c r="CB31" s="261">
        <f t="shared" si="44"/>
        <v>11.87619754</v>
      </c>
      <c r="CC31" s="258">
        <f t="shared" si="44"/>
        <v>11.24429224</v>
      </c>
      <c r="CD31" s="259">
        <f t="shared" si="44"/>
        <v>11.11753358</v>
      </c>
      <c r="CE31" s="261">
        <f t="shared" si="44"/>
        <v>13.15667531</v>
      </c>
      <c r="CF31" s="258">
        <f t="shared" si="44"/>
        <v>8.945260347</v>
      </c>
      <c r="CG31" s="259">
        <f t="shared" si="44"/>
        <v>8.960486121</v>
      </c>
      <c r="CH31" s="260">
        <f t="shared" si="44"/>
        <v>11.15690478</v>
      </c>
      <c r="CI31" s="261">
        <f t="shared" si="44"/>
        <v>9.947432268</v>
      </c>
      <c r="CJ31" s="259">
        <f t="shared" si="44"/>
        <v>9.785644245</v>
      </c>
      <c r="CK31" s="261">
        <f t="shared" si="44"/>
        <v>10.74103872</v>
      </c>
      <c r="CL31" s="258">
        <f t="shared" si="44"/>
        <v>9.629981025</v>
      </c>
      <c r="CM31" s="259">
        <f t="shared" si="44"/>
        <v>9.536549758</v>
      </c>
      <c r="CN31" s="261">
        <f t="shared" si="44"/>
        <v>9.929245439</v>
      </c>
      <c r="CO31" s="258">
        <f t="shared" si="44"/>
        <v>7.741935484</v>
      </c>
      <c r="CP31" s="259">
        <f t="shared" si="44"/>
        <v>7.73427551</v>
      </c>
      <c r="CQ31" s="261">
        <f t="shared" si="44"/>
        <v>6.575121698</v>
      </c>
      <c r="CR31" s="258">
        <f t="shared" si="44"/>
        <v>6.918238994</v>
      </c>
      <c r="CS31" s="259">
        <f t="shared" si="44"/>
        <v>7.756700108</v>
      </c>
      <c r="CT31" s="261">
        <f t="shared" si="44"/>
        <v>6.69334541</v>
      </c>
      <c r="CU31" s="258">
        <f t="shared" si="44"/>
        <v>0</v>
      </c>
      <c r="CV31" s="259">
        <f t="shared" si="44"/>
        <v>0</v>
      </c>
      <c r="CW31" s="260">
        <f t="shared" si="44"/>
        <v>0</v>
      </c>
      <c r="CX31" s="261">
        <f t="shared" si="44"/>
        <v>9.592205705</v>
      </c>
      <c r="CY31" s="259">
        <f t="shared" si="44"/>
        <v>8.70836969</v>
      </c>
      <c r="CZ31" s="260">
        <f t="shared" si="44"/>
        <v>9.656198025</v>
      </c>
    </row>
    <row r="32" ht="15.75" customHeight="1">
      <c r="A32" s="249" t="s">
        <v>144</v>
      </c>
      <c r="B32" s="258">
        <f t="shared" ref="B32:AH32" si="45">IF(ISBLANK(B14),"",B14*100/B$22)</f>
        <v>12.32876712</v>
      </c>
      <c r="C32" s="259">
        <f t="shared" si="45"/>
        <v>13.60383946</v>
      </c>
      <c r="D32" s="260">
        <f t="shared" si="45"/>
        <v>7.36457518</v>
      </c>
      <c r="E32" s="261">
        <f t="shared" si="45"/>
        <v>11.86440678</v>
      </c>
      <c r="F32" s="259">
        <f t="shared" si="45"/>
        <v>12.31410424</v>
      </c>
      <c r="G32" s="261">
        <f t="shared" si="45"/>
        <v>7.652131891</v>
      </c>
      <c r="H32" s="258">
        <f t="shared" si="45"/>
        <v>6.269592476</v>
      </c>
      <c r="I32" s="259">
        <f t="shared" si="45"/>
        <v>5.928015503</v>
      </c>
      <c r="J32" s="261">
        <f t="shared" si="45"/>
        <v>4.535124481</v>
      </c>
      <c r="K32" s="258">
        <f t="shared" si="45"/>
        <v>5.209222886</v>
      </c>
      <c r="L32" s="259">
        <f t="shared" si="45"/>
        <v>4.933910171</v>
      </c>
      <c r="M32" s="261">
        <f t="shared" si="45"/>
        <v>3.819853035</v>
      </c>
      <c r="N32" s="258">
        <f t="shared" si="45"/>
        <v>4.609475032</v>
      </c>
      <c r="O32" s="259">
        <f t="shared" si="45"/>
        <v>4.625102639</v>
      </c>
      <c r="P32" s="260">
        <f t="shared" si="45"/>
        <v>4.070726177</v>
      </c>
      <c r="Q32" s="261">
        <f t="shared" si="45"/>
        <v>4.438356164</v>
      </c>
      <c r="R32" s="259">
        <f t="shared" si="45"/>
        <v>4.277193215</v>
      </c>
      <c r="S32" s="261">
        <f t="shared" si="45"/>
        <v>3.58304438</v>
      </c>
      <c r="T32" s="258">
        <f t="shared" si="45"/>
        <v>4.385964912</v>
      </c>
      <c r="U32" s="259">
        <f t="shared" si="45"/>
        <v>4.306890957</v>
      </c>
      <c r="V32" s="261">
        <f t="shared" si="45"/>
        <v>3.460237542</v>
      </c>
      <c r="W32" s="258">
        <f t="shared" si="45"/>
        <v>3.591160221</v>
      </c>
      <c r="X32" s="259">
        <f t="shared" si="45"/>
        <v>3.63490819</v>
      </c>
      <c r="Y32" s="261">
        <f t="shared" si="45"/>
        <v>3.734730411</v>
      </c>
      <c r="Z32" s="258">
        <f t="shared" si="45"/>
        <v>3.90625</v>
      </c>
      <c r="AA32" s="259">
        <f t="shared" si="45"/>
        <v>5.362714879</v>
      </c>
      <c r="AB32" s="261">
        <f t="shared" si="45"/>
        <v>6.165080356</v>
      </c>
      <c r="AC32" s="258" t="str">
        <f t="shared" si="45"/>
        <v/>
      </c>
      <c r="AD32" s="259" t="str">
        <f t="shared" si="45"/>
        <v/>
      </c>
      <c r="AE32" s="260" t="str">
        <f t="shared" si="45"/>
        <v/>
      </c>
      <c r="AF32" s="261">
        <f t="shared" si="45"/>
        <v>4.817090198</v>
      </c>
      <c r="AG32" s="259">
        <f t="shared" si="45"/>
        <v>4.229999148</v>
      </c>
      <c r="AH32" s="260">
        <f t="shared" si="45"/>
        <v>3.792729932</v>
      </c>
      <c r="AJ32" s="249" t="s">
        <v>144</v>
      </c>
      <c r="AK32" s="258">
        <f t="shared" ref="AK32:BQ32" si="46">AK14*100/AK$22</f>
        <v>7.878787879</v>
      </c>
      <c r="AL32" s="259">
        <f t="shared" si="46"/>
        <v>11.63392028</v>
      </c>
      <c r="AM32" s="260">
        <f t="shared" si="46"/>
        <v>5.929827137</v>
      </c>
      <c r="AN32" s="261">
        <f t="shared" si="46"/>
        <v>11.38613861</v>
      </c>
      <c r="AO32" s="259">
        <f t="shared" si="46"/>
        <v>11.97856358</v>
      </c>
      <c r="AP32" s="261">
        <f t="shared" si="46"/>
        <v>11.76890315</v>
      </c>
      <c r="AQ32" s="258">
        <f t="shared" si="46"/>
        <v>7.918968692</v>
      </c>
      <c r="AR32" s="259">
        <f t="shared" si="46"/>
        <v>7.807040835</v>
      </c>
      <c r="AS32" s="261">
        <f t="shared" si="46"/>
        <v>6.800577486</v>
      </c>
      <c r="AT32" s="258">
        <f t="shared" si="46"/>
        <v>7.464528069</v>
      </c>
      <c r="AU32" s="259">
        <f t="shared" si="46"/>
        <v>7.854067505</v>
      </c>
      <c r="AV32" s="261">
        <f t="shared" si="46"/>
        <v>6.873270022</v>
      </c>
      <c r="AW32" s="258">
        <f t="shared" si="46"/>
        <v>6.134094151</v>
      </c>
      <c r="AX32" s="259">
        <f t="shared" si="46"/>
        <v>6.047142442</v>
      </c>
      <c r="AY32" s="260">
        <f t="shared" si="46"/>
        <v>4.804233682</v>
      </c>
      <c r="AZ32" s="261">
        <f t="shared" si="46"/>
        <v>5.828361634</v>
      </c>
      <c r="BA32" s="259">
        <f t="shared" si="46"/>
        <v>5.839107092</v>
      </c>
      <c r="BB32" s="261">
        <f t="shared" si="46"/>
        <v>4.152848823</v>
      </c>
      <c r="BC32" s="258">
        <f t="shared" si="46"/>
        <v>4.761904762</v>
      </c>
      <c r="BD32" s="259">
        <f t="shared" si="46"/>
        <v>4.692440238</v>
      </c>
      <c r="BE32" s="261">
        <f t="shared" si="46"/>
        <v>3.694756057</v>
      </c>
      <c r="BF32" s="258">
        <f t="shared" si="46"/>
        <v>3.376623377</v>
      </c>
      <c r="BG32" s="259">
        <f t="shared" si="46"/>
        <v>3.643346947</v>
      </c>
      <c r="BH32" s="261">
        <f t="shared" si="46"/>
        <v>2.418935803</v>
      </c>
      <c r="BI32" s="258">
        <f t="shared" si="46"/>
        <v>4.666666667</v>
      </c>
      <c r="BJ32" s="259">
        <f t="shared" si="46"/>
        <v>4.866358719</v>
      </c>
      <c r="BK32" s="261">
        <f t="shared" si="46"/>
        <v>7.9666976</v>
      </c>
      <c r="BL32" s="258">
        <f t="shared" si="46"/>
        <v>16.66666667</v>
      </c>
      <c r="BM32" s="259">
        <f t="shared" si="46"/>
        <v>17.7866561</v>
      </c>
      <c r="BN32" s="260">
        <f t="shared" si="46"/>
        <v>21.42697279</v>
      </c>
      <c r="BO32" s="261">
        <f t="shared" si="46"/>
        <v>6.149994558</v>
      </c>
      <c r="BP32" s="259">
        <f t="shared" si="46"/>
        <v>5.761700162</v>
      </c>
      <c r="BQ32" s="260">
        <f t="shared" si="46"/>
        <v>4.753332522</v>
      </c>
      <c r="BS32" s="249" t="s">
        <v>144</v>
      </c>
      <c r="BT32" s="258">
        <f t="shared" ref="BT32:CZ32" si="47">BT14*100/BT$22</f>
        <v>2.272727273</v>
      </c>
      <c r="BU32" s="259">
        <f t="shared" si="47"/>
        <v>3.199870868</v>
      </c>
      <c r="BV32" s="260">
        <f t="shared" si="47"/>
        <v>1.214996805</v>
      </c>
      <c r="BW32" s="261">
        <f t="shared" si="47"/>
        <v>5.714285714</v>
      </c>
      <c r="BX32" s="259">
        <f t="shared" si="47"/>
        <v>6.597807056</v>
      </c>
      <c r="BY32" s="261">
        <f t="shared" si="47"/>
        <v>4.8896565</v>
      </c>
      <c r="BZ32" s="258">
        <f t="shared" si="47"/>
        <v>9.123434705</v>
      </c>
      <c r="CA32" s="259">
        <f t="shared" si="47"/>
        <v>8.573206242</v>
      </c>
      <c r="CB32" s="261">
        <f t="shared" si="47"/>
        <v>8.533076068</v>
      </c>
      <c r="CC32" s="258">
        <f t="shared" si="47"/>
        <v>6.449771689</v>
      </c>
      <c r="CD32" s="259">
        <f t="shared" si="47"/>
        <v>6.568055909</v>
      </c>
      <c r="CE32" s="261">
        <f t="shared" si="47"/>
        <v>5.804668316</v>
      </c>
      <c r="CF32" s="258">
        <f t="shared" si="47"/>
        <v>4.539385848</v>
      </c>
      <c r="CG32" s="259">
        <f t="shared" si="47"/>
        <v>4.559301472</v>
      </c>
      <c r="CH32" s="260">
        <f t="shared" si="47"/>
        <v>4.018878759</v>
      </c>
      <c r="CI32" s="261">
        <f t="shared" si="47"/>
        <v>5.418520016</v>
      </c>
      <c r="CJ32" s="259">
        <f t="shared" si="47"/>
        <v>5.279755142</v>
      </c>
      <c r="CK32" s="261">
        <f t="shared" si="47"/>
        <v>4.843385591</v>
      </c>
      <c r="CL32" s="258">
        <f t="shared" si="47"/>
        <v>5.028462998</v>
      </c>
      <c r="CM32" s="259">
        <f t="shared" si="47"/>
        <v>5.052050899</v>
      </c>
      <c r="CN32" s="261">
        <f t="shared" si="47"/>
        <v>4.329763286</v>
      </c>
      <c r="CO32" s="258">
        <f t="shared" si="47"/>
        <v>2.795698925</v>
      </c>
      <c r="CP32" s="259">
        <f t="shared" si="47"/>
        <v>2.65467959</v>
      </c>
      <c r="CQ32" s="261">
        <f t="shared" si="47"/>
        <v>3.48173269</v>
      </c>
      <c r="CR32" s="258">
        <f t="shared" si="47"/>
        <v>7.547169811</v>
      </c>
      <c r="CS32" s="259">
        <f t="shared" si="47"/>
        <v>7.309621661</v>
      </c>
      <c r="CT32" s="261">
        <f t="shared" si="47"/>
        <v>10.78351821</v>
      </c>
      <c r="CU32" s="258">
        <f t="shared" si="47"/>
        <v>11.11111111</v>
      </c>
      <c r="CV32" s="259">
        <f t="shared" si="47"/>
        <v>11.5526431</v>
      </c>
      <c r="CW32" s="260">
        <f t="shared" si="47"/>
        <v>29.9420657</v>
      </c>
      <c r="CX32" s="261">
        <f t="shared" si="47"/>
        <v>5.4339092</v>
      </c>
      <c r="CY32" s="259">
        <f t="shared" si="47"/>
        <v>5.272644328</v>
      </c>
      <c r="CZ32" s="260">
        <f t="shared" si="47"/>
        <v>5.522281214</v>
      </c>
    </row>
    <row r="33" ht="15.75" customHeight="1">
      <c r="A33" s="249" t="s">
        <v>146</v>
      </c>
      <c r="B33" s="258">
        <f t="shared" ref="B33:AH33" si="48">IF(ISBLANK(B15),"",B15*100/B$22)</f>
        <v>4.109589041</v>
      </c>
      <c r="C33" s="259">
        <f t="shared" si="48"/>
        <v>5.793846392</v>
      </c>
      <c r="D33" s="260">
        <f t="shared" si="48"/>
        <v>3.838121431</v>
      </c>
      <c r="E33" s="261">
        <f t="shared" si="48"/>
        <v>7.627118644</v>
      </c>
      <c r="F33" s="259">
        <f t="shared" si="48"/>
        <v>8.206030542</v>
      </c>
      <c r="G33" s="261">
        <f t="shared" si="48"/>
        <v>7.071602178</v>
      </c>
      <c r="H33" s="258">
        <f t="shared" si="48"/>
        <v>9.090909091</v>
      </c>
      <c r="I33" s="259">
        <f t="shared" si="48"/>
        <v>9.094681801</v>
      </c>
      <c r="J33" s="261">
        <f t="shared" si="48"/>
        <v>12.85733843</v>
      </c>
      <c r="K33" s="258">
        <f t="shared" si="48"/>
        <v>8.53970965</v>
      </c>
      <c r="L33" s="259">
        <f t="shared" si="48"/>
        <v>8.366471546</v>
      </c>
      <c r="M33" s="261">
        <f t="shared" si="48"/>
        <v>8.645566763</v>
      </c>
      <c r="N33" s="258">
        <f t="shared" si="48"/>
        <v>7.746478873</v>
      </c>
      <c r="O33" s="259">
        <f t="shared" si="48"/>
        <v>7.975037341</v>
      </c>
      <c r="P33" s="260">
        <f t="shared" si="48"/>
        <v>8.293036431</v>
      </c>
      <c r="Q33" s="261">
        <f t="shared" si="48"/>
        <v>10.30136986</v>
      </c>
      <c r="R33" s="259">
        <f t="shared" si="48"/>
        <v>10.35295897</v>
      </c>
      <c r="S33" s="261">
        <f t="shared" si="48"/>
        <v>9.753192883</v>
      </c>
      <c r="T33" s="258">
        <f t="shared" si="48"/>
        <v>12.03007519</v>
      </c>
      <c r="U33" s="259">
        <f t="shared" si="48"/>
        <v>12.05730841</v>
      </c>
      <c r="V33" s="261">
        <f t="shared" si="48"/>
        <v>11.51935459</v>
      </c>
      <c r="W33" s="258">
        <f t="shared" si="48"/>
        <v>11.32596685</v>
      </c>
      <c r="X33" s="259">
        <f t="shared" si="48"/>
        <v>11.35819357</v>
      </c>
      <c r="Y33" s="261">
        <f t="shared" si="48"/>
        <v>9.255867996</v>
      </c>
      <c r="Z33" s="258">
        <f t="shared" si="48"/>
        <v>10.9375</v>
      </c>
      <c r="AA33" s="259">
        <f t="shared" si="48"/>
        <v>9.860155126</v>
      </c>
      <c r="AB33" s="261">
        <f t="shared" si="48"/>
        <v>12.07465859</v>
      </c>
      <c r="AC33" s="258">
        <f t="shared" si="48"/>
        <v>25</v>
      </c>
      <c r="AD33" s="259">
        <f t="shared" si="48"/>
        <v>18.8573654</v>
      </c>
      <c r="AE33" s="260">
        <f t="shared" si="48"/>
        <v>14.22774057</v>
      </c>
      <c r="AF33" s="261">
        <f t="shared" si="48"/>
        <v>9.759843619</v>
      </c>
      <c r="AG33" s="259">
        <f t="shared" si="48"/>
        <v>11.1149666</v>
      </c>
      <c r="AH33" s="260">
        <f t="shared" si="48"/>
        <v>10.18224917</v>
      </c>
      <c r="AJ33" s="249" t="s">
        <v>146</v>
      </c>
      <c r="AK33" s="258">
        <f t="shared" ref="AK33:BQ33" si="49">AK15*100/AK$22</f>
        <v>2.424242424</v>
      </c>
      <c r="AL33" s="259">
        <f t="shared" si="49"/>
        <v>2.900323804</v>
      </c>
      <c r="AM33" s="260">
        <f t="shared" si="49"/>
        <v>3.641244398</v>
      </c>
      <c r="AN33" s="261">
        <f t="shared" si="49"/>
        <v>12.37623762</v>
      </c>
      <c r="AO33" s="259">
        <f t="shared" si="49"/>
        <v>10.89291509</v>
      </c>
      <c r="AP33" s="261">
        <f t="shared" si="49"/>
        <v>12.06269089</v>
      </c>
      <c r="AQ33" s="258">
        <f t="shared" si="49"/>
        <v>8.103130755</v>
      </c>
      <c r="AR33" s="259">
        <f t="shared" si="49"/>
        <v>8.604769883</v>
      </c>
      <c r="AS33" s="261">
        <f t="shared" si="49"/>
        <v>10.3740435</v>
      </c>
      <c r="AT33" s="258">
        <f t="shared" si="49"/>
        <v>6.847624923</v>
      </c>
      <c r="AU33" s="259">
        <f t="shared" si="49"/>
        <v>7.05719407</v>
      </c>
      <c r="AV33" s="261">
        <f t="shared" si="49"/>
        <v>7.710556532</v>
      </c>
      <c r="AW33" s="258">
        <f t="shared" si="49"/>
        <v>7.941036614</v>
      </c>
      <c r="AX33" s="259">
        <f t="shared" si="49"/>
        <v>8.209408361</v>
      </c>
      <c r="AY33" s="260">
        <f t="shared" si="49"/>
        <v>8.261936298</v>
      </c>
      <c r="AZ33" s="261">
        <f t="shared" si="49"/>
        <v>10.64708582</v>
      </c>
      <c r="BA33" s="259">
        <f t="shared" si="49"/>
        <v>10.76391252</v>
      </c>
      <c r="BB33" s="261">
        <f t="shared" si="49"/>
        <v>11.06135947</v>
      </c>
      <c r="BC33" s="258">
        <f t="shared" si="49"/>
        <v>9.961685824</v>
      </c>
      <c r="BD33" s="259">
        <f t="shared" si="49"/>
        <v>10.17685275</v>
      </c>
      <c r="BE33" s="261">
        <f t="shared" si="49"/>
        <v>10.12606863</v>
      </c>
      <c r="BF33" s="258">
        <f t="shared" si="49"/>
        <v>11.94805195</v>
      </c>
      <c r="BG33" s="259">
        <f t="shared" si="49"/>
        <v>11.5409197</v>
      </c>
      <c r="BH33" s="261">
        <f t="shared" si="49"/>
        <v>11.60991723</v>
      </c>
      <c r="BI33" s="258">
        <f t="shared" si="49"/>
        <v>13.33333333</v>
      </c>
      <c r="BJ33" s="259">
        <f t="shared" si="49"/>
        <v>14.10006816</v>
      </c>
      <c r="BK33" s="261">
        <f t="shared" si="49"/>
        <v>10.51821852</v>
      </c>
      <c r="BL33" s="258">
        <f t="shared" si="49"/>
        <v>8.333333333</v>
      </c>
      <c r="BM33" s="259">
        <f t="shared" si="49"/>
        <v>6.650322043</v>
      </c>
      <c r="BN33" s="260">
        <f t="shared" si="49"/>
        <v>7.328721076</v>
      </c>
      <c r="BO33" s="261">
        <f t="shared" si="49"/>
        <v>9.056275171</v>
      </c>
      <c r="BP33" s="259">
        <f t="shared" si="49"/>
        <v>10.6014782</v>
      </c>
      <c r="BQ33" s="260">
        <f t="shared" si="49"/>
        <v>9.969529164</v>
      </c>
      <c r="BS33" s="249" t="s">
        <v>146</v>
      </c>
      <c r="BT33" s="258">
        <f t="shared" ref="BT33:CZ33" si="50">BT15*100/BT$22</f>
        <v>9.090909091</v>
      </c>
      <c r="BU33" s="259">
        <f t="shared" si="50"/>
        <v>7.191446514</v>
      </c>
      <c r="BV33" s="260">
        <f t="shared" si="50"/>
        <v>7.779682172</v>
      </c>
      <c r="BW33" s="261">
        <f t="shared" si="50"/>
        <v>3.571428571</v>
      </c>
      <c r="BX33" s="259">
        <f t="shared" si="50"/>
        <v>4.266459305</v>
      </c>
      <c r="BY33" s="261">
        <f t="shared" si="50"/>
        <v>4.285479168</v>
      </c>
      <c r="BZ33" s="258">
        <f t="shared" si="50"/>
        <v>4.830053667</v>
      </c>
      <c r="CA33" s="259">
        <f t="shared" si="50"/>
        <v>4.524317926</v>
      </c>
      <c r="CB33" s="261">
        <f t="shared" si="50"/>
        <v>4.531944872</v>
      </c>
      <c r="CC33" s="258">
        <f t="shared" si="50"/>
        <v>6.449771689</v>
      </c>
      <c r="CD33" s="259">
        <f t="shared" si="50"/>
        <v>6.540271411</v>
      </c>
      <c r="CE33" s="261">
        <f t="shared" si="50"/>
        <v>6.192096556</v>
      </c>
      <c r="CF33" s="258">
        <f t="shared" si="50"/>
        <v>7.788161994</v>
      </c>
      <c r="CG33" s="259">
        <f t="shared" si="50"/>
        <v>8.003582337</v>
      </c>
      <c r="CH33" s="260">
        <f t="shared" si="50"/>
        <v>7.763052269</v>
      </c>
      <c r="CI33" s="261">
        <f t="shared" si="50"/>
        <v>9.34088152</v>
      </c>
      <c r="CJ33" s="259">
        <f t="shared" si="50"/>
        <v>9.692934094</v>
      </c>
      <c r="CK33" s="261">
        <f t="shared" si="50"/>
        <v>9.668676279</v>
      </c>
      <c r="CL33" s="258">
        <f t="shared" si="50"/>
        <v>9.535104364</v>
      </c>
      <c r="CM33" s="259">
        <f t="shared" si="50"/>
        <v>9.565361945</v>
      </c>
      <c r="CN33" s="261">
        <f t="shared" si="50"/>
        <v>8.90820142</v>
      </c>
      <c r="CO33" s="258">
        <f t="shared" si="50"/>
        <v>9.462365591</v>
      </c>
      <c r="CP33" s="259">
        <f t="shared" si="50"/>
        <v>9.501664512</v>
      </c>
      <c r="CQ33" s="261">
        <f t="shared" si="50"/>
        <v>11.03733757</v>
      </c>
      <c r="CR33" s="258">
        <f t="shared" si="50"/>
        <v>12.57861635</v>
      </c>
      <c r="CS33" s="259">
        <f t="shared" si="50"/>
        <v>12.81321085</v>
      </c>
      <c r="CT33" s="261">
        <f t="shared" si="50"/>
        <v>12.18458354</v>
      </c>
      <c r="CU33" s="258">
        <f t="shared" si="50"/>
        <v>0</v>
      </c>
      <c r="CV33" s="259">
        <f t="shared" si="50"/>
        <v>0</v>
      </c>
      <c r="CW33" s="260">
        <f t="shared" si="50"/>
        <v>0</v>
      </c>
      <c r="CX33" s="261">
        <f t="shared" si="50"/>
        <v>8.236239454</v>
      </c>
      <c r="CY33" s="259">
        <f t="shared" si="50"/>
        <v>9.502994304</v>
      </c>
      <c r="CZ33" s="260">
        <f t="shared" si="50"/>
        <v>9.090115505</v>
      </c>
    </row>
    <row r="34" ht="15.75" customHeight="1">
      <c r="A34" s="249" t="s">
        <v>151</v>
      </c>
      <c r="B34" s="258">
        <f t="shared" ref="B34:AH34" si="51">IF(ISBLANK(B16),"",B16*100/B$22)</f>
        <v>2.739726027</v>
      </c>
      <c r="C34" s="259">
        <f t="shared" si="51"/>
        <v>2.940485951</v>
      </c>
      <c r="D34" s="260">
        <f t="shared" si="51"/>
        <v>0.9409127709</v>
      </c>
      <c r="E34" s="261">
        <f t="shared" si="51"/>
        <v>0.8474576271</v>
      </c>
      <c r="F34" s="259">
        <f t="shared" si="51"/>
        <v>0.7739390802</v>
      </c>
      <c r="G34" s="261">
        <f t="shared" si="51"/>
        <v>0.02905285303</v>
      </c>
      <c r="H34" s="258">
        <f t="shared" si="51"/>
        <v>1.253918495</v>
      </c>
      <c r="I34" s="259">
        <f t="shared" si="51"/>
        <v>1.14177076</v>
      </c>
      <c r="J34" s="261">
        <f t="shared" si="51"/>
        <v>1.625878618</v>
      </c>
      <c r="K34" s="258">
        <f t="shared" si="51"/>
        <v>3.757472246</v>
      </c>
      <c r="L34" s="259">
        <f t="shared" si="51"/>
        <v>3.657626262</v>
      </c>
      <c r="M34" s="261">
        <f t="shared" si="51"/>
        <v>3.593179616</v>
      </c>
      <c r="N34" s="258">
        <f t="shared" si="51"/>
        <v>3.457106274</v>
      </c>
      <c r="O34" s="259">
        <f t="shared" si="51"/>
        <v>3.428661201</v>
      </c>
      <c r="P34" s="260">
        <f t="shared" si="51"/>
        <v>3.402921946</v>
      </c>
      <c r="Q34" s="261">
        <f t="shared" si="51"/>
        <v>5.260273973</v>
      </c>
      <c r="R34" s="259">
        <f t="shared" si="51"/>
        <v>5.336664113</v>
      </c>
      <c r="S34" s="261">
        <f t="shared" si="51"/>
        <v>5.337569199</v>
      </c>
      <c r="T34" s="258">
        <f t="shared" si="51"/>
        <v>5.764411028</v>
      </c>
      <c r="U34" s="259">
        <f t="shared" si="51"/>
        <v>5.994087867</v>
      </c>
      <c r="V34" s="261">
        <f t="shared" si="51"/>
        <v>5.553993488</v>
      </c>
      <c r="W34" s="258">
        <f t="shared" si="51"/>
        <v>7.458563536</v>
      </c>
      <c r="X34" s="259">
        <f t="shared" si="51"/>
        <v>7.763294508</v>
      </c>
      <c r="Y34" s="261">
        <f t="shared" si="51"/>
        <v>7.049694515</v>
      </c>
      <c r="Z34" s="258">
        <f t="shared" si="51"/>
        <v>5.46875</v>
      </c>
      <c r="AA34" s="259">
        <f t="shared" si="51"/>
        <v>5.032210568</v>
      </c>
      <c r="AB34" s="261">
        <f t="shared" si="51"/>
        <v>4.120085494</v>
      </c>
      <c r="AC34" s="258" t="str">
        <f t="shared" si="51"/>
        <v/>
      </c>
      <c r="AD34" s="259" t="str">
        <f t="shared" si="51"/>
        <v/>
      </c>
      <c r="AE34" s="260" t="str">
        <f t="shared" si="51"/>
        <v/>
      </c>
      <c r="AF34" s="261">
        <f t="shared" si="51"/>
        <v>4.565763753</v>
      </c>
      <c r="AG34" s="259">
        <f t="shared" si="51"/>
        <v>5.49270812</v>
      </c>
      <c r="AH34" s="260">
        <f t="shared" si="51"/>
        <v>4.927566501</v>
      </c>
      <c r="AJ34" s="249" t="s">
        <v>151</v>
      </c>
      <c r="AK34" s="258">
        <f t="shared" ref="AK34:BQ34" si="52">AK16*100/AK$22</f>
        <v>2.424242424</v>
      </c>
      <c r="AL34" s="259">
        <f t="shared" si="52"/>
        <v>1.693864087</v>
      </c>
      <c r="AM34" s="260">
        <f t="shared" si="52"/>
        <v>0.7111805465</v>
      </c>
      <c r="AN34" s="261">
        <f t="shared" si="52"/>
        <v>0.9900990099</v>
      </c>
      <c r="AO34" s="259">
        <f t="shared" si="52"/>
        <v>0.9532122441</v>
      </c>
      <c r="AP34" s="261">
        <f t="shared" si="52"/>
        <v>0.6071824276</v>
      </c>
      <c r="AQ34" s="258">
        <f t="shared" si="52"/>
        <v>3.49907919</v>
      </c>
      <c r="AR34" s="259">
        <f t="shared" si="52"/>
        <v>3.36523771</v>
      </c>
      <c r="AS34" s="261">
        <f t="shared" si="52"/>
        <v>3.635232334</v>
      </c>
      <c r="AT34" s="258">
        <f t="shared" si="52"/>
        <v>5.181986428</v>
      </c>
      <c r="AU34" s="259">
        <f t="shared" si="52"/>
        <v>5.154328051</v>
      </c>
      <c r="AV34" s="261">
        <f t="shared" si="52"/>
        <v>5.856126218</v>
      </c>
      <c r="AW34" s="258">
        <f t="shared" si="52"/>
        <v>5.135520685</v>
      </c>
      <c r="AX34" s="259">
        <f t="shared" si="52"/>
        <v>5.082567786</v>
      </c>
      <c r="AY34" s="260">
        <f t="shared" si="52"/>
        <v>4.818241569</v>
      </c>
      <c r="AZ34" s="261">
        <f t="shared" si="52"/>
        <v>5.966039468</v>
      </c>
      <c r="BA34" s="259">
        <f t="shared" si="52"/>
        <v>6.253433585</v>
      </c>
      <c r="BB34" s="261">
        <f t="shared" si="52"/>
        <v>5.728066518</v>
      </c>
      <c r="BC34" s="258">
        <f t="shared" si="52"/>
        <v>7.608100712</v>
      </c>
      <c r="BD34" s="259">
        <f t="shared" si="52"/>
        <v>7.768631714</v>
      </c>
      <c r="BE34" s="261">
        <f t="shared" si="52"/>
        <v>8.124987544</v>
      </c>
      <c r="BF34" s="258">
        <f t="shared" si="52"/>
        <v>7.012987013</v>
      </c>
      <c r="BG34" s="259">
        <f t="shared" si="52"/>
        <v>7.946916303</v>
      </c>
      <c r="BH34" s="261">
        <f t="shared" si="52"/>
        <v>5.138242914</v>
      </c>
      <c r="BI34" s="258">
        <f t="shared" si="52"/>
        <v>6.666666667</v>
      </c>
      <c r="BJ34" s="259">
        <f t="shared" si="52"/>
        <v>5.809640815</v>
      </c>
      <c r="BK34" s="261">
        <f t="shared" si="52"/>
        <v>6.278265835</v>
      </c>
      <c r="BL34" s="258">
        <f t="shared" si="52"/>
        <v>8.333333333</v>
      </c>
      <c r="BM34" s="259">
        <f t="shared" si="52"/>
        <v>12.50876946</v>
      </c>
      <c r="BN34" s="260">
        <f t="shared" si="52"/>
        <v>2.042430464</v>
      </c>
      <c r="BO34" s="261">
        <f t="shared" si="52"/>
        <v>5.703711767</v>
      </c>
      <c r="BP34" s="259">
        <f t="shared" si="52"/>
        <v>7.129967103</v>
      </c>
      <c r="BQ34" s="260">
        <f t="shared" si="52"/>
        <v>6.140424702</v>
      </c>
      <c r="BS34" s="249" t="s">
        <v>151</v>
      </c>
      <c r="BT34" s="258">
        <f t="shared" ref="BT34:CZ34" si="53">BT16*100/BT$22</f>
        <v>2.272727273</v>
      </c>
      <c r="BU34" s="259">
        <f t="shared" si="53"/>
        <v>3.220624294</v>
      </c>
      <c r="BV34" s="260">
        <f t="shared" si="53"/>
        <v>1.853300607</v>
      </c>
      <c r="BW34" s="261">
        <f t="shared" si="53"/>
        <v>3.571428571</v>
      </c>
      <c r="BX34" s="259">
        <f t="shared" si="53"/>
        <v>3.811144693</v>
      </c>
      <c r="BY34" s="261">
        <f t="shared" si="53"/>
        <v>5.388907564</v>
      </c>
      <c r="BZ34" s="258">
        <f t="shared" si="53"/>
        <v>3.041144902</v>
      </c>
      <c r="CA34" s="259">
        <f t="shared" si="53"/>
        <v>2.919134427</v>
      </c>
      <c r="CB34" s="261">
        <f t="shared" si="53"/>
        <v>3.446300217</v>
      </c>
      <c r="CC34" s="258">
        <f t="shared" si="53"/>
        <v>3.938356164</v>
      </c>
      <c r="CD34" s="259">
        <f t="shared" si="53"/>
        <v>3.811791655</v>
      </c>
      <c r="CE34" s="261">
        <f t="shared" si="53"/>
        <v>3.878277273</v>
      </c>
      <c r="CF34" s="258">
        <f t="shared" si="53"/>
        <v>4.939919893</v>
      </c>
      <c r="CG34" s="259">
        <f t="shared" si="53"/>
        <v>4.944500882</v>
      </c>
      <c r="CH34" s="260">
        <f t="shared" si="53"/>
        <v>3.976946516</v>
      </c>
      <c r="CI34" s="261">
        <f t="shared" si="53"/>
        <v>5.701577032</v>
      </c>
      <c r="CJ34" s="259">
        <f t="shared" si="53"/>
        <v>5.82682498</v>
      </c>
      <c r="CK34" s="261">
        <f t="shared" si="53"/>
        <v>5.029993952</v>
      </c>
      <c r="CL34" s="258">
        <f t="shared" si="53"/>
        <v>6.072106262</v>
      </c>
      <c r="CM34" s="259">
        <f t="shared" si="53"/>
        <v>6.11344182</v>
      </c>
      <c r="CN34" s="261">
        <f t="shared" si="53"/>
        <v>4.554369698</v>
      </c>
      <c r="CO34" s="258">
        <f t="shared" si="53"/>
        <v>7.311827957</v>
      </c>
      <c r="CP34" s="259">
        <f t="shared" si="53"/>
        <v>7.382392499</v>
      </c>
      <c r="CQ34" s="261">
        <f t="shared" si="53"/>
        <v>5.533013006</v>
      </c>
      <c r="CR34" s="258">
        <f t="shared" si="53"/>
        <v>6.918238994</v>
      </c>
      <c r="CS34" s="259">
        <f t="shared" si="53"/>
        <v>5.946124181</v>
      </c>
      <c r="CT34" s="261">
        <f t="shared" si="53"/>
        <v>5.256437621</v>
      </c>
      <c r="CU34" s="258">
        <f t="shared" si="53"/>
        <v>0</v>
      </c>
      <c r="CV34" s="259">
        <f t="shared" si="53"/>
        <v>0</v>
      </c>
      <c r="CW34" s="260">
        <f t="shared" si="53"/>
        <v>0</v>
      </c>
      <c r="CX34" s="261">
        <f t="shared" si="53"/>
        <v>5.192848534</v>
      </c>
      <c r="CY34" s="259">
        <f t="shared" si="53"/>
        <v>5.855534255</v>
      </c>
      <c r="CZ34" s="260">
        <f t="shared" si="53"/>
        <v>4.629389741</v>
      </c>
    </row>
    <row r="35" ht="15.75" customHeight="1">
      <c r="A35" s="249" t="s">
        <v>153</v>
      </c>
      <c r="B35" s="258" t="str">
        <f t="shared" ref="B35:AH35" si="54">IF(ISBLANK(B17),"",B17*100/B$22)</f>
        <v/>
      </c>
      <c r="C35" s="259" t="str">
        <f t="shared" si="54"/>
        <v/>
      </c>
      <c r="D35" s="260" t="str">
        <f t="shared" si="54"/>
        <v/>
      </c>
      <c r="E35" s="261">
        <f t="shared" si="54"/>
        <v>3.389830508</v>
      </c>
      <c r="F35" s="259">
        <f t="shared" si="54"/>
        <v>3.496383609</v>
      </c>
      <c r="G35" s="261">
        <f t="shared" si="54"/>
        <v>3.41766743</v>
      </c>
      <c r="H35" s="258">
        <f t="shared" si="54"/>
        <v>3.761755486</v>
      </c>
      <c r="I35" s="259">
        <f t="shared" si="54"/>
        <v>3.756703847</v>
      </c>
      <c r="J35" s="261">
        <f t="shared" si="54"/>
        <v>3.424422994</v>
      </c>
      <c r="K35" s="258">
        <f t="shared" si="54"/>
        <v>5.465414176</v>
      </c>
      <c r="L35" s="259">
        <f t="shared" si="54"/>
        <v>5.450561221</v>
      </c>
      <c r="M35" s="261">
        <f t="shared" si="54"/>
        <v>6.376590982</v>
      </c>
      <c r="N35" s="258">
        <f t="shared" si="54"/>
        <v>4.033290653</v>
      </c>
      <c r="O35" s="259">
        <f t="shared" si="54"/>
        <v>4.059662978</v>
      </c>
      <c r="P35" s="260">
        <f t="shared" si="54"/>
        <v>4.651116491</v>
      </c>
      <c r="Q35" s="261">
        <f t="shared" si="54"/>
        <v>5.150684932</v>
      </c>
      <c r="R35" s="259">
        <f t="shared" si="54"/>
        <v>5.240699465</v>
      </c>
      <c r="S35" s="261">
        <f t="shared" si="54"/>
        <v>6.483690928</v>
      </c>
      <c r="T35" s="258">
        <f t="shared" si="54"/>
        <v>3.696741855</v>
      </c>
      <c r="U35" s="259">
        <f t="shared" si="54"/>
        <v>3.615435913</v>
      </c>
      <c r="V35" s="261">
        <f t="shared" si="54"/>
        <v>4.194151789</v>
      </c>
      <c r="W35" s="258">
        <f t="shared" si="54"/>
        <v>1.933701657</v>
      </c>
      <c r="X35" s="259">
        <f t="shared" si="54"/>
        <v>1.829737583</v>
      </c>
      <c r="Y35" s="261">
        <f t="shared" si="54"/>
        <v>1.747960962</v>
      </c>
      <c r="Z35" s="258">
        <f t="shared" si="54"/>
        <v>0.78125</v>
      </c>
      <c r="AA35" s="259">
        <f t="shared" si="54"/>
        <v>0.8498295613</v>
      </c>
      <c r="AB35" s="261">
        <f t="shared" si="54"/>
        <v>0.05563923692</v>
      </c>
      <c r="AC35" s="258" t="str">
        <f t="shared" si="54"/>
        <v/>
      </c>
      <c r="AD35" s="259" t="str">
        <f t="shared" si="54"/>
        <v/>
      </c>
      <c r="AE35" s="260" t="str">
        <f t="shared" si="54"/>
        <v/>
      </c>
      <c r="AF35" s="261">
        <f t="shared" si="54"/>
        <v>4.244624407</v>
      </c>
      <c r="AG35" s="259">
        <f t="shared" si="54"/>
        <v>3.149323496</v>
      </c>
      <c r="AH35" s="260">
        <f t="shared" si="54"/>
        <v>4.398230202</v>
      </c>
      <c r="AJ35" s="249" t="s">
        <v>153</v>
      </c>
      <c r="AK35" s="258">
        <f t="shared" ref="AK35:BK35" si="55">AK17*100/AK$22</f>
        <v>1.212121212</v>
      </c>
      <c r="AL35" s="259">
        <f t="shared" si="55"/>
        <v>1.612853196</v>
      </c>
      <c r="AM35" s="260">
        <f t="shared" si="55"/>
        <v>0.6817173524</v>
      </c>
      <c r="AN35" s="261">
        <f t="shared" si="55"/>
        <v>4.95049505</v>
      </c>
      <c r="AO35" s="259">
        <f t="shared" si="55"/>
        <v>4.188257226</v>
      </c>
      <c r="AP35" s="261">
        <f t="shared" si="55"/>
        <v>3.827779221</v>
      </c>
      <c r="AQ35" s="258">
        <f t="shared" si="55"/>
        <v>2.209944751</v>
      </c>
      <c r="AR35" s="259">
        <f t="shared" si="55"/>
        <v>2.15761238</v>
      </c>
      <c r="AS35" s="261">
        <f t="shared" si="55"/>
        <v>2.101531709</v>
      </c>
      <c r="AT35" s="258">
        <f t="shared" si="55"/>
        <v>4.503392967</v>
      </c>
      <c r="AU35" s="259">
        <f t="shared" si="55"/>
        <v>4.312521741</v>
      </c>
      <c r="AV35" s="261">
        <f t="shared" si="55"/>
        <v>5.445659677</v>
      </c>
      <c r="AW35" s="258">
        <f t="shared" si="55"/>
        <v>4.707560628</v>
      </c>
      <c r="AX35" s="259">
        <f t="shared" si="55"/>
        <v>4.862148069</v>
      </c>
      <c r="AY35" s="260">
        <f t="shared" si="55"/>
        <v>6.378251816</v>
      </c>
      <c r="AZ35" s="261">
        <f t="shared" si="55"/>
        <v>4.956402019</v>
      </c>
      <c r="BA35" s="259">
        <f t="shared" si="55"/>
        <v>4.972253619</v>
      </c>
      <c r="BB35" s="261">
        <f t="shared" si="55"/>
        <v>6.230635498</v>
      </c>
      <c r="BC35" s="258">
        <f t="shared" si="55"/>
        <v>5.966064587</v>
      </c>
      <c r="BD35" s="259">
        <f t="shared" si="55"/>
        <v>5.782612251</v>
      </c>
      <c r="BE35" s="261">
        <f t="shared" si="55"/>
        <v>8.196832891</v>
      </c>
      <c r="BF35" s="258">
        <f t="shared" si="55"/>
        <v>3.376623377</v>
      </c>
      <c r="BG35" s="259">
        <f t="shared" si="55"/>
        <v>3.096587707</v>
      </c>
      <c r="BH35" s="261">
        <f t="shared" si="55"/>
        <v>5.235148861</v>
      </c>
      <c r="BI35" s="258">
        <f t="shared" si="55"/>
        <v>2</v>
      </c>
      <c r="BJ35" s="259">
        <f t="shared" si="55"/>
        <v>1.508147678</v>
      </c>
      <c r="BK35" s="261">
        <f t="shared" si="55"/>
        <v>1.541800975</v>
      </c>
      <c r="BL35" s="258"/>
      <c r="BM35" s="259"/>
      <c r="BN35" s="260"/>
      <c r="BO35" s="261">
        <f t="shared" ref="BO35:BQ35" si="56">BO17*100/BO$22</f>
        <v>4.669641885</v>
      </c>
      <c r="BP35" s="259">
        <f t="shared" si="56"/>
        <v>4.094809658</v>
      </c>
      <c r="BQ35" s="260">
        <f t="shared" si="56"/>
        <v>6.208967111</v>
      </c>
      <c r="BS35" s="249" t="s">
        <v>153</v>
      </c>
      <c r="BT35" s="258">
        <f t="shared" ref="BT35:CZ35" si="57">BT17*100/BT$22</f>
        <v>2.272727273</v>
      </c>
      <c r="BU35" s="259">
        <f t="shared" si="57"/>
        <v>0.3451217919</v>
      </c>
      <c r="BV35" s="260">
        <f t="shared" si="57"/>
        <v>0.1528823702</v>
      </c>
      <c r="BW35" s="261">
        <f t="shared" si="57"/>
        <v>2.857142857</v>
      </c>
      <c r="BX35" s="259">
        <f t="shared" si="57"/>
        <v>2.596907186</v>
      </c>
      <c r="BY35" s="261">
        <f t="shared" si="57"/>
        <v>2.243706371</v>
      </c>
      <c r="BZ35" s="258">
        <f t="shared" si="57"/>
        <v>3.220035778</v>
      </c>
      <c r="CA35" s="259">
        <f t="shared" si="57"/>
        <v>3.363713894</v>
      </c>
      <c r="CB35" s="261">
        <f t="shared" si="57"/>
        <v>2.63684236</v>
      </c>
      <c r="CC35" s="258">
        <f t="shared" si="57"/>
        <v>4.337899543</v>
      </c>
      <c r="CD35" s="259">
        <f t="shared" si="57"/>
        <v>4.539739171</v>
      </c>
      <c r="CE35" s="261">
        <f t="shared" si="57"/>
        <v>3.63923352</v>
      </c>
      <c r="CF35" s="258">
        <f t="shared" si="57"/>
        <v>3.871829105</v>
      </c>
      <c r="CG35" s="259">
        <f t="shared" si="57"/>
        <v>3.833958928</v>
      </c>
      <c r="CH35" s="260">
        <f t="shared" si="57"/>
        <v>3.216070618</v>
      </c>
      <c r="CI35" s="261">
        <f t="shared" si="57"/>
        <v>4.32672867</v>
      </c>
      <c r="CJ35" s="259">
        <f t="shared" si="57"/>
        <v>4.384779159</v>
      </c>
      <c r="CK35" s="261">
        <f t="shared" si="57"/>
        <v>3.510143355</v>
      </c>
      <c r="CL35" s="258">
        <f t="shared" si="57"/>
        <v>5.313092979</v>
      </c>
      <c r="CM35" s="259">
        <f t="shared" si="57"/>
        <v>5.02138171</v>
      </c>
      <c r="CN35" s="261">
        <f t="shared" si="57"/>
        <v>5.283712695</v>
      </c>
      <c r="CO35" s="258">
        <f t="shared" si="57"/>
        <v>3.655913978</v>
      </c>
      <c r="CP35" s="259">
        <f t="shared" si="57"/>
        <v>3.459298602</v>
      </c>
      <c r="CQ35" s="261">
        <f t="shared" si="57"/>
        <v>4.817599328</v>
      </c>
      <c r="CR35" s="258">
        <f t="shared" si="57"/>
        <v>1.257861635</v>
      </c>
      <c r="CS35" s="259">
        <f t="shared" si="57"/>
        <v>1.142784647</v>
      </c>
      <c r="CT35" s="261">
        <f t="shared" si="57"/>
        <v>1.303552078</v>
      </c>
      <c r="CU35" s="258">
        <f t="shared" si="57"/>
        <v>0</v>
      </c>
      <c r="CV35" s="259">
        <f t="shared" si="57"/>
        <v>0</v>
      </c>
      <c r="CW35" s="260">
        <f t="shared" si="57"/>
        <v>0</v>
      </c>
      <c r="CX35" s="261">
        <f t="shared" si="57"/>
        <v>4.258738449</v>
      </c>
      <c r="CY35" s="259">
        <f t="shared" si="57"/>
        <v>3.768873031</v>
      </c>
      <c r="CZ35" s="260">
        <f t="shared" si="57"/>
        <v>3.870337632</v>
      </c>
    </row>
    <row r="36" ht="15.75" customHeight="1">
      <c r="A36" s="249" t="s">
        <v>155</v>
      </c>
      <c r="B36" s="258">
        <f t="shared" ref="B36:AH36" si="58">IF(ISBLANK(B18),"",B18*100/B$22)</f>
        <v>12.32876712</v>
      </c>
      <c r="C36" s="259">
        <f t="shared" si="58"/>
        <v>11.11775101</v>
      </c>
      <c r="D36" s="260">
        <f t="shared" si="58"/>
        <v>24.66509772</v>
      </c>
      <c r="E36" s="261">
        <f t="shared" si="58"/>
        <v>16.10169492</v>
      </c>
      <c r="F36" s="259">
        <f t="shared" si="58"/>
        <v>16.13807837</v>
      </c>
      <c r="G36" s="261">
        <f t="shared" si="58"/>
        <v>20.46135973</v>
      </c>
      <c r="H36" s="258">
        <f t="shared" si="58"/>
        <v>20.37617555</v>
      </c>
      <c r="I36" s="259">
        <f t="shared" si="58"/>
        <v>20.29985211</v>
      </c>
      <c r="J36" s="261">
        <f t="shared" si="58"/>
        <v>19.3370099</v>
      </c>
      <c r="K36" s="258">
        <f t="shared" si="58"/>
        <v>15.71306576</v>
      </c>
      <c r="L36" s="259">
        <f t="shared" si="58"/>
        <v>15.83370632</v>
      </c>
      <c r="M36" s="261">
        <f t="shared" si="58"/>
        <v>16.61637592</v>
      </c>
      <c r="N36" s="258">
        <f t="shared" si="58"/>
        <v>14.40460948</v>
      </c>
      <c r="O36" s="259">
        <f t="shared" si="58"/>
        <v>14.47541866</v>
      </c>
      <c r="P36" s="260">
        <f t="shared" si="58"/>
        <v>14.2667129</v>
      </c>
      <c r="Q36" s="261">
        <f t="shared" si="58"/>
        <v>10.52054795</v>
      </c>
      <c r="R36" s="259">
        <f t="shared" si="58"/>
        <v>10.58697449</v>
      </c>
      <c r="S36" s="261">
        <f t="shared" si="58"/>
        <v>9.871381477</v>
      </c>
      <c r="T36" s="258">
        <f t="shared" si="58"/>
        <v>9.962406015</v>
      </c>
      <c r="U36" s="259">
        <f t="shared" si="58"/>
        <v>9.515932082</v>
      </c>
      <c r="V36" s="261">
        <f t="shared" si="58"/>
        <v>11.10192232</v>
      </c>
      <c r="W36" s="258">
        <f t="shared" si="58"/>
        <v>10.49723757</v>
      </c>
      <c r="X36" s="259">
        <f t="shared" si="58"/>
        <v>9.867978945</v>
      </c>
      <c r="Y36" s="261">
        <f t="shared" si="58"/>
        <v>15.6035789</v>
      </c>
      <c r="Z36" s="258">
        <f t="shared" si="58"/>
        <v>5.46875</v>
      </c>
      <c r="AA36" s="259">
        <f t="shared" si="58"/>
        <v>5.602784464</v>
      </c>
      <c r="AB36" s="261">
        <f t="shared" si="58"/>
        <v>2.551311918</v>
      </c>
      <c r="AC36" s="258">
        <f t="shared" si="58"/>
        <v>25</v>
      </c>
      <c r="AD36" s="259">
        <f t="shared" si="58"/>
        <v>29.09314623</v>
      </c>
      <c r="AE36" s="260">
        <f t="shared" si="58"/>
        <v>21.24436221</v>
      </c>
      <c r="AF36" s="261">
        <f t="shared" si="58"/>
        <v>12.56632226</v>
      </c>
      <c r="AG36" s="259">
        <f t="shared" si="58"/>
        <v>10.59593714</v>
      </c>
      <c r="AH36" s="260">
        <f t="shared" si="58"/>
        <v>11.9078935</v>
      </c>
      <c r="AJ36" s="249" t="s">
        <v>155</v>
      </c>
      <c r="AK36" s="258">
        <f t="shared" ref="AK36:BQ36" si="59">AK18*100/AK$22</f>
        <v>23.63636364</v>
      </c>
      <c r="AL36" s="259">
        <f t="shared" si="59"/>
        <v>22.46169629</v>
      </c>
      <c r="AM36" s="260">
        <f t="shared" si="59"/>
        <v>9.484206742</v>
      </c>
      <c r="AN36" s="261">
        <f t="shared" si="59"/>
        <v>11.88118812</v>
      </c>
      <c r="AO36" s="259">
        <f t="shared" si="59"/>
        <v>11.67039041</v>
      </c>
      <c r="AP36" s="261">
        <f t="shared" si="59"/>
        <v>14.31140823</v>
      </c>
      <c r="AQ36" s="258">
        <f t="shared" si="59"/>
        <v>13.44383057</v>
      </c>
      <c r="AR36" s="259">
        <f t="shared" si="59"/>
        <v>13.0365032</v>
      </c>
      <c r="AS36" s="261">
        <f t="shared" si="59"/>
        <v>12.11354565</v>
      </c>
      <c r="AT36" s="258">
        <f t="shared" si="59"/>
        <v>11.28932758</v>
      </c>
      <c r="AU36" s="259">
        <f t="shared" si="59"/>
        <v>10.87948729</v>
      </c>
      <c r="AV36" s="261">
        <f t="shared" si="59"/>
        <v>10.39358499</v>
      </c>
      <c r="AW36" s="258">
        <f t="shared" si="59"/>
        <v>12.79125059</v>
      </c>
      <c r="AX36" s="259">
        <f t="shared" si="59"/>
        <v>12.62273996</v>
      </c>
      <c r="AY36" s="260">
        <f t="shared" si="59"/>
        <v>12.08732333</v>
      </c>
      <c r="AZ36" s="261">
        <f t="shared" si="59"/>
        <v>10.23405232</v>
      </c>
      <c r="BA36" s="259">
        <f t="shared" si="59"/>
        <v>10.11566452</v>
      </c>
      <c r="BB36" s="261">
        <f t="shared" si="59"/>
        <v>9.453603461</v>
      </c>
      <c r="BC36" s="258">
        <f t="shared" si="59"/>
        <v>9.140667761</v>
      </c>
      <c r="BD36" s="259">
        <f t="shared" si="59"/>
        <v>8.830905468</v>
      </c>
      <c r="BE36" s="261">
        <f t="shared" si="59"/>
        <v>9.213309421</v>
      </c>
      <c r="BF36" s="258">
        <f t="shared" si="59"/>
        <v>6.493506494</v>
      </c>
      <c r="BG36" s="259">
        <f t="shared" si="59"/>
        <v>5.954811653</v>
      </c>
      <c r="BH36" s="261">
        <f t="shared" si="59"/>
        <v>5.358306666</v>
      </c>
      <c r="BI36" s="258">
        <f t="shared" si="59"/>
        <v>3.333333333</v>
      </c>
      <c r="BJ36" s="259">
        <f t="shared" si="59"/>
        <v>3.416560842</v>
      </c>
      <c r="BK36" s="261">
        <f t="shared" si="59"/>
        <v>1.890230574</v>
      </c>
      <c r="BL36" s="258">
        <f t="shared" si="59"/>
        <v>25</v>
      </c>
      <c r="BM36" s="259">
        <f t="shared" si="59"/>
        <v>26.98246096</v>
      </c>
      <c r="BN36" s="260">
        <f t="shared" si="59"/>
        <v>31.22875676</v>
      </c>
      <c r="BO36" s="261">
        <f t="shared" si="59"/>
        <v>11.00468053</v>
      </c>
      <c r="BP36" s="259">
        <f t="shared" si="59"/>
        <v>9.267756842</v>
      </c>
      <c r="BQ36" s="260">
        <f t="shared" si="59"/>
        <v>9.463368115</v>
      </c>
      <c r="BS36" s="249" t="s">
        <v>155</v>
      </c>
      <c r="BT36" s="258">
        <f t="shared" ref="BT36:CZ36" si="60">BT18*100/BT$22</f>
        <v>22.72727273</v>
      </c>
      <c r="BU36" s="259">
        <f t="shared" si="60"/>
        <v>22.88487998</v>
      </c>
      <c r="BV36" s="260">
        <f t="shared" si="60"/>
        <v>32.02806029</v>
      </c>
      <c r="BW36" s="261">
        <f t="shared" si="60"/>
        <v>15</v>
      </c>
      <c r="BX36" s="259">
        <f t="shared" si="60"/>
        <v>14.84335417</v>
      </c>
      <c r="BY36" s="261">
        <f t="shared" si="60"/>
        <v>16.26623767</v>
      </c>
      <c r="BZ36" s="258">
        <f t="shared" si="60"/>
        <v>13.41681574</v>
      </c>
      <c r="CA36" s="259">
        <f t="shared" si="60"/>
        <v>13.13568917</v>
      </c>
      <c r="CB36" s="261">
        <f t="shared" si="60"/>
        <v>14.78118151</v>
      </c>
      <c r="CC36" s="258">
        <f t="shared" si="60"/>
        <v>13.12785388</v>
      </c>
      <c r="CD36" s="259">
        <f t="shared" si="60"/>
        <v>12.75086313</v>
      </c>
      <c r="CE36" s="261">
        <f t="shared" si="60"/>
        <v>13.42148875</v>
      </c>
      <c r="CF36" s="258">
        <f t="shared" si="60"/>
        <v>11.30396084</v>
      </c>
      <c r="CG36" s="259">
        <f t="shared" si="60"/>
        <v>11.22632854</v>
      </c>
      <c r="CH36" s="260">
        <f t="shared" si="60"/>
        <v>12.52296295</v>
      </c>
      <c r="CI36" s="261">
        <f t="shared" si="60"/>
        <v>10.14961585</v>
      </c>
      <c r="CJ36" s="259">
        <f t="shared" si="60"/>
        <v>10.12831804</v>
      </c>
      <c r="CK36" s="261">
        <f t="shared" si="60"/>
        <v>11.92323771</v>
      </c>
      <c r="CL36" s="258">
        <f t="shared" si="60"/>
        <v>8.491461101</v>
      </c>
      <c r="CM36" s="259">
        <f t="shared" si="60"/>
        <v>8.206339968</v>
      </c>
      <c r="CN36" s="261">
        <f t="shared" si="60"/>
        <v>10.4689377</v>
      </c>
      <c r="CO36" s="258">
        <f t="shared" si="60"/>
        <v>7.311827957</v>
      </c>
      <c r="CP36" s="259">
        <f t="shared" si="60"/>
        <v>7.185575124</v>
      </c>
      <c r="CQ36" s="261">
        <f t="shared" si="60"/>
        <v>8.792706633</v>
      </c>
      <c r="CR36" s="258">
        <f t="shared" si="60"/>
        <v>7.547169811</v>
      </c>
      <c r="CS36" s="259">
        <f t="shared" si="60"/>
        <v>7.27018359</v>
      </c>
      <c r="CT36" s="261">
        <f t="shared" si="60"/>
        <v>7.559046236</v>
      </c>
      <c r="CU36" s="258">
        <f t="shared" si="60"/>
        <v>22.22222222</v>
      </c>
      <c r="CV36" s="259">
        <f t="shared" si="60"/>
        <v>23.70161001</v>
      </c>
      <c r="CW36" s="260">
        <f t="shared" si="60"/>
        <v>30.43406321</v>
      </c>
      <c r="CX36" s="261">
        <f t="shared" si="60"/>
        <v>10.72719968</v>
      </c>
      <c r="CY36" s="259">
        <f t="shared" si="60"/>
        <v>9.191397788</v>
      </c>
      <c r="CZ36" s="260">
        <f t="shared" si="60"/>
        <v>11.25292152</v>
      </c>
    </row>
    <row r="37" ht="15.75" customHeight="1">
      <c r="A37" s="249" t="s">
        <v>157</v>
      </c>
      <c r="B37" s="258">
        <f t="shared" ref="B37:AH37" si="61">IF(ISBLANK(B19),"",B19*100/B$22)</f>
        <v>4.109589041</v>
      </c>
      <c r="C37" s="259">
        <f t="shared" si="61"/>
        <v>4.634893021</v>
      </c>
      <c r="D37" s="260">
        <f t="shared" si="61"/>
        <v>0.8609047556</v>
      </c>
      <c r="E37" s="261">
        <f t="shared" si="61"/>
        <v>3.389830508</v>
      </c>
      <c r="F37" s="259">
        <f t="shared" si="61"/>
        <v>3.24050691</v>
      </c>
      <c r="G37" s="261">
        <f t="shared" si="61"/>
        <v>1.641912898</v>
      </c>
      <c r="H37" s="258">
        <f t="shared" si="61"/>
        <v>1.880877743</v>
      </c>
      <c r="I37" s="259">
        <f t="shared" si="61"/>
        <v>1.720089071</v>
      </c>
      <c r="J37" s="261">
        <f t="shared" si="61"/>
        <v>1.442808632</v>
      </c>
      <c r="K37" s="258">
        <f t="shared" si="61"/>
        <v>3.586678053</v>
      </c>
      <c r="L37" s="259">
        <f t="shared" si="61"/>
        <v>3.676501811</v>
      </c>
      <c r="M37" s="261">
        <f t="shared" si="61"/>
        <v>3.142752318</v>
      </c>
      <c r="N37" s="258">
        <f t="shared" si="61"/>
        <v>4.09731114</v>
      </c>
      <c r="O37" s="259">
        <f t="shared" si="61"/>
        <v>4.100175945</v>
      </c>
      <c r="P37" s="260">
        <f t="shared" si="61"/>
        <v>3.684503961</v>
      </c>
      <c r="Q37" s="261">
        <f t="shared" si="61"/>
        <v>4.767123288</v>
      </c>
      <c r="R37" s="259">
        <f t="shared" si="61"/>
        <v>4.684652611</v>
      </c>
      <c r="S37" s="261">
        <f t="shared" si="61"/>
        <v>4.61055198</v>
      </c>
      <c r="T37" s="258">
        <f t="shared" si="61"/>
        <v>4.511278195</v>
      </c>
      <c r="U37" s="259">
        <f t="shared" si="61"/>
        <v>4.651358679</v>
      </c>
      <c r="V37" s="261">
        <f t="shared" si="61"/>
        <v>4.333994571</v>
      </c>
      <c r="W37" s="258">
        <f t="shared" si="61"/>
        <v>4.696132597</v>
      </c>
      <c r="X37" s="259">
        <f t="shared" si="61"/>
        <v>4.675622562</v>
      </c>
      <c r="Y37" s="261">
        <f t="shared" si="61"/>
        <v>6.344306658</v>
      </c>
      <c r="Z37" s="258">
        <f t="shared" si="61"/>
        <v>3.125</v>
      </c>
      <c r="AA37" s="259">
        <f t="shared" si="61"/>
        <v>3.776382262</v>
      </c>
      <c r="AB37" s="261">
        <f t="shared" si="61"/>
        <v>4.487810268</v>
      </c>
      <c r="AC37" s="258" t="str">
        <f t="shared" si="61"/>
        <v/>
      </c>
      <c r="AD37" s="259" t="str">
        <f t="shared" si="61"/>
        <v/>
      </c>
      <c r="AE37" s="260" t="str">
        <f t="shared" si="61"/>
        <v/>
      </c>
      <c r="AF37" s="261">
        <f t="shared" si="61"/>
        <v>4.174811505</v>
      </c>
      <c r="AG37" s="259">
        <f t="shared" si="61"/>
        <v>4.263016819</v>
      </c>
      <c r="AH37" s="260">
        <f t="shared" si="61"/>
        <v>4.32463247</v>
      </c>
      <c r="AJ37" s="249" t="s">
        <v>157</v>
      </c>
      <c r="AK37" s="258">
        <f t="shared" ref="AK37:BK37" si="62">AK19*100/AK$22</f>
        <v>4.848484848</v>
      </c>
      <c r="AL37" s="259">
        <f t="shared" si="62"/>
        <v>4.087367687</v>
      </c>
      <c r="AM37" s="260">
        <f t="shared" si="62"/>
        <v>15.74756924</v>
      </c>
      <c r="AN37" s="261">
        <f t="shared" si="62"/>
        <v>5.445544554</v>
      </c>
      <c r="AO37" s="259">
        <f t="shared" si="62"/>
        <v>5.04910317</v>
      </c>
      <c r="AP37" s="261">
        <f t="shared" si="62"/>
        <v>5.641315068</v>
      </c>
      <c r="AQ37" s="258">
        <f t="shared" si="62"/>
        <v>3.314917127</v>
      </c>
      <c r="AR37" s="259">
        <f t="shared" si="62"/>
        <v>3.364612049</v>
      </c>
      <c r="AS37" s="261">
        <f t="shared" si="62"/>
        <v>5.003325584</v>
      </c>
      <c r="AT37" s="258">
        <f t="shared" si="62"/>
        <v>3.269586675</v>
      </c>
      <c r="AU37" s="259">
        <f t="shared" si="62"/>
        <v>3.495079228</v>
      </c>
      <c r="AV37" s="261">
        <f t="shared" si="62"/>
        <v>3.596946254</v>
      </c>
      <c r="AW37" s="258">
        <f t="shared" si="62"/>
        <v>4.85021398</v>
      </c>
      <c r="AX37" s="259">
        <f t="shared" si="62"/>
        <v>4.877914974</v>
      </c>
      <c r="AY37" s="260">
        <f t="shared" si="62"/>
        <v>5.158339943</v>
      </c>
      <c r="AZ37" s="261">
        <f t="shared" si="62"/>
        <v>4.910509408</v>
      </c>
      <c r="BA37" s="259">
        <f t="shared" si="62"/>
        <v>4.805411211</v>
      </c>
      <c r="BB37" s="261">
        <f t="shared" si="62"/>
        <v>4.470122482</v>
      </c>
      <c r="BC37" s="258">
        <f t="shared" si="62"/>
        <v>4.597701149</v>
      </c>
      <c r="BD37" s="259">
        <f t="shared" si="62"/>
        <v>4.602151334</v>
      </c>
      <c r="BE37" s="261">
        <f t="shared" si="62"/>
        <v>4.452636207</v>
      </c>
      <c r="BF37" s="258">
        <f t="shared" si="62"/>
        <v>4.675324675</v>
      </c>
      <c r="BG37" s="259">
        <f t="shared" si="62"/>
        <v>4.476137537</v>
      </c>
      <c r="BH37" s="261">
        <f t="shared" si="62"/>
        <v>5.305756539</v>
      </c>
      <c r="BI37" s="258">
        <f t="shared" si="62"/>
        <v>4</v>
      </c>
      <c r="BJ37" s="259">
        <f t="shared" si="62"/>
        <v>3.653724505</v>
      </c>
      <c r="BK37" s="261">
        <f t="shared" si="62"/>
        <v>2.175507308</v>
      </c>
      <c r="BL37" s="258"/>
      <c r="BM37" s="259"/>
      <c r="BN37" s="260"/>
      <c r="BO37" s="261">
        <f t="shared" ref="BO37:BQ37" si="63">BO19*100/BO$22</f>
        <v>4.430173071</v>
      </c>
      <c r="BP37" s="259">
        <f t="shared" si="63"/>
        <v>4.197403248</v>
      </c>
      <c r="BQ37" s="260">
        <f t="shared" si="63"/>
        <v>4.427646189</v>
      </c>
      <c r="BS37" s="249" t="s">
        <v>157</v>
      </c>
      <c r="BT37" s="258">
        <f t="shared" ref="BT37:CZ37" si="64">BT19*100/BT$22</f>
        <v>6.818181818</v>
      </c>
      <c r="BU37" s="259">
        <f t="shared" si="64"/>
        <v>5.764840621</v>
      </c>
      <c r="BV37" s="260">
        <f t="shared" si="64"/>
        <v>4.105727714</v>
      </c>
      <c r="BW37" s="261">
        <f t="shared" si="64"/>
        <v>2.142857143</v>
      </c>
      <c r="BX37" s="259">
        <f t="shared" si="64"/>
        <v>2.137191037</v>
      </c>
      <c r="BY37" s="261">
        <f t="shared" si="64"/>
        <v>2.276702053</v>
      </c>
      <c r="BZ37" s="258">
        <f t="shared" si="64"/>
        <v>5.72450805</v>
      </c>
      <c r="CA37" s="259">
        <f t="shared" si="64"/>
        <v>5.597866713</v>
      </c>
      <c r="CB37" s="261">
        <f t="shared" si="64"/>
        <v>6.634556177</v>
      </c>
      <c r="CC37" s="258">
        <f t="shared" si="64"/>
        <v>3.367579909</v>
      </c>
      <c r="CD37" s="259">
        <f t="shared" si="64"/>
        <v>3.570900939</v>
      </c>
      <c r="CE37" s="261">
        <f t="shared" si="64"/>
        <v>3.828219193</v>
      </c>
      <c r="CF37" s="258">
        <f t="shared" si="64"/>
        <v>5.295950156</v>
      </c>
      <c r="CG37" s="259">
        <f t="shared" si="64"/>
        <v>5.286576139</v>
      </c>
      <c r="CH37" s="260">
        <f t="shared" si="64"/>
        <v>5.420317152</v>
      </c>
      <c r="CI37" s="261">
        <f t="shared" si="64"/>
        <v>4.32672867</v>
      </c>
      <c r="CJ37" s="259">
        <f t="shared" si="64"/>
        <v>4.406719563</v>
      </c>
      <c r="CK37" s="261">
        <f t="shared" si="64"/>
        <v>4.565268227</v>
      </c>
      <c r="CL37" s="258">
        <f t="shared" si="64"/>
        <v>5.028462998</v>
      </c>
      <c r="CM37" s="259">
        <f t="shared" si="64"/>
        <v>5.085587385</v>
      </c>
      <c r="CN37" s="261">
        <f t="shared" si="64"/>
        <v>5.984111796</v>
      </c>
      <c r="CO37" s="258">
        <f t="shared" si="64"/>
        <v>4.086021505</v>
      </c>
      <c r="CP37" s="259">
        <f t="shared" si="64"/>
        <v>4.034579786</v>
      </c>
      <c r="CQ37" s="261">
        <f t="shared" si="64"/>
        <v>4.425008805</v>
      </c>
      <c r="CR37" s="258">
        <f t="shared" si="64"/>
        <v>3.773584906</v>
      </c>
      <c r="CS37" s="259">
        <f t="shared" si="64"/>
        <v>4.478321279</v>
      </c>
      <c r="CT37" s="261">
        <f t="shared" si="64"/>
        <v>6.226600421</v>
      </c>
      <c r="CU37" s="258">
        <f t="shared" si="64"/>
        <v>0</v>
      </c>
      <c r="CV37" s="259">
        <f t="shared" si="64"/>
        <v>0</v>
      </c>
      <c r="CW37" s="260">
        <f t="shared" si="64"/>
        <v>0</v>
      </c>
      <c r="CX37" s="261">
        <f t="shared" si="64"/>
        <v>4.560064283</v>
      </c>
      <c r="CY37" s="259">
        <f t="shared" si="64"/>
        <v>4.499007066</v>
      </c>
      <c r="CZ37" s="260">
        <f t="shared" si="64"/>
        <v>5.148715532</v>
      </c>
    </row>
    <row r="38" ht="15.75" customHeight="1">
      <c r="A38" s="249" t="s">
        <v>159</v>
      </c>
      <c r="B38" s="258">
        <f t="shared" ref="B38:AH38" si="65">IF(ISBLANK(B20),"",B20*100/B$22)</f>
        <v>5.479452055</v>
      </c>
      <c r="C38" s="259">
        <f t="shared" si="65"/>
        <v>5.135910763</v>
      </c>
      <c r="D38" s="260">
        <f t="shared" si="65"/>
        <v>2.991434598</v>
      </c>
      <c r="E38" s="261">
        <f t="shared" si="65"/>
        <v>1.694915254</v>
      </c>
      <c r="F38" s="259">
        <f t="shared" si="65"/>
        <v>1.411300676</v>
      </c>
      <c r="G38" s="261">
        <f t="shared" si="65"/>
        <v>1.413321118</v>
      </c>
      <c r="H38" s="258">
        <f t="shared" si="65"/>
        <v>6.269592476</v>
      </c>
      <c r="I38" s="259">
        <f t="shared" si="65"/>
        <v>6.382330805</v>
      </c>
      <c r="J38" s="261">
        <f t="shared" si="65"/>
        <v>8.211419696</v>
      </c>
      <c r="K38" s="258">
        <f t="shared" si="65"/>
        <v>5.294619983</v>
      </c>
      <c r="L38" s="259">
        <f t="shared" si="65"/>
        <v>5.284979172</v>
      </c>
      <c r="M38" s="261">
        <f t="shared" si="65"/>
        <v>6.46449937</v>
      </c>
      <c r="N38" s="258">
        <f t="shared" si="65"/>
        <v>5.057618438</v>
      </c>
      <c r="O38" s="259">
        <f t="shared" si="65"/>
        <v>4.974307515</v>
      </c>
      <c r="P38" s="260">
        <f t="shared" si="65"/>
        <v>4.636560492</v>
      </c>
      <c r="Q38" s="261">
        <f t="shared" si="65"/>
        <v>7.123287671</v>
      </c>
      <c r="R38" s="259">
        <f t="shared" si="65"/>
        <v>7.116500519</v>
      </c>
      <c r="S38" s="261">
        <f t="shared" si="65"/>
        <v>5.2492262</v>
      </c>
      <c r="T38" s="258">
        <f t="shared" si="65"/>
        <v>9.210526316</v>
      </c>
      <c r="U38" s="259">
        <f t="shared" si="65"/>
        <v>9.506127548</v>
      </c>
      <c r="V38" s="261">
        <f t="shared" si="65"/>
        <v>9.892071844</v>
      </c>
      <c r="W38" s="258">
        <f t="shared" si="65"/>
        <v>11.04972376</v>
      </c>
      <c r="X38" s="259">
        <f t="shared" si="65"/>
        <v>11.24270124</v>
      </c>
      <c r="Y38" s="261">
        <f t="shared" si="65"/>
        <v>11.4788472</v>
      </c>
      <c r="Z38" s="258">
        <f t="shared" si="65"/>
        <v>10.9375</v>
      </c>
      <c r="AA38" s="259">
        <f t="shared" si="65"/>
        <v>10.32428075</v>
      </c>
      <c r="AB38" s="261">
        <f t="shared" si="65"/>
        <v>16.1214689</v>
      </c>
      <c r="AC38" s="258">
        <f t="shared" si="65"/>
        <v>25</v>
      </c>
      <c r="AD38" s="259">
        <f t="shared" si="65"/>
        <v>23.76242295</v>
      </c>
      <c r="AE38" s="260">
        <f t="shared" si="65"/>
        <v>34.72249966</v>
      </c>
      <c r="AF38" s="261">
        <f t="shared" si="65"/>
        <v>6.981290142</v>
      </c>
      <c r="AG38" s="259">
        <f t="shared" si="65"/>
        <v>9.537036737</v>
      </c>
      <c r="AH38" s="260">
        <f t="shared" si="65"/>
        <v>8.539082709</v>
      </c>
      <c r="AJ38" s="249" t="s">
        <v>159</v>
      </c>
      <c r="AK38" s="258">
        <f t="shared" ref="AK38:BQ38" si="66">AK20*100/AK$22</f>
        <v>5.454545455</v>
      </c>
      <c r="AL38" s="259">
        <f t="shared" si="66"/>
        <v>6.206371575</v>
      </c>
      <c r="AM38" s="260">
        <f t="shared" si="66"/>
        <v>7.010208244</v>
      </c>
      <c r="AN38" s="261">
        <f t="shared" si="66"/>
        <v>3.96039604</v>
      </c>
      <c r="AO38" s="259">
        <f t="shared" si="66"/>
        <v>4.595218665</v>
      </c>
      <c r="AP38" s="261">
        <f t="shared" si="66"/>
        <v>4.294550712</v>
      </c>
      <c r="AQ38" s="258">
        <f t="shared" si="66"/>
        <v>6.077348066</v>
      </c>
      <c r="AR38" s="259">
        <f t="shared" si="66"/>
        <v>5.915412664</v>
      </c>
      <c r="AS38" s="261">
        <f t="shared" si="66"/>
        <v>5.549677437</v>
      </c>
      <c r="AT38" s="258">
        <f t="shared" si="66"/>
        <v>6.292412091</v>
      </c>
      <c r="AU38" s="259">
        <f t="shared" si="66"/>
        <v>6.182774075</v>
      </c>
      <c r="AV38" s="261">
        <f t="shared" si="66"/>
        <v>5.101547592</v>
      </c>
      <c r="AW38" s="258">
        <f t="shared" si="66"/>
        <v>4.945316215</v>
      </c>
      <c r="AX38" s="259">
        <f t="shared" si="66"/>
        <v>5.128319417</v>
      </c>
      <c r="AY38" s="260">
        <f t="shared" si="66"/>
        <v>5.727199442</v>
      </c>
      <c r="AZ38" s="261">
        <f t="shared" si="66"/>
        <v>6.516750803</v>
      </c>
      <c r="BA38" s="259">
        <f t="shared" si="66"/>
        <v>6.662118121</v>
      </c>
      <c r="BB38" s="261">
        <f t="shared" si="66"/>
        <v>5.574295916</v>
      </c>
      <c r="BC38" s="258">
        <f t="shared" si="66"/>
        <v>8.866995074</v>
      </c>
      <c r="BD38" s="259">
        <f t="shared" si="66"/>
        <v>9.361580866</v>
      </c>
      <c r="BE38" s="261">
        <f t="shared" si="66"/>
        <v>9.36433224</v>
      </c>
      <c r="BF38" s="258">
        <f t="shared" si="66"/>
        <v>12.98701299</v>
      </c>
      <c r="BG38" s="259">
        <f t="shared" si="66"/>
        <v>13.18369927</v>
      </c>
      <c r="BH38" s="261">
        <f t="shared" si="66"/>
        <v>13.16166547</v>
      </c>
      <c r="BI38" s="258">
        <f t="shared" si="66"/>
        <v>14</v>
      </c>
      <c r="BJ38" s="259">
        <f t="shared" si="66"/>
        <v>13.61754395</v>
      </c>
      <c r="BK38" s="261">
        <f t="shared" si="66"/>
        <v>14.41046749</v>
      </c>
      <c r="BL38" s="258">
        <f t="shared" si="66"/>
        <v>16.66666667</v>
      </c>
      <c r="BM38" s="259">
        <f t="shared" si="66"/>
        <v>13.0690547</v>
      </c>
      <c r="BN38" s="260">
        <f t="shared" si="66"/>
        <v>12.80380778</v>
      </c>
      <c r="BO38" s="261">
        <f t="shared" si="66"/>
        <v>6.890170894</v>
      </c>
      <c r="BP38" s="259">
        <f t="shared" si="66"/>
        <v>9.798375303</v>
      </c>
      <c r="BQ38" s="260">
        <f t="shared" si="66"/>
        <v>8.033004131</v>
      </c>
      <c r="BS38" s="249" t="s">
        <v>159</v>
      </c>
      <c r="BT38" s="258">
        <f t="shared" ref="BT38:CZ38" si="67">BT20*100/BT$22</f>
        <v>0</v>
      </c>
      <c r="BU38" s="259">
        <f t="shared" si="67"/>
        <v>0</v>
      </c>
      <c r="BV38" s="260">
        <f t="shared" si="67"/>
        <v>0</v>
      </c>
      <c r="BW38" s="261">
        <f t="shared" si="67"/>
        <v>7.857142857</v>
      </c>
      <c r="BX38" s="259">
        <f t="shared" si="67"/>
        <v>7.502274128</v>
      </c>
      <c r="BY38" s="261">
        <f t="shared" si="67"/>
        <v>7.792577001</v>
      </c>
      <c r="BZ38" s="258">
        <f t="shared" si="67"/>
        <v>4.830053667</v>
      </c>
      <c r="CA38" s="259">
        <f t="shared" si="67"/>
        <v>4.953653085</v>
      </c>
      <c r="CB38" s="261">
        <f t="shared" si="67"/>
        <v>6.146738863</v>
      </c>
      <c r="CC38" s="258">
        <f t="shared" si="67"/>
        <v>7.534246575</v>
      </c>
      <c r="CD38" s="259">
        <f t="shared" si="67"/>
        <v>7.329320139</v>
      </c>
      <c r="CE38" s="261">
        <f t="shared" si="67"/>
        <v>8.447590996</v>
      </c>
      <c r="CF38" s="258">
        <f t="shared" si="67"/>
        <v>8.722741433</v>
      </c>
      <c r="CG38" s="259">
        <f t="shared" si="67"/>
        <v>8.862529989</v>
      </c>
      <c r="CH38" s="260">
        <f t="shared" si="67"/>
        <v>8.692814608</v>
      </c>
      <c r="CI38" s="261">
        <f t="shared" si="67"/>
        <v>8.28952689</v>
      </c>
      <c r="CJ38" s="259">
        <f t="shared" si="67"/>
        <v>8.285932993</v>
      </c>
      <c r="CK38" s="261">
        <f t="shared" si="67"/>
        <v>9.738852535</v>
      </c>
      <c r="CL38" s="258">
        <f t="shared" si="67"/>
        <v>10.57874763</v>
      </c>
      <c r="CM38" s="259">
        <f t="shared" si="67"/>
        <v>10.85889095</v>
      </c>
      <c r="CN38" s="261">
        <f t="shared" si="67"/>
        <v>10.43943521</v>
      </c>
      <c r="CO38" s="258">
        <f t="shared" si="67"/>
        <v>13.76344086</v>
      </c>
      <c r="CP38" s="259">
        <f t="shared" si="67"/>
        <v>13.87999334</v>
      </c>
      <c r="CQ38" s="261">
        <f t="shared" si="67"/>
        <v>15.39711443</v>
      </c>
      <c r="CR38" s="258">
        <f t="shared" si="67"/>
        <v>10.6918239</v>
      </c>
      <c r="CS38" s="259">
        <f t="shared" si="67"/>
        <v>10.69543416</v>
      </c>
      <c r="CT38" s="261">
        <f t="shared" si="67"/>
        <v>10.07946918</v>
      </c>
      <c r="CU38" s="258">
        <f t="shared" si="67"/>
        <v>22.22222222</v>
      </c>
      <c r="CV38" s="259">
        <f t="shared" si="67"/>
        <v>16.58435457</v>
      </c>
      <c r="CW38" s="260">
        <f t="shared" si="67"/>
        <v>10.62980543</v>
      </c>
      <c r="CX38" s="261">
        <f t="shared" si="67"/>
        <v>8.808758538</v>
      </c>
      <c r="CY38" s="259">
        <f t="shared" si="67"/>
        <v>10.72079223</v>
      </c>
      <c r="CZ38" s="260">
        <f t="shared" si="67"/>
        <v>10.38231037</v>
      </c>
    </row>
    <row r="39" ht="15.75" customHeight="1">
      <c r="A39" s="253" t="s">
        <v>161</v>
      </c>
      <c r="B39" s="264">
        <f t="shared" ref="B39:AH39" si="68">IF(ISBLANK(B21),"",B21*100/B$22)</f>
        <v>5.479452055</v>
      </c>
      <c r="C39" s="265">
        <f t="shared" si="68"/>
        <v>6.983909687</v>
      </c>
      <c r="D39" s="266">
        <f t="shared" si="68"/>
        <v>2.9450185</v>
      </c>
      <c r="E39" s="267">
        <f t="shared" si="68"/>
        <v>11.01694915</v>
      </c>
      <c r="F39" s="265">
        <f t="shared" si="68"/>
        <v>10.20916698</v>
      </c>
      <c r="G39" s="267">
        <f t="shared" si="68"/>
        <v>13.9761755</v>
      </c>
      <c r="H39" s="264">
        <f t="shared" si="68"/>
        <v>8.777429467</v>
      </c>
      <c r="I39" s="265">
        <f t="shared" si="68"/>
        <v>8.559053291</v>
      </c>
      <c r="J39" s="267">
        <f t="shared" si="68"/>
        <v>7.415328462</v>
      </c>
      <c r="K39" s="264">
        <f t="shared" si="68"/>
        <v>9.052092229</v>
      </c>
      <c r="L39" s="265">
        <f t="shared" si="68"/>
        <v>9.172307572</v>
      </c>
      <c r="M39" s="267">
        <f t="shared" si="68"/>
        <v>7.061433024</v>
      </c>
      <c r="N39" s="264">
        <f t="shared" si="68"/>
        <v>11.07554417</v>
      </c>
      <c r="O39" s="265">
        <f t="shared" si="68"/>
        <v>11.0068046</v>
      </c>
      <c r="P39" s="266">
        <f t="shared" si="68"/>
        <v>9.066834901</v>
      </c>
      <c r="Q39" s="267">
        <f t="shared" si="68"/>
        <v>11.39726027</v>
      </c>
      <c r="R39" s="265">
        <f t="shared" si="68"/>
        <v>11.52610412</v>
      </c>
      <c r="S39" s="267">
        <f t="shared" si="68"/>
        <v>10.04773489</v>
      </c>
      <c r="T39" s="264">
        <f t="shared" si="68"/>
        <v>9.210526316</v>
      </c>
      <c r="U39" s="265">
        <f t="shared" si="68"/>
        <v>8.639813478</v>
      </c>
      <c r="V39" s="267">
        <f t="shared" si="68"/>
        <v>8.112407745</v>
      </c>
      <c r="W39" s="264">
        <f t="shared" si="68"/>
        <v>7.182320442</v>
      </c>
      <c r="X39" s="265">
        <f t="shared" si="68"/>
        <v>7.304777995</v>
      </c>
      <c r="Y39" s="267">
        <f t="shared" si="68"/>
        <v>5.569059611</v>
      </c>
      <c r="Z39" s="264">
        <f t="shared" si="68"/>
        <v>9.375</v>
      </c>
      <c r="AA39" s="265">
        <f t="shared" si="68"/>
        <v>9.159567662</v>
      </c>
      <c r="AB39" s="267">
        <f t="shared" si="68"/>
        <v>7.32174422</v>
      </c>
      <c r="AC39" s="264">
        <f t="shared" si="68"/>
        <v>12.5</v>
      </c>
      <c r="AD39" s="265">
        <f t="shared" si="68"/>
        <v>9.910548691</v>
      </c>
      <c r="AE39" s="266">
        <f t="shared" si="68"/>
        <v>21.33793118</v>
      </c>
      <c r="AF39" s="267">
        <f t="shared" si="68"/>
        <v>10.02513264</v>
      </c>
      <c r="AG39" s="265">
        <f t="shared" si="68"/>
        <v>9.285953947</v>
      </c>
      <c r="AH39" s="266">
        <f t="shared" si="68"/>
        <v>8.564888924</v>
      </c>
      <c r="AJ39" s="253" t="s">
        <v>161</v>
      </c>
      <c r="AK39" s="264">
        <f t="shared" ref="AK39:BQ39" si="69">AK21*100/AK$22</f>
        <v>7.878787879</v>
      </c>
      <c r="AL39" s="265">
        <f t="shared" si="69"/>
        <v>7.746248017</v>
      </c>
      <c r="AM39" s="266">
        <f t="shared" si="69"/>
        <v>9.33847789</v>
      </c>
      <c r="AN39" s="267">
        <f t="shared" si="69"/>
        <v>6.930693069</v>
      </c>
      <c r="AO39" s="265">
        <f t="shared" si="69"/>
        <v>6.809679308</v>
      </c>
      <c r="AP39" s="267">
        <f t="shared" si="69"/>
        <v>4.492933727</v>
      </c>
      <c r="AQ39" s="264">
        <f t="shared" si="69"/>
        <v>8.655616943</v>
      </c>
      <c r="AR39" s="265">
        <f t="shared" si="69"/>
        <v>8.887057343</v>
      </c>
      <c r="AS39" s="267">
        <f t="shared" si="69"/>
        <v>7.05880437</v>
      </c>
      <c r="AT39" s="264">
        <f t="shared" si="69"/>
        <v>9.006785935</v>
      </c>
      <c r="AU39" s="265">
        <f t="shared" si="69"/>
        <v>9.260199057</v>
      </c>
      <c r="AV39" s="267">
        <f t="shared" si="69"/>
        <v>7.809520345</v>
      </c>
      <c r="AW39" s="264">
        <f t="shared" si="69"/>
        <v>8.273894437</v>
      </c>
      <c r="AX39" s="265">
        <f t="shared" si="69"/>
        <v>8.165707409</v>
      </c>
      <c r="AY39" s="266">
        <f t="shared" si="69"/>
        <v>7.200153141</v>
      </c>
      <c r="AZ39" s="267">
        <f t="shared" si="69"/>
        <v>9.086737035</v>
      </c>
      <c r="BA39" s="265">
        <f t="shared" si="69"/>
        <v>9.022582781</v>
      </c>
      <c r="BB39" s="267">
        <f t="shared" si="69"/>
        <v>8.104751724</v>
      </c>
      <c r="BC39" s="264">
        <f t="shared" si="69"/>
        <v>6.677613574</v>
      </c>
      <c r="BD39" s="265">
        <f t="shared" si="69"/>
        <v>6.417156835</v>
      </c>
      <c r="BE39" s="267">
        <f t="shared" si="69"/>
        <v>6.014234358</v>
      </c>
      <c r="BF39" s="264">
        <f t="shared" si="69"/>
        <v>6.233766234</v>
      </c>
      <c r="BG39" s="265">
        <f t="shared" si="69"/>
        <v>6.048844595</v>
      </c>
      <c r="BH39" s="267">
        <f t="shared" si="69"/>
        <v>4.958075823</v>
      </c>
      <c r="BI39" s="264">
        <f t="shared" si="69"/>
        <v>6</v>
      </c>
      <c r="BJ39" s="265">
        <f t="shared" si="69"/>
        <v>6.742301802</v>
      </c>
      <c r="BK39" s="267">
        <f t="shared" si="69"/>
        <v>8.397505869</v>
      </c>
      <c r="BL39" s="264">
        <f t="shared" si="69"/>
        <v>8.333333333</v>
      </c>
      <c r="BM39" s="265">
        <f t="shared" si="69"/>
        <v>5.406677749</v>
      </c>
      <c r="BN39" s="266">
        <f t="shared" si="69"/>
        <v>10.33229529</v>
      </c>
      <c r="BO39" s="267">
        <f t="shared" si="69"/>
        <v>8.141939697</v>
      </c>
      <c r="BP39" s="265">
        <f t="shared" si="69"/>
        <v>7.095096976</v>
      </c>
      <c r="BQ39" s="266">
        <f t="shared" si="69"/>
        <v>7.040918011</v>
      </c>
      <c r="BS39" s="253" t="s">
        <v>161</v>
      </c>
      <c r="BT39" s="264">
        <f t="shared" ref="BT39:CZ39" si="70">BT21*100/BT$22</f>
        <v>2.272727273</v>
      </c>
      <c r="BU39" s="265">
        <f t="shared" si="70"/>
        <v>0.01614155374</v>
      </c>
      <c r="BV39" s="266">
        <f t="shared" si="70"/>
        <v>0.01343692706</v>
      </c>
      <c r="BW39" s="267">
        <f t="shared" si="70"/>
        <v>7.142857143</v>
      </c>
      <c r="BX39" s="265">
        <f t="shared" si="70"/>
        <v>6.633117169</v>
      </c>
      <c r="BY39" s="267">
        <f t="shared" si="70"/>
        <v>6.818716048</v>
      </c>
      <c r="BZ39" s="264">
        <f t="shared" si="70"/>
        <v>8.407871199</v>
      </c>
      <c r="CA39" s="265">
        <f t="shared" si="70"/>
        <v>8.332141305</v>
      </c>
      <c r="CB39" s="267">
        <f t="shared" si="70"/>
        <v>9.246523848</v>
      </c>
      <c r="CC39" s="264">
        <f t="shared" si="70"/>
        <v>8.904109589</v>
      </c>
      <c r="CD39" s="265">
        <f t="shared" si="70"/>
        <v>8.933582624</v>
      </c>
      <c r="CE39" s="267">
        <f t="shared" si="70"/>
        <v>9.570733813</v>
      </c>
      <c r="CF39" s="264">
        <f t="shared" si="70"/>
        <v>7.209612817</v>
      </c>
      <c r="CG39" s="265">
        <f t="shared" si="70"/>
        <v>7.197966878</v>
      </c>
      <c r="CH39" s="266">
        <f t="shared" si="70"/>
        <v>6.708246812</v>
      </c>
      <c r="CI39" s="267">
        <f t="shared" si="70"/>
        <v>8.41083704</v>
      </c>
      <c r="CJ39" s="265">
        <f t="shared" si="70"/>
        <v>8.340693915</v>
      </c>
      <c r="CK39" s="267">
        <f t="shared" si="70"/>
        <v>7.504971957</v>
      </c>
      <c r="CL39" s="264">
        <f t="shared" si="70"/>
        <v>6.593927894</v>
      </c>
      <c r="CM39" s="265">
        <f t="shared" si="70"/>
        <v>6.469982375</v>
      </c>
      <c r="CN39" s="267">
        <f t="shared" si="70"/>
        <v>6.774861778</v>
      </c>
      <c r="CO39" s="264">
        <f t="shared" si="70"/>
        <v>7.096774194</v>
      </c>
      <c r="CP39" s="265">
        <f t="shared" si="70"/>
        <v>7.341266375</v>
      </c>
      <c r="CQ39" s="267">
        <f t="shared" si="70"/>
        <v>7.983316812</v>
      </c>
      <c r="CR39" s="264">
        <f t="shared" si="70"/>
        <v>6.918238994</v>
      </c>
      <c r="CS39" s="265">
        <f t="shared" si="70"/>
        <v>8.023033227</v>
      </c>
      <c r="CT39" s="267">
        <f t="shared" si="70"/>
        <v>7.2797427</v>
      </c>
      <c r="CU39" s="264">
        <f t="shared" si="70"/>
        <v>0</v>
      </c>
      <c r="CV39" s="265">
        <f t="shared" si="70"/>
        <v>0</v>
      </c>
      <c r="CW39" s="266">
        <f t="shared" si="70"/>
        <v>0</v>
      </c>
      <c r="CX39" s="267">
        <f t="shared" si="70"/>
        <v>7.703897147</v>
      </c>
      <c r="CY39" s="265">
        <f t="shared" si="70"/>
        <v>7.138741643</v>
      </c>
      <c r="CZ39" s="266">
        <f t="shared" si="70"/>
        <v>7.235790669</v>
      </c>
    </row>
    <row r="40" ht="15.75" customHeight="1">
      <c r="A40" s="59" t="s">
        <v>12</v>
      </c>
      <c r="B40" s="274">
        <f t="shared" ref="B40:AH40" si="71">IF(ISBLANK(B22),"",B22*100/B$22)</f>
        <v>100</v>
      </c>
      <c r="C40" s="275">
        <f t="shared" si="71"/>
        <v>100</v>
      </c>
      <c r="D40" s="276">
        <f t="shared" si="71"/>
        <v>100</v>
      </c>
      <c r="E40" s="277">
        <f t="shared" si="71"/>
        <v>100</v>
      </c>
      <c r="F40" s="275">
        <f t="shared" si="71"/>
        <v>100</v>
      </c>
      <c r="G40" s="277">
        <f t="shared" si="71"/>
        <v>100</v>
      </c>
      <c r="H40" s="274">
        <f t="shared" si="71"/>
        <v>100</v>
      </c>
      <c r="I40" s="275">
        <f t="shared" si="71"/>
        <v>100</v>
      </c>
      <c r="J40" s="277">
        <f t="shared" si="71"/>
        <v>100</v>
      </c>
      <c r="K40" s="274">
        <f t="shared" si="71"/>
        <v>100</v>
      </c>
      <c r="L40" s="275">
        <f t="shared" si="71"/>
        <v>100</v>
      </c>
      <c r="M40" s="277">
        <f t="shared" si="71"/>
        <v>100</v>
      </c>
      <c r="N40" s="274">
        <f t="shared" si="71"/>
        <v>100</v>
      </c>
      <c r="O40" s="275">
        <f t="shared" si="71"/>
        <v>100</v>
      </c>
      <c r="P40" s="276">
        <f t="shared" si="71"/>
        <v>100</v>
      </c>
      <c r="Q40" s="277">
        <f t="shared" si="71"/>
        <v>100</v>
      </c>
      <c r="R40" s="275">
        <f t="shared" si="71"/>
        <v>100</v>
      </c>
      <c r="S40" s="277">
        <f t="shared" si="71"/>
        <v>100</v>
      </c>
      <c r="T40" s="274">
        <f t="shared" si="71"/>
        <v>100</v>
      </c>
      <c r="U40" s="275">
        <f t="shared" si="71"/>
        <v>100</v>
      </c>
      <c r="V40" s="277">
        <f t="shared" si="71"/>
        <v>100</v>
      </c>
      <c r="W40" s="274">
        <f t="shared" si="71"/>
        <v>100</v>
      </c>
      <c r="X40" s="275">
        <f t="shared" si="71"/>
        <v>100</v>
      </c>
      <c r="Y40" s="277">
        <f t="shared" si="71"/>
        <v>100</v>
      </c>
      <c r="Z40" s="274">
        <f t="shared" si="71"/>
        <v>100</v>
      </c>
      <c r="AA40" s="275">
        <f t="shared" si="71"/>
        <v>100</v>
      </c>
      <c r="AB40" s="277">
        <f t="shared" si="71"/>
        <v>100</v>
      </c>
      <c r="AC40" s="274">
        <f t="shared" si="71"/>
        <v>100</v>
      </c>
      <c r="AD40" s="275">
        <f t="shared" si="71"/>
        <v>100</v>
      </c>
      <c r="AE40" s="276">
        <f t="shared" si="71"/>
        <v>100</v>
      </c>
      <c r="AF40" s="277">
        <f t="shared" si="71"/>
        <v>100</v>
      </c>
      <c r="AG40" s="275">
        <f t="shared" si="71"/>
        <v>100</v>
      </c>
      <c r="AH40" s="276">
        <f t="shared" si="71"/>
        <v>100</v>
      </c>
      <c r="AJ40" s="59" t="s">
        <v>12</v>
      </c>
      <c r="AK40" s="274">
        <f t="shared" ref="AK40:BQ40" si="72">AK22*100/AK$22</f>
        <v>100</v>
      </c>
      <c r="AL40" s="275">
        <f t="shared" si="72"/>
        <v>100</v>
      </c>
      <c r="AM40" s="276">
        <f t="shared" si="72"/>
        <v>100</v>
      </c>
      <c r="AN40" s="277">
        <f t="shared" si="72"/>
        <v>100</v>
      </c>
      <c r="AO40" s="275">
        <f t="shared" si="72"/>
        <v>100</v>
      </c>
      <c r="AP40" s="277">
        <f t="shared" si="72"/>
        <v>100</v>
      </c>
      <c r="AQ40" s="274">
        <f t="shared" si="72"/>
        <v>100</v>
      </c>
      <c r="AR40" s="275">
        <f t="shared" si="72"/>
        <v>100</v>
      </c>
      <c r="AS40" s="277">
        <f t="shared" si="72"/>
        <v>100</v>
      </c>
      <c r="AT40" s="274">
        <f t="shared" si="72"/>
        <v>100</v>
      </c>
      <c r="AU40" s="275">
        <f t="shared" si="72"/>
        <v>100</v>
      </c>
      <c r="AV40" s="277">
        <f t="shared" si="72"/>
        <v>100</v>
      </c>
      <c r="AW40" s="274">
        <f t="shared" si="72"/>
        <v>100</v>
      </c>
      <c r="AX40" s="275">
        <f t="shared" si="72"/>
        <v>100</v>
      </c>
      <c r="AY40" s="276">
        <f t="shared" si="72"/>
        <v>100</v>
      </c>
      <c r="AZ40" s="277">
        <f t="shared" si="72"/>
        <v>100</v>
      </c>
      <c r="BA40" s="275">
        <f t="shared" si="72"/>
        <v>100</v>
      </c>
      <c r="BB40" s="277">
        <f t="shared" si="72"/>
        <v>100</v>
      </c>
      <c r="BC40" s="274">
        <f t="shared" si="72"/>
        <v>100</v>
      </c>
      <c r="BD40" s="275">
        <f t="shared" si="72"/>
        <v>100</v>
      </c>
      <c r="BE40" s="277">
        <f t="shared" si="72"/>
        <v>100</v>
      </c>
      <c r="BF40" s="274">
        <f t="shared" si="72"/>
        <v>100</v>
      </c>
      <c r="BG40" s="275">
        <f t="shared" si="72"/>
        <v>100</v>
      </c>
      <c r="BH40" s="277">
        <f t="shared" si="72"/>
        <v>100</v>
      </c>
      <c r="BI40" s="274">
        <f t="shared" si="72"/>
        <v>100</v>
      </c>
      <c r="BJ40" s="275">
        <f t="shared" si="72"/>
        <v>100</v>
      </c>
      <c r="BK40" s="277">
        <f t="shared" si="72"/>
        <v>100</v>
      </c>
      <c r="BL40" s="274">
        <f t="shared" si="72"/>
        <v>100</v>
      </c>
      <c r="BM40" s="275">
        <f t="shared" si="72"/>
        <v>100</v>
      </c>
      <c r="BN40" s="276">
        <f t="shared" si="72"/>
        <v>100</v>
      </c>
      <c r="BO40" s="277">
        <f t="shared" si="72"/>
        <v>100</v>
      </c>
      <c r="BP40" s="275">
        <f t="shared" si="72"/>
        <v>100</v>
      </c>
      <c r="BQ40" s="276">
        <f t="shared" si="72"/>
        <v>100</v>
      </c>
      <c r="BS40" s="59" t="s">
        <v>12</v>
      </c>
      <c r="BT40" s="274">
        <f t="shared" ref="BT40:CZ40" si="73">BT22*100/BT$22</f>
        <v>100</v>
      </c>
      <c r="BU40" s="275">
        <f t="shared" si="73"/>
        <v>100</v>
      </c>
      <c r="BV40" s="276">
        <f t="shared" si="73"/>
        <v>100</v>
      </c>
      <c r="BW40" s="277">
        <f t="shared" si="73"/>
        <v>100</v>
      </c>
      <c r="BX40" s="275">
        <f t="shared" si="73"/>
        <v>100</v>
      </c>
      <c r="BY40" s="277">
        <f t="shared" si="73"/>
        <v>100</v>
      </c>
      <c r="BZ40" s="274">
        <f t="shared" si="73"/>
        <v>100</v>
      </c>
      <c r="CA40" s="275">
        <f t="shared" si="73"/>
        <v>100</v>
      </c>
      <c r="CB40" s="277">
        <f t="shared" si="73"/>
        <v>100</v>
      </c>
      <c r="CC40" s="274">
        <f t="shared" si="73"/>
        <v>100</v>
      </c>
      <c r="CD40" s="275">
        <f t="shared" si="73"/>
        <v>100</v>
      </c>
      <c r="CE40" s="277">
        <f t="shared" si="73"/>
        <v>100</v>
      </c>
      <c r="CF40" s="274">
        <f t="shared" si="73"/>
        <v>100</v>
      </c>
      <c r="CG40" s="275">
        <f t="shared" si="73"/>
        <v>100</v>
      </c>
      <c r="CH40" s="276">
        <f t="shared" si="73"/>
        <v>100</v>
      </c>
      <c r="CI40" s="277">
        <f t="shared" si="73"/>
        <v>100</v>
      </c>
      <c r="CJ40" s="275">
        <f t="shared" si="73"/>
        <v>100</v>
      </c>
      <c r="CK40" s="277">
        <f t="shared" si="73"/>
        <v>100</v>
      </c>
      <c r="CL40" s="274">
        <f t="shared" si="73"/>
        <v>100</v>
      </c>
      <c r="CM40" s="275">
        <f t="shared" si="73"/>
        <v>100</v>
      </c>
      <c r="CN40" s="277">
        <f t="shared" si="73"/>
        <v>100</v>
      </c>
      <c r="CO40" s="274">
        <f t="shared" si="73"/>
        <v>100</v>
      </c>
      <c r="CP40" s="275">
        <f t="shared" si="73"/>
        <v>100</v>
      </c>
      <c r="CQ40" s="277">
        <f t="shared" si="73"/>
        <v>100</v>
      </c>
      <c r="CR40" s="274">
        <f t="shared" si="73"/>
        <v>100</v>
      </c>
      <c r="CS40" s="275">
        <f t="shared" si="73"/>
        <v>100</v>
      </c>
      <c r="CT40" s="277">
        <f t="shared" si="73"/>
        <v>100</v>
      </c>
      <c r="CU40" s="274">
        <f t="shared" si="73"/>
        <v>100</v>
      </c>
      <c r="CV40" s="275">
        <f t="shared" si="73"/>
        <v>100</v>
      </c>
      <c r="CW40" s="276">
        <f t="shared" si="73"/>
        <v>100</v>
      </c>
      <c r="CX40" s="277">
        <f t="shared" si="73"/>
        <v>100</v>
      </c>
      <c r="CY40" s="275">
        <f t="shared" si="73"/>
        <v>100</v>
      </c>
      <c r="CZ40" s="276">
        <f t="shared" si="73"/>
        <v>100</v>
      </c>
    </row>
    <row r="41" ht="15.75" customHeight="1">
      <c r="A41" s="80" t="s">
        <v>171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2"/>
      <c r="AJ41" s="80" t="s">
        <v>171</v>
      </c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2"/>
      <c r="BS41" s="80" t="s">
        <v>171</v>
      </c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2"/>
    </row>
    <row r="42" ht="15.75" customHeight="1">
      <c r="A42" s="248" t="s">
        <v>130</v>
      </c>
      <c r="B42" s="188">
        <f t="shared" ref="B42:B57" si="74">IF(ISBLANK(B7),"",B7*100/$AF7)</f>
        <v>2.140077821</v>
      </c>
      <c r="C42" s="189">
        <f t="shared" ref="C42:C57" si="75">IF(ISBLANK(C7),"",C7*100/$AG7)</f>
        <v>0.03910636215</v>
      </c>
      <c r="D42" s="190">
        <f t="shared" ref="D42:D57" si="76">IF(ISBLANK(D7),"",D7*100/$AH7)</f>
        <v>0.2891515614</v>
      </c>
      <c r="E42" s="191">
        <f t="shared" ref="E42:E57" si="77">IF(ISBLANK(E7),"",E7*100/$AF7)</f>
        <v>2.464332036</v>
      </c>
      <c r="F42" s="189">
        <f t="shared" ref="F42:F57" si="78">IF(ISBLANK(F7),"",F7*100/$AG7)</f>
        <v>0.1097209984</v>
      </c>
      <c r="G42" s="191">
        <f t="shared" ref="G42:G57" si="79">IF(ISBLANK(G7),"",G7*100/$AH7)</f>
        <v>0.354573677</v>
      </c>
      <c r="H42" s="188">
        <f t="shared" ref="H42:H57" si="80">IF(ISBLANK(H7),"",H7*100/$AF7)</f>
        <v>5.123216602</v>
      </c>
      <c r="I42" s="189">
        <f t="shared" ref="I42:I57" si="81">IF(ISBLANK(I7),"",I7*100/$AG7)</f>
        <v>0.4831959259</v>
      </c>
      <c r="J42" s="191">
        <f t="shared" ref="J42:J57" si="82">IF(ISBLANK(J7),"",J7*100/$AH7)</f>
        <v>1.203574837</v>
      </c>
      <c r="K42" s="188">
        <f t="shared" ref="K42:K57" si="83">IF(ISBLANK(K7),"",K7*100/$AF7)</f>
        <v>19.39040208</v>
      </c>
      <c r="L42" s="189">
        <f t="shared" ref="L42:L57" si="84">IF(ISBLANK(L7),"",L7*100/$AG7)</f>
        <v>4.191833551</v>
      </c>
      <c r="M42" s="191">
        <f t="shared" ref="M42:M57" si="85">IF(ISBLANK(M7),"",M7*100/$AH7)</f>
        <v>9.226036763</v>
      </c>
      <c r="N42" s="188">
        <f t="shared" ref="N42:N57" si="86">IF(ISBLANK(N7),"",N7*100/$AF7)</f>
        <v>24.05966278</v>
      </c>
      <c r="O42" s="189">
        <f t="shared" ref="O42:O57" si="87">IF(ISBLANK(O7),"",O7*100/$AG7)</f>
        <v>10.72442059</v>
      </c>
      <c r="P42" s="190">
        <f t="shared" ref="P42:P57" si="88">IF(ISBLANK(P7),"",P7*100/$AH7)</f>
        <v>19.37391875</v>
      </c>
      <c r="Q42" s="191">
        <f t="shared" ref="Q42:Q57" si="89">IF(ISBLANK(Q7),"",Q7*100/$AF7)</f>
        <v>24.77302205</v>
      </c>
      <c r="R42" s="189">
        <f t="shared" ref="R42:R57" si="90">IF(ISBLANK(R7),"",R7*100/$AG7)</f>
        <v>21.79182359</v>
      </c>
      <c r="S42" s="191">
        <f t="shared" ref="S42:S57" si="91">IF(ISBLANK(S7),"",S7*100/$AH7)</f>
        <v>29.53304596</v>
      </c>
      <c r="T42" s="188">
        <f t="shared" ref="T42:T57" si="92">IF(ISBLANK(T7),"",T7*100/$AF7)</f>
        <v>17.96368353</v>
      </c>
      <c r="U42" s="189">
        <f t="shared" ref="U42:U57" si="93">IF(ISBLANK(U7),"",U7*100/$AG7)</f>
        <v>33.69544813</v>
      </c>
      <c r="V42" s="191">
        <f t="shared" ref="V42:V57" si="94">IF(ISBLANK(V7),"",V7*100/$AH7)</f>
        <v>28.02214548</v>
      </c>
      <c r="W42" s="188">
        <f t="shared" ref="W42:W57" si="95">IF(ISBLANK(W7),"",W7*100/$AF7)</f>
        <v>2.658884565</v>
      </c>
      <c r="X42" s="189">
        <f t="shared" ref="X42:X57" si="96">IF(ISBLANK(X7),"",X7*100/$AG7)</f>
        <v>11.02840587</v>
      </c>
      <c r="Y42" s="191">
        <f t="shared" ref="Y42:Y57" si="97">IF(ISBLANK(Y7),"",Y7*100/$AH7)</f>
        <v>7.146199809</v>
      </c>
      <c r="Z42" s="188">
        <f t="shared" ref="Z42:Z57" si="98">IF(ISBLANK(Z7),"",Z7*100/$AF7)</f>
        <v>1.361867704</v>
      </c>
      <c r="AA42" s="189">
        <f t="shared" ref="AA42:AA57" si="99">IF(ISBLANK(AA7),"",AA7*100/$AG7)</f>
        <v>13.78783631</v>
      </c>
      <c r="AB42" s="191">
        <f t="shared" ref="AB42:AB57" si="100">IF(ISBLANK(AB7),"",AB7*100/$AH7)</f>
        <v>4.244503664</v>
      </c>
      <c r="AC42" s="188">
        <f t="shared" ref="AC42:AC57" si="101">IF(ISBLANK(AC7),"",AC7*100/$AF7)</f>
        <v>0.06485084306</v>
      </c>
      <c r="AD42" s="189">
        <f t="shared" ref="AD42:AD57" si="102">IF(ISBLANK(AD7),"",AD7*100/$AG7)</f>
        <v>4.148208669</v>
      </c>
      <c r="AE42" s="191">
        <f t="shared" ref="AE42:AE57" si="103">IF(ISBLANK(AE7),"",AE7*100/$AH7)</f>
        <v>0.6068494916</v>
      </c>
      <c r="AF42" s="188">
        <f t="shared" ref="AF42:AF57" si="104">IF(ISBLANK(AF7),"",AF7*100/$AF7)</f>
        <v>100</v>
      </c>
      <c r="AG42" s="189">
        <f t="shared" ref="AG42:AG57" si="105">IF(ISBLANK(AG7),"",AG7*100/$AG7)</f>
        <v>100</v>
      </c>
      <c r="AH42" s="190">
        <f t="shared" ref="AH42:AH57" si="106">IF(ISBLANK(AH7),"",AH7*100/$AH7)</f>
        <v>100</v>
      </c>
      <c r="AJ42" s="248" t="s">
        <v>130</v>
      </c>
      <c r="AK42" s="188">
        <f>AK7*100/$BO7</f>
        <v>2.380952381</v>
      </c>
      <c r="AL42" s="189">
        <f>AL7*100/$BP7</f>
        <v>0.04129052017</v>
      </c>
      <c r="AM42" s="190">
        <f>AM7*100/$BQ7</f>
        <v>0.2458047583</v>
      </c>
      <c r="AN42" s="191">
        <f>AN7*100/$BO7</f>
        <v>2.777777778</v>
      </c>
      <c r="AO42" s="189">
        <f>AO7*100/$BP7</f>
        <v>0.1458739493</v>
      </c>
      <c r="AP42" s="191">
        <f>AP7*100/$BQ7</f>
        <v>0.4476795383</v>
      </c>
      <c r="AQ42" s="188">
        <f t="shared" ref="AQ42:AQ57" si="107">AQ7*100/$BO7</f>
        <v>7.837301587</v>
      </c>
      <c r="AR42" s="189">
        <f t="shared" ref="AR42:AR57" si="108">AR7*100/$BP7</f>
        <v>0.7948875064</v>
      </c>
      <c r="AS42" s="191">
        <f t="shared" ref="AS42:AS57" si="109">AS7*100/$BQ7</f>
        <v>2.103134047</v>
      </c>
      <c r="AT42" s="188">
        <f t="shared" ref="AT42:AT57" si="110">AT7*100/$BO7</f>
        <v>21.2797619</v>
      </c>
      <c r="AU42" s="189">
        <f t="shared" ref="AU42:AU57" si="111">AU7*100/$BP7</f>
        <v>4.866554655</v>
      </c>
      <c r="AV42" s="191">
        <f t="shared" ref="AV42:AV57" si="112">AV7*100/$BQ7</f>
        <v>10.06596538</v>
      </c>
      <c r="AW42" s="188">
        <f t="shared" ref="AW42:AW57" si="113">AW7*100/$BO7</f>
        <v>24.05753968</v>
      </c>
      <c r="AX42" s="189">
        <f t="shared" ref="AX42:AX57" si="114">AX7*100/$BP7</f>
        <v>11.45233549</v>
      </c>
      <c r="AY42" s="190">
        <f t="shared" ref="AY42:AY57" si="115">AY7*100/$BQ7</f>
        <v>18.49271021</v>
      </c>
      <c r="AZ42" s="191">
        <f t="shared" ref="AZ42:AZ57" si="116">AZ7*100/$BO7</f>
        <v>22.02380952</v>
      </c>
      <c r="BA42" s="189">
        <f t="shared" ref="BA42:BA57" si="117">BA7*100/$BP7</f>
        <v>20.86272762</v>
      </c>
      <c r="BB42" s="191">
        <f t="shared" ref="BB42:BB57" si="118">BB7*100/$BQ7</f>
        <v>30.25859009</v>
      </c>
      <c r="BC42" s="188">
        <f t="shared" ref="BC42:BC57" si="119">BC7*100/$BO7</f>
        <v>15.625</v>
      </c>
      <c r="BD42" s="189">
        <f t="shared" ref="BD42:BD57" si="120">BD7*100/$BP7</f>
        <v>30.45522342</v>
      </c>
      <c r="BE42" s="191">
        <f t="shared" ref="BE42:BE57" si="121">BE7*100/$BQ7</f>
        <v>25.04599298</v>
      </c>
      <c r="BF42" s="188">
        <f t="shared" ref="BF42:BF57" si="122">BF7*100/$BO7</f>
        <v>2.876984127</v>
      </c>
      <c r="BG42" s="189">
        <f t="shared" ref="BG42:BG57" si="123">BG7*100/$BP7</f>
        <v>12.75045629</v>
      </c>
      <c r="BH42" s="191">
        <f t="shared" ref="BH42:BH57" si="124">BH7*100/$BQ7</f>
        <v>9.108984334</v>
      </c>
      <c r="BI42" s="188">
        <f t="shared" ref="BI42:BI57" si="125">BI7*100/$BO7</f>
        <v>1.041666667</v>
      </c>
      <c r="BJ42" s="189">
        <f t="shared" ref="BJ42:BJ57" si="126">BJ7*100/$BP7</f>
        <v>13.052268</v>
      </c>
      <c r="BK42" s="191">
        <f t="shared" ref="BK42:BK57" si="127">BK7*100/$BQ7</f>
        <v>3.225447442</v>
      </c>
      <c r="BL42" s="188">
        <f>BL7*100/$BO7</f>
        <v>0.09920634921</v>
      </c>
      <c r="BM42" s="189">
        <f>BM7*100/$BP7</f>
        <v>5.578382541</v>
      </c>
      <c r="BN42" s="191">
        <f>BN7*100/$BQ7</f>
        <v>1.005691216</v>
      </c>
      <c r="BO42" s="188">
        <f t="shared" ref="BO42:BO57" si="128">BO7*100/$BO7</f>
        <v>100</v>
      </c>
      <c r="BP42" s="189">
        <f t="shared" ref="BP42:BP57" si="129">BP7*100/$BP7</f>
        <v>100</v>
      </c>
      <c r="BQ42" s="190">
        <f t="shared" ref="BQ42:BQ57" si="130">BQ7*100/$BQ7</f>
        <v>100</v>
      </c>
      <c r="BS42" s="248" t="s">
        <v>130</v>
      </c>
      <c r="BT42" s="188">
        <f t="shared" ref="BT42:BT57" si="131">BT7*100/$CX7</f>
        <v>1.029748284</v>
      </c>
      <c r="BU42" s="189">
        <f t="shared" ref="BU42:BU57" si="132">BU7*100/$CY7</f>
        <v>0.01885205468</v>
      </c>
      <c r="BV42" s="190">
        <f t="shared" ref="BV42:BV57" si="133">BV7*100/$CZ7</f>
        <v>0.05048864116</v>
      </c>
      <c r="BW42" s="191">
        <f t="shared" ref="BW42:BW57" si="134">BW7*100/$CX7</f>
        <v>2.631578947</v>
      </c>
      <c r="BX42" s="189">
        <f t="shared" ref="BX42:BX57" si="135">BX7*100/$CY7</f>
        <v>0.1050921791</v>
      </c>
      <c r="BY42" s="191">
        <f t="shared" ref="BY42:BY57" si="136">BY7*100/$CZ7</f>
        <v>0.2699084768</v>
      </c>
      <c r="BZ42" s="188">
        <f t="shared" ref="BZ42:BZ57" si="137">BZ7*100/$CX7</f>
        <v>7.551487414</v>
      </c>
      <c r="CA42" s="189">
        <f t="shared" ref="CA42:CA57" si="138">CA7*100/$CY7</f>
        <v>0.6723099962</v>
      </c>
      <c r="CB42" s="191">
        <f t="shared" ref="CB42:CB57" si="139">CB7*100/$CZ7</f>
        <v>1.55741396</v>
      </c>
      <c r="CC42" s="188">
        <f t="shared" ref="CC42:CC57" si="140">CC7*100/$CX7</f>
        <v>19.22196796</v>
      </c>
      <c r="CD42" s="189">
        <f t="shared" ref="CD42:CD57" si="141">CD7*100/$CY7</f>
        <v>3.852899733</v>
      </c>
      <c r="CE42" s="191">
        <f t="shared" ref="CE42:CE57" si="142">CE7*100/$CZ7</f>
        <v>7.274089289</v>
      </c>
      <c r="CF42" s="188">
        <f t="shared" ref="CF42:CF57" si="143">CF7*100/$CX7</f>
        <v>23.62700229</v>
      </c>
      <c r="CG42" s="189">
        <f t="shared" ref="CG42:CG57" si="144">CG7*100/$CY7</f>
        <v>9.937099145</v>
      </c>
      <c r="CH42" s="190">
        <f t="shared" ref="CH42:CH57" si="145">CH7*100/$CZ7</f>
        <v>16.86142297</v>
      </c>
      <c r="CI42" s="191">
        <f t="shared" ref="CI42:CI57" si="146">CI7*100/$CX7</f>
        <v>22.48283753</v>
      </c>
      <c r="CJ42" s="189">
        <f t="shared" ref="CJ42:CJ57" si="147">CJ7*100/$CY7</f>
        <v>18.26264529</v>
      </c>
      <c r="CK42" s="191">
        <f t="shared" ref="CK42:CK57" si="148">CK7*100/$CZ7</f>
        <v>24.50669392</v>
      </c>
      <c r="CL42" s="188">
        <f t="shared" ref="CL42:CL57" si="149">CL7*100/$CX7</f>
        <v>18.76430206</v>
      </c>
      <c r="CM42" s="189">
        <f t="shared" ref="CM42:CM57" si="150">CM7*100/$CY7</f>
        <v>32.98956475</v>
      </c>
      <c r="CN42" s="191">
        <f t="shared" ref="CN42:CN57" si="151">CN7*100/$CZ7</f>
        <v>31.11860008</v>
      </c>
      <c r="CO42" s="188">
        <f t="shared" ref="CO42:CO57" si="152">CO7*100/$CX7</f>
        <v>3.318077803</v>
      </c>
      <c r="CP42" s="189">
        <f t="shared" ref="CP42:CP57" si="153">CP7*100/$CY7</f>
        <v>12.79267407</v>
      </c>
      <c r="CQ42" s="191">
        <f t="shared" ref="CQ42:CQ57" si="154">CQ7*100/$CZ7</f>
        <v>7.995017448</v>
      </c>
      <c r="CR42" s="188">
        <f t="shared" ref="CR42:CR57" si="155">CR7*100/$CX7</f>
        <v>1.201372998</v>
      </c>
      <c r="CS42" s="189">
        <f t="shared" ref="CS42:CS57" si="156">CS7*100/$CY7</f>
        <v>13.61641208</v>
      </c>
      <c r="CT42" s="191">
        <f t="shared" ref="CT42:CT57" si="157">CT7*100/$CZ7</f>
        <v>7.643647141</v>
      </c>
      <c r="CU42" s="188">
        <f t="shared" ref="CU42:CU57" si="158">CU7*100/$CX7</f>
        <v>0.171624714</v>
      </c>
      <c r="CV42" s="189">
        <f t="shared" ref="CV42:CV57" si="159">CV7*100/$CY7</f>
        <v>7.752450706</v>
      </c>
      <c r="CW42" s="191">
        <f t="shared" ref="CW42:CW57" si="160">CW7*100/$CZ7</f>
        <v>2.722718078</v>
      </c>
      <c r="CX42" s="188">
        <f t="shared" ref="CX42:CX57" si="161">CX7*100/$CX7</f>
        <v>100</v>
      </c>
      <c r="CY42" s="189">
        <f t="shared" ref="CY42:CY57" si="162">CY7*100/$CY7</f>
        <v>100</v>
      </c>
      <c r="CZ42" s="190">
        <f t="shared" ref="CZ42:CZ57" si="163">CZ7*100/$CZ7</f>
        <v>100</v>
      </c>
    </row>
    <row r="43" ht="15.75" customHeight="1">
      <c r="A43" s="249" t="s">
        <v>132</v>
      </c>
      <c r="B43" s="192">
        <f t="shared" si="74"/>
        <v>0.5988023952</v>
      </c>
      <c r="C43" s="193">
        <f t="shared" si="75"/>
        <v>0.008194268788</v>
      </c>
      <c r="D43" s="194">
        <f t="shared" si="76"/>
        <v>0.03359949783</v>
      </c>
      <c r="E43" s="195">
        <f t="shared" si="77"/>
        <v>1.19760479</v>
      </c>
      <c r="F43" s="193">
        <f t="shared" si="78"/>
        <v>0.06053725105</v>
      </c>
      <c r="G43" s="195">
        <f t="shared" si="79"/>
        <v>0.0821321058</v>
      </c>
      <c r="H43" s="192">
        <f t="shared" si="80"/>
        <v>3.592814371</v>
      </c>
      <c r="I43" s="193">
        <f t="shared" si="81"/>
        <v>0.3012815234</v>
      </c>
      <c r="J43" s="195">
        <f t="shared" si="82"/>
        <v>0.8546218936</v>
      </c>
      <c r="K43" s="192">
        <f t="shared" si="83"/>
        <v>13.77245509</v>
      </c>
      <c r="L43" s="193">
        <f t="shared" si="84"/>
        <v>2.777439044</v>
      </c>
      <c r="M43" s="195">
        <f t="shared" si="85"/>
        <v>6.63104756</v>
      </c>
      <c r="N43" s="192">
        <f t="shared" si="86"/>
        <v>24.5508982</v>
      </c>
      <c r="O43" s="193">
        <f t="shared" si="87"/>
        <v>9.638411111</v>
      </c>
      <c r="P43" s="194">
        <f t="shared" si="88"/>
        <v>14.28351985</v>
      </c>
      <c r="Q43" s="195">
        <f t="shared" si="89"/>
        <v>28.14371257</v>
      </c>
      <c r="R43" s="193">
        <f t="shared" si="90"/>
        <v>22.11394036</v>
      </c>
      <c r="S43" s="195">
        <f t="shared" si="91"/>
        <v>31.07580221</v>
      </c>
      <c r="T43" s="192">
        <f t="shared" si="92"/>
        <v>21.55688623</v>
      </c>
      <c r="U43" s="193">
        <f t="shared" si="93"/>
        <v>37.07948</v>
      </c>
      <c r="V43" s="195">
        <f t="shared" si="94"/>
        <v>33.11489832</v>
      </c>
      <c r="W43" s="192">
        <f t="shared" si="95"/>
        <v>5.389221557</v>
      </c>
      <c r="X43" s="193">
        <f t="shared" si="96"/>
        <v>19.5679101</v>
      </c>
      <c r="Y43" s="195">
        <f t="shared" si="97"/>
        <v>6.890883677</v>
      </c>
      <c r="Z43" s="192">
        <f t="shared" si="98"/>
        <v>1.19760479</v>
      </c>
      <c r="AA43" s="193">
        <f t="shared" si="99"/>
        <v>8.45280633</v>
      </c>
      <c r="AB43" s="195">
        <f t="shared" si="100"/>
        <v>7.033494879</v>
      </c>
      <c r="AC43" s="192" t="str">
        <f t="shared" si="101"/>
        <v/>
      </c>
      <c r="AD43" s="193" t="str">
        <f t="shared" si="102"/>
        <v/>
      </c>
      <c r="AE43" s="195" t="str">
        <f t="shared" si="103"/>
        <v/>
      </c>
      <c r="AF43" s="192">
        <f t="shared" si="104"/>
        <v>100</v>
      </c>
      <c r="AG43" s="193">
        <f t="shared" si="105"/>
        <v>100</v>
      </c>
      <c r="AH43" s="194">
        <f t="shared" si="106"/>
        <v>100</v>
      </c>
      <c r="AJ43" s="249" t="s">
        <v>132</v>
      </c>
      <c r="AK43" s="192"/>
      <c r="AL43" s="193"/>
      <c r="AM43" s="194"/>
      <c r="AN43" s="195"/>
      <c r="AO43" s="193"/>
      <c r="AP43" s="195"/>
      <c r="AQ43" s="192">
        <f t="shared" si="107"/>
        <v>5</v>
      </c>
      <c r="AR43" s="193">
        <f t="shared" si="108"/>
        <v>0.3933237201</v>
      </c>
      <c r="AS43" s="195">
        <f t="shared" si="109"/>
        <v>1.925597429</v>
      </c>
      <c r="AT43" s="192">
        <f t="shared" si="110"/>
        <v>13.33333333</v>
      </c>
      <c r="AU43" s="193">
        <f t="shared" si="111"/>
        <v>2.477027622</v>
      </c>
      <c r="AV43" s="195">
        <f t="shared" si="112"/>
        <v>6.649370702</v>
      </c>
      <c r="AW43" s="192">
        <f t="shared" si="113"/>
        <v>23.33333333</v>
      </c>
      <c r="AX43" s="193">
        <f t="shared" si="114"/>
        <v>8.58535743</v>
      </c>
      <c r="AY43" s="194">
        <f t="shared" si="115"/>
        <v>18.90496795</v>
      </c>
      <c r="AZ43" s="195">
        <f t="shared" si="116"/>
        <v>25</v>
      </c>
      <c r="BA43" s="193">
        <f t="shared" si="117"/>
        <v>16.91499227</v>
      </c>
      <c r="BB43" s="195">
        <f t="shared" si="118"/>
        <v>30.69195827</v>
      </c>
      <c r="BC43" s="192">
        <f t="shared" si="119"/>
        <v>26.66666667</v>
      </c>
      <c r="BD43" s="193">
        <f t="shared" si="120"/>
        <v>40.37436212</v>
      </c>
      <c r="BE43" s="195">
        <f t="shared" si="121"/>
        <v>30.18026106</v>
      </c>
      <c r="BF43" s="192">
        <f t="shared" si="122"/>
        <v>5</v>
      </c>
      <c r="BG43" s="193">
        <f t="shared" si="123"/>
        <v>17.70329756</v>
      </c>
      <c r="BH43" s="195">
        <f t="shared" si="124"/>
        <v>7.284952511</v>
      </c>
      <c r="BI43" s="192">
        <f t="shared" si="125"/>
        <v>1.666666667</v>
      </c>
      <c r="BJ43" s="193">
        <f t="shared" si="126"/>
        <v>13.55163928</v>
      </c>
      <c r="BK43" s="195">
        <f t="shared" si="127"/>
        <v>4.362892077</v>
      </c>
      <c r="BL43" s="192"/>
      <c r="BM43" s="193"/>
      <c r="BN43" s="195"/>
      <c r="BO43" s="192">
        <f t="shared" si="128"/>
        <v>100</v>
      </c>
      <c r="BP43" s="193">
        <f t="shared" si="129"/>
        <v>100</v>
      </c>
      <c r="BQ43" s="194">
        <f t="shared" si="130"/>
        <v>100</v>
      </c>
      <c r="BS43" s="249" t="s">
        <v>132</v>
      </c>
      <c r="BT43" s="192">
        <f t="shared" si="131"/>
        <v>0.495049505</v>
      </c>
      <c r="BU43" s="193">
        <f t="shared" si="132"/>
        <v>0.009564980056</v>
      </c>
      <c r="BV43" s="194">
        <f t="shared" si="133"/>
        <v>0.0231143041</v>
      </c>
      <c r="BW43" s="195">
        <f t="shared" si="134"/>
        <v>0.495049505</v>
      </c>
      <c r="BX43" s="193">
        <f t="shared" si="135"/>
        <v>0.01993333387</v>
      </c>
      <c r="BY43" s="195">
        <f t="shared" si="136"/>
        <v>0.06066291568</v>
      </c>
      <c r="BZ43" s="192">
        <f t="shared" si="137"/>
        <v>3.465346535</v>
      </c>
      <c r="CA43" s="193">
        <f t="shared" si="138"/>
        <v>0.3239680188</v>
      </c>
      <c r="CB43" s="195">
        <f t="shared" si="139"/>
        <v>0.7510692922</v>
      </c>
      <c r="CC43" s="192">
        <f t="shared" si="140"/>
        <v>15.34653465</v>
      </c>
      <c r="CD43" s="193">
        <f t="shared" si="141"/>
        <v>3.201812894</v>
      </c>
      <c r="CE43" s="195">
        <f t="shared" si="142"/>
        <v>4.241592662</v>
      </c>
      <c r="CF43" s="192">
        <f t="shared" si="143"/>
        <v>29.20792079</v>
      </c>
      <c r="CG43" s="193">
        <f t="shared" si="144"/>
        <v>12.90879983</v>
      </c>
      <c r="CH43" s="194">
        <f t="shared" si="145"/>
        <v>22.00964627</v>
      </c>
      <c r="CI43" s="195">
        <f t="shared" si="146"/>
        <v>26.73267327</v>
      </c>
      <c r="CJ43" s="193">
        <f t="shared" si="147"/>
        <v>22.87820911</v>
      </c>
      <c r="CK43" s="195">
        <f t="shared" si="148"/>
        <v>27.46872458</v>
      </c>
      <c r="CL43" s="192">
        <f t="shared" si="149"/>
        <v>20.79207921</v>
      </c>
      <c r="CM43" s="193">
        <f t="shared" si="150"/>
        <v>41.49090525</v>
      </c>
      <c r="CN43" s="195">
        <f t="shared" si="151"/>
        <v>31.99535495</v>
      </c>
      <c r="CO43" s="192">
        <f t="shared" si="152"/>
        <v>2.475247525</v>
      </c>
      <c r="CP43" s="193">
        <f t="shared" si="153"/>
        <v>10.460772</v>
      </c>
      <c r="CQ43" s="195">
        <f t="shared" si="154"/>
        <v>5.02635587</v>
      </c>
      <c r="CR43" s="192">
        <f t="shared" si="155"/>
        <v>0.9900990099</v>
      </c>
      <c r="CS43" s="193">
        <f t="shared" si="156"/>
        <v>8.706034578</v>
      </c>
      <c r="CT43" s="195">
        <f t="shared" si="157"/>
        <v>8.423479148</v>
      </c>
      <c r="CU43" s="192">
        <f t="shared" si="158"/>
        <v>0</v>
      </c>
      <c r="CV43" s="193">
        <f t="shared" si="159"/>
        <v>0</v>
      </c>
      <c r="CW43" s="195">
        <f t="shared" si="160"/>
        <v>0</v>
      </c>
      <c r="CX43" s="192">
        <f t="shared" si="161"/>
        <v>100</v>
      </c>
      <c r="CY43" s="193">
        <f t="shared" si="162"/>
        <v>100</v>
      </c>
      <c r="CZ43" s="194">
        <f t="shared" si="163"/>
        <v>100</v>
      </c>
    </row>
    <row r="44" ht="15.75" customHeight="1">
      <c r="A44" s="249" t="s">
        <v>134</v>
      </c>
      <c r="B44" s="192" t="str">
        <f t="shared" si="74"/>
        <v/>
      </c>
      <c r="C44" s="193" t="str">
        <f t="shared" si="75"/>
        <v/>
      </c>
      <c r="D44" s="194" t="str">
        <f t="shared" si="76"/>
        <v/>
      </c>
      <c r="E44" s="195">
        <f t="shared" si="77"/>
        <v>0.9090909091</v>
      </c>
      <c r="F44" s="193">
        <f t="shared" si="78"/>
        <v>0.03135072088</v>
      </c>
      <c r="G44" s="195">
        <f t="shared" si="79"/>
        <v>0.1929850529</v>
      </c>
      <c r="H44" s="192">
        <f t="shared" si="80"/>
        <v>4.545454545</v>
      </c>
      <c r="I44" s="193">
        <f t="shared" si="81"/>
        <v>0.332768436</v>
      </c>
      <c r="J44" s="195">
        <f t="shared" si="82"/>
        <v>1.266911134</v>
      </c>
      <c r="K44" s="192">
        <f t="shared" si="83"/>
        <v>12.27272727</v>
      </c>
      <c r="L44" s="193">
        <f t="shared" si="84"/>
        <v>1.954263237</v>
      </c>
      <c r="M44" s="195">
        <f t="shared" si="85"/>
        <v>4.425433167</v>
      </c>
      <c r="N44" s="192">
        <f t="shared" si="86"/>
        <v>25.90909091</v>
      </c>
      <c r="O44" s="193">
        <f t="shared" si="87"/>
        <v>8.99466867</v>
      </c>
      <c r="P44" s="194">
        <f t="shared" si="88"/>
        <v>17.99067418</v>
      </c>
      <c r="Q44" s="195">
        <f t="shared" si="89"/>
        <v>24.54545455</v>
      </c>
      <c r="R44" s="193">
        <f t="shared" si="90"/>
        <v>16.25599195</v>
      </c>
      <c r="S44" s="195">
        <f t="shared" si="91"/>
        <v>22.92900681</v>
      </c>
      <c r="T44" s="192">
        <f t="shared" si="92"/>
        <v>20</v>
      </c>
      <c r="U44" s="193">
        <f t="shared" si="93"/>
        <v>29.3308192</v>
      </c>
      <c r="V44" s="195">
        <f t="shared" si="94"/>
        <v>28.41329655</v>
      </c>
      <c r="W44" s="192">
        <f t="shared" si="95"/>
        <v>9.090909091</v>
      </c>
      <c r="X44" s="193">
        <f t="shared" si="96"/>
        <v>25.56907421</v>
      </c>
      <c r="Y44" s="195">
        <f t="shared" si="97"/>
        <v>18.93317386</v>
      </c>
      <c r="Z44" s="192">
        <f t="shared" si="98"/>
        <v>2.727272727</v>
      </c>
      <c r="AA44" s="193">
        <f t="shared" si="99"/>
        <v>17.53106357</v>
      </c>
      <c r="AB44" s="195">
        <f t="shared" si="100"/>
        <v>5.848519242</v>
      </c>
      <c r="AC44" s="192" t="str">
        <f t="shared" si="101"/>
        <v/>
      </c>
      <c r="AD44" s="193" t="str">
        <f t="shared" si="102"/>
        <v/>
      </c>
      <c r="AE44" s="195" t="str">
        <f t="shared" si="103"/>
        <v/>
      </c>
      <c r="AF44" s="192">
        <f t="shared" si="104"/>
        <v>100</v>
      </c>
      <c r="AG44" s="193">
        <f t="shared" si="105"/>
        <v>100</v>
      </c>
      <c r="AH44" s="194">
        <f t="shared" si="106"/>
        <v>100</v>
      </c>
      <c r="AJ44" s="249" t="s">
        <v>134</v>
      </c>
      <c r="AK44" s="192">
        <f t="shared" ref="AK44:AK57" si="164">AK9*100/$BO9</f>
        <v>0.5934718101</v>
      </c>
      <c r="AL44" s="193">
        <f t="shared" ref="AL44:AL57" si="165">AL9*100/$BP9</f>
        <v>0.007306661907</v>
      </c>
      <c r="AM44" s="194">
        <f t="shared" ref="AM44:AM57" si="166">AM9*100/$BQ9</f>
        <v>0.1498874408</v>
      </c>
      <c r="AN44" s="195">
        <f t="shared" ref="AN44:AN45" si="167">AN9*100/$BO9</f>
        <v>1.78041543</v>
      </c>
      <c r="AO44" s="193">
        <f t="shared" ref="AO44:AO45" si="168">AO9*100/$BP9</f>
        <v>0.06147559632</v>
      </c>
      <c r="AP44" s="195">
        <f t="shared" ref="AP44:AP45" si="169">AP9*100/$BQ9</f>
        <v>0.2536556691</v>
      </c>
      <c r="AQ44" s="192">
        <f t="shared" si="107"/>
        <v>5.934718101</v>
      </c>
      <c r="AR44" s="193">
        <f t="shared" si="108"/>
        <v>0.3858196937</v>
      </c>
      <c r="AS44" s="195">
        <f t="shared" si="109"/>
        <v>1.019705301</v>
      </c>
      <c r="AT44" s="192">
        <f t="shared" si="110"/>
        <v>13.05637982</v>
      </c>
      <c r="AU44" s="193">
        <f t="shared" si="111"/>
        <v>2.062068005</v>
      </c>
      <c r="AV44" s="195">
        <f t="shared" si="112"/>
        <v>5.752343696</v>
      </c>
      <c r="AW44" s="192">
        <f t="shared" si="113"/>
        <v>23.7388724</v>
      </c>
      <c r="AX44" s="193">
        <f t="shared" si="114"/>
        <v>7.906713028</v>
      </c>
      <c r="AY44" s="194">
        <f t="shared" si="115"/>
        <v>17.59884384</v>
      </c>
      <c r="AZ44" s="195">
        <f t="shared" si="116"/>
        <v>24.03560831</v>
      </c>
      <c r="BA44" s="193">
        <f t="shared" si="117"/>
        <v>15.38382238</v>
      </c>
      <c r="BB44" s="195">
        <f t="shared" si="118"/>
        <v>23.89231429</v>
      </c>
      <c r="BC44" s="192">
        <f t="shared" si="119"/>
        <v>21.36498516</v>
      </c>
      <c r="BD44" s="193">
        <f t="shared" si="120"/>
        <v>30.63836079</v>
      </c>
      <c r="BE44" s="195">
        <f t="shared" si="121"/>
        <v>27.45310584</v>
      </c>
      <c r="BF44" s="192">
        <f t="shared" si="122"/>
        <v>5.637982196</v>
      </c>
      <c r="BG44" s="193">
        <f t="shared" si="123"/>
        <v>16.54972207</v>
      </c>
      <c r="BH44" s="195">
        <f t="shared" si="124"/>
        <v>8.34565584</v>
      </c>
      <c r="BI44" s="192">
        <f t="shared" si="125"/>
        <v>3.857566766</v>
      </c>
      <c r="BJ44" s="193">
        <f t="shared" si="126"/>
        <v>27.00471177</v>
      </c>
      <c r="BK44" s="195">
        <f t="shared" si="127"/>
        <v>15.5344881</v>
      </c>
      <c r="BL44" s="192"/>
      <c r="BM44" s="193"/>
      <c r="BN44" s="195"/>
      <c r="BO44" s="192">
        <f t="shared" si="128"/>
        <v>100</v>
      </c>
      <c r="BP44" s="193">
        <f t="shared" si="129"/>
        <v>100</v>
      </c>
      <c r="BQ44" s="194">
        <f t="shared" si="130"/>
        <v>100</v>
      </c>
      <c r="BS44" s="249" t="s">
        <v>134</v>
      </c>
      <c r="BT44" s="192">
        <f t="shared" si="131"/>
        <v>0.22172949</v>
      </c>
      <c r="BU44" s="193">
        <f t="shared" si="132"/>
        <v>0.004429869006</v>
      </c>
      <c r="BV44" s="194">
        <f t="shared" si="133"/>
        <v>0.02412268759</v>
      </c>
      <c r="BW44" s="195">
        <f t="shared" si="134"/>
        <v>1.99556541</v>
      </c>
      <c r="BX44" s="193">
        <f t="shared" si="135"/>
        <v>0.07629086949</v>
      </c>
      <c r="BY44" s="195">
        <f t="shared" si="136"/>
        <v>0.2461156967</v>
      </c>
      <c r="BZ44" s="192">
        <f t="shared" si="137"/>
        <v>3.32594235</v>
      </c>
      <c r="CA44" s="193">
        <f t="shared" si="138"/>
        <v>0.2553201675</v>
      </c>
      <c r="CB44" s="195">
        <f t="shared" si="139"/>
        <v>0.8129821085</v>
      </c>
      <c r="CC44" s="192">
        <f t="shared" si="140"/>
        <v>16.85144124</v>
      </c>
      <c r="CD44" s="193">
        <f t="shared" si="141"/>
        <v>2.944110366</v>
      </c>
      <c r="CE44" s="195">
        <f t="shared" si="142"/>
        <v>7.621901395</v>
      </c>
      <c r="CF44" s="192">
        <f t="shared" si="143"/>
        <v>24.3902439</v>
      </c>
      <c r="CG44" s="193">
        <f t="shared" si="144"/>
        <v>8.513097795</v>
      </c>
      <c r="CH44" s="194">
        <f t="shared" si="145"/>
        <v>16.5239082</v>
      </c>
      <c r="CI44" s="195">
        <f t="shared" si="146"/>
        <v>23.72505543</v>
      </c>
      <c r="CJ44" s="193">
        <f t="shared" si="147"/>
        <v>16.41877044</v>
      </c>
      <c r="CK44" s="195">
        <f t="shared" si="148"/>
        <v>21.26122551</v>
      </c>
      <c r="CL44" s="192">
        <f t="shared" si="149"/>
        <v>20.62084257</v>
      </c>
      <c r="CM44" s="193">
        <f t="shared" si="150"/>
        <v>31.48754883</v>
      </c>
      <c r="CN44" s="195">
        <f t="shared" si="151"/>
        <v>28.93223899</v>
      </c>
      <c r="CO44" s="192">
        <f t="shared" si="152"/>
        <v>6.208425721</v>
      </c>
      <c r="CP44" s="193">
        <f t="shared" si="153"/>
        <v>20.15050828</v>
      </c>
      <c r="CQ44" s="195">
        <f t="shared" si="154"/>
        <v>13.6322888</v>
      </c>
      <c r="CR44" s="192">
        <f t="shared" si="155"/>
        <v>2.66075388</v>
      </c>
      <c r="CS44" s="193">
        <f t="shared" si="156"/>
        <v>20.14992339</v>
      </c>
      <c r="CT44" s="195">
        <f t="shared" si="157"/>
        <v>10.9452166</v>
      </c>
      <c r="CU44" s="192">
        <f t="shared" si="158"/>
        <v>0</v>
      </c>
      <c r="CV44" s="193">
        <f t="shared" si="159"/>
        <v>0</v>
      </c>
      <c r="CW44" s="195">
        <f t="shared" si="160"/>
        <v>0</v>
      </c>
      <c r="CX44" s="192">
        <f t="shared" si="161"/>
        <v>100</v>
      </c>
      <c r="CY44" s="193">
        <f t="shared" si="162"/>
        <v>100</v>
      </c>
      <c r="CZ44" s="194">
        <f t="shared" si="163"/>
        <v>100</v>
      </c>
    </row>
    <row r="45" ht="15.75" customHeight="1">
      <c r="A45" s="249" t="s">
        <v>136</v>
      </c>
      <c r="B45" s="192">
        <f t="shared" si="74"/>
        <v>0.3367003367</v>
      </c>
      <c r="C45" s="193">
        <f t="shared" si="75"/>
        <v>0.002184008554</v>
      </c>
      <c r="D45" s="194">
        <f t="shared" si="76"/>
        <v>0.09000375877</v>
      </c>
      <c r="E45" s="195">
        <f t="shared" si="77"/>
        <v>1.683501684</v>
      </c>
      <c r="F45" s="193">
        <f t="shared" si="78"/>
        <v>0.05534674769</v>
      </c>
      <c r="G45" s="195">
        <f t="shared" si="79"/>
        <v>0.1388070841</v>
      </c>
      <c r="H45" s="192">
        <f t="shared" si="80"/>
        <v>4.04040404</v>
      </c>
      <c r="I45" s="193">
        <f t="shared" si="81"/>
        <v>0.2546983309</v>
      </c>
      <c r="J45" s="195">
        <f t="shared" si="82"/>
        <v>0.9087990155</v>
      </c>
      <c r="K45" s="192">
        <f t="shared" si="83"/>
        <v>15.48821549</v>
      </c>
      <c r="L45" s="193">
        <f t="shared" si="84"/>
        <v>2.389913945</v>
      </c>
      <c r="M45" s="195">
        <f t="shared" si="85"/>
        <v>6.845492347</v>
      </c>
      <c r="N45" s="192">
        <f t="shared" si="86"/>
        <v>20.87542088</v>
      </c>
      <c r="O45" s="193">
        <f t="shared" si="87"/>
        <v>6.990009669</v>
      </c>
      <c r="P45" s="194">
        <f t="shared" si="88"/>
        <v>16.33350996</v>
      </c>
      <c r="Q45" s="195">
        <f t="shared" si="89"/>
        <v>24.57912458</v>
      </c>
      <c r="R45" s="193">
        <f t="shared" si="90"/>
        <v>15.29121053</v>
      </c>
      <c r="S45" s="195">
        <f t="shared" si="91"/>
        <v>24.09733291</v>
      </c>
      <c r="T45" s="192">
        <f t="shared" si="92"/>
        <v>23.56902357</v>
      </c>
      <c r="U45" s="193">
        <f t="shared" si="93"/>
        <v>32.54005295</v>
      </c>
      <c r="V45" s="195">
        <f t="shared" si="94"/>
        <v>27.58133561</v>
      </c>
      <c r="W45" s="192">
        <f t="shared" si="95"/>
        <v>5.723905724</v>
      </c>
      <c r="X45" s="193">
        <f t="shared" si="96"/>
        <v>15.31756385</v>
      </c>
      <c r="Y45" s="195">
        <f t="shared" si="97"/>
        <v>11.62960072</v>
      </c>
      <c r="Z45" s="192">
        <f t="shared" si="98"/>
        <v>3.703703704</v>
      </c>
      <c r="AA45" s="193">
        <f t="shared" si="99"/>
        <v>27.15901998</v>
      </c>
      <c r="AB45" s="195">
        <f t="shared" si="100"/>
        <v>12.37511858</v>
      </c>
      <c r="AC45" s="192" t="str">
        <f t="shared" si="101"/>
        <v/>
      </c>
      <c r="AD45" s="193" t="str">
        <f t="shared" si="102"/>
        <v/>
      </c>
      <c r="AE45" s="195" t="str">
        <f t="shared" si="103"/>
        <v/>
      </c>
      <c r="AF45" s="192">
        <f t="shared" si="104"/>
        <v>100</v>
      </c>
      <c r="AG45" s="193">
        <f t="shared" si="105"/>
        <v>100</v>
      </c>
      <c r="AH45" s="194">
        <f t="shared" si="106"/>
        <v>100</v>
      </c>
      <c r="AJ45" s="249" t="s">
        <v>136</v>
      </c>
      <c r="AK45" s="192">
        <f t="shared" si="164"/>
        <v>1.183431953</v>
      </c>
      <c r="AL45" s="193">
        <f t="shared" si="165"/>
        <v>0.01803064567</v>
      </c>
      <c r="AM45" s="194">
        <f t="shared" si="166"/>
        <v>0.9009951636</v>
      </c>
      <c r="AN45" s="195">
        <f t="shared" si="167"/>
        <v>1.775147929</v>
      </c>
      <c r="AO45" s="193">
        <f t="shared" si="168"/>
        <v>0.05755382097</v>
      </c>
      <c r="AP45" s="195">
        <f t="shared" si="169"/>
        <v>0.2774712759</v>
      </c>
      <c r="AQ45" s="192">
        <f t="shared" si="107"/>
        <v>3.550295858</v>
      </c>
      <c r="AR45" s="193">
        <f t="shared" si="108"/>
        <v>0.2491114005</v>
      </c>
      <c r="AS45" s="195">
        <f t="shared" si="109"/>
        <v>1.544023835</v>
      </c>
      <c r="AT45" s="192">
        <f t="shared" si="110"/>
        <v>17.75147929</v>
      </c>
      <c r="AU45" s="193">
        <f t="shared" si="111"/>
        <v>3.049800595</v>
      </c>
      <c r="AV45" s="195">
        <f t="shared" si="112"/>
        <v>9.535089486</v>
      </c>
      <c r="AW45" s="192">
        <f t="shared" si="113"/>
        <v>23.37278107</v>
      </c>
      <c r="AX45" s="193">
        <f t="shared" si="114"/>
        <v>8.773678272</v>
      </c>
      <c r="AY45" s="194">
        <f t="shared" si="115"/>
        <v>17.42488625</v>
      </c>
      <c r="AZ45" s="195">
        <f t="shared" si="116"/>
        <v>24.26035503</v>
      </c>
      <c r="BA45" s="193">
        <f t="shared" si="117"/>
        <v>17.12745168</v>
      </c>
      <c r="BB45" s="195">
        <f t="shared" si="118"/>
        <v>22.14331519</v>
      </c>
      <c r="BC45" s="192">
        <f t="shared" si="119"/>
        <v>19.23076923</v>
      </c>
      <c r="BD45" s="193">
        <f t="shared" si="120"/>
        <v>29.15000807</v>
      </c>
      <c r="BE45" s="195">
        <f t="shared" si="121"/>
        <v>24.02560567</v>
      </c>
      <c r="BF45" s="192">
        <f t="shared" si="122"/>
        <v>6.213017751</v>
      </c>
      <c r="BG45" s="193">
        <f t="shared" si="123"/>
        <v>19.43170231</v>
      </c>
      <c r="BH45" s="195">
        <f t="shared" si="124"/>
        <v>14.26876612</v>
      </c>
      <c r="BI45" s="192">
        <f t="shared" si="125"/>
        <v>2.662721893</v>
      </c>
      <c r="BJ45" s="193">
        <f t="shared" si="126"/>
        <v>22.1426632</v>
      </c>
      <c r="BK45" s="195">
        <f t="shared" si="127"/>
        <v>9.879847006</v>
      </c>
      <c r="BL45" s="192"/>
      <c r="BM45" s="193"/>
      <c r="BN45" s="195"/>
      <c r="BO45" s="192">
        <f t="shared" si="128"/>
        <v>100</v>
      </c>
      <c r="BP45" s="193">
        <f t="shared" si="129"/>
        <v>100</v>
      </c>
      <c r="BQ45" s="194">
        <f t="shared" si="130"/>
        <v>100</v>
      </c>
      <c r="BS45" s="249" t="s">
        <v>136</v>
      </c>
      <c r="BT45" s="192">
        <f t="shared" si="131"/>
        <v>0.2392344498</v>
      </c>
      <c r="BU45" s="193">
        <f t="shared" si="132"/>
        <v>0.003916399534</v>
      </c>
      <c r="BV45" s="194">
        <f t="shared" si="133"/>
        <v>0.01569278002</v>
      </c>
      <c r="BW45" s="195">
        <f t="shared" si="134"/>
        <v>1.435406699</v>
      </c>
      <c r="BX45" s="193">
        <f t="shared" si="135"/>
        <v>0.05112108501</v>
      </c>
      <c r="BY45" s="195">
        <f t="shared" si="136"/>
        <v>0.1700383375</v>
      </c>
      <c r="BZ45" s="192">
        <f t="shared" si="137"/>
        <v>5.980861244</v>
      </c>
      <c r="CA45" s="193">
        <f t="shared" si="138"/>
        <v>0.4291922341</v>
      </c>
      <c r="CB45" s="195">
        <f t="shared" si="139"/>
        <v>0.9765356993</v>
      </c>
      <c r="CC45" s="192">
        <f t="shared" si="140"/>
        <v>14.11483254</v>
      </c>
      <c r="CD45" s="193">
        <f t="shared" si="141"/>
        <v>2.097914861</v>
      </c>
      <c r="CE45" s="195">
        <f t="shared" si="142"/>
        <v>5.023448579</v>
      </c>
      <c r="CF45" s="192">
        <f t="shared" si="143"/>
        <v>23.20574163</v>
      </c>
      <c r="CG45" s="193">
        <f t="shared" si="144"/>
        <v>7.90126341</v>
      </c>
      <c r="CH45" s="194">
        <f t="shared" si="145"/>
        <v>15.34652747</v>
      </c>
      <c r="CI45" s="195">
        <f t="shared" si="146"/>
        <v>23.68421053</v>
      </c>
      <c r="CJ45" s="193">
        <f t="shared" si="147"/>
        <v>16.25740813</v>
      </c>
      <c r="CK45" s="195">
        <f t="shared" si="148"/>
        <v>18.67005761</v>
      </c>
      <c r="CL45" s="192">
        <f t="shared" si="149"/>
        <v>21.53110048</v>
      </c>
      <c r="CM45" s="193">
        <f t="shared" si="150"/>
        <v>31.63160558</v>
      </c>
      <c r="CN45" s="195">
        <f t="shared" si="151"/>
        <v>30.91375719</v>
      </c>
      <c r="CO45" s="192">
        <f t="shared" si="152"/>
        <v>7.655502392</v>
      </c>
      <c r="CP45" s="193">
        <f t="shared" si="153"/>
        <v>23.59068072</v>
      </c>
      <c r="CQ45" s="195">
        <f t="shared" si="154"/>
        <v>17.01637543</v>
      </c>
      <c r="CR45" s="192">
        <f t="shared" si="155"/>
        <v>2.153110048</v>
      </c>
      <c r="CS45" s="193">
        <f t="shared" si="156"/>
        <v>18.03689758</v>
      </c>
      <c r="CT45" s="195">
        <f t="shared" si="157"/>
        <v>11.86756691</v>
      </c>
      <c r="CU45" s="192">
        <f t="shared" si="158"/>
        <v>0</v>
      </c>
      <c r="CV45" s="193">
        <f t="shared" si="159"/>
        <v>0</v>
      </c>
      <c r="CW45" s="195">
        <f t="shared" si="160"/>
        <v>0</v>
      </c>
      <c r="CX45" s="192">
        <f t="shared" si="161"/>
        <v>100</v>
      </c>
      <c r="CY45" s="193">
        <f t="shared" si="162"/>
        <v>100</v>
      </c>
      <c r="CZ45" s="194">
        <f t="shared" si="163"/>
        <v>100</v>
      </c>
    </row>
    <row r="46" ht="15.75" customHeight="1">
      <c r="A46" s="249" t="s">
        <v>138</v>
      </c>
      <c r="B46" s="192">
        <f t="shared" si="74"/>
        <v>0.406504065</v>
      </c>
      <c r="C46" s="193">
        <f t="shared" si="75"/>
        <v>0.005381809216</v>
      </c>
      <c r="D46" s="194">
        <f t="shared" si="76"/>
        <v>0.01741267417</v>
      </c>
      <c r="E46" s="195">
        <f t="shared" si="77"/>
        <v>0.406504065</v>
      </c>
      <c r="F46" s="193">
        <f t="shared" si="78"/>
        <v>0.01668778051</v>
      </c>
      <c r="G46" s="195">
        <f t="shared" si="79"/>
        <v>0.0854609775</v>
      </c>
      <c r="H46" s="192">
        <f t="shared" si="80"/>
        <v>2.845528455</v>
      </c>
      <c r="I46" s="193">
        <f t="shared" si="81"/>
        <v>0.1700762964</v>
      </c>
      <c r="J46" s="195">
        <f t="shared" si="82"/>
        <v>0.6235802659</v>
      </c>
      <c r="K46" s="192">
        <f t="shared" si="83"/>
        <v>11.38211382</v>
      </c>
      <c r="L46" s="193">
        <f t="shared" si="84"/>
        <v>1.621398661</v>
      </c>
      <c r="M46" s="195">
        <f t="shared" si="85"/>
        <v>4.739665812</v>
      </c>
      <c r="N46" s="192">
        <f t="shared" si="86"/>
        <v>22.35772358</v>
      </c>
      <c r="O46" s="193">
        <f t="shared" si="87"/>
        <v>6.982289408</v>
      </c>
      <c r="P46" s="194">
        <f t="shared" si="88"/>
        <v>15.02991725</v>
      </c>
      <c r="Q46" s="195">
        <f t="shared" si="89"/>
        <v>22.76422764</v>
      </c>
      <c r="R46" s="193">
        <f t="shared" si="90"/>
        <v>14.02827162</v>
      </c>
      <c r="S46" s="195">
        <f t="shared" si="91"/>
        <v>18.4338129</v>
      </c>
      <c r="T46" s="192">
        <f t="shared" si="92"/>
        <v>28.45528455</v>
      </c>
      <c r="U46" s="193">
        <f t="shared" si="93"/>
        <v>35.46264988</v>
      </c>
      <c r="V46" s="195">
        <f t="shared" si="94"/>
        <v>34.1403136</v>
      </c>
      <c r="W46" s="192">
        <f t="shared" si="95"/>
        <v>8.943089431</v>
      </c>
      <c r="X46" s="193">
        <f t="shared" si="96"/>
        <v>26.68206</v>
      </c>
      <c r="Y46" s="195">
        <f t="shared" si="97"/>
        <v>15.00888477</v>
      </c>
      <c r="Z46" s="192">
        <f t="shared" si="98"/>
        <v>2.43902439</v>
      </c>
      <c r="AA46" s="193">
        <f t="shared" si="99"/>
        <v>15.03118454</v>
      </c>
      <c r="AB46" s="195">
        <f t="shared" si="100"/>
        <v>11.92095175</v>
      </c>
      <c r="AC46" s="192" t="str">
        <f t="shared" si="101"/>
        <v/>
      </c>
      <c r="AD46" s="193" t="str">
        <f t="shared" si="102"/>
        <v/>
      </c>
      <c r="AE46" s="195" t="str">
        <f t="shared" si="103"/>
        <v/>
      </c>
      <c r="AF46" s="192">
        <f t="shared" si="104"/>
        <v>100</v>
      </c>
      <c r="AG46" s="193">
        <f t="shared" si="105"/>
        <v>100</v>
      </c>
      <c r="AH46" s="194">
        <f t="shared" si="106"/>
        <v>100</v>
      </c>
      <c r="AJ46" s="249" t="s">
        <v>138</v>
      </c>
      <c r="AK46" s="192">
        <f t="shared" si="164"/>
        <v>0.5221932115</v>
      </c>
      <c r="AL46" s="193">
        <f t="shared" si="165"/>
        <v>0.01103169203</v>
      </c>
      <c r="AM46" s="194">
        <f t="shared" si="166"/>
        <v>0.05380623626</v>
      </c>
      <c r="AN46" s="195"/>
      <c r="AO46" s="193"/>
      <c r="AP46" s="195"/>
      <c r="AQ46" s="192">
        <f t="shared" si="107"/>
        <v>3.133159269</v>
      </c>
      <c r="AR46" s="193">
        <f t="shared" si="108"/>
        <v>0.236435718</v>
      </c>
      <c r="AS46" s="195">
        <f t="shared" si="109"/>
        <v>0.8712834398</v>
      </c>
      <c r="AT46" s="192">
        <f t="shared" si="110"/>
        <v>12.53263708</v>
      </c>
      <c r="AU46" s="193">
        <f t="shared" si="111"/>
        <v>1.995854873</v>
      </c>
      <c r="AV46" s="195">
        <f t="shared" si="112"/>
        <v>5.386617968</v>
      </c>
      <c r="AW46" s="192">
        <f t="shared" si="113"/>
        <v>24.02088773</v>
      </c>
      <c r="AX46" s="193">
        <f t="shared" si="114"/>
        <v>8.075079165</v>
      </c>
      <c r="AY46" s="194">
        <f t="shared" si="115"/>
        <v>17.11791022</v>
      </c>
      <c r="AZ46" s="195">
        <f t="shared" si="116"/>
        <v>25.84856397</v>
      </c>
      <c r="BA46" s="193">
        <f t="shared" si="117"/>
        <v>17.27162562</v>
      </c>
      <c r="BB46" s="195">
        <f t="shared" si="118"/>
        <v>24.37101553</v>
      </c>
      <c r="BC46" s="192">
        <f t="shared" si="119"/>
        <v>26.10966057</v>
      </c>
      <c r="BD46" s="193">
        <f t="shared" si="120"/>
        <v>38.54224938</v>
      </c>
      <c r="BE46" s="195">
        <f t="shared" si="121"/>
        <v>33.7030481</v>
      </c>
      <c r="BF46" s="192">
        <f t="shared" si="122"/>
        <v>6.005221932</v>
      </c>
      <c r="BG46" s="193">
        <f t="shared" si="123"/>
        <v>20.17960007</v>
      </c>
      <c r="BH46" s="195">
        <f t="shared" si="124"/>
        <v>9.985304687</v>
      </c>
      <c r="BI46" s="192">
        <f t="shared" si="125"/>
        <v>1.82767624</v>
      </c>
      <c r="BJ46" s="193">
        <f t="shared" si="126"/>
        <v>13.68812347</v>
      </c>
      <c r="BK46" s="195">
        <f t="shared" si="127"/>
        <v>8.511013814</v>
      </c>
      <c r="BL46" s="192"/>
      <c r="BM46" s="193"/>
      <c r="BN46" s="195"/>
      <c r="BO46" s="192">
        <f t="shared" si="128"/>
        <v>100</v>
      </c>
      <c r="BP46" s="193">
        <f t="shared" si="129"/>
        <v>100</v>
      </c>
      <c r="BQ46" s="194">
        <f t="shared" si="130"/>
        <v>100</v>
      </c>
      <c r="BS46" s="249" t="s">
        <v>138</v>
      </c>
      <c r="BT46" s="192">
        <f t="shared" si="131"/>
        <v>0</v>
      </c>
      <c r="BU46" s="193">
        <f t="shared" si="132"/>
        <v>0</v>
      </c>
      <c r="BV46" s="194">
        <f t="shared" si="133"/>
        <v>0</v>
      </c>
      <c r="BW46" s="195">
        <f t="shared" si="134"/>
        <v>0.2364066194</v>
      </c>
      <c r="BX46" s="193">
        <f t="shared" si="135"/>
        <v>0.0102728347</v>
      </c>
      <c r="BY46" s="195">
        <f t="shared" si="136"/>
        <v>0.0259777495</v>
      </c>
      <c r="BZ46" s="192">
        <f t="shared" si="137"/>
        <v>2.836879433</v>
      </c>
      <c r="CA46" s="193">
        <f t="shared" si="138"/>
        <v>0.190170716</v>
      </c>
      <c r="CB46" s="195">
        <f t="shared" si="139"/>
        <v>0.7329829842</v>
      </c>
      <c r="CC46" s="192">
        <f t="shared" si="140"/>
        <v>13.4751773</v>
      </c>
      <c r="CD46" s="193">
        <f t="shared" si="141"/>
        <v>2.156500495</v>
      </c>
      <c r="CE46" s="195">
        <f t="shared" si="142"/>
        <v>6.39785418</v>
      </c>
      <c r="CF46" s="192">
        <f t="shared" si="143"/>
        <v>25.53191489</v>
      </c>
      <c r="CG46" s="193">
        <f t="shared" si="144"/>
        <v>8.37138166</v>
      </c>
      <c r="CH46" s="194">
        <f t="shared" si="145"/>
        <v>17.22491725</v>
      </c>
      <c r="CI46" s="195">
        <f t="shared" si="146"/>
        <v>27.18676123</v>
      </c>
      <c r="CJ46" s="193">
        <f t="shared" si="147"/>
        <v>17.81226706</v>
      </c>
      <c r="CK46" s="195">
        <f t="shared" si="148"/>
        <v>25.22018117</v>
      </c>
      <c r="CL46" s="192">
        <f t="shared" si="149"/>
        <v>21.51300236</v>
      </c>
      <c r="CM46" s="193">
        <f t="shared" si="150"/>
        <v>29.78602475</v>
      </c>
      <c r="CN46" s="195">
        <f t="shared" si="151"/>
        <v>23.27361593</v>
      </c>
      <c r="CO46" s="192">
        <f t="shared" si="152"/>
        <v>7.328605201</v>
      </c>
      <c r="CP46" s="193">
        <f t="shared" si="153"/>
        <v>23.50117044</v>
      </c>
      <c r="CQ46" s="195">
        <f t="shared" si="154"/>
        <v>16.73596872</v>
      </c>
      <c r="CR46" s="192">
        <f t="shared" si="155"/>
        <v>1.654846336</v>
      </c>
      <c r="CS46" s="193">
        <f t="shared" si="156"/>
        <v>11.64193323</v>
      </c>
      <c r="CT46" s="195">
        <f t="shared" si="157"/>
        <v>9.401347543</v>
      </c>
      <c r="CU46" s="192">
        <f t="shared" si="158"/>
        <v>0.2364066194</v>
      </c>
      <c r="CV46" s="193">
        <f t="shared" si="159"/>
        <v>6.530278818</v>
      </c>
      <c r="CW46" s="195">
        <f t="shared" si="160"/>
        <v>0.9871544809</v>
      </c>
      <c r="CX46" s="192">
        <f t="shared" si="161"/>
        <v>100</v>
      </c>
      <c r="CY46" s="193">
        <f t="shared" si="162"/>
        <v>100</v>
      </c>
      <c r="CZ46" s="194">
        <f t="shared" si="163"/>
        <v>100</v>
      </c>
    </row>
    <row r="47" ht="15.75" customHeight="1">
      <c r="A47" s="249" t="s">
        <v>140</v>
      </c>
      <c r="B47" s="192">
        <f t="shared" si="74"/>
        <v>1.27388535</v>
      </c>
      <c r="C47" s="193">
        <f t="shared" si="75"/>
        <v>0.0136073199</v>
      </c>
      <c r="D47" s="194">
        <f t="shared" si="76"/>
        <v>0.1016742164</v>
      </c>
      <c r="E47" s="195" t="str">
        <f t="shared" si="77"/>
        <v/>
      </c>
      <c r="F47" s="193" t="str">
        <f t="shared" si="78"/>
        <v/>
      </c>
      <c r="G47" s="195" t="str">
        <f t="shared" si="79"/>
        <v/>
      </c>
      <c r="H47" s="192">
        <f t="shared" si="80"/>
        <v>1.910828025</v>
      </c>
      <c r="I47" s="193">
        <f t="shared" si="81"/>
        <v>0.1344109412</v>
      </c>
      <c r="J47" s="195">
        <f t="shared" si="82"/>
        <v>1.217548742</v>
      </c>
      <c r="K47" s="192">
        <f t="shared" si="83"/>
        <v>19.10828025</v>
      </c>
      <c r="L47" s="193">
        <f t="shared" si="84"/>
        <v>2.652339468</v>
      </c>
      <c r="M47" s="195">
        <f t="shared" si="85"/>
        <v>6.731063968</v>
      </c>
      <c r="N47" s="192">
        <f t="shared" si="86"/>
        <v>19.10828025</v>
      </c>
      <c r="O47" s="193">
        <f t="shared" si="87"/>
        <v>5.558843475</v>
      </c>
      <c r="P47" s="194">
        <f t="shared" si="88"/>
        <v>12.61014469</v>
      </c>
      <c r="Q47" s="195">
        <f t="shared" si="89"/>
        <v>22.29299363</v>
      </c>
      <c r="R47" s="193">
        <f t="shared" si="90"/>
        <v>12.18910111</v>
      </c>
      <c r="S47" s="195">
        <f t="shared" si="91"/>
        <v>25.17326506</v>
      </c>
      <c r="T47" s="192">
        <f t="shared" si="92"/>
        <v>23.56687898</v>
      </c>
      <c r="U47" s="193">
        <f t="shared" si="93"/>
        <v>28.72727896</v>
      </c>
      <c r="V47" s="195">
        <f t="shared" si="94"/>
        <v>30.59377172</v>
      </c>
      <c r="W47" s="192">
        <f t="shared" si="95"/>
        <v>8.280254777</v>
      </c>
      <c r="X47" s="193">
        <f t="shared" si="96"/>
        <v>21.61225879</v>
      </c>
      <c r="Y47" s="195">
        <f t="shared" si="97"/>
        <v>6.633607157</v>
      </c>
      <c r="Z47" s="192">
        <f t="shared" si="98"/>
        <v>4.458598726</v>
      </c>
      <c r="AA47" s="193">
        <f t="shared" si="99"/>
        <v>29.11215994</v>
      </c>
      <c r="AB47" s="195">
        <f t="shared" si="100"/>
        <v>16.93892445</v>
      </c>
      <c r="AC47" s="192" t="str">
        <f t="shared" si="101"/>
        <v/>
      </c>
      <c r="AD47" s="193" t="str">
        <f t="shared" si="102"/>
        <v/>
      </c>
      <c r="AE47" s="195" t="str">
        <f t="shared" si="103"/>
        <v/>
      </c>
      <c r="AF47" s="192">
        <f t="shared" si="104"/>
        <v>100</v>
      </c>
      <c r="AG47" s="193">
        <f t="shared" si="105"/>
        <v>100</v>
      </c>
      <c r="AH47" s="194">
        <f t="shared" si="106"/>
        <v>100</v>
      </c>
      <c r="AJ47" s="249" t="s">
        <v>140</v>
      </c>
      <c r="AK47" s="192">
        <f t="shared" si="164"/>
        <v>0.9302325581</v>
      </c>
      <c r="AL47" s="193">
        <f t="shared" si="165"/>
        <v>0.007590227892</v>
      </c>
      <c r="AM47" s="194">
        <f t="shared" si="166"/>
        <v>0.03858166098</v>
      </c>
      <c r="AN47" s="195">
        <f t="shared" ref="AN47:AN57" si="170">AN12*100/$BO12</f>
        <v>2.790697674</v>
      </c>
      <c r="AO47" s="193">
        <f t="shared" ref="AO47:AO57" si="171">AO12*100/$BP12</f>
        <v>0.0910827347</v>
      </c>
      <c r="AP47" s="195">
        <f t="shared" ref="AP47:AP57" si="172">AP12*100/$BQ12</f>
        <v>0.5391144094</v>
      </c>
      <c r="AQ47" s="192">
        <f t="shared" si="107"/>
        <v>8.372093023</v>
      </c>
      <c r="AR47" s="193">
        <f t="shared" si="108"/>
        <v>0.4659556567</v>
      </c>
      <c r="AS47" s="195">
        <f t="shared" si="109"/>
        <v>1.382938204</v>
      </c>
      <c r="AT47" s="192">
        <f t="shared" si="110"/>
        <v>13.48837209</v>
      </c>
      <c r="AU47" s="193">
        <f t="shared" si="111"/>
        <v>1.809004314</v>
      </c>
      <c r="AV47" s="195">
        <f t="shared" si="112"/>
        <v>4.882895014</v>
      </c>
      <c r="AW47" s="192">
        <f t="shared" si="113"/>
        <v>18.13953488</v>
      </c>
      <c r="AX47" s="193">
        <f t="shared" si="114"/>
        <v>5.826503504</v>
      </c>
      <c r="AY47" s="194">
        <f t="shared" si="115"/>
        <v>14.52190142</v>
      </c>
      <c r="AZ47" s="195">
        <f t="shared" si="116"/>
        <v>20.93023256</v>
      </c>
      <c r="BA47" s="193">
        <f t="shared" si="117"/>
        <v>12.60612036</v>
      </c>
      <c r="BB47" s="195">
        <f t="shared" si="118"/>
        <v>20.65319181</v>
      </c>
      <c r="BC47" s="192">
        <f t="shared" si="119"/>
        <v>23.72093023</v>
      </c>
      <c r="BD47" s="193">
        <f t="shared" si="120"/>
        <v>30.97339856</v>
      </c>
      <c r="BE47" s="195">
        <f t="shared" si="121"/>
        <v>29.5595539</v>
      </c>
      <c r="BF47" s="192">
        <f t="shared" si="122"/>
        <v>7.906976744</v>
      </c>
      <c r="BG47" s="193">
        <f t="shared" si="123"/>
        <v>21.65420452</v>
      </c>
      <c r="BH47" s="195">
        <f t="shared" si="124"/>
        <v>12.078632</v>
      </c>
      <c r="BI47" s="192">
        <f t="shared" si="125"/>
        <v>3.720930233</v>
      </c>
      <c r="BJ47" s="193">
        <f t="shared" si="126"/>
        <v>26.56614012</v>
      </c>
      <c r="BK47" s="195">
        <f t="shared" si="127"/>
        <v>16.34319159</v>
      </c>
      <c r="BL47" s="192"/>
      <c r="BM47" s="193"/>
      <c r="BN47" s="195"/>
      <c r="BO47" s="192">
        <f t="shared" si="128"/>
        <v>100</v>
      </c>
      <c r="BP47" s="193">
        <f t="shared" si="129"/>
        <v>100</v>
      </c>
      <c r="BQ47" s="194">
        <f t="shared" si="130"/>
        <v>100</v>
      </c>
      <c r="BS47" s="249" t="s">
        <v>140</v>
      </c>
      <c r="BT47" s="192">
        <f t="shared" si="131"/>
        <v>0.6872852234</v>
      </c>
      <c r="BU47" s="193">
        <f t="shared" si="132"/>
        <v>0.01199469631</v>
      </c>
      <c r="BV47" s="194">
        <f t="shared" si="133"/>
        <v>0.03745086184</v>
      </c>
      <c r="BW47" s="195">
        <f t="shared" si="134"/>
        <v>1.718213058</v>
      </c>
      <c r="BX47" s="193">
        <f t="shared" si="135"/>
        <v>0.05761344585</v>
      </c>
      <c r="BY47" s="195">
        <f t="shared" si="136"/>
        <v>0.1653464796</v>
      </c>
      <c r="BZ47" s="192">
        <f t="shared" si="137"/>
        <v>6.18556701</v>
      </c>
      <c r="CA47" s="193">
        <f t="shared" si="138"/>
        <v>0.4384536606</v>
      </c>
      <c r="CB47" s="195">
        <f t="shared" si="139"/>
        <v>0.6945207113</v>
      </c>
      <c r="CC47" s="192">
        <f t="shared" si="140"/>
        <v>16.49484536</v>
      </c>
      <c r="CD47" s="193">
        <f t="shared" si="141"/>
        <v>2.75236106</v>
      </c>
      <c r="CE47" s="195">
        <f t="shared" si="142"/>
        <v>4.874843768</v>
      </c>
      <c r="CF47" s="192">
        <f t="shared" si="143"/>
        <v>18.21305842</v>
      </c>
      <c r="CG47" s="193">
        <f t="shared" si="144"/>
        <v>6.885071013</v>
      </c>
      <c r="CH47" s="194">
        <f t="shared" si="145"/>
        <v>10.91202172</v>
      </c>
      <c r="CI47" s="195">
        <f t="shared" si="146"/>
        <v>25.77319588</v>
      </c>
      <c r="CJ47" s="193">
        <f t="shared" si="147"/>
        <v>18.93225789</v>
      </c>
      <c r="CK47" s="195">
        <f t="shared" si="148"/>
        <v>21.6120117</v>
      </c>
      <c r="CL47" s="192">
        <f t="shared" si="149"/>
        <v>23.02405498</v>
      </c>
      <c r="CM47" s="193">
        <f t="shared" si="150"/>
        <v>36.30892175</v>
      </c>
      <c r="CN47" s="195">
        <f t="shared" si="151"/>
        <v>28.44544861</v>
      </c>
      <c r="CO47" s="192">
        <f t="shared" si="152"/>
        <v>5.841924399</v>
      </c>
      <c r="CP47" s="193">
        <f t="shared" si="153"/>
        <v>18.96780474</v>
      </c>
      <c r="CQ47" s="195">
        <f t="shared" si="154"/>
        <v>17.30747918</v>
      </c>
      <c r="CR47" s="192">
        <f t="shared" si="155"/>
        <v>2.06185567</v>
      </c>
      <c r="CS47" s="193">
        <f t="shared" si="156"/>
        <v>15.64552175</v>
      </c>
      <c r="CT47" s="195">
        <f t="shared" si="157"/>
        <v>15.95087697</v>
      </c>
      <c r="CU47" s="192">
        <f t="shared" si="158"/>
        <v>0</v>
      </c>
      <c r="CV47" s="193">
        <f t="shared" si="159"/>
        <v>0</v>
      </c>
      <c r="CW47" s="195">
        <f t="shared" si="160"/>
        <v>0</v>
      </c>
      <c r="CX47" s="192">
        <f t="shared" si="161"/>
        <v>100</v>
      </c>
      <c r="CY47" s="193">
        <f t="shared" si="162"/>
        <v>100</v>
      </c>
      <c r="CZ47" s="194">
        <f t="shared" si="163"/>
        <v>100</v>
      </c>
    </row>
    <row r="48" ht="15.75" customHeight="1">
      <c r="A48" s="249" t="s">
        <v>142</v>
      </c>
      <c r="B48" s="192">
        <f t="shared" si="74"/>
        <v>0.2267573696</v>
      </c>
      <c r="C48" s="193">
        <f t="shared" si="75"/>
        <v>0.003552441223</v>
      </c>
      <c r="D48" s="194">
        <f t="shared" si="76"/>
        <v>0.03683113404</v>
      </c>
      <c r="E48" s="195">
        <f t="shared" si="77"/>
        <v>0.9070294785</v>
      </c>
      <c r="F48" s="193">
        <f t="shared" si="78"/>
        <v>0.03101185176</v>
      </c>
      <c r="G48" s="195">
        <f t="shared" si="79"/>
        <v>0.1401309553</v>
      </c>
      <c r="H48" s="192">
        <f t="shared" si="80"/>
        <v>4.081632653</v>
      </c>
      <c r="I48" s="193">
        <f t="shared" si="81"/>
        <v>0.2550339985</v>
      </c>
      <c r="J48" s="195">
        <f t="shared" si="82"/>
        <v>1.129039479</v>
      </c>
      <c r="K48" s="192">
        <f t="shared" si="83"/>
        <v>12.47165533</v>
      </c>
      <c r="L48" s="193">
        <f t="shared" si="84"/>
        <v>1.767233895</v>
      </c>
      <c r="M48" s="195">
        <f t="shared" si="85"/>
        <v>5.07452459</v>
      </c>
      <c r="N48" s="192">
        <f t="shared" si="86"/>
        <v>21.54195011</v>
      </c>
      <c r="O48" s="193">
        <f t="shared" si="87"/>
        <v>7.034922924</v>
      </c>
      <c r="P48" s="194">
        <f t="shared" si="88"/>
        <v>16.76335687</v>
      </c>
      <c r="Q48" s="195">
        <f t="shared" si="89"/>
        <v>23.1292517</v>
      </c>
      <c r="R48" s="193">
        <f t="shared" si="90"/>
        <v>14.12204575</v>
      </c>
      <c r="S48" s="195">
        <f t="shared" si="91"/>
        <v>22.13740955</v>
      </c>
      <c r="T48" s="192">
        <f t="shared" si="92"/>
        <v>28.11791383</v>
      </c>
      <c r="U48" s="193">
        <f t="shared" si="93"/>
        <v>37.36607411</v>
      </c>
      <c r="V48" s="195">
        <f t="shared" si="94"/>
        <v>36.88725279</v>
      </c>
      <c r="W48" s="192">
        <f t="shared" si="95"/>
        <v>7.029478458</v>
      </c>
      <c r="X48" s="193">
        <f t="shared" si="96"/>
        <v>19.41902741</v>
      </c>
      <c r="Y48" s="195">
        <f t="shared" si="97"/>
        <v>10.93888917</v>
      </c>
      <c r="Z48" s="192">
        <f t="shared" si="98"/>
        <v>2.494331066</v>
      </c>
      <c r="AA48" s="193">
        <f t="shared" si="99"/>
        <v>20.00109763</v>
      </c>
      <c r="AB48" s="195">
        <f t="shared" si="100"/>
        <v>6.892565468</v>
      </c>
      <c r="AC48" s="192" t="str">
        <f t="shared" si="101"/>
        <v/>
      </c>
      <c r="AD48" s="193" t="str">
        <f t="shared" si="102"/>
        <v/>
      </c>
      <c r="AE48" s="195" t="str">
        <f t="shared" si="103"/>
        <v/>
      </c>
      <c r="AF48" s="192">
        <f t="shared" si="104"/>
        <v>100</v>
      </c>
      <c r="AG48" s="193">
        <f t="shared" si="105"/>
        <v>100</v>
      </c>
      <c r="AH48" s="194">
        <f t="shared" si="106"/>
        <v>100</v>
      </c>
      <c r="AJ48" s="249" t="s">
        <v>142</v>
      </c>
      <c r="AK48" s="192">
        <f t="shared" si="164"/>
        <v>2.384737679</v>
      </c>
      <c r="AL48" s="193">
        <f t="shared" si="165"/>
        <v>0.04443498071</v>
      </c>
      <c r="AM48" s="194">
        <f t="shared" si="166"/>
        <v>0.4346313344</v>
      </c>
      <c r="AN48" s="195">
        <f t="shared" si="170"/>
        <v>1.748807631</v>
      </c>
      <c r="AO48" s="193">
        <f t="shared" si="171"/>
        <v>0.07953150711</v>
      </c>
      <c r="AP48" s="195">
        <f t="shared" si="172"/>
        <v>0.2493179268</v>
      </c>
      <c r="AQ48" s="192">
        <f t="shared" si="107"/>
        <v>4.451510334</v>
      </c>
      <c r="AR48" s="193">
        <f t="shared" si="108"/>
        <v>0.3735031938</v>
      </c>
      <c r="AS48" s="195">
        <f t="shared" si="109"/>
        <v>1.388070839</v>
      </c>
      <c r="AT48" s="192">
        <f t="shared" si="110"/>
        <v>19.39586645</v>
      </c>
      <c r="AU48" s="193">
        <f t="shared" si="111"/>
        <v>3.640940835</v>
      </c>
      <c r="AV48" s="195">
        <f t="shared" si="112"/>
        <v>8.599942693</v>
      </c>
      <c r="AW48" s="192">
        <f t="shared" si="113"/>
        <v>23.52941176</v>
      </c>
      <c r="AX48" s="193">
        <f t="shared" si="114"/>
        <v>9.547335835</v>
      </c>
      <c r="AY48" s="194">
        <f t="shared" si="115"/>
        <v>18.25897928</v>
      </c>
      <c r="AZ48" s="195">
        <f t="shared" si="116"/>
        <v>20.82670906</v>
      </c>
      <c r="BA48" s="193">
        <f t="shared" si="117"/>
        <v>16.36833013</v>
      </c>
      <c r="BB48" s="195">
        <f t="shared" si="118"/>
        <v>23.17126643</v>
      </c>
      <c r="BC48" s="192">
        <f t="shared" si="119"/>
        <v>22.25755167</v>
      </c>
      <c r="BD48" s="193">
        <f t="shared" si="120"/>
        <v>38.47767644</v>
      </c>
      <c r="BE48" s="195">
        <f t="shared" si="121"/>
        <v>30.32611543</v>
      </c>
      <c r="BF48" s="192">
        <f t="shared" si="122"/>
        <v>3.974562798</v>
      </c>
      <c r="BG48" s="193">
        <f t="shared" si="123"/>
        <v>15.85009708</v>
      </c>
      <c r="BH48" s="195">
        <f t="shared" si="124"/>
        <v>11.726323</v>
      </c>
      <c r="BI48" s="192">
        <f t="shared" si="125"/>
        <v>1.430842607</v>
      </c>
      <c r="BJ48" s="193">
        <f t="shared" si="126"/>
        <v>15.61815</v>
      </c>
      <c r="BK48" s="195">
        <f t="shared" si="127"/>
        <v>5.845353075</v>
      </c>
      <c r="BL48" s="192"/>
      <c r="BM48" s="193"/>
      <c r="BN48" s="195"/>
      <c r="BO48" s="192">
        <f t="shared" si="128"/>
        <v>100</v>
      </c>
      <c r="BP48" s="193">
        <f t="shared" si="129"/>
        <v>100</v>
      </c>
      <c r="BQ48" s="194">
        <f t="shared" si="130"/>
        <v>100</v>
      </c>
      <c r="BS48" s="249" t="s">
        <v>142</v>
      </c>
      <c r="BT48" s="192">
        <f t="shared" si="131"/>
        <v>0</v>
      </c>
      <c r="BU48" s="193">
        <f t="shared" si="132"/>
        <v>0</v>
      </c>
      <c r="BV48" s="194">
        <f t="shared" si="133"/>
        <v>0</v>
      </c>
      <c r="BW48" s="195">
        <f t="shared" si="134"/>
        <v>0.5235602094</v>
      </c>
      <c r="BX48" s="193">
        <f t="shared" si="135"/>
        <v>0.02701898926</v>
      </c>
      <c r="BY48" s="195">
        <f t="shared" si="136"/>
        <v>0.1305261489</v>
      </c>
      <c r="BZ48" s="192">
        <f t="shared" si="137"/>
        <v>5.863874346</v>
      </c>
      <c r="CA48" s="193">
        <f t="shared" si="138"/>
        <v>0.5137595464</v>
      </c>
      <c r="CB48" s="195">
        <f t="shared" si="139"/>
        <v>1.517177968</v>
      </c>
      <c r="CC48" s="192">
        <f t="shared" si="140"/>
        <v>20.62827225</v>
      </c>
      <c r="CD48" s="193">
        <f t="shared" si="141"/>
        <v>4.051838748</v>
      </c>
      <c r="CE48" s="195">
        <f t="shared" si="142"/>
        <v>9.296241841</v>
      </c>
      <c r="CF48" s="192">
        <f t="shared" si="143"/>
        <v>21.04712042</v>
      </c>
      <c r="CG48" s="193">
        <f t="shared" si="144"/>
        <v>8.944668307</v>
      </c>
      <c r="CH48" s="194">
        <f t="shared" si="145"/>
        <v>17.22863339</v>
      </c>
      <c r="CI48" s="195">
        <f t="shared" si="146"/>
        <v>25.7591623</v>
      </c>
      <c r="CJ48" s="193">
        <f t="shared" si="147"/>
        <v>21.06291354</v>
      </c>
      <c r="CK48" s="195">
        <f t="shared" si="148"/>
        <v>26.49592442</v>
      </c>
      <c r="CL48" s="192">
        <f t="shared" si="149"/>
        <v>21.2565445</v>
      </c>
      <c r="CM48" s="193">
        <f t="shared" si="150"/>
        <v>37.31240843</v>
      </c>
      <c r="CN48" s="195">
        <f t="shared" si="151"/>
        <v>30.44040665</v>
      </c>
      <c r="CO48" s="192">
        <f t="shared" si="152"/>
        <v>3.769633508</v>
      </c>
      <c r="CP48" s="193">
        <f t="shared" si="153"/>
        <v>14.63104102</v>
      </c>
      <c r="CQ48" s="195">
        <f t="shared" si="154"/>
        <v>8.200374732</v>
      </c>
      <c r="CR48" s="192">
        <f t="shared" si="155"/>
        <v>1.151832461</v>
      </c>
      <c r="CS48" s="193">
        <f t="shared" si="156"/>
        <v>13.45635141</v>
      </c>
      <c r="CT48" s="195">
        <f t="shared" si="157"/>
        <v>6.690714849</v>
      </c>
      <c r="CU48" s="192">
        <f t="shared" si="158"/>
        <v>0</v>
      </c>
      <c r="CV48" s="193">
        <f t="shared" si="159"/>
        <v>0</v>
      </c>
      <c r="CW48" s="195">
        <f t="shared" si="160"/>
        <v>0</v>
      </c>
      <c r="CX48" s="192">
        <f t="shared" si="161"/>
        <v>100</v>
      </c>
      <c r="CY48" s="193">
        <f t="shared" si="162"/>
        <v>100</v>
      </c>
      <c r="CZ48" s="194">
        <f t="shared" si="163"/>
        <v>100</v>
      </c>
    </row>
    <row r="49" ht="15.75" customHeight="1">
      <c r="A49" s="249" t="s">
        <v>144</v>
      </c>
      <c r="B49" s="192">
        <f t="shared" si="74"/>
        <v>2.608695652</v>
      </c>
      <c r="C49" s="193">
        <f t="shared" si="75"/>
        <v>0.0518888223</v>
      </c>
      <c r="D49" s="194">
        <f t="shared" si="76"/>
        <v>0.2511763003</v>
      </c>
      <c r="E49" s="195">
        <f t="shared" si="77"/>
        <v>4.057971014</v>
      </c>
      <c r="F49" s="193">
        <f t="shared" si="78"/>
        <v>0.1797763724</v>
      </c>
      <c r="G49" s="195">
        <f t="shared" si="79"/>
        <v>0.4646752231</v>
      </c>
      <c r="H49" s="192">
        <f t="shared" si="80"/>
        <v>5.797101449</v>
      </c>
      <c r="I49" s="193">
        <f t="shared" si="81"/>
        <v>0.4704057637</v>
      </c>
      <c r="J49" s="195">
        <f t="shared" si="82"/>
        <v>1.388323345</v>
      </c>
      <c r="K49" s="192">
        <f t="shared" si="83"/>
        <v>17.68115942</v>
      </c>
      <c r="L49" s="193">
        <f t="shared" si="84"/>
        <v>3.346231283</v>
      </c>
      <c r="M49" s="195">
        <f t="shared" si="85"/>
        <v>7.332354769</v>
      </c>
      <c r="N49" s="192">
        <f t="shared" si="86"/>
        <v>20.86956522</v>
      </c>
      <c r="O49" s="193">
        <f t="shared" si="87"/>
        <v>8.926833372</v>
      </c>
      <c r="P49" s="194">
        <f t="shared" si="88"/>
        <v>17.08626366</v>
      </c>
      <c r="Q49" s="195">
        <f t="shared" si="89"/>
        <v>23.47826087</v>
      </c>
      <c r="R49" s="193">
        <f t="shared" si="90"/>
        <v>18.71642351</v>
      </c>
      <c r="S49" s="195">
        <f t="shared" si="91"/>
        <v>24.00596697</v>
      </c>
      <c r="T49" s="192">
        <f t="shared" si="92"/>
        <v>20.28985507</v>
      </c>
      <c r="U49" s="193">
        <f t="shared" si="93"/>
        <v>34.98132567</v>
      </c>
      <c r="V49" s="195">
        <f t="shared" si="94"/>
        <v>28.49527803</v>
      </c>
      <c r="W49" s="192">
        <f t="shared" si="95"/>
        <v>3.768115942</v>
      </c>
      <c r="X49" s="193">
        <f t="shared" si="96"/>
        <v>14.47246333</v>
      </c>
      <c r="Y49" s="195">
        <f t="shared" si="97"/>
        <v>10.40966054</v>
      </c>
      <c r="Z49" s="192">
        <f t="shared" si="98"/>
        <v>1.449275362</v>
      </c>
      <c r="AA49" s="193">
        <f t="shared" si="99"/>
        <v>18.85465188</v>
      </c>
      <c r="AB49" s="195">
        <f t="shared" si="100"/>
        <v>10.56630115</v>
      </c>
      <c r="AC49" s="192" t="str">
        <f t="shared" si="101"/>
        <v/>
      </c>
      <c r="AD49" s="193" t="str">
        <f t="shared" si="102"/>
        <v/>
      </c>
      <c r="AE49" s="195" t="str">
        <f t="shared" si="103"/>
        <v/>
      </c>
      <c r="AF49" s="192">
        <f t="shared" si="104"/>
        <v>100</v>
      </c>
      <c r="AG49" s="193">
        <f t="shared" si="105"/>
        <v>100</v>
      </c>
      <c r="AH49" s="194">
        <f t="shared" si="106"/>
        <v>100</v>
      </c>
      <c r="AJ49" s="249" t="s">
        <v>144</v>
      </c>
      <c r="AK49" s="192">
        <f t="shared" si="164"/>
        <v>2.300884956</v>
      </c>
      <c r="AL49" s="193">
        <f t="shared" si="165"/>
        <v>0.05880805477</v>
      </c>
      <c r="AM49" s="194">
        <f t="shared" si="166"/>
        <v>0.3229247855</v>
      </c>
      <c r="AN49" s="195">
        <f t="shared" si="170"/>
        <v>4.07079646</v>
      </c>
      <c r="AO49" s="193">
        <f t="shared" si="171"/>
        <v>0.1850006085</v>
      </c>
      <c r="AP49" s="195">
        <f t="shared" si="172"/>
        <v>0.8579222999</v>
      </c>
      <c r="AQ49" s="192">
        <f t="shared" si="107"/>
        <v>7.610619469</v>
      </c>
      <c r="AR49" s="193">
        <f t="shared" si="108"/>
        <v>0.6485142467</v>
      </c>
      <c r="AS49" s="195">
        <f t="shared" si="109"/>
        <v>2.252924938</v>
      </c>
      <c r="AT49" s="192">
        <f t="shared" si="110"/>
        <v>21.4159292</v>
      </c>
      <c r="AU49" s="193">
        <f t="shared" si="111"/>
        <v>4.490213832</v>
      </c>
      <c r="AV49" s="195">
        <f t="shared" si="112"/>
        <v>11.58947108</v>
      </c>
      <c r="AW49" s="192">
        <f t="shared" si="113"/>
        <v>22.83185841</v>
      </c>
      <c r="AX49" s="193">
        <f t="shared" si="114"/>
        <v>9.469358404</v>
      </c>
      <c r="AY49" s="194">
        <f t="shared" si="115"/>
        <v>17.49308526</v>
      </c>
      <c r="AZ49" s="195">
        <f t="shared" si="116"/>
        <v>22.47787611</v>
      </c>
      <c r="BA49" s="193">
        <f t="shared" si="117"/>
        <v>18.56948153</v>
      </c>
      <c r="BB49" s="195">
        <f t="shared" si="118"/>
        <v>22.87813877</v>
      </c>
      <c r="BC49" s="192">
        <f t="shared" si="119"/>
        <v>15.39823009</v>
      </c>
      <c r="BD49" s="193">
        <f t="shared" si="120"/>
        <v>26.59829725</v>
      </c>
      <c r="BE49" s="195">
        <f t="shared" si="121"/>
        <v>22.77189676</v>
      </c>
      <c r="BF49" s="192">
        <f t="shared" si="122"/>
        <v>2.300884956</v>
      </c>
      <c r="BG49" s="193">
        <f t="shared" si="123"/>
        <v>9.588058473</v>
      </c>
      <c r="BH49" s="195">
        <f t="shared" si="124"/>
        <v>4.806116917</v>
      </c>
      <c r="BI49" s="192">
        <f t="shared" si="125"/>
        <v>1.238938053</v>
      </c>
      <c r="BJ49" s="193">
        <f t="shared" si="126"/>
        <v>12.90206037</v>
      </c>
      <c r="BK49" s="195">
        <f t="shared" si="127"/>
        <v>10.12032486</v>
      </c>
      <c r="BL49" s="192">
        <f t="shared" ref="BL49:BL51" si="173">BL14*100/$BO14</f>
        <v>0.3539823009</v>
      </c>
      <c r="BM49" s="193">
        <f t="shared" ref="BM49:BM51" si="174">BM14*100/$BP14</f>
        <v>17.49020723</v>
      </c>
      <c r="BN49" s="195">
        <f t="shared" ref="BN49:BN51" si="175">BN14*100/$BQ14</f>
        <v>6.907194332</v>
      </c>
      <c r="BO49" s="192">
        <f t="shared" si="128"/>
        <v>100</v>
      </c>
      <c r="BP49" s="193">
        <f t="shared" si="129"/>
        <v>100</v>
      </c>
      <c r="BQ49" s="194">
        <f t="shared" si="130"/>
        <v>100</v>
      </c>
      <c r="BS49" s="249" t="s">
        <v>144</v>
      </c>
      <c r="BT49" s="192">
        <f t="shared" si="131"/>
        <v>0.1848428835</v>
      </c>
      <c r="BU49" s="193">
        <f t="shared" si="132"/>
        <v>0.004179382553</v>
      </c>
      <c r="BV49" s="194">
        <f t="shared" si="133"/>
        <v>0.00474226963</v>
      </c>
      <c r="BW49" s="195">
        <f t="shared" si="134"/>
        <v>1.478743068</v>
      </c>
      <c r="BX49" s="193">
        <f t="shared" si="135"/>
        <v>0.06771945009</v>
      </c>
      <c r="BY49" s="195">
        <f t="shared" si="136"/>
        <v>0.143925766</v>
      </c>
      <c r="BZ49" s="192">
        <f t="shared" si="137"/>
        <v>9.426987061</v>
      </c>
      <c r="CA49" s="193">
        <f t="shared" si="138"/>
        <v>0.7142196338</v>
      </c>
      <c r="CB49" s="195">
        <f t="shared" si="139"/>
        <v>1.906129385</v>
      </c>
      <c r="CC49" s="192">
        <f t="shared" si="140"/>
        <v>20.88724584</v>
      </c>
      <c r="CD49" s="193">
        <f t="shared" si="141"/>
        <v>3.953565383</v>
      </c>
      <c r="CE49" s="195">
        <f t="shared" si="142"/>
        <v>7.171769287</v>
      </c>
      <c r="CF49" s="192">
        <f t="shared" si="143"/>
        <v>18.85397412</v>
      </c>
      <c r="CG49" s="193">
        <f t="shared" si="144"/>
        <v>7.51691016</v>
      </c>
      <c r="CH49" s="194">
        <f t="shared" si="145"/>
        <v>10.85174682</v>
      </c>
      <c r="CI49" s="195">
        <f t="shared" si="146"/>
        <v>24.7689464</v>
      </c>
      <c r="CJ49" s="193">
        <f t="shared" si="147"/>
        <v>18.76943437</v>
      </c>
      <c r="CK49" s="195">
        <f t="shared" si="148"/>
        <v>20.89149331</v>
      </c>
      <c r="CL49" s="192">
        <f t="shared" si="149"/>
        <v>19.59334566</v>
      </c>
      <c r="CM49" s="193">
        <f t="shared" si="150"/>
        <v>32.64661082</v>
      </c>
      <c r="CN49" s="195">
        <f t="shared" si="151"/>
        <v>23.21058048</v>
      </c>
      <c r="CO49" s="192">
        <f t="shared" si="152"/>
        <v>2.402957486</v>
      </c>
      <c r="CP49" s="193">
        <f t="shared" si="153"/>
        <v>8.294230138</v>
      </c>
      <c r="CQ49" s="195">
        <f t="shared" si="154"/>
        <v>7.592992539</v>
      </c>
      <c r="CR49" s="192">
        <f t="shared" si="155"/>
        <v>2.218114603</v>
      </c>
      <c r="CS49" s="193">
        <f t="shared" si="156"/>
        <v>20.9437092</v>
      </c>
      <c r="CT49" s="195">
        <f t="shared" si="157"/>
        <v>18.84852651</v>
      </c>
      <c r="CU49" s="192">
        <f t="shared" si="158"/>
        <v>0.1848428835</v>
      </c>
      <c r="CV49" s="193">
        <f t="shared" si="159"/>
        <v>7.089421469</v>
      </c>
      <c r="CW49" s="195">
        <f t="shared" si="160"/>
        <v>9.378093625</v>
      </c>
      <c r="CX49" s="192">
        <f t="shared" si="161"/>
        <v>100</v>
      </c>
      <c r="CY49" s="193">
        <f t="shared" si="162"/>
        <v>100</v>
      </c>
      <c r="CZ49" s="194">
        <f t="shared" si="163"/>
        <v>100</v>
      </c>
    </row>
    <row r="50" ht="15.75" customHeight="1">
      <c r="A50" s="249" t="s">
        <v>146</v>
      </c>
      <c r="B50" s="192">
        <f t="shared" si="74"/>
        <v>0.4291845494</v>
      </c>
      <c r="C50" s="193">
        <f t="shared" si="75"/>
        <v>0.008410298504</v>
      </c>
      <c r="D50" s="194">
        <f t="shared" si="76"/>
        <v>0.04875934566</v>
      </c>
      <c r="E50" s="195">
        <f t="shared" si="77"/>
        <v>1.287553648</v>
      </c>
      <c r="F50" s="193">
        <f t="shared" si="78"/>
        <v>0.04559267084</v>
      </c>
      <c r="G50" s="195">
        <f t="shared" si="79"/>
        <v>0.1599532574</v>
      </c>
      <c r="H50" s="192">
        <f t="shared" si="80"/>
        <v>4.148783977</v>
      </c>
      <c r="I50" s="193">
        <f t="shared" si="81"/>
        <v>0.274652104</v>
      </c>
      <c r="J50" s="195">
        <f t="shared" si="82"/>
        <v>1.466090193</v>
      </c>
      <c r="K50" s="192">
        <f t="shared" si="83"/>
        <v>14.30615165</v>
      </c>
      <c r="L50" s="193">
        <f t="shared" si="84"/>
        <v>2.159430211</v>
      </c>
      <c r="M50" s="195">
        <f t="shared" si="85"/>
        <v>6.18156561</v>
      </c>
      <c r="N50" s="192">
        <f t="shared" si="86"/>
        <v>17.31044349</v>
      </c>
      <c r="O50" s="193">
        <f t="shared" si="87"/>
        <v>5.857885742</v>
      </c>
      <c r="P50" s="194">
        <f t="shared" si="88"/>
        <v>12.96573037</v>
      </c>
      <c r="Q50" s="195">
        <f t="shared" si="89"/>
        <v>26.89556509</v>
      </c>
      <c r="R50" s="193">
        <f t="shared" si="90"/>
        <v>17.2409267</v>
      </c>
      <c r="S50" s="195">
        <f t="shared" si="91"/>
        <v>24.34008153</v>
      </c>
      <c r="T50" s="192">
        <f t="shared" si="92"/>
        <v>27.46781116</v>
      </c>
      <c r="U50" s="193">
        <f t="shared" si="93"/>
        <v>37.26961229</v>
      </c>
      <c r="V50" s="195">
        <f t="shared" si="94"/>
        <v>35.33485642</v>
      </c>
      <c r="W50" s="192">
        <f t="shared" si="95"/>
        <v>5.865522175</v>
      </c>
      <c r="X50" s="193">
        <f t="shared" si="96"/>
        <v>17.21037746</v>
      </c>
      <c r="Y50" s="195">
        <f t="shared" si="97"/>
        <v>9.609541356</v>
      </c>
      <c r="Z50" s="192">
        <f t="shared" si="98"/>
        <v>2.00286123</v>
      </c>
      <c r="AA50" s="193">
        <f t="shared" si="99"/>
        <v>13.19318573</v>
      </c>
      <c r="AB50" s="195">
        <f t="shared" si="100"/>
        <v>7.708454294</v>
      </c>
      <c r="AC50" s="192">
        <f t="shared" si="101"/>
        <v>0.2861230329</v>
      </c>
      <c r="AD50" s="193">
        <f t="shared" si="102"/>
        <v>6.739926799</v>
      </c>
      <c r="AE50" s="195">
        <f t="shared" si="103"/>
        <v>2.184967632</v>
      </c>
      <c r="AF50" s="192">
        <f t="shared" si="104"/>
        <v>100</v>
      </c>
      <c r="AG50" s="193">
        <f t="shared" si="105"/>
        <v>100</v>
      </c>
      <c r="AH50" s="194">
        <f t="shared" si="106"/>
        <v>100</v>
      </c>
      <c r="AJ50" s="249" t="s">
        <v>146</v>
      </c>
      <c r="AK50" s="192">
        <f t="shared" si="164"/>
        <v>0.4807692308</v>
      </c>
      <c r="AL50" s="193">
        <f t="shared" si="165"/>
        <v>0.007967855455</v>
      </c>
      <c r="AM50" s="194">
        <f t="shared" si="166"/>
        <v>0.09454372828</v>
      </c>
      <c r="AN50" s="195">
        <f t="shared" si="170"/>
        <v>3.004807692</v>
      </c>
      <c r="AO50" s="193">
        <f t="shared" si="171"/>
        <v>0.09143169314</v>
      </c>
      <c r="AP50" s="195">
        <f t="shared" si="172"/>
        <v>0.4192564141</v>
      </c>
      <c r="AQ50" s="192">
        <f t="shared" si="107"/>
        <v>5.288461538</v>
      </c>
      <c r="AR50" s="193">
        <f t="shared" si="108"/>
        <v>0.388469172</v>
      </c>
      <c r="AS50" s="195">
        <f t="shared" si="109"/>
        <v>1.638598459</v>
      </c>
      <c r="AT50" s="192">
        <f t="shared" si="110"/>
        <v>13.34134615</v>
      </c>
      <c r="AU50" s="193">
        <f t="shared" si="111"/>
        <v>2.192747798</v>
      </c>
      <c r="AV50" s="195">
        <f t="shared" si="112"/>
        <v>6.198826549</v>
      </c>
      <c r="AW50" s="192">
        <f t="shared" si="113"/>
        <v>20.07211538</v>
      </c>
      <c r="AX50" s="193">
        <f t="shared" si="114"/>
        <v>6.986609084</v>
      </c>
      <c r="AY50" s="194">
        <f t="shared" si="115"/>
        <v>14.34325369</v>
      </c>
      <c r="AZ50" s="195">
        <f t="shared" si="116"/>
        <v>27.88461538</v>
      </c>
      <c r="BA50" s="193">
        <f t="shared" si="117"/>
        <v>18.60405978</v>
      </c>
      <c r="BB50" s="195">
        <f t="shared" si="118"/>
        <v>29.05404622</v>
      </c>
      <c r="BC50" s="192">
        <f t="shared" si="119"/>
        <v>21.875</v>
      </c>
      <c r="BD50" s="193">
        <f t="shared" si="120"/>
        <v>31.35110155</v>
      </c>
      <c r="BE50" s="195">
        <f t="shared" si="121"/>
        <v>29.7562262</v>
      </c>
      <c r="BF50" s="192">
        <f t="shared" si="122"/>
        <v>5.528846154</v>
      </c>
      <c r="BG50" s="193">
        <f t="shared" si="123"/>
        <v>16.50649225</v>
      </c>
      <c r="BH50" s="195">
        <f t="shared" si="124"/>
        <v>10.99822654</v>
      </c>
      <c r="BI50" s="192">
        <f t="shared" si="125"/>
        <v>2.403846154</v>
      </c>
      <c r="BJ50" s="193">
        <f t="shared" si="126"/>
        <v>20.31703793</v>
      </c>
      <c r="BK50" s="195">
        <f t="shared" si="127"/>
        <v>6.370622316</v>
      </c>
      <c r="BL50" s="192">
        <f t="shared" si="173"/>
        <v>0.1201923077</v>
      </c>
      <c r="BM50" s="193">
        <f t="shared" si="174"/>
        <v>3.554082894</v>
      </c>
      <c r="BN50" s="195">
        <f t="shared" si="175"/>
        <v>1.126399888</v>
      </c>
      <c r="BO50" s="192">
        <f t="shared" si="128"/>
        <v>100</v>
      </c>
      <c r="BP50" s="193">
        <f t="shared" si="129"/>
        <v>100</v>
      </c>
      <c r="BQ50" s="194">
        <f t="shared" si="130"/>
        <v>100</v>
      </c>
      <c r="BS50" s="249" t="s">
        <v>146</v>
      </c>
      <c r="BT50" s="192">
        <f t="shared" si="131"/>
        <v>0.487804878</v>
      </c>
      <c r="BU50" s="193">
        <f t="shared" si="132"/>
        <v>0.005211514316</v>
      </c>
      <c r="BV50" s="194">
        <f t="shared" si="133"/>
        <v>0.01844684416</v>
      </c>
      <c r="BW50" s="195">
        <f t="shared" si="134"/>
        <v>0.6097560976</v>
      </c>
      <c r="BX50" s="193">
        <f t="shared" si="135"/>
        <v>0.02429681947</v>
      </c>
      <c r="BY50" s="195">
        <f t="shared" si="136"/>
        <v>0.07663174305</v>
      </c>
      <c r="BZ50" s="192">
        <f t="shared" si="137"/>
        <v>3.292682927</v>
      </c>
      <c r="CA50" s="193">
        <f t="shared" si="138"/>
        <v>0.2091267731</v>
      </c>
      <c r="CB50" s="195">
        <f t="shared" si="139"/>
        <v>0.6150076172</v>
      </c>
      <c r="CC50" s="192">
        <f t="shared" si="140"/>
        <v>13.7804878</v>
      </c>
      <c r="CD50" s="193">
        <f t="shared" si="141"/>
        <v>2.184317993</v>
      </c>
      <c r="CE50" s="195">
        <f t="shared" si="142"/>
        <v>4.647674858</v>
      </c>
      <c r="CF50" s="192">
        <f t="shared" si="143"/>
        <v>21.34146341</v>
      </c>
      <c r="CG50" s="193">
        <f t="shared" si="144"/>
        <v>7.321388869</v>
      </c>
      <c r="CH50" s="194">
        <f t="shared" si="145"/>
        <v>12.73433808</v>
      </c>
      <c r="CI50" s="195">
        <f t="shared" si="146"/>
        <v>28.17073171</v>
      </c>
      <c r="CJ50" s="193">
        <f t="shared" si="147"/>
        <v>19.11880178</v>
      </c>
      <c r="CK50" s="195">
        <f t="shared" si="148"/>
        <v>25.33591396</v>
      </c>
      <c r="CL50" s="192">
        <f t="shared" si="149"/>
        <v>24.51219512</v>
      </c>
      <c r="CM50" s="193">
        <f t="shared" si="150"/>
        <v>34.29571016</v>
      </c>
      <c r="CN50" s="195">
        <f t="shared" si="151"/>
        <v>29.01088608</v>
      </c>
      <c r="CO50" s="192">
        <f t="shared" si="152"/>
        <v>5.365853659</v>
      </c>
      <c r="CP50" s="193">
        <f t="shared" si="153"/>
        <v>16.47144386</v>
      </c>
      <c r="CQ50" s="195">
        <f t="shared" si="154"/>
        <v>14.62281516</v>
      </c>
      <c r="CR50" s="192">
        <f t="shared" si="155"/>
        <v>2.43902439</v>
      </c>
      <c r="CS50" s="193">
        <f t="shared" si="156"/>
        <v>20.36970224</v>
      </c>
      <c r="CT50" s="195">
        <f t="shared" si="157"/>
        <v>12.93828566</v>
      </c>
      <c r="CU50" s="192">
        <f t="shared" si="158"/>
        <v>0</v>
      </c>
      <c r="CV50" s="193">
        <f t="shared" si="159"/>
        <v>0</v>
      </c>
      <c r="CW50" s="195">
        <f t="shared" si="160"/>
        <v>0</v>
      </c>
      <c r="CX50" s="192">
        <f t="shared" si="161"/>
        <v>100</v>
      </c>
      <c r="CY50" s="193">
        <f t="shared" si="162"/>
        <v>100</v>
      </c>
      <c r="CZ50" s="194">
        <f t="shared" si="163"/>
        <v>100</v>
      </c>
    </row>
    <row r="51" ht="15.75" customHeight="1">
      <c r="A51" s="249" t="s">
        <v>151</v>
      </c>
      <c r="B51" s="192">
        <f t="shared" si="74"/>
        <v>0.6116207951</v>
      </c>
      <c r="C51" s="193">
        <f t="shared" si="75"/>
        <v>0.008637442769</v>
      </c>
      <c r="D51" s="194">
        <f t="shared" si="76"/>
        <v>0.02470015892</v>
      </c>
      <c r="E51" s="195">
        <f t="shared" si="77"/>
        <v>0.3058103976</v>
      </c>
      <c r="F51" s="193">
        <f t="shared" si="78"/>
        <v>0.008701423827</v>
      </c>
      <c r="G51" s="195">
        <f t="shared" si="79"/>
        <v>0.001357923429</v>
      </c>
      <c r="H51" s="192">
        <f t="shared" si="80"/>
        <v>1.22324159</v>
      </c>
      <c r="I51" s="193">
        <f t="shared" si="81"/>
        <v>0.06977437886</v>
      </c>
      <c r="J51" s="195">
        <f t="shared" si="82"/>
        <v>0.3830971834</v>
      </c>
      <c r="K51" s="192">
        <f t="shared" si="83"/>
        <v>13.45565749</v>
      </c>
      <c r="L51" s="193">
        <f t="shared" si="84"/>
        <v>1.910371376</v>
      </c>
      <c r="M51" s="195">
        <f t="shared" si="85"/>
        <v>5.308785374</v>
      </c>
      <c r="N51" s="192">
        <f t="shared" si="86"/>
        <v>16.51376147</v>
      </c>
      <c r="O51" s="193">
        <f t="shared" si="87"/>
        <v>5.096292954</v>
      </c>
      <c r="P51" s="194">
        <f t="shared" si="88"/>
        <v>10.99376948</v>
      </c>
      <c r="Q51" s="195">
        <f t="shared" si="89"/>
        <v>29.35779817</v>
      </c>
      <c r="R51" s="193">
        <f t="shared" si="90"/>
        <v>17.98405501</v>
      </c>
      <c r="S51" s="195">
        <f t="shared" si="91"/>
        <v>27.52516685</v>
      </c>
      <c r="T51" s="192">
        <f t="shared" si="92"/>
        <v>28.13455657</v>
      </c>
      <c r="U51" s="193">
        <f t="shared" si="93"/>
        <v>37.49291876</v>
      </c>
      <c r="V51" s="195">
        <f t="shared" si="94"/>
        <v>35.20398087</v>
      </c>
      <c r="W51" s="192">
        <f t="shared" si="95"/>
        <v>8.256880734</v>
      </c>
      <c r="X51" s="193">
        <f t="shared" si="96"/>
        <v>23.80393919</v>
      </c>
      <c r="Y51" s="195">
        <f t="shared" si="97"/>
        <v>15.12401266</v>
      </c>
      <c r="Z51" s="192">
        <f t="shared" si="98"/>
        <v>2.140672783</v>
      </c>
      <c r="AA51" s="193">
        <f t="shared" si="99"/>
        <v>13.62530946</v>
      </c>
      <c r="AB51" s="195">
        <f t="shared" si="100"/>
        <v>5.435129495</v>
      </c>
      <c r="AC51" s="192" t="str">
        <f t="shared" si="101"/>
        <v/>
      </c>
      <c r="AD51" s="193" t="str">
        <f t="shared" si="102"/>
        <v/>
      </c>
      <c r="AE51" s="195" t="str">
        <f t="shared" si="103"/>
        <v/>
      </c>
      <c r="AF51" s="192">
        <f t="shared" si="104"/>
        <v>100</v>
      </c>
      <c r="AG51" s="193">
        <f t="shared" si="105"/>
        <v>100</v>
      </c>
      <c r="AH51" s="194">
        <f t="shared" si="106"/>
        <v>100</v>
      </c>
      <c r="AJ51" s="249" t="s">
        <v>151</v>
      </c>
      <c r="AK51" s="192">
        <f t="shared" si="164"/>
        <v>0.7633587786</v>
      </c>
      <c r="AL51" s="193">
        <f t="shared" si="165"/>
        <v>0.006919144792</v>
      </c>
      <c r="AM51" s="194">
        <f t="shared" si="166"/>
        <v>0.02998050897</v>
      </c>
      <c r="AN51" s="195">
        <f t="shared" si="170"/>
        <v>0.3816793893</v>
      </c>
      <c r="AO51" s="193">
        <f t="shared" si="171"/>
        <v>0.0118965533</v>
      </c>
      <c r="AP51" s="195">
        <f t="shared" si="172"/>
        <v>0.03426343883</v>
      </c>
      <c r="AQ51" s="192">
        <f t="shared" si="107"/>
        <v>3.625954198</v>
      </c>
      <c r="AR51" s="193">
        <f t="shared" si="108"/>
        <v>0.2258977707</v>
      </c>
      <c r="AS51" s="195">
        <f t="shared" si="109"/>
        <v>0.9322510647</v>
      </c>
      <c r="AT51" s="192">
        <f t="shared" si="110"/>
        <v>16.03053435</v>
      </c>
      <c r="AU51" s="193">
        <f t="shared" si="111"/>
        <v>2.381264172</v>
      </c>
      <c r="AV51" s="195">
        <f t="shared" si="112"/>
        <v>7.643819537</v>
      </c>
      <c r="AW51" s="192">
        <f t="shared" si="113"/>
        <v>20.61068702</v>
      </c>
      <c r="AX51" s="193">
        <f t="shared" si="114"/>
        <v>6.431565</v>
      </c>
      <c r="AY51" s="194">
        <f t="shared" si="115"/>
        <v>13.58096549</v>
      </c>
      <c r="AZ51" s="195">
        <f t="shared" si="116"/>
        <v>24.80916031</v>
      </c>
      <c r="BA51" s="193">
        <f t="shared" si="117"/>
        <v>16.07070789</v>
      </c>
      <c r="BB51" s="195">
        <f t="shared" si="118"/>
        <v>24.42769042</v>
      </c>
      <c r="BC51" s="192">
        <f t="shared" si="119"/>
        <v>26.52671756</v>
      </c>
      <c r="BD51" s="193">
        <f t="shared" si="120"/>
        <v>35.5846539</v>
      </c>
      <c r="BE51" s="195">
        <f t="shared" si="121"/>
        <v>38.76465534</v>
      </c>
      <c r="BF51" s="192">
        <f t="shared" si="122"/>
        <v>5.152671756</v>
      </c>
      <c r="BG51" s="193">
        <f t="shared" si="123"/>
        <v>16.90020259</v>
      </c>
      <c r="BH51" s="195">
        <f t="shared" si="124"/>
        <v>7.902862165</v>
      </c>
      <c r="BI51" s="192">
        <f t="shared" si="125"/>
        <v>1.908396947</v>
      </c>
      <c r="BJ51" s="193">
        <f t="shared" si="126"/>
        <v>12.44707656</v>
      </c>
      <c r="BK51" s="195">
        <f t="shared" si="127"/>
        <v>6.173843383</v>
      </c>
      <c r="BL51" s="192">
        <f t="shared" si="173"/>
        <v>0.1908396947</v>
      </c>
      <c r="BM51" s="193">
        <f t="shared" si="174"/>
        <v>9.939816417</v>
      </c>
      <c r="BN51" s="195">
        <f t="shared" si="175"/>
        <v>0.5096686525</v>
      </c>
      <c r="BO51" s="192">
        <f t="shared" si="128"/>
        <v>100</v>
      </c>
      <c r="BP51" s="193">
        <f t="shared" si="129"/>
        <v>100</v>
      </c>
      <c r="BQ51" s="194">
        <f t="shared" si="130"/>
        <v>100</v>
      </c>
      <c r="BS51" s="249" t="s">
        <v>151</v>
      </c>
      <c r="BT51" s="192">
        <f t="shared" si="131"/>
        <v>0.1934235977</v>
      </c>
      <c r="BU51" s="193">
        <f t="shared" si="132"/>
        <v>0.003787753324</v>
      </c>
      <c r="BV51" s="194">
        <f t="shared" si="133"/>
        <v>0.00862882674</v>
      </c>
      <c r="BW51" s="195">
        <f t="shared" si="134"/>
        <v>0.9671179884</v>
      </c>
      <c r="BX51" s="193">
        <f t="shared" si="135"/>
        <v>0.03522339392</v>
      </c>
      <c r="BY51" s="195">
        <f t="shared" si="136"/>
        <v>0.189215063</v>
      </c>
      <c r="BZ51" s="192">
        <f t="shared" si="137"/>
        <v>3.288201161</v>
      </c>
      <c r="CA51" s="193">
        <f t="shared" si="138"/>
        <v>0.218980054</v>
      </c>
      <c r="CB51" s="195">
        <f t="shared" si="139"/>
        <v>0.9183212639</v>
      </c>
      <c r="CC51" s="192">
        <f t="shared" si="140"/>
        <v>13.34622824</v>
      </c>
      <c r="CD51" s="193">
        <f t="shared" si="141"/>
        <v>2.066061238</v>
      </c>
      <c r="CE51" s="195">
        <f t="shared" si="142"/>
        <v>5.715872468</v>
      </c>
      <c r="CF51" s="192">
        <f t="shared" si="143"/>
        <v>21.47001934</v>
      </c>
      <c r="CG51" s="193">
        <f t="shared" si="144"/>
        <v>7.340496894</v>
      </c>
      <c r="CH51" s="194">
        <f t="shared" si="145"/>
        <v>12.80970925</v>
      </c>
      <c r="CI51" s="195">
        <f t="shared" si="146"/>
        <v>27.27272727</v>
      </c>
      <c r="CJ51" s="193">
        <f t="shared" si="147"/>
        <v>18.65225427</v>
      </c>
      <c r="CK51" s="195">
        <f t="shared" si="148"/>
        <v>25.8810967</v>
      </c>
      <c r="CL51" s="192">
        <f t="shared" si="149"/>
        <v>24.7582205</v>
      </c>
      <c r="CM51" s="193">
        <f t="shared" si="150"/>
        <v>35.57280557</v>
      </c>
      <c r="CN51" s="195">
        <f t="shared" si="151"/>
        <v>29.12358967</v>
      </c>
      <c r="CO51" s="192">
        <f t="shared" si="152"/>
        <v>6.576402321</v>
      </c>
      <c r="CP51" s="193">
        <f t="shared" si="153"/>
        <v>20.76935706</v>
      </c>
      <c r="CQ51" s="195">
        <f t="shared" si="154"/>
        <v>14.39375191</v>
      </c>
      <c r="CR51" s="192">
        <f t="shared" si="155"/>
        <v>2.127659574</v>
      </c>
      <c r="CS51" s="193">
        <f t="shared" si="156"/>
        <v>15.34103376</v>
      </c>
      <c r="CT51" s="195">
        <f t="shared" si="157"/>
        <v>10.95981484</v>
      </c>
      <c r="CU51" s="192">
        <f t="shared" si="158"/>
        <v>0</v>
      </c>
      <c r="CV51" s="193">
        <f t="shared" si="159"/>
        <v>0</v>
      </c>
      <c r="CW51" s="195">
        <f t="shared" si="160"/>
        <v>0</v>
      </c>
      <c r="CX51" s="192">
        <f t="shared" si="161"/>
        <v>100</v>
      </c>
      <c r="CY51" s="193">
        <f t="shared" si="162"/>
        <v>100</v>
      </c>
      <c r="CZ51" s="194">
        <f t="shared" si="163"/>
        <v>100</v>
      </c>
    </row>
    <row r="52" ht="15.75" customHeight="1">
      <c r="A52" s="249" t="s">
        <v>153</v>
      </c>
      <c r="B52" s="192" t="str">
        <f t="shared" si="74"/>
        <v/>
      </c>
      <c r="C52" s="193" t="str">
        <f t="shared" si="75"/>
        <v/>
      </c>
      <c r="D52" s="194" t="str">
        <f t="shared" si="76"/>
        <v/>
      </c>
      <c r="E52" s="195">
        <f t="shared" si="77"/>
        <v>1.315789474</v>
      </c>
      <c r="F52" s="193">
        <f t="shared" si="78"/>
        <v>0.06856016743</v>
      </c>
      <c r="G52" s="195">
        <f t="shared" si="79"/>
        <v>0.1789661237</v>
      </c>
      <c r="H52" s="192">
        <f t="shared" si="80"/>
        <v>3.947368421</v>
      </c>
      <c r="I52" s="193">
        <f t="shared" si="81"/>
        <v>0.4003992634</v>
      </c>
      <c r="J52" s="195">
        <f t="shared" si="82"/>
        <v>0.9039882418</v>
      </c>
      <c r="K52" s="192">
        <f t="shared" si="83"/>
        <v>21.05263158</v>
      </c>
      <c r="L52" s="193">
        <f t="shared" si="84"/>
        <v>4.96511081</v>
      </c>
      <c r="M52" s="195">
        <f t="shared" si="85"/>
        <v>10.55502677</v>
      </c>
      <c r="N52" s="192">
        <f t="shared" si="86"/>
        <v>20.72368421</v>
      </c>
      <c r="O52" s="193">
        <f t="shared" si="87"/>
        <v>10.52419875</v>
      </c>
      <c r="P52" s="194">
        <f t="shared" si="88"/>
        <v>16.83473923</v>
      </c>
      <c r="Q52" s="195">
        <f t="shared" si="89"/>
        <v>30.92105263</v>
      </c>
      <c r="R52" s="193">
        <f t="shared" si="90"/>
        <v>30.80181133</v>
      </c>
      <c r="S52" s="195">
        <f t="shared" si="91"/>
        <v>37.45961277</v>
      </c>
      <c r="T52" s="192">
        <f t="shared" si="92"/>
        <v>19.40789474</v>
      </c>
      <c r="U52" s="193">
        <f t="shared" si="93"/>
        <v>39.44173963</v>
      </c>
      <c r="V52" s="195">
        <f t="shared" si="94"/>
        <v>29.78414185</v>
      </c>
      <c r="W52" s="192">
        <f t="shared" si="95"/>
        <v>2.302631579</v>
      </c>
      <c r="X52" s="193">
        <f t="shared" si="96"/>
        <v>9.784999938</v>
      </c>
      <c r="Y52" s="195">
        <f t="shared" si="97"/>
        <v>4.201293297</v>
      </c>
      <c r="Z52" s="192">
        <f t="shared" si="98"/>
        <v>0.3289473684</v>
      </c>
      <c r="AA52" s="193">
        <f t="shared" si="99"/>
        <v>4.013180113</v>
      </c>
      <c r="AB52" s="195">
        <f t="shared" si="100"/>
        <v>0.08223171933</v>
      </c>
      <c r="AC52" s="192" t="str">
        <f t="shared" si="101"/>
        <v/>
      </c>
      <c r="AD52" s="193" t="str">
        <f t="shared" si="102"/>
        <v/>
      </c>
      <c r="AE52" s="195" t="str">
        <f t="shared" si="103"/>
        <v/>
      </c>
      <c r="AF52" s="192">
        <f t="shared" si="104"/>
        <v>100</v>
      </c>
      <c r="AG52" s="193">
        <f t="shared" si="105"/>
        <v>100</v>
      </c>
      <c r="AH52" s="194">
        <f t="shared" si="106"/>
        <v>100</v>
      </c>
      <c r="AJ52" s="249" t="s">
        <v>153</v>
      </c>
      <c r="AK52" s="192">
        <f t="shared" si="164"/>
        <v>0.4662004662</v>
      </c>
      <c r="AL52" s="193">
        <f t="shared" si="165"/>
        <v>0.01147156063</v>
      </c>
      <c r="AM52" s="194">
        <f t="shared" si="166"/>
        <v>0.02842120796</v>
      </c>
      <c r="AN52" s="195">
        <f t="shared" si="170"/>
        <v>2.331002331</v>
      </c>
      <c r="AO52" s="193">
        <f t="shared" si="171"/>
        <v>0.09101619928</v>
      </c>
      <c r="AP52" s="195">
        <f t="shared" si="172"/>
        <v>0.2136179217</v>
      </c>
      <c r="AQ52" s="192">
        <f t="shared" si="107"/>
        <v>2.797202797</v>
      </c>
      <c r="AR52" s="193">
        <f t="shared" si="108"/>
        <v>0.2521874269</v>
      </c>
      <c r="AS52" s="195">
        <f t="shared" si="109"/>
        <v>0.5329858919</v>
      </c>
      <c r="AT52" s="192">
        <f t="shared" si="110"/>
        <v>17.01631702</v>
      </c>
      <c r="AU52" s="193">
        <f t="shared" si="111"/>
        <v>3.469130412</v>
      </c>
      <c r="AV52" s="195">
        <f t="shared" si="112"/>
        <v>7.029582696</v>
      </c>
      <c r="AW52" s="192">
        <f t="shared" si="113"/>
        <v>23.07692308</v>
      </c>
      <c r="AX52" s="193">
        <f t="shared" si="114"/>
        <v>10.71310771</v>
      </c>
      <c r="AY52" s="194">
        <f t="shared" si="115"/>
        <v>17.77963282</v>
      </c>
      <c r="AZ52" s="195">
        <f t="shared" si="116"/>
        <v>25.17482517</v>
      </c>
      <c r="BA52" s="193">
        <f t="shared" si="117"/>
        <v>22.24966852</v>
      </c>
      <c r="BB52" s="195">
        <f t="shared" si="118"/>
        <v>26.27760321</v>
      </c>
      <c r="BC52" s="192">
        <f t="shared" si="119"/>
        <v>25.40792541</v>
      </c>
      <c r="BD52" s="193">
        <f t="shared" si="120"/>
        <v>46.12072141</v>
      </c>
      <c r="BE52" s="195">
        <f t="shared" si="121"/>
        <v>38.67571533</v>
      </c>
      <c r="BF52" s="192">
        <f t="shared" si="122"/>
        <v>3.03030303</v>
      </c>
      <c r="BG52" s="193">
        <f t="shared" si="123"/>
        <v>11.46648914</v>
      </c>
      <c r="BH52" s="195">
        <f t="shared" si="124"/>
        <v>7.963021008</v>
      </c>
      <c r="BI52" s="192">
        <f t="shared" si="125"/>
        <v>0.6993006993</v>
      </c>
      <c r="BJ52" s="193">
        <f t="shared" si="126"/>
        <v>5.626207625</v>
      </c>
      <c r="BK52" s="195">
        <f t="shared" si="127"/>
        <v>1.499419913</v>
      </c>
      <c r="BL52" s="192"/>
      <c r="BM52" s="193"/>
      <c r="BN52" s="195"/>
      <c r="BO52" s="192">
        <f t="shared" si="128"/>
        <v>100</v>
      </c>
      <c r="BP52" s="193">
        <f t="shared" si="129"/>
        <v>100</v>
      </c>
      <c r="BQ52" s="194">
        <f t="shared" si="130"/>
        <v>100</v>
      </c>
      <c r="BS52" s="249" t="s">
        <v>153</v>
      </c>
      <c r="BT52" s="192">
        <f t="shared" si="131"/>
        <v>0.2358490566</v>
      </c>
      <c r="BU52" s="193">
        <f t="shared" si="132"/>
        <v>0.0006306218658</v>
      </c>
      <c r="BV52" s="194">
        <f t="shared" si="133"/>
        <v>0.0008514088891</v>
      </c>
      <c r="BW52" s="195">
        <f t="shared" si="134"/>
        <v>0.9433962264</v>
      </c>
      <c r="BX52" s="193">
        <f t="shared" si="135"/>
        <v>0.03728955576</v>
      </c>
      <c r="BY52" s="195">
        <f t="shared" si="136"/>
        <v>0.09423145257</v>
      </c>
      <c r="BZ52" s="192">
        <f t="shared" si="137"/>
        <v>4.245283019</v>
      </c>
      <c r="CA52" s="193">
        <f t="shared" si="138"/>
        <v>0.3920347206</v>
      </c>
      <c r="CB52" s="195">
        <f t="shared" si="139"/>
        <v>0.8404281534</v>
      </c>
      <c r="CC52" s="192">
        <f t="shared" si="140"/>
        <v>17.9245283</v>
      </c>
      <c r="CD52" s="193">
        <f t="shared" si="141"/>
        <v>3.822961774</v>
      </c>
      <c r="CE52" s="195">
        <f t="shared" si="142"/>
        <v>6.415470188</v>
      </c>
      <c r="CF52" s="192">
        <f t="shared" si="143"/>
        <v>20.51886792</v>
      </c>
      <c r="CG52" s="193">
        <f t="shared" si="144"/>
        <v>8.843119131</v>
      </c>
      <c r="CH52" s="194">
        <f t="shared" si="145"/>
        <v>12.39053305</v>
      </c>
      <c r="CI52" s="195">
        <f t="shared" si="146"/>
        <v>25.23584906</v>
      </c>
      <c r="CJ52" s="193">
        <f t="shared" si="147"/>
        <v>21.80731002</v>
      </c>
      <c r="CK52" s="195">
        <f t="shared" si="148"/>
        <v>21.60304441</v>
      </c>
      <c r="CL52" s="192">
        <f t="shared" si="149"/>
        <v>26.41509434</v>
      </c>
      <c r="CM52" s="193">
        <f t="shared" si="150"/>
        <v>45.39526866</v>
      </c>
      <c r="CN52" s="195">
        <f t="shared" si="151"/>
        <v>40.41389503</v>
      </c>
      <c r="CO52" s="192">
        <f t="shared" si="152"/>
        <v>4.009433962</v>
      </c>
      <c r="CP52" s="193">
        <f t="shared" si="153"/>
        <v>15.12059885</v>
      </c>
      <c r="CQ52" s="195">
        <f t="shared" si="154"/>
        <v>14.9905612</v>
      </c>
      <c r="CR52" s="192">
        <f t="shared" si="155"/>
        <v>0.4716981132</v>
      </c>
      <c r="CS52" s="193">
        <f t="shared" si="156"/>
        <v>4.580786671</v>
      </c>
      <c r="CT52" s="195">
        <f t="shared" si="157"/>
        <v>3.250985114</v>
      </c>
      <c r="CU52" s="192">
        <f t="shared" si="158"/>
        <v>0</v>
      </c>
      <c r="CV52" s="193">
        <f t="shared" si="159"/>
        <v>0</v>
      </c>
      <c r="CW52" s="195">
        <f t="shared" si="160"/>
        <v>0</v>
      </c>
      <c r="CX52" s="192">
        <f t="shared" si="161"/>
        <v>100</v>
      </c>
      <c r="CY52" s="193">
        <f t="shared" si="162"/>
        <v>100</v>
      </c>
      <c r="CZ52" s="194">
        <f t="shared" si="163"/>
        <v>100</v>
      </c>
    </row>
    <row r="53" ht="15.75" customHeight="1">
      <c r="A53" s="249" t="s">
        <v>155</v>
      </c>
      <c r="B53" s="192">
        <f t="shared" si="74"/>
        <v>1</v>
      </c>
      <c r="C53" s="193">
        <f t="shared" si="75"/>
        <v>0.01692895559</v>
      </c>
      <c r="D53" s="194">
        <f t="shared" si="76"/>
        <v>0.2679358194</v>
      </c>
      <c r="E53" s="195">
        <f t="shared" si="77"/>
        <v>2.111111111</v>
      </c>
      <c r="F53" s="193">
        <f t="shared" si="78"/>
        <v>0.09405513563</v>
      </c>
      <c r="G53" s="195">
        <f t="shared" si="79"/>
        <v>0.3957478254</v>
      </c>
      <c r="H53" s="192">
        <f t="shared" si="80"/>
        <v>7.222222222</v>
      </c>
      <c r="I53" s="193">
        <f t="shared" si="81"/>
        <v>0.6430682742</v>
      </c>
      <c r="J53" s="195">
        <f t="shared" si="82"/>
        <v>1.88541827</v>
      </c>
      <c r="K53" s="192">
        <f t="shared" si="83"/>
        <v>20.44444444</v>
      </c>
      <c r="L53" s="193">
        <f t="shared" si="84"/>
        <v>4.286947934</v>
      </c>
      <c r="M53" s="195">
        <f t="shared" si="85"/>
        <v>10.15897991</v>
      </c>
      <c r="N53" s="192">
        <f t="shared" si="86"/>
        <v>25</v>
      </c>
      <c r="O53" s="193">
        <f t="shared" si="87"/>
        <v>11.15342094</v>
      </c>
      <c r="P53" s="194">
        <f t="shared" si="88"/>
        <v>19.07287281</v>
      </c>
      <c r="Q53" s="195">
        <f t="shared" si="89"/>
        <v>21.33333333</v>
      </c>
      <c r="R53" s="193">
        <f t="shared" si="90"/>
        <v>18.49425186</v>
      </c>
      <c r="S53" s="195">
        <f t="shared" si="91"/>
        <v>21.0650226</v>
      </c>
      <c r="T53" s="192">
        <f t="shared" si="92"/>
        <v>17.66666667</v>
      </c>
      <c r="U53" s="193">
        <f t="shared" si="93"/>
        <v>30.85493442</v>
      </c>
      <c r="V53" s="195">
        <f t="shared" si="94"/>
        <v>29.11938153</v>
      </c>
      <c r="W53" s="192">
        <f t="shared" si="95"/>
        <v>4.222222222</v>
      </c>
      <c r="X53" s="193">
        <f t="shared" si="96"/>
        <v>15.68476921</v>
      </c>
      <c r="Y53" s="195">
        <f t="shared" si="97"/>
        <v>13.85219217</v>
      </c>
      <c r="Z53" s="192">
        <f t="shared" si="98"/>
        <v>0.7777777778</v>
      </c>
      <c r="AA53" s="193">
        <f t="shared" si="99"/>
        <v>7.863911788</v>
      </c>
      <c r="AB53" s="195">
        <f t="shared" si="100"/>
        <v>1.392723097</v>
      </c>
      <c r="AC53" s="192">
        <f t="shared" si="101"/>
        <v>0.2222222222</v>
      </c>
      <c r="AD53" s="193">
        <f t="shared" si="102"/>
        <v>10.90771148</v>
      </c>
      <c r="AE53" s="195">
        <f t="shared" si="103"/>
        <v>2.789725973</v>
      </c>
      <c r="AF53" s="192">
        <f t="shared" si="104"/>
        <v>100</v>
      </c>
      <c r="AG53" s="193">
        <f t="shared" si="105"/>
        <v>100</v>
      </c>
      <c r="AH53" s="194">
        <f t="shared" si="106"/>
        <v>100</v>
      </c>
      <c r="AJ53" s="249" t="s">
        <v>155</v>
      </c>
      <c r="AK53" s="192">
        <f t="shared" si="164"/>
        <v>3.857566766</v>
      </c>
      <c r="AL53" s="193">
        <f t="shared" si="165"/>
        <v>0.07058774445</v>
      </c>
      <c r="AM53" s="194">
        <f t="shared" si="166"/>
        <v>0.2594255951</v>
      </c>
      <c r="AN53" s="195">
        <f t="shared" si="170"/>
        <v>2.37388724</v>
      </c>
      <c r="AO53" s="193">
        <f t="shared" si="171"/>
        <v>0.1120546343</v>
      </c>
      <c r="AP53" s="195">
        <f t="shared" si="172"/>
        <v>0.5240187182</v>
      </c>
      <c r="AQ53" s="192">
        <f t="shared" si="107"/>
        <v>7.220573689</v>
      </c>
      <c r="AR53" s="193">
        <f t="shared" si="108"/>
        <v>0.6732404613</v>
      </c>
      <c r="AS53" s="195">
        <f t="shared" si="109"/>
        <v>2.015694319</v>
      </c>
      <c r="AT53" s="192">
        <f t="shared" si="110"/>
        <v>18.10089021</v>
      </c>
      <c r="AU53" s="193">
        <f t="shared" si="111"/>
        <v>3.86684573</v>
      </c>
      <c r="AV53" s="195">
        <f t="shared" si="112"/>
        <v>8.802743447</v>
      </c>
      <c r="AW53" s="192">
        <f t="shared" si="113"/>
        <v>26.60731949</v>
      </c>
      <c r="AX53" s="193">
        <f t="shared" si="114"/>
        <v>12.28853227</v>
      </c>
      <c r="AY53" s="194">
        <f t="shared" si="115"/>
        <v>22.10674956</v>
      </c>
      <c r="AZ53" s="195">
        <f t="shared" si="116"/>
        <v>22.05736894</v>
      </c>
      <c r="BA53" s="193">
        <f t="shared" si="117"/>
        <v>19.9997137</v>
      </c>
      <c r="BB53" s="195">
        <f t="shared" si="118"/>
        <v>26.15919724</v>
      </c>
      <c r="BC53" s="192">
        <f t="shared" si="119"/>
        <v>16.51829871</v>
      </c>
      <c r="BD53" s="193">
        <f t="shared" si="120"/>
        <v>31.11976752</v>
      </c>
      <c r="BE53" s="195">
        <f t="shared" si="121"/>
        <v>28.5221038</v>
      </c>
      <c r="BF53" s="192">
        <f t="shared" si="122"/>
        <v>2.472799209</v>
      </c>
      <c r="BG53" s="193">
        <f t="shared" si="123"/>
        <v>9.742584847</v>
      </c>
      <c r="BH53" s="195">
        <f t="shared" si="124"/>
        <v>5.347490443</v>
      </c>
      <c r="BI53" s="192">
        <f t="shared" si="125"/>
        <v>0.4945598417</v>
      </c>
      <c r="BJ53" s="193">
        <f t="shared" si="126"/>
        <v>5.631448703</v>
      </c>
      <c r="BK53" s="195">
        <f t="shared" si="127"/>
        <v>1.206100138</v>
      </c>
      <c r="BL53" s="192">
        <f>BL18*100/$BO18</f>
        <v>0.296735905</v>
      </c>
      <c r="BM53" s="193">
        <f>BM18*100/$BP18</f>
        <v>16.49522439</v>
      </c>
      <c r="BN53" s="195">
        <f>BN18*100/$BQ18</f>
        <v>5.056476747</v>
      </c>
      <c r="BO53" s="192">
        <f t="shared" si="128"/>
        <v>100</v>
      </c>
      <c r="BP53" s="193">
        <f t="shared" si="129"/>
        <v>100</v>
      </c>
      <c r="BQ53" s="194">
        <f t="shared" si="130"/>
        <v>100</v>
      </c>
      <c r="BS53" s="249" t="s">
        <v>155</v>
      </c>
      <c r="BT53" s="192">
        <f t="shared" si="131"/>
        <v>0.936329588</v>
      </c>
      <c r="BU53" s="193">
        <f t="shared" si="132"/>
        <v>0.01714648983</v>
      </c>
      <c r="BV53" s="194">
        <f t="shared" si="133"/>
        <v>0.06134723215</v>
      </c>
      <c r="BW53" s="195">
        <f t="shared" si="134"/>
        <v>1.966292135</v>
      </c>
      <c r="BX53" s="193">
        <f t="shared" si="135"/>
        <v>0.08739624554</v>
      </c>
      <c r="BY53" s="195">
        <f t="shared" si="136"/>
        <v>0.2349635748</v>
      </c>
      <c r="BZ53" s="192">
        <f t="shared" si="137"/>
        <v>7.02247191</v>
      </c>
      <c r="CA53" s="193">
        <f t="shared" si="138"/>
        <v>0.6277522685</v>
      </c>
      <c r="CB53" s="195">
        <f t="shared" si="139"/>
        <v>1.620351137</v>
      </c>
      <c r="CC53" s="192">
        <f t="shared" si="140"/>
        <v>21.53558052</v>
      </c>
      <c r="CD53" s="193">
        <f t="shared" si="141"/>
        <v>4.402897579</v>
      </c>
      <c r="CE53" s="195">
        <f t="shared" si="142"/>
        <v>8.137721478</v>
      </c>
      <c r="CF53" s="192">
        <f t="shared" si="143"/>
        <v>23.78277154</v>
      </c>
      <c r="CG53" s="193">
        <f t="shared" si="144"/>
        <v>10.61758416</v>
      </c>
      <c r="CH53" s="194">
        <f t="shared" si="145"/>
        <v>16.59415234</v>
      </c>
      <c r="CI53" s="195">
        <f t="shared" si="146"/>
        <v>23.50187266</v>
      </c>
      <c r="CJ53" s="193">
        <f t="shared" si="147"/>
        <v>20.65483109</v>
      </c>
      <c r="CK53" s="195">
        <f t="shared" si="148"/>
        <v>25.23875164</v>
      </c>
      <c r="CL53" s="192">
        <f t="shared" si="149"/>
        <v>16.76029963</v>
      </c>
      <c r="CM53" s="193">
        <f t="shared" si="150"/>
        <v>30.42053193</v>
      </c>
      <c r="CN53" s="195">
        <f t="shared" si="151"/>
        <v>27.54087238</v>
      </c>
      <c r="CO53" s="192">
        <f t="shared" si="152"/>
        <v>3.183520599</v>
      </c>
      <c r="CP53" s="193">
        <f t="shared" si="153"/>
        <v>12.87871164</v>
      </c>
      <c r="CQ53" s="195">
        <f t="shared" si="154"/>
        <v>9.410080963</v>
      </c>
      <c r="CR53" s="192">
        <f t="shared" si="155"/>
        <v>1.123595506</v>
      </c>
      <c r="CS53" s="193">
        <f t="shared" si="156"/>
        <v>11.94953464</v>
      </c>
      <c r="CT53" s="195">
        <f t="shared" si="157"/>
        <v>6.483912703</v>
      </c>
      <c r="CU53" s="192">
        <f t="shared" si="158"/>
        <v>0.1872659176</v>
      </c>
      <c r="CV53" s="193">
        <f t="shared" si="159"/>
        <v>8.343613952</v>
      </c>
      <c r="CW53" s="195">
        <f t="shared" si="160"/>
        <v>4.677846559</v>
      </c>
      <c r="CX53" s="192">
        <f t="shared" si="161"/>
        <v>100</v>
      </c>
      <c r="CY53" s="193">
        <f t="shared" si="162"/>
        <v>100</v>
      </c>
      <c r="CZ53" s="194">
        <f t="shared" si="163"/>
        <v>100</v>
      </c>
    </row>
    <row r="54" ht="15.75" customHeight="1">
      <c r="A54" s="249" t="s">
        <v>157</v>
      </c>
      <c r="B54" s="192">
        <f t="shared" si="74"/>
        <v>1.003344482</v>
      </c>
      <c r="C54" s="193">
        <f t="shared" si="75"/>
        <v>0.01754184478</v>
      </c>
      <c r="D54" s="194">
        <f t="shared" si="76"/>
        <v>0.02575068466</v>
      </c>
      <c r="E54" s="195">
        <f t="shared" si="77"/>
        <v>1.337792642</v>
      </c>
      <c r="F54" s="193">
        <f t="shared" si="78"/>
        <v>0.04694247383</v>
      </c>
      <c r="G54" s="195">
        <f t="shared" si="79"/>
        <v>0.08744196292</v>
      </c>
      <c r="H54" s="192">
        <f t="shared" si="80"/>
        <v>2.006688963</v>
      </c>
      <c r="I54" s="193">
        <f t="shared" si="81"/>
        <v>0.1354370463</v>
      </c>
      <c r="J54" s="195">
        <f t="shared" si="82"/>
        <v>0.387358295</v>
      </c>
      <c r="K54" s="192">
        <f t="shared" si="83"/>
        <v>14.04682274</v>
      </c>
      <c r="L54" s="193">
        <f t="shared" si="84"/>
        <v>2.47413125</v>
      </c>
      <c r="M54" s="195">
        <f t="shared" si="85"/>
        <v>5.29065796</v>
      </c>
      <c r="N54" s="192">
        <f t="shared" si="86"/>
        <v>21.40468227</v>
      </c>
      <c r="O54" s="193">
        <f t="shared" si="87"/>
        <v>7.852388541</v>
      </c>
      <c r="P54" s="194">
        <f t="shared" si="88"/>
        <v>13.56303729</v>
      </c>
      <c r="Q54" s="195">
        <f t="shared" si="89"/>
        <v>29.09698997</v>
      </c>
      <c r="R54" s="193">
        <f t="shared" si="90"/>
        <v>20.34064029</v>
      </c>
      <c r="S54" s="195">
        <f t="shared" si="91"/>
        <v>27.09085138</v>
      </c>
      <c r="T54" s="192">
        <f t="shared" si="92"/>
        <v>24.08026756</v>
      </c>
      <c r="U54" s="193">
        <f t="shared" si="93"/>
        <v>37.48654817</v>
      </c>
      <c r="V54" s="195">
        <f t="shared" si="94"/>
        <v>31.30098917</v>
      </c>
      <c r="W54" s="192">
        <f t="shared" si="95"/>
        <v>5.685618729</v>
      </c>
      <c r="X54" s="193">
        <f t="shared" si="96"/>
        <v>18.47190521</v>
      </c>
      <c r="Y54" s="195">
        <f t="shared" si="97"/>
        <v>15.50829989</v>
      </c>
      <c r="Z54" s="192">
        <f t="shared" si="98"/>
        <v>1.337792642</v>
      </c>
      <c r="AA54" s="193">
        <f t="shared" si="99"/>
        <v>13.17446517</v>
      </c>
      <c r="AB54" s="195">
        <f t="shared" si="100"/>
        <v>6.745613364</v>
      </c>
      <c r="AC54" s="192" t="str">
        <f t="shared" si="101"/>
        <v/>
      </c>
      <c r="AD54" s="193" t="str">
        <f t="shared" si="102"/>
        <v/>
      </c>
      <c r="AE54" s="195" t="str">
        <f t="shared" si="103"/>
        <v/>
      </c>
      <c r="AF54" s="192">
        <f t="shared" si="104"/>
        <v>100</v>
      </c>
      <c r="AG54" s="193">
        <f t="shared" si="105"/>
        <v>100</v>
      </c>
      <c r="AH54" s="194">
        <f t="shared" si="106"/>
        <v>100</v>
      </c>
      <c r="AJ54" s="249" t="s">
        <v>157</v>
      </c>
      <c r="AK54" s="192">
        <f t="shared" si="164"/>
        <v>1.965601966</v>
      </c>
      <c r="AL54" s="193">
        <f t="shared" si="165"/>
        <v>0.02836118664</v>
      </c>
      <c r="AM54" s="194">
        <f t="shared" si="166"/>
        <v>0.9206576378</v>
      </c>
      <c r="AN54" s="195">
        <f t="shared" si="170"/>
        <v>2.702702703</v>
      </c>
      <c r="AO54" s="193">
        <f t="shared" si="171"/>
        <v>0.1070416067</v>
      </c>
      <c r="AP54" s="195">
        <f t="shared" si="172"/>
        <v>0.4414866859</v>
      </c>
      <c r="AQ54" s="192">
        <f t="shared" si="107"/>
        <v>4.422604423</v>
      </c>
      <c r="AR54" s="193">
        <f t="shared" si="108"/>
        <v>0.383652494</v>
      </c>
      <c r="AS54" s="195">
        <f t="shared" si="109"/>
        <v>1.779446688</v>
      </c>
      <c r="AT54" s="192">
        <f t="shared" si="110"/>
        <v>13.02211302</v>
      </c>
      <c r="AU54" s="193">
        <f t="shared" si="111"/>
        <v>2.742833079</v>
      </c>
      <c r="AV54" s="195">
        <f t="shared" si="112"/>
        <v>6.511176171</v>
      </c>
      <c r="AW54" s="192">
        <f t="shared" si="113"/>
        <v>25.06142506</v>
      </c>
      <c r="AX54" s="193">
        <f t="shared" si="114"/>
        <v>10.48514743</v>
      </c>
      <c r="AY54" s="194">
        <f t="shared" si="115"/>
        <v>20.16403933</v>
      </c>
      <c r="AZ54" s="195">
        <f t="shared" si="116"/>
        <v>26.28992629</v>
      </c>
      <c r="BA54" s="193">
        <f t="shared" si="117"/>
        <v>20.97750603</v>
      </c>
      <c r="BB54" s="195">
        <f t="shared" si="118"/>
        <v>26.43743266</v>
      </c>
      <c r="BC54" s="192">
        <f t="shared" si="119"/>
        <v>20.63882064</v>
      </c>
      <c r="BD54" s="193">
        <f t="shared" si="120"/>
        <v>35.80848443</v>
      </c>
      <c r="BE54" s="195">
        <f t="shared" si="121"/>
        <v>29.46157344</v>
      </c>
      <c r="BF54" s="192">
        <f t="shared" si="122"/>
        <v>4.422604423</v>
      </c>
      <c r="BG54" s="193">
        <f t="shared" si="123"/>
        <v>16.16975822</v>
      </c>
      <c r="BH54" s="195">
        <f t="shared" si="124"/>
        <v>11.3172939</v>
      </c>
      <c r="BI54" s="192">
        <f t="shared" si="125"/>
        <v>1.474201474</v>
      </c>
      <c r="BJ54" s="193">
        <f t="shared" si="126"/>
        <v>13.29721552</v>
      </c>
      <c r="BK54" s="195">
        <f t="shared" si="127"/>
        <v>2.966893484</v>
      </c>
      <c r="BL54" s="192"/>
      <c r="BM54" s="193"/>
      <c r="BN54" s="195"/>
      <c r="BO54" s="192">
        <f t="shared" si="128"/>
        <v>100</v>
      </c>
      <c r="BP54" s="193">
        <f t="shared" si="129"/>
        <v>100</v>
      </c>
      <c r="BQ54" s="194">
        <f t="shared" si="130"/>
        <v>100</v>
      </c>
      <c r="BS54" s="249" t="s">
        <v>157</v>
      </c>
      <c r="BT54" s="192">
        <f t="shared" si="131"/>
        <v>0.6607929515</v>
      </c>
      <c r="BU54" s="193">
        <f t="shared" si="132"/>
        <v>0.00882426982</v>
      </c>
      <c r="BV54" s="194">
        <f t="shared" si="133"/>
        <v>0.01718782299</v>
      </c>
      <c r="BW54" s="195">
        <f t="shared" si="134"/>
        <v>0.6607929515</v>
      </c>
      <c r="BX54" s="193">
        <f t="shared" si="135"/>
        <v>0.02570803941</v>
      </c>
      <c r="BY54" s="195">
        <f t="shared" si="136"/>
        <v>0.07187635068</v>
      </c>
      <c r="BZ54" s="192">
        <f t="shared" si="137"/>
        <v>7.04845815</v>
      </c>
      <c r="CA54" s="193">
        <f t="shared" si="138"/>
        <v>0.5465411521</v>
      </c>
      <c r="CB54" s="195">
        <f t="shared" si="139"/>
        <v>1.589564871</v>
      </c>
      <c r="CC54" s="192">
        <f t="shared" si="140"/>
        <v>12.99559471</v>
      </c>
      <c r="CD54" s="193">
        <f t="shared" si="141"/>
        <v>2.519078424</v>
      </c>
      <c r="CE54" s="195">
        <f t="shared" si="142"/>
        <v>5.07300533</v>
      </c>
      <c r="CF54" s="192">
        <f t="shared" si="143"/>
        <v>26.21145374</v>
      </c>
      <c r="CG54" s="193">
        <f t="shared" si="144"/>
        <v>10.21474061</v>
      </c>
      <c r="CH54" s="194">
        <f t="shared" si="145"/>
        <v>15.69780999</v>
      </c>
      <c r="CI54" s="195">
        <f t="shared" si="146"/>
        <v>23.56828194</v>
      </c>
      <c r="CJ54" s="193">
        <f t="shared" si="147"/>
        <v>18.35965931</v>
      </c>
      <c r="CK54" s="195">
        <f t="shared" si="148"/>
        <v>21.12060522</v>
      </c>
      <c r="CL54" s="192">
        <f t="shared" si="149"/>
        <v>23.34801762</v>
      </c>
      <c r="CM54" s="193">
        <f t="shared" si="150"/>
        <v>38.51441512</v>
      </c>
      <c r="CN54" s="195">
        <f t="shared" si="151"/>
        <v>34.40655322</v>
      </c>
      <c r="CO54" s="192">
        <f t="shared" si="152"/>
        <v>4.185022026</v>
      </c>
      <c r="CP54" s="193">
        <f t="shared" si="153"/>
        <v>14.77318309</v>
      </c>
      <c r="CQ54" s="195">
        <f t="shared" si="154"/>
        <v>10.35026117</v>
      </c>
      <c r="CR54" s="192">
        <f t="shared" si="155"/>
        <v>1.321585903</v>
      </c>
      <c r="CS54" s="193">
        <f t="shared" si="156"/>
        <v>15.03785</v>
      </c>
      <c r="CT54" s="195">
        <f t="shared" si="157"/>
        <v>11.67313602</v>
      </c>
      <c r="CU54" s="192">
        <f t="shared" si="158"/>
        <v>0</v>
      </c>
      <c r="CV54" s="193">
        <f t="shared" si="159"/>
        <v>0</v>
      </c>
      <c r="CW54" s="195">
        <f t="shared" si="160"/>
        <v>0</v>
      </c>
      <c r="CX54" s="192">
        <f t="shared" si="161"/>
        <v>100</v>
      </c>
      <c r="CY54" s="193">
        <f t="shared" si="162"/>
        <v>100</v>
      </c>
      <c r="CZ54" s="194">
        <f t="shared" si="163"/>
        <v>100</v>
      </c>
    </row>
    <row r="55" ht="15.75" customHeight="1">
      <c r="A55" s="249" t="s">
        <v>159</v>
      </c>
      <c r="B55" s="192">
        <f t="shared" si="74"/>
        <v>0.8</v>
      </c>
      <c r="C55" s="193">
        <f t="shared" si="75"/>
        <v>0.008688736149</v>
      </c>
      <c r="D55" s="194">
        <f t="shared" si="76"/>
        <v>0.04531595851</v>
      </c>
      <c r="E55" s="195">
        <f t="shared" si="77"/>
        <v>0.4</v>
      </c>
      <c r="F55" s="193">
        <f t="shared" si="78"/>
        <v>0.009138526195</v>
      </c>
      <c r="G55" s="195">
        <f t="shared" si="79"/>
        <v>0.03811962472</v>
      </c>
      <c r="H55" s="192">
        <f t="shared" si="80"/>
        <v>4</v>
      </c>
      <c r="I55" s="193">
        <f t="shared" si="81"/>
        <v>0.2246308697</v>
      </c>
      <c r="J55" s="195">
        <f t="shared" si="82"/>
        <v>1.116504206</v>
      </c>
      <c r="K55" s="192">
        <f t="shared" si="83"/>
        <v>12.4</v>
      </c>
      <c r="L55" s="193">
        <f t="shared" si="84"/>
        <v>1.589771918</v>
      </c>
      <c r="M55" s="195">
        <f t="shared" si="85"/>
        <v>5.511532999</v>
      </c>
      <c r="N55" s="192">
        <f t="shared" si="86"/>
        <v>15.8</v>
      </c>
      <c r="O55" s="193">
        <f t="shared" si="87"/>
        <v>4.25829268</v>
      </c>
      <c r="P55" s="194">
        <f t="shared" si="88"/>
        <v>8.64394198</v>
      </c>
      <c r="Q55" s="195">
        <f t="shared" si="89"/>
        <v>26</v>
      </c>
      <c r="R55" s="193">
        <f t="shared" si="90"/>
        <v>13.81202336</v>
      </c>
      <c r="S55" s="195">
        <f t="shared" si="91"/>
        <v>15.62079035</v>
      </c>
      <c r="T55" s="192">
        <f t="shared" si="92"/>
        <v>29.4</v>
      </c>
      <c r="U55" s="193">
        <f t="shared" si="93"/>
        <v>34.24544775</v>
      </c>
      <c r="V55" s="195">
        <f t="shared" si="94"/>
        <v>36.182198</v>
      </c>
      <c r="W55" s="192">
        <f t="shared" si="95"/>
        <v>8</v>
      </c>
      <c r="X55" s="193">
        <f t="shared" si="96"/>
        <v>19.8539309</v>
      </c>
      <c r="Y55" s="195">
        <f t="shared" si="97"/>
        <v>14.21072656</v>
      </c>
      <c r="Z55" s="192">
        <f t="shared" si="98"/>
        <v>2.8</v>
      </c>
      <c r="AA55" s="193">
        <f t="shared" si="99"/>
        <v>16.09979852</v>
      </c>
      <c r="AB55" s="195">
        <f t="shared" si="100"/>
        <v>12.2724014</v>
      </c>
      <c r="AC55" s="192">
        <f t="shared" si="101"/>
        <v>0.4</v>
      </c>
      <c r="AD55" s="193">
        <f t="shared" si="102"/>
        <v>9.898276732</v>
      </c>
      <c r="AE55" s="195">
        <f t="shared" si="103"/>
        <v>6.358468917</v>
      </c>
      <c r="AF55" s="192">
        <f t="shared" si="104"/>
        <v>100</v>
      </c>
      <c r="AG55" s="193">
        <f t="shared" si="105"/>
        <v>100</v>
      </c>
      <c r="AH55" s="194">
        <f t="shared" si="106"/>
        <v>100</v>
      </c>
      <c r="AJ55" s="249" t="s">
        <v>159</v>
      </c>
      <c r="AK55" s="192">
        <f t="shared" si="164"/>
        <v>1.421800948</v>
      </c>
      <c r="AL55" s="193">
        <f t="shared" si="165"/>
        <v>0.0184478215</v>
      </c>
      <c r="AM55" s="194">
        <f t="shared" si="166"/>
        <v>0.2258970045</v>
      </c>
      <c r="AN55" s="195">
        <f t="shared" si="170"/>
        <v>1.263823065</v>
      </c>
      <c r="AO55" s="193">
        <f t="shared" si="171"/>
        <v>0.04173219044</v>
      </c>
      <c r="AP55" s="195">
        <f t="shared" si="172"/>
        <v>0.1852464566</v>
      </c>
      <c r="AQ55" s="192">
        <f t="shared" si="107"/>
        <v>5.213270142</v>
      </c>
      <c r="AR55" s="193">
        <f t="shared" si="108"/>
        <v>0.2889446788</v>
      </c>
      <c r="AS55" s="195">
        <f t="shared" si="109"/>
        <v>1.08789975</v>
      </c>
      <c r="AT55" s="192">
        <f t="shared" si="110"/>
        <v>16.11374408</v>
      </c>
      <c r="AU55" s="193">
        <f t="shared" si="111"/>
        <v>2.078511132</v>
      </c>
      <c r="AV55" s="195">
        <f t="shared" si="112"/>
        <v>5.09005364</v>
      </c>
      <c r="AW55" s="192">
        <f t="shared" si="113"/>
        <v>16.42969984</v>
      </c>
      <c r="AX55" s="193">
        <f t="shared" si="114"/>
        <v>4.722174231</v>
      </c>
      <c r="AY55" s="194">
        <f t="shared" si="115"/>
        <v>12.33970572</v>
      </c>
      <c r="AZ55" s="195">
        <f t="shared" si="116"/>
        <v>22.4328594</v>
      </c>
      <c r="BA55" s="193">
        <f t="shared" si="117"/>
        <v>12.45839941</v>
      </c>
      <c r="BB55" s="195">
        <f t="shared" si="118"/>
        <v>18.17124962</v>
      </c>
      <c r="BC55" s="192">
        <f t="shared" si="119"/>
        <v>25.59241706</v>
      </c>
      <c r="BD55" s="193">
        <f t="shared" si="120"/>
        <v>31.20332409</v>
      </c>
      <c r="BE55" s="195">
        <f t="shared" si="121"/>
        <v>34.15155294</v>
      </c>
      <c r="BF55" s="192">
        <f t="shared" si="122"/>
        <v>7.898894155</v>
      </c>
      <c r="BG55" s="193">
        <f t="shared" si="123"/>
        <v>20.40159001</v>
      </c>
      <c r="BH55" s="195">
        <f t="shared" si="124"/>
        <v>15.47394481</v>
      </c>
      <c r="BI55" s="192">
        <f t="shared" si="125"/>
        <v>3.317535545</v>
      </c>
      <c r="BJ55" s="193">
        <f t="shared" si="126"/>
        <v>21.23001591</v>
      </c>
      <c r="BK55" s="195">
        <f t="shared" si="127"/>
        <v>10.83214332</v>
      </c>
      <c r="BL55" s="192">
        <f t="shared" ref="BL55:BL57" si="176">BL20*100/$BO20</f>
        <v>0.3159557662</v>
      </c>
      <c r="BM55" s="193">
        <f t="shared" ref="BM55:BM57" si="177">BM20*100/$BP20</f>
        <v>7.556860525</v>
      </c>
      <c r="BN55" s="195">
        <f t="shared" ref="BN55:BN57" si="178">BN20*100/$BQ20</f>
        <v>2.442306745</v>
      </c>
      <c r="BO55" s="192">
        <f t="shared" si="128"/>
        <v>100</v>
      </c>
      <c r="BP55" s="193">
        <f t="shared" si="129"/>
        <v>100</v>
      </c>
      <c r="BQ55" s="194">
        <f t="shared" si="130"/>
        <v>100</v>
      </c>
      <c r="BS55" s="249" t="s">
        <v>159</v>
      </c>
      <c r="BT55" s="192">
        <f t="shared" si="131"/>
        <v>0</v>
      </c>
      <c r="BU55" s="193">
        <f t="shared" si="132"/>
        <v>0</v>
      </c>
      <c r="BV55" s="194">
        <f t="shared" si="133"/>
        <v>0</v>
      </c>
      <c r="BW55" s="195">
        <f t="shared" si="134"/>
        <v>1.254275941</v>
      </c>
      <c r="BX55" s="193">
        <f t="shared" si="135"/>
        <v>0.03787113643</v>
      </c>
      <c r="BY55" s="195">
        <f t="shared" si="136"/>
        <v>0.1220016803</v>
      </c>
      <c r="BZ55" s="192">
        <f t="shared" si="137"/>
        <v>3.078677309</v>
      </c>
      <c r="CA55" s="193">
        <f t="shared" si="138"/>
        <v>0.202962451</v>
      </c>
      <c r="CB55" s="195">
        <f t="shared" si="139"/>
        <v>0.7303247748</v>
      </c>
      <c r="CC55" s="192">
        <f t="shared" si="140"/>
        <v>15.05131129</v>
      </c>
      <c r="CD55" s="193">
        <f t="shared" si="141"/>
        <v>2.169788351</v>
      </c>
      <c r="CE55" s="195">
        <f t="shared" si="142"/>
        <v>5.551448188</v>
      </c>
      <c r="CF55" s="192">
        <f t="shared" si="143"/>
        <v>22.34891676</v>
      </c>
      <c r="CG55" s="193">
        <f t="shared" si="144"/>
        <v>7.186217618</v>
      </c>
      <c r="CH55" s="194">
        <f t="shared" si="145"/>
        <v>12.48474501</v>
      </c>
      <c r="CI55" s="195">
        <f t="shared" si="146"/>
        <v>23.37514253</v>
      </c>
      <c r="CJ55" s="193">
        <f t="shared" si="147"/>
        <v>14.48706528</v>
      </c>
      <c r="CK55" s="195">
        <f t="shared" si="148"/>
        <v>22.343579</v>
      </c>
      <c r="CL55" s="192">
        <f t="shared" si="149"/>
        <v>25.42759407</v>
      </c>
      <c r="CM55" s="193">
        <f t="shared" si="150"/>
        <v>34.51099281</v>
      </c>
      <c r="CN55" s="195">
        <f t="shared" si="151"/>
        <v>29.76619777</v>
      </c>
      <c r="CO55" s="192">
        <f t="shared" si="152"/>
        <v>7.297605473</v>
      </c>
      <c r="CP55" s="193">
        <f t="shared" si="153"/>
        <v>21.32823048</v>
      </c>
      <c r="CQ55" s="195">
        <f t="shared" si="154"/>
        <v>17.85999762</v>
      </c>
      <c r="CR55" s="192">
        <f t="shared" si="155"/>
        <v>1.938426454</v>
      </c>
      <c r="CS55" s="193">
        <f t="shared" si="156"/>
        <v>15.07157766</v>
      </c>
      <c r="CT55" s="195">
        <f t="shared" si="157"/>
        <v>9.370852474</v>
      </c>
      <c r="CU55" s="192">
        <f t="shared" si="158"/>
        <v>0.228050171</v>
      </c>
      <c r="CV55" s="193">
        <f t="shared" si="159"/>
        <v>5.005294212</v>
      </c>
      <c r="CW55" s="195">
        <f t="shared" si="160"/>
        <v>1.770853489</v>
      </c>
      <c r="CX55" s="192">
        <f t="shared" si="161"/>
        <v>100</v>
      </c>
      <c r="CY55" s="193">
        <f t="shared" si="162"/>
        <v>100</v>
      </c>
      <c r="CZ55" s="194">
        <f t="shared" si="163"/>
        <v>100</v>
      </c>
    </row>
    <row r="56" ht="15.75" customHeight="1">
      <c r="A56" s="253" t="s">
        <v>161</v>
      </c>
      <c r="B56" s="202">
        <f t="shared" si="74"/>
        <v>0.5571030641</v>
      </c>
      <c r="C56" s="203">
        <f t="shared" si="75"/>
        <v>0.01213457819</v>
      </c>
      <c r="D56" s="204">
        <f t="shared" si="76"/>
        <v>0.04447840148</v>
      </c>
      <c r="E56" s="205">
        <f t="shared" si="77"/>
        <v>1.810584958</v>
      </c>
      <c r="F56" s="203">
        <f t="shared" si="78"/>
        <v>0.06789438347</v>
      </c>
      <c r="G56" s="205">
        <f t="shared" si="79"/>
        <v>0.3758249417</v>
      </c>
      <c r="H56" s="202">
        <f t="shared" si="80"/>
        <v>3.899721448</v>
      </c>
      <c r="I56" s="203">
        <f t="shared" si="81"/>
        <v>0.309387518</v>
      </c>
      <c r="J56" s="205">
        <f t="shared" si="82"/>
        <v>1.005222015</v>
      </c>
      <c r="K56" s="202">
        <f t="shared" si="83"/>
        <v>14.7632312</v>
      </c>
      <c r="L56" s="203">
        <f t="shared" si="84"/>
        <v>2.833720947</v>
      </c>
      <c r="M56" s="205">
        <f t="shared" si="85"/>
        <v>6.002329657</v>
      </c>
      <c r="N56" s="202">
        <f t="shared" si="86"/>
        <v>24.09470752</v>
      </c>
      <c r="O56" s="203">
        <f t="shared" si="87"/>
        <v>9.677230033</v>
      </c>
      <c r="P56" s="204">
        <f t="shared" si="88"/>
        <v>16.85237465</v>
      </c>
      <c r="Q56" s="205">
        <f t="shared" si="89"/>
        <v>28.96935933</v>
      </c>
      <c r="R56" s="203">
        <f t="shared" si="90"/>
        <v>22.97525219</v>
      </c>
      <c r="S56" s="205">
        <f t="shared" si="91"/>
        <v>29.81023285</v>
      </c>
      <c r="T56" s="202">
        <f t="shared" si="92"/>
        <v>20.4735376</v>
      </c>
      <c r="U56" s="203">
        <f t="shared" si="93"/>
        <v>31.96616292</v>
      </c>
      <c r="V56" s="205">
        <f t="shared" si="94"/>
        <v>29.58332197</v>
      </c>
      <c r="W56" s="202">
        <f t="shared" si="95"/>
        <v>3.621169916</v>
      </c>
      <c r="X56" s="203">
        <f t="shared" si="96"/>
        <v>13.24859389</v>
      </c>
      <c r="Y56" s="205">
        <f t="shared" si="97"/>
        <v>6.87368079</v>
      </c>
      <c r="Z56" s="202">
        <f t="shared" si="98"/>
        <v>1.671309192</v>
      </c>
      <c r="AA56" s="203">
        <f t="shared" si="99"/>
        <v>14.66974418</v>
      </c>
      <c r="AB56" s="205">
        <f t="shared" si="100"/>
        <v>5.556853919</v>
      </c>
      <c r="AC56" s="202">
        <f t="shared" si="101"/>
        <v>0.139275766</v>
      </c>
      <c r="AD56" s="203">
        <f t="shared" si="102"/>
        <v>4.239879358</v>
      </c>
      <c r="AE56" s="205">
        <f t="shared" si="103"/>
        <v>3.895680805</v>
      </c>
      <c r="AF56" s="202">
        <f t="shared" si="104"/>
        <v>100</v>
      </c>
      <c r="AG56" s="203">
        <f t="shared" si="105"/>
        <v>100</v>
      </c>
      <c r="AH56" s="204">
        <f t="shared" si="106"/>
        <v>100</v>
      </c>
      <c r="AJ56" s="253" t="s">
        <v>161</v>
      </c>
      <c r="AK56" s="202">
        <f t="shared" si="164"/>
        <v>1.737967914</v>
      </c>
      <c r="AL56" s="203">
        <f t="shared" si="165"/>
        <v>0.0317976077</v>
      </c>
      <c r="AM56" s="204">
        <f t="shared" si="166"/>
        <v>0.3433241479</v>
      </c>
      <c r="AN56" s="205">
        <f t="shared" si="170"/>
        <v>1.871657754</v>
      </c>
      <c r="AO56" s="203">
        <f t="shared" si="171"/>
        <v>0.08540580541</v>
      </c>
      <c r="AP56" s="205">
        <f t="shared" si="172"/>
        <v>0.2211112755</v>
      </c>
      <c r="AQ56" s="202">
        <f t="shared" si="107"/>
        <v>6.28342246</v>
      </c>
      <c r="AR56" s="203">
        <f t="shared" si="108"/>
        <v>0.5994919708</v>
      </c>
      <c r="AS56" s="205">
        <f t="shared" si="109"/>
        <v>1.578705</v>
      </c>
      <c r="AT56" s="202">
        <f t="shared" si="110"/>
        <v>19.51871658</v>
      </c>
      <c r="AU56" s="203">
        <f t="shared" si="111"/>
        <v>4.299174115</v>
      </c>
      <c r="AV56" s="205">
        <f t="shared" si="112"/>
        <v>8.889830498</v>
      </c>
      <c r="AW56" s="202">
        <f t="shared" si="113"/>
        <v>23.26203209</v>
      </c>
      <c r="AX56" s="203">
        <f t="shared" si="114"/>
        <v>10.38380415</v>
      </c>
      <c r="AY56" s="204">
        <f t="shared" si="115"/>
        <v>17.69917129</v>
      </c>
      <c r="AZ56" s="205">
        <f t="shared" si="116"/>
        <v>26.47058824</v>
      </c>
      <c r="BA56" s="203">
        <f t="shared" si="117"/>
        <v>23.30110576</v>
      </c>
      <c r="BB56" s="205">
        <f t="shared" si="118"/>
        <v>30.14277232</v>
      </c>
      <c r="BC56" s="202">
        <f t="shared" si="119"/>
        <v>16.31016043</v>
      </c>
      <c r="BD56" s="203">
        <f t="shared" si="120"/>
        <v>29.53861012</v>
      </c>
      <c r="BE56" s="205">
        <f t="shared" si="121"/>
        <v>25.02434353</v>
      </c>
      <c r="BF56" s="202">
        <f t="shared" si="122"/>
        <v>3.20855615</v>
      </c>
      <c r="BG56" s="203">
        <f t="shared" si="123"/>
        <v>12.92691487</v>
      </c>
      <c r="BH56" s="205">
        <f t="shared" si="124"/>
        <v>6.65046577</v>
      </c>
      <c r="BI56" s="202">
        <f t="shared" si="125"/>
        <v>1.203208556</v>
      </c>
      <c r="BJ56" s="203">
        <f t="shared" si="126"/>
        <v>14.51628403</v>
      </c>
      <c r="BK56" s="205">
        <f t="shared" si="127"/>
        <v>7.201705314</v>
      </c>
      <c r="BL56" s="202">
        <f t="shared" si="176"/>
        <v>0.1336898396</v>
      </c>
      <c r="BM56" s="203">
        <f t="shared" si="177"/>
        <v>4.317411565</v>
      </c>
      <c r="BN56" s="205">
        <f t="shared" si="178"/>
        <v>2.248570847</v>
      </c>
      <c r="BO56" s="202">
        <f t="shared" si="128"/>
        <v>100</v>
      </c>
      <c r="BP56" s="203">
        <f t="shared" si="129"/>
        <v>100</v>
      </c>
      <c r="BQ56" s="204">
        <f t="shared" si="130"/>
        <v>100</v>
      </c>
      <c r="BS56" s="253" t="s">
        <v>161</v>
      </c>
      <c r="BT56" s="202">
        <f t="shared" si="131"/>
        <v>0.1303780965</v>
      </c>
      <c r="BU56" s="203">
        <f t="shared" si="132"/>
        <v>0.00001557154915</v>
      </c>
      <c r="BV56" s="204">
        <f t="shared" si="133"/>
        <v>0.00004002612906</v>
      </c>
      <c r="BW56" s="205">
        <f t="shared" si="134"/>
        <v>1.303780965</v>
      </c>
      <c r="BX56" s="203">
        <f t="shared" si="135"/>
        <v>0.05028498122</v>
      </c>
      <c r="BY56" s="205">
        <f t="shared" si="136"/>
        <v>0.153177624</v>
      </c>
      <c r="BZ56" s="202">
        <f t="shared" si="137"/>
        <v>6.127770535</v>
      </c>
      <c r="CA56" s="203">
        <f t="shared" si="138"/>
        <v>0.5126865823</v>
      </c>
      <c r="CB56" s="205">
        <f t="shared" si="139"/>
        <v>1.576368609</v>
      </c>
      <c r="CC56" s="202">
        <f t="shared" si="140"/>
        <v>20.33898305</v>
      </c>
      <c r="CD56" s="203">
        <f t="shared" si="141"/>
        <v>3.971774239</v>
      </c>
      <c r="CE56" s="205">
        <f t="shared" si="142"/>
        <v>9.024573019</v>
      </c>
      <c r="CF56" s="202">
        <f t="shared" si="143"/>
        <v>21.12125163</v>
      </c>
      <c r="CG56" s="203">
        <f t="shared" si="144"/>
        <v>8.765116758</v>
      </c>
      <c r="CH56" s="204">
        <f t="shared" si="145"/>
        <v>13.82408214</v>
      </c>
      <c r="CI56" s="205">
        <f t="shared" si="146"/>
        <v>27.11864407</v>
      </c>
      <c r="CJ56" s="203">
        <f t="shared" si="147"/>
        <v>21.90011517</v>
      </c>
      <c r="CK56" s="205">
        <f t="shared" si="148"/>
        <v>24.70597725</v>
      </c>
      <c r="CL56" s="202">
        <f t="shared" si="149"/>
        <v>18.12255541</v>
      </c>
      <c r="CM56" s="203">
        <f t="shared" si="150"/>
        <v>30.88021348</v>
      </c>
      <c r="CN56" s="205">
        <f t="shared" si="151"/>
        <v>27.71754824</v>
      </c>
      <c r="CO56" s="202">
        <f t="shared" si="152"/>
        <v>4.302477184</v>
      </c>
      <c r="CP56" s="203">
        <f t="shared" si="153"/>
        <v>16.9411062</v>
      </c>
      <c r="CQ56" s="205">
        <f t="shared" si="154"/>
        <v>13.28719892</v>
      </c>
      <c r="CR56" s="202">
        <f t="shared" si="155"/>
        <v>1.434159061</v>
      </c>
      <c r="CS56" s="203">
        <f t="shared" si="156"/>
        <v>16.97868702</v>
      </c>
      <c r="CT56" s="205">
        <f t="shared" si="157"/>
        <v>9.711034178</v>
      </c>
      <c r="CU56" s="202">
        <f t="shared" si="158"/>
        <v>0</v>
      </c>
      <c r="CV56" s="203">
        <f t="shared" si="159"/>
        <v>0</v>
      </c>
      <c r="CW56" s="205">
        <f t="shared" si="160"/>
        <v>0</v>
      </c>
      <c r="CX56" s="202">
        <f t="shared" si="161"/>
        <v>100</v>
      </c>
      <c r="CY56" s="203">
        <f t="shared" si="162"/>
        <v>100</v>
      </c>
      <c r="CZ56" s="204">
        <f t="shared" si="163"/>
        <v>100</v>
      </c>
    </row>
    <row r="57" ht="15.75" customHeight="1">
      <c r="A57" s="59" t="s">
        <v>12</v>
      </c>
      <c r="B57" s="211">
        <f t="shared" si="74"/>
        <v>1.019268361</v>
      </c>
      <c r="C57" s="212">
        <f t="shared" si="75"/>
        <v>0.01613439167</v>
      </c>
      <c r="D57" s="213">
        <f t="shared" si="76"/>
        <v>0.1293548982</v>
      </c>
      <c r="E57" s="214">
        <f t="shared" si="77"/>
        <v>1.647584474</v>
      </c>
      <c r="F57" s="212">
        <f t="shared" si="78"/>
        <v>0.06175470723</v>
      </c>
      <c r="G57" s="214">
        <f t="shared" si="79"/>
        <v>0.2303132843</v>
      </c>
      <c r="H57" s="211">
        <f t="shared" si="80"/>
        <v>4.454063111</v>
      </c>
      <c r="I57" s="212">
        <f t="shared" si="81"/>
        <v>0.3356630864</v>
      </c>
      <c r="J57" s="214">
        <f t="shared" si="82"/>
        <v>1.161056445</v>
      </c>
      <c r="K57" s="211">
        <f t="shared" si="83"/>
        <v>16.35018151</v>
      </c>
      <c r="L57" s="212">
        <f t="shared" si="84"/>
        <v>2.868831208</v>
      </c>
      <c r="M57" s="214">
        <f t="shared" si="85"/>
        <v>7.280290931</v>
      </c>
      <c r="N57" s="211">
        <f t="shared" si="86"/>
        <v>21.8095504</v>
      </c>
      <c r="O57" s="212">
        <f t="shared" si="87"/>
        <v>8.164250723</v>
      </c>
      <c r="P57" s="213">
        <f t="shared" si="88"/>
        <v>15.91941605</v>
      </c>
      <c r="Q57" s="214">
        <f t="shared" si="89"/>
        <v>25.48170902</v>
      </c>
      <c r="R57" s="212">
        <f t="shared" si="90"/>
        <v>18.50990861</v>
      </c>
      <c r="S57" s="214">
        <f t="shared" si="91"/>
        <v>25.41083498</v>
      </c>
      <c r="T57" s="211">
        <f t="shared" si="92"/>
        <v>22.28427813</v>
      </c>
      <c r="U57" s="212">
        <f t="shared" si="93"/>
        <v>34.35679688</v>
      </c>
      <c r="V57" s="214">
        <f t="shared" si="94"/>
        <v>31.23337418</v>
      </c>
      <c r="W57" s="211">
        <f t="shared" si="95"/>
        <v>5.054454063</v>
      </c>
      <c r="X57" s="212">
        <f t="shared" si="96"/>
        <v>16.84183048</v>
      </c>
      <c r="Y57" s="214">
        <f t="shared" si="97"/>
        <v>10.57132022</v>
      </c>
      <c r="Z57" s="211">
        <f t="shared" si="98"/>
        <v>1.787210276</v>
      </c>
      <c r="AA57" s="212">
        <f t="shared" si="99"/>
        <v>14.87216143</v>
      </c>
      <c r="AB57" s="214">
        <f t="shared" si="100"/>
        <v>6.500341334</v>
      </c>
      <c r="AC57" s="211">
        <f t="shared" si="101"/>
        <v>0.1117006423</v>
      </c>
      <c r="AD57" s="212">
        <f t="shared" si="102"/>
        <v>3.972668486</v>
      </c>
      <c r="AE57" s="214">
        <f t="shared" si="103"/>
        <v>1.563697675</v>
      </c>
      <c r="AF57" s="211">
        <f t="shared" si="104"/>
        <v>100</v>
      </c>
      <c r="AG57" s="212">
        <f t="shared" si="105"/>
        <v>100</v>
      </c>
      <c r="AH57" s="213">
        <f t="shared" si="106"/>
        <v>100</v>
      </c>
      <c r="AJ57" s="59" t="s">
        <v>12</v>
      </c>
      <c r="AK57" s="211">
        <f t="shared" si="164"/>
        <v>1.79601611</v>
      </c>
      <c r="AL57" s="212">
        <f t="shared" si="165"/>
        <v>0.02912469491</v>
      </c>
      <c r="AM57" s="213">
        <f t="shared" si="166"/>
        <v>0.2588555871</v>
      </c>
      <c r="AN57" s="214">
        <f t="shared" si="170"/>
        <v>2.198759116</v>
      </c>
      <c r="AO57" s="212">
        <f t="shared" si="171"/>
        <v>0.08898546381</v>
      </c>
      <c r="AP57" s="214">
        <f t="shared" si="172"/>
        <v>0.3465055255</v>
      </c>
      <c r="AQ57" s="211">
        <f t="shared" si="107"/>
        <v>5.910525743</v>
      </c>
      <c r="AR57" s="212">
        <f t="shared" si="108"/>
        <v>0.4786121553</v>
      </c>
      <c r="AS57" s="214">
        <f t="shared" si="109"/>
        <v>1.574704707</v>
      </c>
      <c r="AT57" s="211">
        <f t="shared" si="110"/>
        <v>17.64449766</v>
      </c>
      <c r="AU57" s="212">
        <f t="shared" si="111"/>
        <v>3.29399585</v>
      </c>
      <c r="AV57" s="214">
        <f t="shared" si="112"/>
        <v>8.014905513</v>
      </c>
      <c r="AW57" s="211">
        <f t="shared" si="113"/>
        <v>22.89104169</v>
      </c>
      <c r="AX57" s="212">
        <f t="shared" si="114"/>
        <v>9.022377821</v>
      </c>
      <c r="AY57" s="213">
        <f t="shared" si="115"/>
        <v>17.30774491</v>
      </c>
      <c r="AZ57" s="214">
        <f t="shared" si="116"/>
        <v>23.71829759</v>
      </c>
      <c r="BA57" s="212">
        <f t="shared" si="117"/>
        <v>18.32331263</v>
      </c>
      <c r="BB57" s="214">
        <f t="shared" si="118"/>
        <v>26.18621715</v>
      </c>
      <c r="BC57" s="211">
        <f t="shared" si="119"/>
        <v>19.88679656</v>
      </c>
      <c r="BD57" s="212">
        <f t="shared" si="120"/>
        <v>32.65921477</v>
      </c>
      <c r="BE57" s="214">
        <f t="shared" si="121"/>
        <v>29.29622303</v>
      </c>
      <c r="BF57" s="211">
        <f t="shared" si="122"/>
        <v>4.190704256</v>
      </c>
      <c r="BG57" s="212">
        <f t="shared" si="123"/>
        <v>15.16284857</v>
      </c>
      <c r="BH57" s="214">
        <f t="shared" si="124"/>
        <v>9.444265456</v>
      </c>
      <c r="BI57" s="211">
        <f t="shared" si="125"/>
        <v>1.632741918</v>
      </c>
      <c r="BJ57" s="212">
        <f t="shared" si="126"/>
        <v>15.2758577</v>
      </c>
      <c r="BK57" s="214">
        <f t="shared" si="127"/>
        <v>6.038294875</v>
      </c>
      <c r="BL57" s="211">
        <f t="shared" si="176"/>
        <v>0.1306193534</v>
      </c>
      <c r="BM57" s="212">
        <f t="shared" si="177"/>
        <v>5.665670337</v>
      </c>
      <c r="BN57" s="214">
        <f t="shared" si="178"/>
        <v>1.532283248</v>
      </c>
      <c r="BO57" s="211">
        <f t="shared" si="128"/>
        <v>100</v>
      </c>
      <c r="BP57" s="212">
        <f t="shared" si="129"/>
        <v>100</v>
      </c>
      <c r="BQ57" s="213">
        <f t="shared" si="130"/>
        <v>100</v>
      </c>
      <c r="BS57" s="59" t="s">
        <v>12</v>
      </c>
      <c r="BT57" s="211">
        <f t="shared" si="131"/>
        <v>0.441944556</v>
      </c>
      <c r="BU57" s="212">
        <f t="shared" si="132"/>
        <v>0.006886652187</v>
      </c>
      <c r="BV57" s="213">
        <f t="shared" si="133"/>
        <v>0.02155408672</v>
      </c>
      <c r="BW57" s="214">
        <f t="shared" si="134"/>
        <v>1.406187224</v>
      </c>
      <c r="BX57" s="212">
        <f t="shared" si="135"/>
        <v>0.05411806852</v>
      </c>
      <c r="BY57" s="214">
        <f t="shared" si="136"/>
        <v>0.1625469098</v>
      </c>
      <c r="BZ57" s="211">
        <f t="shared" si="137"/>
        <v>5.614704701</v>
      </c>
      <c r="CA57" s="212">
        <f t="shared" si="138"/>
        <v>0.4392552791</v>
      </c>
      <c r="CB57" s="214">
        <f t="shared" si="139"/>
        <v>1.233574201</v>
      </c>
      <c r="CC57" s="211">
        <f t="shared" si="140"/>
        <v>17.59742869</v>
      </c>
      <c r="CD57" s="212">
        <f t="shared" si="141"/>
        <v>3.173807346</v>
      </c>
      <c r="CE57" s="214">
        <f t="shared" si="142"/>
        <v>6.822875081</v>
      </c>
      <c r="CF57" s="211">
        <f t="shared" si="143"/>
        <v>22.56930494</v>
      </c>
      <c r="CG57" s="212">
        <f t="shared" si="144"/>
        <v>8.692996934</v>
      </c>
      <c r="CH57" s="213">
        <f t="shared" si="145"/>
        <v>14.91122306</v>
      </c>
      <c r="CI57" s="214">
        <f t="shared" si="146"/>
        <v>24.83929289</v>
      </c>
      <c r="CJ57" s="212">
        <f t="shared" si="147"/>
        <v>18.74415555</v>
      </c>
      <c r="CK57" s="214">
        <f t="shared" si="148"/>
        <v>23.81984645</v>
      </c>
      <c r="CL57" s="211">
        <f t="shared" si="149"/>
        <v>21.17316191</v>
      </c>
      <c r="CM57" s="212">
        <f t="shared" si="150"/>
        <v>34.07209682</v>
      </c>
      <c r="CN57" s="214">
        <f t="shared" si="151"/>
        <v>29.60331642</v>
      </c>
      <c r="CO57" s="211">
        <f t="shared" si="152"/>
        <v>4.670550422</v>
      </c>
      <c r="CP57" s="212">
        <f t="shared" si="153"/>
        <v>16.47374909</v>
      </c>
      <c r="CQ57" s="214">
        <f t="shared" si="154"/>
        <v>12.04303828</v>
      </c>
      <c r="CR57" s="211">
        <f t="shared" si="155"/>
        <v>1.597026918</v>
      </c>
      <c r="CS57" s="212">
        <f t="shared" si="156"/>
        <v>15.10731124</v>
      </c>
      <c r="CT57" s="214">
        <f t="shared" si="157"/>
        <v>9.652403028</v>
      </c>
      <c r="CU57" s="211">
        <f t="shared" si="158"/>
        <v>0.0903977501</v>
      </c>
      <c r="CV57" s="212">
        <f t="shared" si="159"/>
        <v>3.235623014</v>
      </c>
      <c r="CW57" s="214">
        <f t="shared" si="160"/>
        <v>1.729622491</v>
      </c>
      <c r="CX57" s="211">
        <f t="shared" si="161"/>
        <v>100</v>
      </c>
      <c r="CY57" s="212">
        <f t="shared" si="162"/>
        <v>100</v>
      </c>
      <c r="CZ57" s="213">
        <f t="shared" si="163"/>
        <v>100</v>
      </c>
    </row>
    <row r="58" ht="15.75" customHeight="1">
      <c r="A58" s="80" t="s">
        <v>173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2"/>
      <c r="AJ58" s="80" t="s">
        <v>173</v>
      </c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2"/>
      <c r="BS58" s="80" t="s">
        <v>173</v>
      </c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2"/>
    </row>
    <row r="59" ht="15.75" customHeight="1">
      <c r="A59" s="248" t="s">
        <v>130</v>
      </c>
      <c r="B59" s="281">
        <f t="shared" ref="B59:B74" si="179">IF(ISBLANK(B7),"",B7*100/$AF$22)</f>
        <v>0.4607651494</v>
      </c>
      <c r="C59" s="282">
        <f t="shared" ref="C59:C74" si="180">IF(ISBLANK(C7),"",C7*100/$AG$22)</f>
        <v>0.006882280078</v>
      </c>
      <c r="D59" s="283">
        <f t="shared" ref="D59:D74" si="181">IF(ISBLANK(D7),"",D7*100/$AH$22)</f>
        <v>0.06308858996</v>
      </c>
      <c r="E59" s="284">
        <f t="shared" ref="E59:E74" si="182">IF(ISBLANK(E7),"",E7*100/$AF$22)</f>
        <v>0.5305780508</v>
      </c>
      <c r="F59" s="282">
        <f t="shared" ref="F59:F74" si="183">IF(ISBLANK(F7),"",F7*100/$AG$22)</f>
        <v>0.01930966216</v>
      </c>
      <c r="G59" s="284">
        <f t="shared" ref="G59:G74" si="184">IF(ISBLANK(G7),"",G7*100/$AH$22)</f>
        <v>0.07736272706</v>
      </c>
      <c r="H59" s="281">
        <f t="shared" ref="H59:H74" si="185">IF(ISBLANK(H7),"",H7*100/$AF$22)</f>
        <v>1.103043843</v>
      </c>
      <c r="I59" s="282">
        <f t="shared" ref="I59:I74" si="186">IF(ISBLANK(I7),"",I7*100/$AG$22)</f>
        <v>0.08503705055</v>
      </c>
      <c r="J59" s="284">
        <f t="shared" ref="J59:J74" si="187">IF(ISBLANK(J7),"",J7*100/$AH$22)</f>
        <v>0.2626022112</v>
      </c>
      <c r="K59" s="281">
        <f t="shared" ref="K59:K74" si="188">IF(ISBLANK(K7),"",K7*100/$AF$22)</f>
        <v>4.174811505</v>
      </c>
      <c r="L59" s="282">
        <f t="shared" ref="L59:L74" si="189">IF(ISBLANK(L7),"",L7*100/$AG$22)</f>
        <v>0.7377155775</v>
      </c>
      <c r="M59" s="284">
        <f t="shared" ref="M59:M74" si="190">IF(ISBLANK(M7),"",M7*100/$AH$22)</f>
        <v>2.012984635</v>
      </c>
      <c r="N59" s="281">
        <f t="shared" ref="N59:N74" si="191">IF(ISBLANK(N7),"",N7*100/$AF$22)</f>
        <v>5.180117286</v>
      </c>
      <c r="O59" s="282">
        <f t="shared" ref="O59:O74" si="192">IF(ISBLANK(O7),"",O7*100/$AG$22)</f>
        <v>1.887377453</v>
      </c>
      <c r="P59" s="283">
        <f t="shared" ref="P59:P74" si="193">IF(ISBLANK(P7),"",P7*100/$AH$22)</f>
        <v>4.227102251</v>
      </c>
      <c r="Q59" s="284">
        <f t="shared" ref="Q59:Q74" si="194">IF(ISBLANK(Q7),"",Q7*100/$AF$22)</f>
        <v>5.333705669</v>
      </c>
      <c r="R59" s="282">
        <f t="shared" ref="R59:R74" si="195">IF(ISBLANK(R7),"",R7*100/$AG$22)</f>
        <v>3.835115954</v>
      </c>
      <c r="S59" s="284">
        <f t="shared" ref="S59:S74" si="196">IF(ISBLANK(S7),"",S7*100/$AH$22)</f>
        <v>6.443673408</v>
      </c>
      <c r="T59" s="281">
        <f t="shared" ref="T59:T74" si="197">IF(ISBLANK(T7),"",T7*100/$AF$22)</f>
        <v>3.867634739</v>
      </c>
      <c r="U59" s="282">
        <f t="shared" ref="U59:U74" si="198">IF(ISBLANK(U7),"",U7*100/$AG$22)</f>
        <v>5.930020044</v>
      </c>
      <c r="V59" s="284">
        <f t="shared" ref="V59:V74" si="199">IF(ISBLANK(V7),"",V7*100/$AH$22)</f>
        <v>6.114017292</v>
      </c>
      <c r="W59" s="281">
        <f t="shared" ref="W59:W74" si="200">IF(ISBLANK(W7),"",W7*100/$AF$22)</f>
        <v>0.5724657917</v>
      </c>
      <c r="X59" s="282">
        <f t="shared" ref="X59:X74" si="201">IF(ISBLANK(X7),"",X7*100/$AG$22)</f>
        <v>1.940875444</v>
      </c>
      <c r="Y59" s="284">
        <f t="shared" ref="Y59:Y74" si="202">IF(ISBLANK(Y7),"",Y7*100/$AH$22)</f>
        <v>1.559195003</v>
      </c>
      <c r="Z59" s="281">
        <f t="shared" ref="Z59:Z74" si="203">IF(ISBLANK(Z7),"",Z7*100/$AF$22)</f>
        <v>0.293214186</v>
      </c>
      <c r="AA59" s="282">
        <f t="shared" ref="AA59:AA74" si="204">IF(ISBLANK(AA7),"",AA7*100/$AG$22)</f>
        <v>2.426504177</v>
      </c>
      <c r="AB59" s="284">
        <f t="shared" ref="AB59:AB74" si="205">IF(ISBLANK(AB7),"",AB7*100/$AH$22)</f>
        <v>0.926087862</v>
      </c>
      <c r="AC59" s="281">
        <f t="shared" ref="AC59:AC74" si="206">IF(ISBLANK(AC7),"",AC7*100/$AF$22)</f>
        <v>0.01396258028</v>
      </c>
      <c r="AD59" s="282">
        <f t="shared" ref="AD59:AD74" si="207">IF(ISBLANK(AD7),"",AD7*100/$AG$22)</f>
        <v>0.7300380888</v>
      </c>
      <c r="AE59" s="284">
        <f t="shared" ref="AE59:AE74" si="208">IF(ISBLANK(AE7),"",AE7*100/$AH$22)</f>
        <v>0.132405575</v>
      </c>
      <c r="AF59" s="281">
        <f t="shared" ref="AF59:AF74" si="209">IF(ISBLANK(AF7),"",AF7*100/$AF$22)</f>
        <v>21.5302988</v>
      </c>
      <c r="AG59" s="282">
        <f t="shared" ref="AG59:AG74" si="210">IF(ISBLANK(AG7),"",AG7*100/$AG$22)</f>
        <v>17.59887573</v>
      </c>
      <c r="AH59" s="283">
        <f t="shared" ref="AH59:AH74" si="211">IF(ISBLANK(AH7),"",AH7*100/$AH$22)</f>
        <v>21.81851955</v>
      </c>
      <c r="AJ59" s="248" t="s">
        <v>130</v>
      </c>
      <c r="AK59" s="281">
        <f>AK7*100/$BO$22</f>
        <v>0.5224774137</v>
      </c>
      <c r="AL59" s="282">
        <f>AL7*100/$BP$22</f>
        <v>0.007379191338</v>
      </c>
      <c r="AM59" s="283">
        <f>AM7*100/$BQ$22</f>
        <v>0.05556626971</v>
      </c>
      <c r="AN59" s="284">
        <f>AN7*100/$BO$22</f>
        <v>0.6095569827</v>
      </c>
      <c r="AO59" s="282">
        <f>AO7*100/$BP$22</f>
        <v>0.0260697075</v>
      </c>
      <c r="AP59" s="284">
        <f>AP7*100/$BQ$22</f>
        <v>0.1012017918</v>
      </c>
      <c r="AQ59" s="281">
        <f t="shared" ref="AQ59:AQ74" si="212">AQ7*100/$BO$22</f>
        <v>1.719821487</v>
      </c>
      <c r="AR59" s="282">
        <f t="shared" ref="AR59:AR74" si="213">AR7*100/$BP$22</f>
        <v>0.1420574741</v>
      </c>
      <c r="AS59" s="284">
        <f t="shared" ref="AS59:AS74" si="214">AS7*100/$BQ$22</f>
        <v>0.4754314543</v>
      </c>
      <c r="AT59" s="281">
        <f t="shared" ref="AT59:AT74" si="215">AT7*100/$BO$22</f>
        <v>4.669641885</v>
      </c>
      <c r="AU59" s="282">
        <f t="shared" ref="AU59:AU74" si="216">AU7*100/$BP$22</f>
        <v>0.8697211322</v>
      </c>
      <c r="AV59" s="284">
        <f t="shared" ref="AV59:AV74" si="217">AV7*100/$BQ$22</f>
        <v>2.27549764</v>
      </c>
      <c r="AW59" s="281">
        <f t="shared" ref="AW59:AW74" si="218">AW7*100/$BO$22</f>
        <v>5.279198868</v>
      </c>
      <c r="AX59" s="282">
        <f t="shared" ref="AX59:AX74" si="219">AX7*100/$BP$22</f>
        <v>2.046691941</v>
      </c>
      <c r="AY59" s="283">
        <f t="shared" ref="AY59:AY74" si="220">AY7*100/$BQ$22</f>
        <v>4.180435443</v>
      </c>
      <c r="AZ59" s="284">
        <f t="shared" ref="AZ59:AZ74" si="221">AZ7*100/$BO$22</f>
        <v>4.832916077</v>
      </c>
      <c r="BA59" s="282">
        <f t="shared" ref="BA59:BA74" si="222">BA7*100/$BP$22</f>
        <v>3.728460148</v>
      </c>
      <c r="BB59" s="284">
        <f t="shared" ref="BB59:BB74" si="223">BB7*100/$BQ$22</f>
        <v>6.840213304</v>
      </c>
      <c r="BC59" s="281">
        <f t="shared" ref="BC59:BC74" si="224">BC7*100/$BO$22</f>
        <v>3.428758028</v>
      </c>
      <c r="BD59" s="282">
        <f t="shared" ref="BD59:BD74" si="225">BD7*100/$BP$22</f>
        <v>5.442772818</v>
      </c>
      <c r="BE59" s="284">
        <f t="shared" ref="BE59:BE74" si="226">BE7*100/$BQ$22</f>
        <v>5.661861109</v>
      </c>
      <c r="BF59" s="281">
        <f t="shared" ref="BF59:BF74" si="227">BF7*100/$BO$22</f>
        <v>0.6313268749</v>
      </c>
      <c r="BG59" s="282">
        <f t="shared" ref="BG59:BG74" si="228">BG7*100/$BP$22</f>
        <v>2.278684217</v>
      </c>
      <c r="BH59" s="284">
        <f t="shared" ref="BH59:BH74" si="229">BH7*100/$BQ$22</f>
        <v>2.059163882</v>
      </c>
      <c r="BI59" s="281">
        <f t="shared" ref="BI59:BI74" si="230">BI7*100/$BO$22</f>
        <v>0.2285838685</v>
      </c>
      <c r="BJ59" s="282">
        <f t="shared" ref="BJ59:BJ74" si="231">BJ7*100/$BP$22</f>
        <v>2.332622175</v>
      </c>
      <c r="BK59" s="284">
        <f t="shared" ref="BK59:BK74" si="232">BK7*100/$BQ$22</f>
        <v>0.7291400043</v>
      </c>
      <c r="BL59" s="281">
        <f>BL7*100/$BO$22</f>
        <v>0.02176989224</v>
      </c>
      <c r="BM59" s="282">
        <f>BM7*100/$BP$22</f>
        <v>0.9969346948</v>
      </c>
      <c r="BN59" s="284">
        <f>BN7*100/$BQ$22</f>
        <v>0.2273451082</v>
      </c>
      <c r="BO59" s="281">
        <f t="shared" ref="BO59:BO74" si="233">BO7*100/$BO$22</f>
        <v>21.94405138</v>
      </c>
      <c r="BP59" s="282">
        <f t="shared" ref="BP59:BP74" si="234">BP7*100/$BP$22</f>
        <v>17.8713935</v>
      </c>
      <c r="BQ59" s="283">
        <f t="shared" ref="BQ59:BQ74" si="235">BQ7*100/$BQ$22</f>
        <v>22.60585601</v>
      </c>
      <c r="BS59" s="248" t="s">
        <v>130</v>
      </c>
      <c r="BT59" s="188">
        <f t="shared" ref="BT59:BT74" si="236">BT7*100/$CX$22</f>
        <v>0.1807955002</v>
      </c>
      <c r="BU59" s="189">
        <f t="shared" ref="BU59:BU74" si="237">BU7*100/$CY$22</f>
        <v>0.003012099781</v>
      </c>
      <c r="BV59" s="190">
        <f t="shared" ref="BV59:BV74" si="238">BV7*100/$CZ$22</f>
        <v>0.008543467134</v>
      </c>
      <c r="BW59" s="191">
        <f t="shared" ref="BW59:BW74" si="239">BW7*100/$CX$22</f>
        <v>0.462032945</v>
      </c>
      <c r="BX59" s="189">
        <f t="shared" ref="BX59:BX74" si="240">BX7*100/$CY$22</f>
        <v>0.01679117395</v>
      </c>
      <c r="BY59" s="191">
        <f t="shared" ref="BY59:BY74" si="241">BY7*100/$CZ$22</f>
        <v>0.04567273247</v>
      </c>
      <c r="BZ59" s="188">
        <f t="shared" ref="BZ59:BZ74" si="242">BZ7*100/$CX$22</f>
        <v>1.325833668</v>
      </c>
      <c r="CA59" s="189">
        <f t="shared" ref="CA59:CA74" si="243">CA7*100/$CY$22</f>
        <v>0.1074187841</v>
      </c>
      <c r="CB59" s="191">
        <f t="shared" ref="CB59:CB74" si="244">CB7*100/$CZ$22</f>
        <v>0.2635387818</v>
      </c>
      <c r="CC59" s="188">
        <f t="shared" ref="CC59:CC74" si="245">CC7*100/$CX$22</f>
        <v>3.374849337</v>
      </c>
      <c r="CD59" s="189">
        <f t="shared" ref="CD59:CD74" si="246">CD7*100/$CY$22</f>
        <v>0.6155996594</v>
      </c>
      <c r="CE59" s="191">
        <f t="shared" ref="CE59:CE74" si="247">CE7*100/$CZ$22</f>
        <v>1.230889589</v>
      </c>
      <c r="CF59" s="188">
        <f t="shared" ref="CF59:CF74" si="248">CF7*100/$CX$22</f>
        <v>4.14825231</v>
      </c>
      <c r="CG59" s="189">
        <f t="shared" ref="CG59:CG74" si="249">CG7*100/$CY$22</f>
        <v>1.587706734</v>
      </c>
      <c r="CH59" s="190">
        <f t="shared" ref="CH59:CH74" si="250">CH7*100/$CZ$22</f>
        <v>2.853216281</v>
      </c>
      <c r="CI59" s="191">
        <f t="shared" ref="CI59:CI74" si="251">CI7*100/$CX$22</f>
        <v>3.947368421</v>
      </c>
      <c r="CJ59" s="189">
        <f t="shared" ref="CJ59:CJ74" si="252">CJ7*100/$CY$22</f>
        <v>2.917926497</v>
      </c>
      <c r="CK59" s="191">
        <f t="shared" ref="CK59:CK74" si="253">CK7*100/$CZ$22</f>
        <v>4.146915609</v>
      </c>
      <c r="CL59" s="188">
        <f t="shared" ref="CL59:CL74" si="254">CL7*100/$CX$22</f>
        <v>3.294495781</v>
      </c>
      <c r="CM59" s="189">
        <f t="shared" ref="CM59:CM74" si="255">CM7*100/$CY$22</f>
        <v>5.270930009</v>
      </c>
      <c r="CN59" s="191">
        <f t="shared" ref="CN59:CN74" si="256">CN7*100/$CZ$22</f>
        <v>5.265753463</v>
      </c>
      <c r="CO59" s="188">
        <f t="shared" ref="CO59:CO74" si="257">CO7*100/$CX$22</f>
        <v>0.5825632784</v>
      </c>
      <c r="CP59" s="189">
        <f t="shared" ref="CP59:CP74" si="258">CP7*100/$CY$22</f>
        <v>2.043958147</v>
      </c>
      <c r="CQ59" s="191">
        <f t="shared" ref="CQ59:CQ74" si="259">CQ7*100/$CZ$22</f>
        <v>1.3528819</v>
      </c>
      <c r="CR59" s="188">
        <f t="shared" ref="CR59:CR74" si="260">CR7*100/$CX$22</f>
        <v>0.2109280836</v>
      </c>
      <c r="CS59" s="189">
        <f t="shared" ref="CS59:CS74" si="261">CS7*100/$CY$22</f>
        <v>2.175571445</v>
      </c>
      <c r="CT59" s="191">
        <f t="shared" ref="CT59:CT74" si="262">CT7*100/$CZ$22</f>
        <v>1.293424553</v>
      </c>
      <c r="CU59" s="188">
        <f t="shared" ref="CU59:CU74" si="263">CU7*100/$CX$22</f>
        <v>0.03013258337</v>
      </c>
      <c r="CV59" s="189">
        <f t="shared" ref="CV59:CV74" si="264">CV7*100/$CY$22</f>
        <v>1.238653052</v>
      </c>
      <c r="CW59" s="191">
        <f t="shared" ref="CW59:CW74" si="265">CW7*100/$CZ$22</f>
        <v>0.4607264501</v>
      </c>
      <c r="CX59" s="188">
        <f t="shared" ref="CX59:CX74" si="266">CX7*100/$CX$22</f>
        <v>17.55725191</v>
      </c>
      <c r="CY59" s="189">
        <f t="shared" ref="CY59:CY74" si="267">CY7*100/$CY$22</f>
        <v>15.9775676</v>
      </c>
      <c r="CZ59" s="190">
        <f t="shared" ref="CZ59:CZ74" si="268">CZ7*100/$CZ$22</f>
        <v>16.92156283</v>
      </c>
    </row>
    <row r="60" ht="15.75" customHeight="1">
      <c r="A60" s="249" t="s">
        <v>132</v>
      </c>
      <c r="B60" s="285">
        <f t="shared" si="179"/>
        <v>0.01396258028</v>
      </c>
      <c r="C60" s="286">
        <f t="shared" si="180"/>
        <v>0.0001722003444</v>
      </c>
      <c r="D60" s="287">
        <f t="shared" si="181"/>
        <v>0.0007397877917</v>
      </c>
      <c r="E60" s="288">
        <f t="shared" si="182"/>
        <v>0.02792516057</v>
      </c>
      <c r="F60" s="286">
        <f t="shared" si="183"/>
        <v>0.001272173973</v>
      </c>
      <c r="G60" s="288">
        <f t="shared" si="184"/>
        <v>0.001808370157</v>
      </c>
      <c r="H60" s="285">
        <f t="shared" si="185"/>
        <v>0.08377548171</v>
      </c>
      <c r="I60" s="286">
        <f t="shared" si="186"/>
        <v>0.006331349807</v>
      </c>
      <c r="J60" s="288">
        <f t="shared" si="187"/>
        <v>0.01881691347</v>
      </c>
      <c r="K60" s="285">
        <f t="shared" si="188"/>
        <v>0.3211393466</v>
      </c>
      <c r="L60" s="286">
        <f t="shared" si="189"/>
        <v>0.05836713103</v>
      </c>
      <c r="M60" s="288">
        <f t="shared" si="190"/>
        <v>0.1460012306</v>
      </c>
      <c r="N60" s="285">
        <f t="shared" si="191"/>
        <v>0.5724657917</v>
      </c>
      <c r="O60" s="286">
        <f t="shared" si="192"/>
        <v>0.2025486051</v>
      </c>
      <c r="P60" s="287">
        <f t="shared" si="193"/>
        <v>0.3144920101</v>
      </c>
      <c r="Q60" s="288">
        <f t="shared" si="194"/>
        <v>0.6562412734</v>
      </c>
      <c r="R60" s="286">
        <f t="shared" si="195"/>
        <v>0.4647184814</v>
      </c>
      <c r="S60" s="288">
        <f t="shared" si="196"/>
        <v>0.6842215087</v>
      </c>
      <c r="T60" s="285">
        <f t="shared" si="197"/>
        <v>0.5026528903</v>
      </c>
      <c r="U60" s="286">
        <f t="shared" si="198"/>
        <v>0.7792152531</v>
      </c>
      <c r="V60" s="288">
        <f t="shared" si="199"/>
        <v>0.7291179656</v>
      </c>
      <c r="W60" s="285">
        <f t="shared" si="200"/>
        <v>0.1256632226</v>
      </c>
      <c r="X60" s="286">
        <f t="shared" si="201"/>
        <v>0.4112143435</v>
      </c>
      <c r="Y60" s="288">
        <f t="shared" si="202"/>
        <v>0.1517222562</v>
      </c>
      <c r="Z60" s="285">
        <f t="shared" si="203"/>
        <v>0.02792516057</v>
      </c>
      <c r="AA60" s="286">
        <f t="shared" si="204"/>
        <v>0.177633441</v>
      </c>
      <c r="AB60" s="288">
        <f t="shared" si="205"/>
        <v>0.1548622444</v>
      </c>
      <c r="AC60" s="285" t="str">
        <f t="shared" si="206"/>
        <v/>
      </c>
      <c r="AD60" s="286" t="str">
        <f t="shared" si="207"/>
        <v/>
      </c>
      <c r="AE60" s="288" t="str">
        <f t="shared" si="208"/>
        <v/>
      </c>
      <c r="AF60" s="285">
        <f t="shared" si="209"/>
        <v>2.331750908</v>
      </c>
      <c r="AG60" s="286">
        <f t="shared" si="210"/>
        <v>2.101472979</v>
      </c>
      <c r="AH60" s="287">
        <f t="shared" si="211"/>
        <v>2.201782287</v>
      </c>
      <c r="AJ60" s="249" t="s">
        <v>132</v>
      </c>
      <c r="AK60" s="285"/>
      <c r="AL60" s="286"/>
      <c r="AM60" s="287"/>
      <c r="AN60" s="288"/>
      <c r="AO60" s="286"/>
      <c r="AP60" s="288"/>
      <c r="AQ60" s="285">
        <f t="shared" si="212"/>
        <v>0.06530967672</v>
      </c>
      <c r="AR60" s="286">
        <f t="shared" si="213"/>
        <v>0.005551455858</v>
      </c>
      <c r="AS60" s="288">
        <f t="shared" si="214"/>
        <v>0.01880379091</v>
      </c>
      <c r="AT60" s="285">
        <f t="shared" si="215"/>
        <v>0.1741591379</v>
      </c>
      <c r="AU60" s="286">
        <f t="shared" si="216"/>
        <v>0.03496130235</v>
      </c>
      <c r="AV60" s="288">
        <f t="shared" si="217"/>
        <v>0.06493225142</v>
      </c>
      <c r="AW60" s="285">
        <f t="shared" si="218"/>
        <v>0.3047784913</v>
      </c>
      <c r="AX60" s="286">
        <f t="shared" si="219"/>
        <v>0.1211755873</v>
      </c>
      <c r="AY60" s="287">
        <f t="shared" si="220"/>
        <v>0.1846102717</v>
      </c>
      <c r="AZ60" s="288">
        <f t="shared" si="221"/>
        <v>0.3265483836</v>
      </c>
      <c r="BA60" s="286">
        <f t="shared" si="222"/>
        <v>0.2387418509</v>
      </c>
      <c r="BB60" s="288">
        <f t="shared" si="223"/>
        <v>0.2997122646</v>
      </c>
      <c r="BC60" s="285">
        <f t="shared" si="224"/>
        <v>0.3483182758</v>
      </c>
      <c r="BD60" s="286">
        <f t="shared" si="225"/>
        <v>0.569852459</v>
      </c>
      <c r="BE60" s="288">
        <f t="shared" si="226"/>
        <v>0.294715453</v>
      </c>
      <c r="BF60" s="285">
        <f t="shared" si="227"/>
        <v>0.06530967672</v>
      </c>
      <c r="BG60" s="286">
        <f t="shared" si="228"/>
        <v>0.2498681618</v>
      </c>
      <c r="BH60" s="288">
        <f t="shared" si="229"/>
        <v>0.07113881737</v>
      </c>
      <c r="BI60" s="285">
        <f t="shared" si="230"/>
        <v>0.02176989224</v>
      </c>
      <c r="BJ60" s="286">
        <f t="shared" si="231"/>
        <v>0.191270761</v>
      </c>
      <c r="BK60" s="288">
        <f t="shared" si="232"/>
        <v>0.0426043934</v>
      </c>
      <c r="BL60" s="285"/>
      <c r="BM60" s="286"/>
      <c r="BN60" s="288"/>
      <c r="BO60" s="285">
        <f t="shared" si="233"/>
        <v>1.306193534</v>
      </c>
      <c r="BP60" s="286">
        <f t="shared" si="234"/>
        <v>1.411421578</v>
      </c>
      <c r="BQ60" s="287">
        <f t="shared" si="235"/>
        <v>0.9765172424</v>
      </c>
      <c r="BS60" s="249" t="s">
        <v>132</v>
      </c>
      <c r="BT60" s="192">
        <f t="shared" si="236"/>
        <v>0.01004419446</v>
      </c>
      <c r="BU60" s="193">
        <f t="shared" si="237"/>
        <v>0.0001676417765</v>
      </c>
      <c r="BV60" s="194">
        <f t="shared" si="238"/>
        <v>0.0002861023361</v>
      </c>
      <c r="BW60" s="195">
        <f t="shared" si="239"/>
        <v>0.01004419446</v>
      </c>
      <c r="BX60" s="193">
        <f t="shared" si="240"/>
        <v>0.00034936398</v>
      </c>
      <c r="BY60" s="195">
        <f t="shared" si="241"/>
        <v>0.0007508684585</v>
      </c>
      <c r="BZ60" s="192">
        <f t="shared" si="242"/>
        <v>0.07030936119</v>
      </c>
      <c r="CA60" s="193">
        <f t="shared" si="243"/>
        <v>0.005678064552</v>
      </c>
      <c r="CB60" s="195">
        <f t="shared" si="244"/>
        <v>0.009296523838</v>
      </c>
      <c r="CC60" s="192">
        <f t="shared" si="245"/>
        <v>0.3113700281</v>
      </c>
      <c r="CD60" s="193">
        <f t="shared" si="246"/>
        <v>0.05611695983</v>
      </c>
      <c r="CE60" s="195">
        <f t="shared" si="247"/>
        <v>0.0525012375</v>
      </c>
      <c r="CF60" s="192">
        <f t="shared" si="248"/>
        <v>0.5926074729</v>
      </c>
      <c r="CG60" s="193">
        <f t="shared" si="249"/>
        <v>0.2262476371</v>
      </c>
      <c r="CH60" s="194">
        <f t="shared" si="250"/>
        <v>0.2724291931</v>
      </c>
      <c r="CI60" s="195">
        <f t="shared" si="251"/>
        <v>0.5423865006</v>
      </c>
      <c r="CJ60" s="193">
        <f t="shared" si="252"/>
        <v>0.4009776911</v>
      </c>
      <c r="CK60" s="195">
        <f t="shared" si="253"/>
        <v>0.3400001245</v>
      </c>
      <c r="CL60" s="192">
        <f t="shared" si="254"/>
        <v>0.4218561671</v>
      </c>
      <c r="CM60" s="193">
        <f t="shared" si="255"/>
        <v>0.7271953546</v>
      </c>
      <c r="CN60" s="195">
        <f t="shared" si="256"/>
        <v>0.3960294784</v>
      </c>
      <c r="CO60" s="192">
        <f t="shared" si="257"/>
        <v>0.05022097228</v>
      </c>
      <c r="CP60" s="193">
        <f t="shared" si="258"/>
        <v>0.183341982</v>
      </c>
      <c r="CQ60" s="195">
        <f t="shared" si="259"/>
        <v>0.06221481513</v>
      </c>
      <c r="CR60" s="192">
        <f t="shared" si="260"/>
        <v>0.02008838891</v>
      </c>
      <c r="CS60" s="193">
        <f t="shared" si="261"/>
        <v>0.152587365</v>
      </c>
      <c r="CT60" s="195">
        <f t="shared" si="262"/>
        <v>0.1042634488</v>
      </c>
      <c r="CU60" s="192">
        <f t="shared" si="263"/>
        <v>0</v>
      </c>
      <c r="CV60" s="193">
        <f t="shared" si="264"/>
        <v>0</v>
      </c>
      <c r="CW60" s="195">
        <f t="shared" si="265"/>
        <v>0</v>
      </c>
      <c r="CX60" s="192">
        <f t="shared" si="266"/>
        <v>2.02892728</v>
      </c>
      <c r="CY60" s="193">
        <f t="shared" si="267"/>
        <v>1.75266206</v>
      </c>
      <c r="CZ60" s="194">
        <f t="shared" si="268"/>
        <v>1.237771792</v>
      </c>
    </row>
    <row r="61" ht="15.75" customHeight="1">
      <c r="A61" s="249" t="s">
        <v>134</v>
      </c>
      <c r="B61" s="285" t="str">
        <f t="shared" si="179"/>
        <v/>
      </c>
      <c r="C61" s="286" t="str">
        <f t="shared" si="180"/>
        <v/>
      </c>
      <c r="D61" s="287" t="str">
        <f t="shared" si="181"/>
        <v/>
      </c>
      <c r="E61" s="288">
        <f t="shared" si="182"/>
        <v>0.02792516057</v>
      </c>
      <c r="F61" s="286">
        <f t="shared" si="183"/>
        <v>0.00107537358</v>
      </c>
      <c r="G61" s="288">
        <f t="shared" si="184"/>
        <v>0.005918302333</v>
      </c>
      <c r="H61" s="285">
        <f t="shared" si="185"/>
        <v>0.1396258028</v>
      </c>
      <c r="I61" s="286">
        <f t="shared" si="186"/>
        <v>0.01141442283</v>
      </c>
      <c r="J61" s="288">
        <f t="shared" si="187"/>
        <v>0.03885255884</v>
      </c>
      <c r="K61" s="285">
        <f t="shared" si="188"/>
        <v>0.3769896677</v>
      </c>
      <c r="L61" s="286">
        <f t="shared" si="189"/>
        <v>0.06703396265</v>
      </c>
      <c r="M61" s="288">
        <f t="shared" si="190"/>
        <v>0.1357154404</v>
      </c>
      <c r="N61" s="285">
        <f t="shared" si="191"/>
        <v>0.7958670762</v>
      </c>
      <c r="O61" s="286">
        <f t="shared" si="192"/>
        <v>0.3085297171</v>
      </c>
      <c r="P61" s="287">
        <f t="shared" si="193"/>
        <v>0.5517227752</v>
      </c>
      <c r="Q61" s="288">
        <f t="shared" si="194"/>
        <v>0.7539793354</v>
      </c>
      <c r="R61" s="286">
        <f t="shared" si="195"/>
        <v>0.5576032629</v>
      </c>
      <c r="S61" s="288">
        <f t="shared" si="196"/>
        <v>0.7031673827</v>
      </c>
      <c r="T61" s="285">
        <f t="shared" si="197"/>
        <v>0.6143535325</v>
      </c>
      <c r="U61" s="286">
        <f t="shared" si="198"/>
        <v>1.006088127</v>
      </c>
      <c r="V61" s="288">
        <f t="shared" si="199"/>
        <v>0.8713549405</v>
      </c>
      <c r="W61" s="285">
        <f t="shared" si="200"/>
        <v>0.2792516057</v>
      </c>
      <c r="X61" s="286">
        <f t="shared" si="201"/>
        <v>0.8770550114</v>
      </c>
      <c r="Y61" s="288">
        <f t="shared" si="202"/>
        <v>0.5806265582</v>
      </c>
      <c r="Z61" s="285">
        <f t="shared" si="203"/>
        <v>0.08377548171</v>
      </c>
      <c r="AA61" s="286">
        <f t="shared" si="204"/>
        <v>0.6013400028</v>
      </c>
      <c r="AB61" s="288">
        <f t="shared" si="205"/>
        <v>0.1793574402</v>
      </c>
      <c r="AC61" s="285" t="str">
        <f t="shared" si="206"/>
        <v/>
      </c>
      <c r="AD61" s="286" t="str">
        <f t="shared" si="207"/>
        <v/>
      </c>
      <c r="AE61" s="288" t="str">
        <f t="shared" si="208"/>
        <v/>
      </c>
      <c r="AF61" s="285">
        <f t="shared" si="209"/>
        <v>3.071767663</v>
      </c>
      <c r="AG61" s="286">
        <f t="shared" si="210"/>
        <v>3.43013988</v>
      </c>
      <c r="AH61" s="287">
        <f t="shared" si="211"/>
        <v>3.066715398</v>
      </c>
      <c r="AJ61" s="249" t="s">
        <v>134</v>
      </c>
      <c r="AK61" s="285">
        <f t="shared" ref="AK61:AK74" si="269">AK9*100/$BO$22</f>
        <v>0.02176989224</v>
      </c>
      <c r="AL61" s="286">
        <f t="shared" ref="AL61:AL74" si="270">AL9*100/$BP$22</f>
        <v>0.0003217387483</v>
      </c>
      <c r="AM61" s="287">
        <f t="shared" ref="AM61:AM74" si="271">AM9*100/$BQ$22</f>
        <v>0.005128306612</v>
      </c>
      <c r="AN61" s="288">
        <f t="shared" ref="AN61:AN62" si="272">AN9*100/$BO$22</f>
        <v>0.06530967672</v>
      </c>
      <c r="AO61" s="286">
        <f t="shared" ref="AO61:AO62" si="273">AO9*100/$BP$22</f>
        <v>0.002706992833</v>
      </c>
      <c r="AP61" s="288">
        <f t="shared" ref="AP61:AP62" si="274">AP9*100/$BQ$22</f>
        <v>0.008678672729</v>
      </c>
      <c r="AQ61" s="285">
        <f t="shared" si="212"/>
        <v>0.2176989224</v>
      </c>
      <c r="AR61" s="286">
        <f t="shared" si="213"/>
        <v>0.01698903643</v>
      </c>
      <c r="AS61" s="288">
        <f t="shared" si="214"/>
        <v>0.03488858978</v>
      </c>
      <c r="AT61" s="285">
        <f t="shared" si="215"/>
        <v>0.4789376293</v>
      </c>
      <c r="AU61" s="286">
        <f t="shared" si="216"/>
        <v>0.09080031173</v>
      </c>
      <c r="AV61" s="288">
        <f t="shared" si="217"/>
        <v>0.1968129021</v>
      </c>
      <c r="AW61" s="285">
        <f t="shared" si="218"/>
        <v>0.8707956896</v>
      </c>
      <c r="AX61" s="286">
        <f t="shared" si="219"/>
        <v>0.3481611693</v>
      </c>
      <c r="AY61" s="287">
        <f t="shared" si="220"/>
        <v>0.6021336192</v>
      </c>
      <c r="AZ61" s="288">
        <f t="shared" si="221"/>
        <v>0.8816806357</v>
      </c>
      <c r="BA61" s="286">
        <f t="shared" si="222"/>
        <v>0.6774053352</v>
      </c>
      <c r="BB61" s="288">
        <f t="shared" si="223"/>
        <v>0.8174608404</v>
      </c>
      <c r="BC61" s="285">
        <f t="shared" si="224"/>
        <v>0.7837161206</v>
      </c>
      <c r="BD61" s="286">
        <f t="shared" si="225"/>
        <v>1.34911783</v>
      </c>
      <c r="BE61" s="288">
        <f t="shared" si="226"/>
        <v>0.9392911335</v>
      </c>
      <c r="BF61" s="285">
        <f t="shared" si="227"/>
        <v>0.2068139763</v>
      </c>
      <c r="BG61" s="286">
        <f t="shared" si="228"/>
        <v>0.7287441148</v>
      </c>
      <c r="BH61" s="288">
        <f t="shared" si="229"/>
        <v>0.2855414823</v>
      </c>
      <c r="BI61" s="285">
        <f t="shared" si="230"/>
        <v>0.1415042996</v>
      </c>
      <c r="BJ61" s="286">
        <f t="shared" si="231"/>
        <v>1.189115122</v>
      </c>
      <c r="BK61" s="288">
        <f t="shared" si="232"/>
        <v>0.5315029571</v>
      </c>
      <c r="BL61" s="285"/>
      <c r="BM61" s="286"/>
      <c r="BN61" s="288"/>
      <c r="BO61" s="285">
        <f t="shared" si="233"/>
        <v>3.668226842</v>
      </c>
      <c r="BP61" s="286">
        <f t="shared" si="234"/>
        <v>4.403361651</v>
      </c>
      <c r="BQ61" s="287">
        <f t="shared" si="235"/>
        <v>3.421438504</v>
      </c>
      <c r="BS61" s="249" t="s">
        <v>134</v>
      </c>
      <c r="BT61" s="192">
        <f t="shared" si="236"/>
        <v>0.01004419446</v>
      </c>
      <c r="BU61" s="193">
        <f t="shared" si="237"/>
        <v>0.0002172938088</v>
      </c>
      <c r="BV61" s="194">
        <f t="shared" si="238"/>
        <v>0.000880725795</v>
      </c>
      <c r="BW61" s="195">
        <f t="shared" si="239"/>
        <v>0.0903977501</v>
      </c>
      <c r="BX61" s="193">
        <f t="shared" si="240"/>
        <v>0.003742217565</v>
      </c>
      <c r="BY61" s="195">
        <f t="shared" si="241"/>
        <v>0.00898575011</v>
      </c>
      <c r="BZ61" s="192">
        <f t="shared" si="242"/>
        <v>0.1506629168</v>
      </c>
      <c r="CA61" s="193">
        <f t="shared" si="243"/>
        <v>0.01252395761</v>
      </c>
      <c r="CB61" s="195">
        <f t="shared" si="244"/>
        <v>0.02968219487</v>
      </c>
      <c r="CC61" s="192">
        <f t="shared" si="245"/>
        <v>0.7633587786</v>
      </c>
      <c r="CD61" s="193">
        <f t="shared" si="246"/>
        <v>0.1444144181</v>
      </c>
      <c r="CE61" s="195">
        <f t="shared" si="247"/>
        <v>0.2782776646</v>
      </c>
      <c r="CF61" s="192">
        <f t="shared" si="248"/>
        <v>1.10486139</v>
      </c>
      <c r="CG61" s="193">
        <f t="shared" si="249"/>
        <v>0.4175842315</v>
      </c>
      <c r="CH61" s="194">
        <f t="shared" si="250"/>
        <v>0.6032923211</v>
      </c>
      <c r="CI61" s="195">
        <f t="shared" si="251"/>
        <v>1.074728807</v>
      </c>
      <c r="CJ61" s="193">
        <f t="shared" si="252"/>
        <v>0.8053730618</v>
      </c>
      <c r="CK61" s="195">
        <f t="shared" si="253"/>
        <v>0.776253047</v>
      </c>
      <c r="CL61" s="192">
        <f t="shared" si="254"/>
        <v>0.9341100844</v>
      </c>
      <c r="CM61" s="193">
        <f t="shared" si="255"/>
        <v>1.544526351</v>
      </c>
      <c r="CN61" s="195">
        <f t="shared" si="256"/>
        <v>1.056323807</v>
      </c>
      <c r="CO61" s="192">
        <f t="shared" si="257"/>
        <v>0.2812374448</v>
      </c>
      <c r="CP61" s="193">
        <f t="shared" si="258"/>
        <v>0.9884221603</v>
      </c>
      <c r="CQ61" s="195">
        <f t="shared" si="259"/>
        <v>0.4977185211</v>
      </c>
      <c r="CR61" s="192">
        <f t="shared" si="260"/>
        <v>0.1205303335</v>
      </c>
      <c r="CS61" s="193">
        <f t="shared" si="261"/>
        <v>0.9883934701</v>
      </c>
      <c r="CT61" s="195">
        <f t="shared" si="262"/>
        <v>0.3996127943</v>
      </c>
      <c r="CU61" s="192">
        <f t="shared" si="263"/>
        <v>0</v>
      </c>
      <c r="CV61" s="193">
        <f t="shared" si="264"/>
        <v>0</v>
      </c>
      <c r="CW61" s="195">
        <f t="shared" si="265"/>
        <v>0</v>
      </c>
      <c r="CX61" s="192">
        <f t="shared" si="266"/>
        <v>4.529931699</v>
      </c>
      <c r="CY61" s="193">
        <f t="shared" si="267"/>
        <v>4.905197162</v>
      </c>
      <c r="CZ61" s="194">
        <f t="shared" si="268"/>
        <v>3.651026826</v>
      </c>
    </row>
    <row r="62" ht="15.75" customHeight="1">
      <c r="A62" s="249" t="s">
        <v>136</v>
      </c>
      <c r="B62" s="285">
        <f t="shared" si="179"/>
        <v>0.01396258028</v>
      </c>
      <c r="C62" s="286">
        <f t="shared" si="180"/>
        <v>0.0001054287823</v>
      </c>
      <c r="D62" s="287">
        <f t="shared" si="181"/>
        <v>0.003715378687</v>
      </c>
      <c r="E62" s="288">
        <f t="shared" si="182"/>
        <v>0.06981290142</v>
      </c>
      <c r="F62" s="286">
        <f t="shared" si="183"/>
        <v>0.002671757032</v>
      </c>
      <c r="G62" s="288">
        <f t="shared" si="184"/>
        <v>0.005729992714</v>
      </c>
      <c r="H62" s="285">
        <f t="shared" si="185"/>
        <v>0.1675509634</v>
      </c>
      <c r="I62" s="286">
        <f t="shared" si="186"/>
        <v>0.01229506855</v>
      </c>
      <c r="J62" s="288">
        <f t="shared" si="187"/>
        <v>0.0375154609</v>
      </c>
      <c r="K62" s="285">
        <f t="shared" si="188"/>
        <v>0.6422786931</v>
      </c>
      <c r="L62" s="286">
        <f t="shared" si="189"/>
        <v>0.1153684662</v>
      </c>
      <c r="M62" s="288">
        <f t="shared" si="190"/>
        <v>0.2825837134</v>
      </c>
      <c r="N62" s="285">
        <f t="shared" si="191"/>
        <v>0.8656799777</v>
      </c>
      <c r="O62" s="286">
        <f t="shared" si="192"/>
        <v>0.3374291764</v>
      </c>
      <c r="P62" s="287">
        <f t="shared" si="193"/>
        <v>0.6742515605</v>
      </c>
      <c r="Q62" s="288">
        <f t="shared" si="194"/>
        <v>1.019268361</v>
      </c>
      <c r="R62" s="286">
        <f t="shared" si="195"/>
        <v>0.7381535675</v>
      </c>
      <c r="S62" s="288">
        <f t="shared" si="196"/>
        <v>0.9947442011</v>
      </c>
      <c r="T62" s="285">
        <f t="shared" si="197"/>
        <v>0.9773806199</v>
      </c>
      <c r="U62" s="286">
        <f t="shared" si="198"/>
        <v>1.570808022</v>
      </c>
      <c r="V62" s="288">
        <f t="shared" si="199"/>
        <v>1.138564743</v>
      </c>
      <c r="W62" s="285">
        <f t="shared" si="200"/>
        <v>0.2373638648</v>
      </c>
      <c r="X62" s="286">
        <f t="shared" si="201"/>
        <v>0.7394257231</v>
      </c>
      <c r="Y62" s="288">
        <f t="shared" si="202"/>
        <v>0.4800729576</v>
      </c>
      <c r="Z62" s="285">
        <f t="shared" si="203"/>
        <v>0.1535883831</v>
      </c>
      <c r="AA62" s="286">
        <f t="shared" si="204"/>
        <v>1.311049079</v>
      </c>
      <c r="AB62" s="288">
        <f t="shared" si="205"/>
        <v>0.5108481297</v>
      </c>
      <c r="AC62" s="285" t="str">
        <f t="shared" si="206"/>
        <v/>
      </c>
      <c r="AD62" s="286" t="str">
        <f t="shared" si="207"/>
        <v/>
      </c>
      <c r="AE62" s="288" t="str">
        <f t="shared" si="208"/>
        <v/>
      </c>
      <c r="AF62" s="285">
        <f t="shared" si="209"/>
        <v>4.146886345</v>
      </c>
      <c r="AG62" s="286">
        <f t="shared" si="210"/>
        <v>4.82730629</v>
      </c>
      <c r="AH62" s="287">
        <f t="shared" si="211"/>
        <v>4.128026138</v>
      </c>
      <c r="AJ62" s="249" t="s">
        <v>136</v>
      </c>
      <c r="AK62" s="285">
        <f t="shared" si="269"/>
        <v>0.04353978448</v>
      </c>
      <c r="AL62" s="286">
        <f t="shared" si="270"/>
        <v>0.0007312244281</v>
      </c>
      <c r="AM62" s="287">
        <f t="shared" si="271"/>
        <v>0.0313834832</v>
      </c>
      <c r="AN62" s="288">
        <f t="shared" si="272"/>
        <v>0.06530967672</v>
      </c>
      <c r="AO62" s="286">
        <f t="shared" si="273"/>
        <v>0.002334068374</v>
      </c>
      <c r="AP62" s="288">
        <f t="shared" si="274"/>
        <v>0.009664885539</v>
      </c>
      <c r="AQ62" s="285">
        <f t="shared" si="212"/>
        <v>0.1306193534</v>
      </c>
      <c r="AR62" s="286">
        <f t="shared" si="213"/>
        <v>0.0101025967</v>
      </c>
      <c r="AS62" s="288">
        <f t="shared" si="214"/>
        <v>0.05378147191</v>
      </c>
      <c r="AT62" s="285">
        <f t="shared" si="215"/>
        <v>0.6530967672</v>
      </c>
      <c r="AU62" s="286">
        <f t="shared" si="216"/>
        <v>0.1236832411</v>
      </c>
      <c r="AV62" s="288">
        <f t="shared" si="217"/>
        <v>0.3321264451</v>
      </c>
      <c r="AW62" s="285">
        <f t="shared" si="218"/>
        <v>0.8599107434</v>
      </c>
      <c r="AX62" s="286">
        <f t="shared" si="219"/>
        <v>0.3558124315</v>
      </c>
      <c r="AY62" s="287">
        <f t="shared" si="220"/>
        <v>0.6069440181</v>
      </c>
      <c r="AZ62" s="288">
        <f t="shared" si="221"/>
        <v>0.8925655818</v>
      </c>
      <c r="BA62" s="286">
        <f t="shared" si="222"/>
        <v>0.694595817</v>
      </c>
      <c r="BB62" s="288">
        <f t="shared" si="223"/>
        <v>0.7712964379</v>
      </c>
      <c r="BC62" s="285">
        <f t="shared" si="224"/>
        <v>0.7075214978</v>
      </c>
      <c r="BD62" s="286">
        <f t="shared" si="225"/>
        <v>1.182164986</v>
      </c>
      <c r="BE62" s="288">
        <f t="shared" si="226"/>
        <v>0.8368604212</v>
      </c>
      <c r="BF62" s="285">
        <f t="shared" si="227"/>
        <v>0.2285838685</v>
      </c>
      <c r="BG62" s="286">
        <f t="shared" si="228"/>
        <v>0.7880436271</v>
      </c>
      <c r="BH62" s="288">
        <f t="shared" si="229"/>
        <v>0.497009973</v>
      </c>
      <c r="BI62" s="285">
        <f t="shared" si="230"/>
        <v>0.09796451508</v>
      </c>
      <c r="BJ62" s="286">
        <f t="shared" si="231"/>
        <v>0.8979853819</v>
      </c>
      <c r="BK62" s="288">
        <f t="shared" si="232"/>
        <v>0.3441350465</v>
      </c>
      <c r="BL62" s="285"/>
      <c r="BM62" s="286"/>
      <c r="BN62" s="288"/>
      <c r="BO62" s="285">
        <f t="shared" si="233"/>
        <v>3.679111788</v>
      </c>
      <c r="BP62" s="286">
        <f t="shared" si="234"/>
        <v>4.055453374</v>
      </c>
      <c r="BQ62" s="287">
        <f t="shared" si="235"/>
        <v>3.483202182</v>
      </c>
      <c r="BS62" s="249" t="s">
        <v>136</v>
      </c>
      <c r="BT62" s="192">
        <f t="shared" si="236"/>
        <v>0.01004419446</v>
      </c>
      <c r="BU62" s="193">
        <f t="shared" si="237"/>
        <v>0.000185480513</v>
      </c>
      <c r="BV62" s="194">
        <f t="shared" si="238"/>
        <v>0.0007516193269</v>
      </c>
      <c r="BW62" s="195">
        <f t="shared" si="239"/>
        <v>0.06026516673</v>
      </c>
      <c r="BX62" s="193">
        <f t="shared" si="240"/>
        <v>0.002421092382</v>
      </c>
      <c r="BY62" s="195">
        <f t="shared" si="241"/>
        <v>0.008144133835</v>
      </c>
      <c r="BZ62" s="192">
        <f t="shared" si="242"/>
        <v>0.2511048614</v>
      </c>
      <c r="CA62" s="193">
        <f t="shared" si="243"/>
        <v>0.0203265257</v>
      </c>
      <c r="CB62" s="195">
        <f t="shared" si="244"/>
        <v>0.04677202535</v>
      </c>
      <c r="CC62" s="192">
        <f t="shared" si="245"/>
        <v>0.5926074729</v>
      </c>
      <c r="CD62" s="193">
        <f t="shared" si="246"/>
        <v>0.09935715736</v>
      </c>
      <c r="CE62" s="195">
        <f t="shared" si="247"/>
        <v>0.2406024321</v>
      </c>
      <c r="CF62" s="192">
        <f t="shared" si="248"/>
        <v>0.9742868622</v>
      </c>
      <c r="CG62" s="193">
        <f t="shared" si="249"/>
        <v>0.3742034943</v>
      </c>
      <c r="CH62" s="194">
        <f t="shared" si="250"/>
        <v>0.73503526</v>
      </c>
      <c r="CI62" s="195">
        <f t="shared" si="251"/>
        <v>0.9943752511</v>
      </c>
      <c r="CJ62" s="193">
        <f t="shared" si="252"/>
        <v>0.7699501479</v>
      </c>
      <c r="CK62" s="195">
        <f t="shared" si="253"/>
        <v>0.8942186223</v>
      </c>
      <c r="CL62" s="192">
        <f t="shared" si="254"/>
        <v>0.903977501</v>
      </c>
      <c r="CM62" s="193">
        <f t="shared" si="255"/>
        <v>1.498071476</v>
      </c>
      <c r="CN62" s="195">
        <f t="shared" si="256"/>
        <v>1.480641246</v>
      </c>
      <c r="CO62" s="192">
        <f t="shared" si="257"/>
        <v>0.3214142226</v>
      </c>
      <c r="CP62" s="193">
        <f t="shared" si="258"/>
        <v>1.117253622</v>
      </c>
      <c r="CQ62" s="195">
        <f t="shared" si="259"/>
        <v>0.8150140782</v>
      </c>
      <c r="CR62" s="192">
        <f t="shared" si="260"/>
        <v>0.0903977501</v>
      </c>
      <c r="CS62" s="193">
        <f t="shared" si="261"/>
        <v>0.8542266915</v>
      </c>
      <c r="CT62" s="195">
        <f t="shared" si="262"/>
        <v>0.5684074231</v>
      </c>
      <c r="CU62" s="192">
        <f t="shared" si="263"/>
        <v>0</v>
      </c>
      <c r="CV62" s="193">
        <f t="shared" si="264"/>
        <v>0</v>
      </c>
      <c r="CW62" s="195">
        <f t="shared" si="265"/>
        <v>0</v>
      </c>
      <c r="CX62" s="192">
        <f t="shared" si="266"/>
        <v>4.198473282</v>
      </c>
      <c r="CY62" s="193">
        <f t="shared" si="267"/>
        <v>4.735995687</v>
      </c>
      <c r="CZ62" s="194">
        <f t="shared" si="268"/>
        <v>4.78958684</v>
      </c>
    </row>
    <row r="63" ht="15.75" customHeight="1">
      <c r="A63" s="249" t="s">
        <v>138</v>
      </c>
      <c r="B63" s="285">
        <f t="shared" si="179"/>
        <v>0.01396258028</v>
      </c>
      <c r="C63" s="286">
        <f t="shared" si="180"/>
        <v>0.000226671882</v>
      </c>
      <c r="D63" s="287">
        <f t="shared" si="181"/>
        <v>0.0006699189447</v>
      </c>
      <c r="E63" s="288">
        <f t="shared" si="182"/>
        <v>0.01396258028</v>
      </c>
      <c r="F63" s="286">
        <f t="shared" si="183"/>
        <v>0.0007028585487</v>
      </c>
      <c r="G63" s="288">
        <f t="shared" si="184"/>
        <v>0.003287945741</v>
      </c>
      <c r="H63" s="285">
        <f t="shared" si="185"/>
        <v>0.09773806199</v>
      </c>
      <c r="I63" s="286">
        <f t="shared" si="186"/>
        <v>0.007163300042</v>
      </c>
      <c r="J63" s="288">
        <f t="shared" si="187"/>
        <v>0.02399104409</v>
      </c>
      <c r="K63" s="285">
        <f t="shared" si="188"/>
        <v>0.390952248</v>
      </c>
      <c r="L63" s="286">
        <f t="shared" si="189"/>
        <v>0.06829032231</v>
      </c>
      <c r="M63" s="288">
        <f t="shared" si="190"/>
        <v>0.1823494708</v>
      </c>
      <c r="N63" s="285">
        <f t="shared" si="191"/>
        <v>0.7679419157</v>
      </c>
      <c r="O63" s="286">
        <f t="shared" si="192"/>
        <v>0.2940811569</v>
      </c>
      <c r="P63" s="287">
        <f t="shared" si="193"/>
        <v>0.5782469829</v>
      </c>
      <c r="Q63" s="288">
        <f t="shared" si="194"/>
        <v>0.781904496</v>
      </c>
      <c r="R63" s="286">
        <f t="shared" si="195"/>
        <v>0.5908449374</v>
      </c>
      <c r="S63" s="288">
        <f t="shared" si="196"/>
        <v>0.7092052816</v>
      </c>
      <c r="T63" s="285">
        <f t="shared" si="197"/>
        <v>0.9773806199</v>
      </c>
      <c r="U63" s="286">
        <f t="shared" si="198"/>
        <v>1.493621432</v>
      </c>
      <c r="V63" s="288">
        <f t="shared" si="199"/>
        <v>1.313482504</v>
      </c>
      <c r="W63" s="285">
        <f t="shared" si="200"/>
        <v>0.3071767663</v>
      </c>
      <c r="X63" s="286">
        <f t="shared" si="201"/>
        <v>1.123799175</v>
      </c>
      <c r="Y63" s="288">
        <f t="shared" si="202"/>
        <v>0.5774377989</v>
      </c>
      <c r="Z63" s="285">
        <f t="shared" si="203"/>
        <v>0.08377548171</v>
      </c>
      <c r="AA63" s="286">
        <f t="shared" si="204"/>
        <v>0.6330857806</v>
      </c>
      <c r="AB63" s="288">
        <f t="shared" si="205"/>
        <v>0.4586355514</v>
      </c>
      <c r="AC63" s="285" t="str">
        <f t="shared" si="206"/>
        <v/>
      </c>
      <c r="AD63" s="286" t="str">
        <f t="shared" si="207"/>
        <v/>
      </c>
      <c r="AE63" s="288" t="str">
        <f t="shared" si="208"/>
        <v/>
      </c>
      <c r="AF63" s="285">
        <f t="shared" si="209"/>
        <v>3.43479475</v>
      </c>
      <c r="AG63" s="286">
        <f t="shared" si="210"/>
        <v>4.211815634</v>
      </c>
      <c r="AH63" s="287">
        <f t="shared" si="211"/>
        <v>3.847306498</v>
      </c>
      <c r="AJ63" s="249" t="s">
        <v>138</v>
      </c>
      <c r="AK63" s="285">
        <f t="shared" si="269"/>
        <v>0.02176989224</v>
      </c>
      <c r="AL63" s="286">
        <f t="shared" si="270"/>
        <v>0.0005264815882</v>
      </c>
      <c r="AM63" s="287">
        <f t="shared" si="271"/>
        <v>0.002498405786</v>
      </c>
      <c r="AN63" s="288"/>
      <c r="AO63" s="286"/>
      <c r="AP63" s="288"/>
      <c r="AQ63" s="285">
        <f t="shared" si="212"/>
        <v>0.1306193534</v>
      </c>
      <c r="AR63" s="286">
        <f t="shared" si="213"/>
        <v>0.01128376789</v>
      </c>
      <c r="AS63" s="288">
        <f t="shared" si="214"/>
        <v>0.04045664105</v>
      </c>
      <c r="AT63" s="285">
        <f t="shared" si="215"/>
        <v>0.5224774137</v>
      </c>
      <c r="AU63" s="286">
        <f t="shared" si="216"/>
        <v>0.09525110383</v>
      </c>
      <c r="AV63" s="288">
        <f t="shared" si="217"/>
        <v>0.2501189162</v>
      </c>
      <c r="AW63" s="285">
        <f t="shared" si="218"/>
        <v>1.001415043</v>
      </c>
      <c r="AX63" s="286">
        <f t="shared" si="219"/>
        <v>0.3853788242</v>
      </c>
      <c r="AY63" s="287">
        <f t="shared" si="220"/>
        <v>0.7948425482</v>
      </c>
      <c r="AZ63" s="288">
        <f t="shared" si="221"/>
        <v>1.077609666</v>
      </c>
      <c r="BA63" s="286">
        <f t="shared" si="222"/>
        <v>0.8242790738</v>
      </c>
      <c r="BB63" s="288">
        <f t="shared" si="223"/>
        <v>1.131628793</v>
      </c>
      <c r="BC63" s="285">
        <f t="shared" si="224"/>
        <v>1.088494612</v>
      </c>
      <c r="BD63" s="286">
        <f t="shared" si="225"/>
        <v>1.83940819</v>
      </c>
      <c r="BE63" s="288">
        <f t="shared" si="226"/>
        <v>1.564946672</v>
      </c>
      <c r="BF63" s="285">
        <f t="shared" si="227"/>
        <v>0.2503537607</v>
      </c>
      <c r="BG63" s="286">
        <f t="shared" si="228"/>
        <v>0.9630605954</v>
      </c>
      <c r="BH63" s="288">
        <f t="shared" si="229"/>
        <v>0.4636515158</v>
      </c>
      <c r="BI63" s="285">
        <f t="shared" si="230"/>
        <v>0.07619462284</v>
      </c>
      <c r="BJ63" s="286">
        <f t="shared" si="231"/>
        <v>0.6532583546</v>
      </c>
      <c r="BK63" s="288">
        <f t="shared" si="232"/>
        <v>0.3951951973</v>
      </c>
      <c r="BL63" s="285"/>
      <c r="BM63" s="286"/>
      <c r="BN63" s="288"/>
      <c r="BO63" s="285">
        <f t="shared" si="233"/>
        <v>4.168934364</v>
      </c>
      <c r="BP63" s="286">
        <f t="shared" si="234"/>
        <v>4.772446391</v>
      </c>
      <c r="BQ63" s="287">
        <f t="shared" si="235"/>
        <v>4.643338689</v>
      </c>
      <c r="BS63" s="249" t="s">
        <v>138</v>
      </c>
      <c r="BT63" s="192">
        <f t="shared" si="236"/>
        <v>0</v>
      </c>
      <c r="BU63" s="193">
        <f t="shared" si="237"/>
        <v>0</v>
      </c>
      <c r="BV63" s="194">
        <f t="shared" si="238"/>
        <v>0</v>
      </c>
      <c r="BW63" s="195">
        <f t="shared" si="239"/>
        <v>0.01004419446</v>
      </c>
      <c r="BX63" s="193">
        <f t="shared" si="240"/>
        <v>0.0005028723955</v>
      </c>
      <c r="BY63" s="195">
        <f t="shared" si="241"/>
        <v>0.001072669226</v>
      </c>
      <c r="BZ63" s="192">
        <f t="shared" si="242"/>
        <v>0.1205303335</v>
      </c>
      <c r="CA63" s="193">
        <f t="shared" si="243"/>
        <v>0.009309173785</v>
      </c>
      <c r="CB63" s="195">
        <f t="shared" si="244"/>
        <v>0.03026622036</v>
      </c>
      <c r="CC63" s="192">
        <f t="shared" si="245"/>
        <v>0.572519084</v>
      </c>
      <c r="CD63" s="193">
        <f t="shared" si="246"/>
        <v>0.1055642966</v>
      </c>
      <c r="CE63" s="195">
        <f t="shared" si="247"/>
        <v>0.2641792082</v>
      </c>
      <c r="CF63" s="192">
        <f t="shared" si="248"/>
        <v>1.084773001</v>
      </c>
      <c r="CG63" s="193">
        <f t="shared" si="249"/>
        <v>0.4097930971</v>
      </c>
      <c r="CH63" s="194">
        <f t="shared" si="250"/>
        <v>0.7112486268</v>
      </c>
      <c r="CI63" s="195">
        <f t="shared" si="251"/>
        <v>1.155082362</v>
      </c>
      <c r="CJ63" s="193">
        <f t="shared" si="252"/>
        <v>0.8719401864</v>
      </c>
      <c r="CK63" s="195">
        <f t="shared" si="253"/>
        <v>1.041387832</v>
      </c>
      <c r="CL63" s="192">
        <f t="shared" si="254"/>
        <v>0.9140216955</v>
      </c>
      <c r="CM63" s="193">
        <f t="shared" si="255"/>
        <v>1.458075599</v>
      </c>
      <c r="CN63" s="195">
        <f t="shared" si="256"/>
        <v>0.96101056</v>
      </c>
      <c r="CO63" s="192">
        <f t="shared" si="257"/>
        <v>0.3113700281</v>
      </c>
      <c r="CP63" s="193">
        <f t="shared" si="258"/>
        <v>1.150421497</v>
      </c>
      <c r="CQ63" s="195">
        <f t="shared" si="259"/>
        <v>0.6910590397</v>
      </c>
      <c r="CR63" s="192">
        <f t="shared" si="260"/>
        <v>0.07030936119</v>
      </c>
      <c r="CS63" s="193">
        <f t="shared" si="261"/>
        <v>0.5698920523</v>
      </c>
      <c r="CT63" s="195">
        <f t="shared" si="262"/>
        <v>0.388198993</v>
      </c>
      <c r="CU63" s="192">
        <f t="shared" si="263"/>
        <v>0.01004419446</v>
      </c>
      <c r="CV63" s="193">
        <f t="shared" si="264"/>
        <v>0.3196680417</v>
      </c>
      <c r="CW63" s="195">
        <f t="shared" si="265"/>
        <v>0.0407614306</v>
      </c>
      <c r="CX63" s="192">
        <f t="shared" si="266"/>
        <v>4.248694255</v>
      </c>
      <c r="CY63" s="193">
        <f t="shared" si="267"/>
        <v>4.895166816</v>
      </c>
      <c r="CZ63" s="194">
        <f t="shared" si="268"/>
        <v>4.12918458</v>
      </c>
    </row>
    <row r="64" ht="15.75" customHeight="1">
      <c r="A64" s="249" t="s">
        <v>140</v>
      </c>
      <c r="B64" s="285">
        <f t="shared" si="179"/>
        <v>0.02792516057</v>
      </c>
      <c r="C64" s="286">
        <f t="shared" si="180"/>
        <v>0.0003865722018</v>
      </c>
      <c r="D64" s="287">
        <f t="shared" si="181"/>
        <v>0.002630356593</v>
      </c>
      <c r="E64" s="288" t="str">
        <f t="shared" si="182"/>
        <v/>
      </c>
      <c r="F64" s="286" t="str">
        <f t="shared" si="183"/>
        <v/>
      </c>
      <c r="G64" s="288" t="str">
        <f t="shared" si="184"/>
        <v/>
      </c>
      <c r="H64" s="285">
        <f t="shared" si="185"/>
        <v>0.04188774085</v>
      </c>
      <c r="I64" s="286">
        <f t="shared" si="186"/>
        <v>0.003818498709</v>
      </c>
      <c r="J64" s="288">
        <f t="shared" si="187"/>
        <v>0.0314985202</v>
      </c>
      <c r="K64" s="285">
        <f t="shared" si="188"/>
        <v>0.4188774085</v>
      </c>
      <c r="L64" s="286">
        <f t="shared" si="189"/>
        <v>0.0753506727</v>
      </c>
      <c r="M64" s="288">
        <f t="shared" si="190"/>
        <v>0.1741355784</v>
      </c>
      <c r="N64" s="285">
        <f t="shared" si="191"/>
        <v>0.4188774085</v>
      </c>
      <c r="O64" s="286">
        <f t="shared" si="192"/>
        <v>0.1579219404</v>
      </c>
      <c r="P64" s="287">
        <f t="shared" si="193"/>
        <v>0.3262299764</v>
      </c>
      <c r="Q64" s="288">
        <f t="shared" si="194"/>
        <v>0.48869031</v>
      </c>
      <c r="R64" s="286">
        <f t="shared" si="195"/>
        <v>0.3462818312</v>
      </c>
      <c r="S64" s="288">
        <f t="shared" si="196"/>
        <v>0.6512434129</v>
      </c>
      <c r="T64" s="285">
        <f t="shared" si="197"/>
        <v>0.5166154705</v>
      </c>
      <c r="U64" s="286">
        <f t="shared" si="198"/>
        <v>0.8161171752</v>
      </c>
      <c r="V64" s="288">
        <f t="shared" si="199"/>
        <v>0.7914742987</v>
      </c>
      <c r="W64" s="285">
        <f t="shared" si="200"/>
        <v>0.1815135437</v>
      </c>
      <c r="X64" s="286">
        <f t="shared" si="201"/>
        <v>0.6139855995</v>
      </c>
      <c r="Y64" s="288">
        <f t="shared" si="202"/>
        <v>0.1716143279</v>
      </c>
      <c r="Z64" s="285">
        <f t="shared" si="203"/>
        <v>0.09773806199</v>
      </c>
      <c r="AA64" s="286">
        <f t="shared" si="204"/>
        <v>0.8270513114</v>
      </c>
      <c r="AB64" s="288">
        <f t="shared" si="205"/>
        <v>0.4382174083</v>
      </c>
      <c r="AC64" s="285" t="str">
        <f t="shared" si="206"/>
        <v/>
      </c>
      <c r="AD64" s="286" t="str">
        <f t="shared" si="207"/>
        <v/>
      </c>
      <c r="AE64" s="288" t="str">
        <f t="shared" si="208"/>
        <v/>
      </c>
      <c r="AF64" s="285">
        <f t="shared" si="209"/>
        <v>2.192125105</v>
      </c>
      <c r="AG64" s="286">
        <f t="shared" si="210"/>
        <v>2.840913601</v>
      </c>
      <c r="AH64" s="287">
        <f t="shared" si="211"/>
        <v>2.587043879</v>
      </c>
      <c r="AJ64" s="249" t="s">
        <v>140</v>
      </c>
      <c r="AK64" s="285">
        <f t="shared" si="269"/>
        <v>0.02176989224</v>
      </c>
      <c r="AL64" s="286">
        <f t="shared" si="270"/>
        <v>0.0002193673284</v>
      </c>
      <c r="AM64" s="287">
        <f t="shared" si="271"/>
        <v>0.0009862128101</v>
      </c>
      <c r="AN64" s="288">
        <f t="shared" ref="AN64:AN74" si="275">AN12*100/$BO$22</f>
        <v>0.06530967672</v>
      </c>
      <c r="AO64" s="286">
        <f t="shared" ref="AO64:AO74" si="276">AO12*100/$BP$22</f>
        <v>0.002632407941</v>
      </c>
      <c r="AP64" s="288">
        <f t="shared" ref="AP64:AP74" si="277">AP12*100/$BQ$22</f>
        <v>0.01378068033</v>
      </c>
      <c r="AQ64" s="285">
        <f t="shared" si="212"/>
        <v>0.1959290302</v>
      </c>
      <c r="AR64" s="286">
        <f t="shared" si="213"/>
        <v>0.01346671655</v>
      </c>
      <c r="AS64" s="288">
        <f t="shared" si="214"/>
        <v>0.03535025028</v>
      </c>
      <c r="AT64" s="285">
        <f t="shared" si="215"/>
        <v>0.3156634375</v>
      </c>
      <c r="AU64" s="286">
        <f t="shared" si="216"/>
        <v>0.05228254661</v>
      </c>
      <c r="AV64" s="288">
        <f t="shared" si="217"/>
        <v>0.1248150932</v>
      </c>
      <c r="AW64" s="285">
        <f t="shared" si="218"/>
        <v>0.4245128987</v>
      </c>
      <c r="AX64" s="286">
        <f t="shared" si="219"/>
        <v>0.1683934298</v>
      </c>
      <c r="AY64" s="287">
        <f t="shared" si="220"/>
        <v>0.3712044749</v>
      </c>
      <c r="AZ64" s="288">
        <f t="shared" si="221"/>
        <v>0.4898225754</v>
      </c>
      <c r="BA64" s="286">
        <f t="shared" si="222"/>
        <v>0.3643330588</v>
      </c>
      <c r="BB64" s="288">
        <f t="shared" si="223"/>
        <v>0.5279306752</v>
      </c>
      <c r="BC64" s="285">
        <f t="shared" si="224"/>
        <v>0.5551322521</v>
      </c>
      <c r="BD64" s="286">
        <f t="shared" si="225"/>
        <v>0.8951709739</v>
      </c>
      <c r="BE64" s="288">
        <f t="shared" si="226"/>
        <v>0.7555924234</v>
      </c>
      <c r="BF64" s="285">
        <f t="shared" si="227"/>
        <v>0.185044084</v>
      </c>
      <c r="BG64" s="286">
        <f t="shared" si="228"/>
        <v>0.6258343048</v>
      </c>
      <c r="BH64" s="288">
        <f t="shared" si="229"/>
        <v>0.3087503571</v>
      </c>
      <c r="BI64" s="285">
        <f t="shared" si="230"/>
        <v>0.08707956896</v>
      </c>
      <c r="BJ64" s="286">
        <f t="shared" si="231"/>
        <v>0.7677955481</v>
      </c>
      <c r="BK64" s="288">
        <f t="shared" si="232"/>
        <v>0.4177597464</v>
      </c>
      <c r="BL64" s="285"/>
      <c r="BM64" s="286"/>
      <c r="BN64" s="288"/>
      <c r="BO64" s="285">
        <f t="shared" si="233"/>
        <v>2.340263416</v>
      </c>
      <c r="BP64" s="286">
        <f t="shared" si="234"/>
        <v>2.890128354</v>
      </c>
      <c r="BQ64" s="287">
        <f t="shared" si="235"/>
        <v>2.556169914</v>
      </c>
      <c r="BS64" s="249" t="s">
        <v>140</v>
      </c>
      <c r="BT64" s="192">
        <f t="shared" si="236"/>
        <v>0.02008838891</v>
      </c>
      <c r="BU64" s="193">
        <f t="shared" si="237"/>
        <v>0.0003688436686</v>
      </c>
      <c r="BV64" s="194">
        <f t="shared" si="238"/>
        <v>0.0009298325922</v>
      </c>
      <c r="BW64" s="195">
        <f t="shared" si="239"/>
        <v>0.05022097228</v>
      </c>
      <c r="BX64" s="193">
        <f t="shared" si="240"/>
        <v>0.001771645916</v>
      </c>
      <c r="BY64" s="195">
        <f t="shared" si="241"/>
        <v>0.00410523385</v>
      </c>
      <c r="BZ64" s="192">
        <f t="shared" si="242"/>
        <v>0.1807955002</v>
      </c>
      <c r="CA64" s="193">
        <f t="shared" si="243"/>
        <v>0.01348269706</v>
      </c>
      <c r="CB64" s="195">
        <f t="shared" si="244"/>
        <v>0.01724360834</v>
      </c>
      <c r="CC64" s="192">
        <f t="shared" si="245"/>
        <v>0.4821213339</v>
      </c>
      <c r="CD64" s="193">
        <f t="shared" si="246"/>
        <v>0.08463665313</v>
      </c>
      <c r="CE64" s="195">
        <f t="shared" si="247"/>
        <v>0.1210329588</v>
      </c>
      <c r="CF64" s="192">
        <f t="shared" si="248"/>
        <v>0.5323423061</v>
      </c>
      <c r="CG64" s="193">
        <f t="shared" si="249"/>
        <v>0.2117198123</v>
      </c>
      <c r="CH64" s="194">
        <f t="shared" si="250"/>
        <v>0.2709244312</v>
      </c>
      <c r="CI64" s="195">
        <f t="shared" si="251"/>
        <v>0.7533145842</v>
      </c>
      <c r="CJ64" s="193">
        <f t="shared" si="252"/>
        <v>0.5821775955</v>
      </c>
      <c r="CK64" s="195">
        <f t="shared" si="253"/>
        <v>0.5365845237</v>
      </c>
      <c r="CL64" s="192">
        <f t="shared" si="254"/>
        <v>0.6729610285</v>
      </c>
      <c r="CM64" s="193">
        <f t="shared" si="255"/>
        <v>1.116519798</v>
      </c>
      <c r="CN64" s="195">
        <f t="shared" si="256"/>
        <v>0.7062455688</v>
      </c>
      <c r="CO64" s="192">
        <f t="shared" si="257"/>
        <v>0.1707513057</v>
      </c>
      <c r="CP64" s="193">
        <f t="shared" si="258"/>
        <v>0.5832706813</v>
      </c>
      <c r="CQ64" s="195">
        <f t="shared" si="259"/>
        <v>0.4297112921</v>
      </c>
      <c r="CR64" s="192">
        <f t="shared" si="260"/>
        <v>0.06026516673</v>
      </c>
      <c r="CS64" s="193">
        <f t="shared" si="261"/>
        <v>0.4811086075</v>
      </c>
      <c r="CT64" s="195">
        <f t="shared" si="262"/>
        <v>0.3960294784</v>
      </c>
      <c r="CU64" s="192">
        <f t="shared" si="263"/>
        <v>0</v>
      </c>
      <c r="CV64" s="193">
        <f t="shared" si="264"/>
        <v>0</v>
      </c>
      <c r="CW64" s="195">
        <f t="shared" si="265"/>
        <v>0</v>
      </c>
      <c r="CX64" s="192">
        <f t="shared" si="266"/>
        <v>2.922860587</v>
      </c>
      <c r="CY64" s="193">
        <f t="shared" si="267"/>
        <v>3.075056335</v>
      </c>
      <c r="CZ64" s="194">
        <f t="shared" si="268"/>
        <v>2.482806928</v>
      </c>
    </row>
    <row r="65" ht="15.75" customHeight="1">
      <c r="A65" s="249" t="s">
        <v>142</v>
      </c>
      <c r="B65" s="285">
        <f t="shared" si="179"/>
        <v>0.01396258028</v>
      </c>
      <c r="C65" s="286">
        <f t="shared" si="180"/>
        <v>0.000260057663</v>
      </c>
      <c r="D65" s="287">
        <f t="shared" si="181"/>
        <v>0.002104285274</v>
      </c>
      <c r="E65" s="288">
        <f t="shared" si="182"/>
        <v>0.05585032114</v>
      </c>
      <c r="F65" s="286">
        <f t="shared" si="183"/>
        <v>0.002270233112</v>
      </c>
      <c r="G65" s="288">
        <f t="shared" si="184"/>
        <v>0.008006147879</v>
      </c>
      <c r="H65" s="285">
        <f t="shared" si="185"/>
        <v>0.2513264451</v>
      </c>
      <c r="I65" s="286">
        <f t="shared" si="186"/>
        <v>0.01866985025</v>
      </c>
      <c r="J65" s="288">
        <f t="shared" si="187"/>
        <v>0.06450578324</v>
      </c>
      <c r="K65" s="285">
        <f t="shared" si="188"/>
        <v>0.7679419157</v>
      </c>
      <c r="L65" s="286">
        <f t="shared" si="189"/>
        <v>0.1293709559</v>
      </c>
      <c r="M65" s="288">
        <f t="shared" si="190"/>
        <v>0.2899244795</v>
      </c>
      <c r="N65" s="285">
        <f t="shared" si="191"/>
        <v>1.326445127</v>
      </c>
      <c r="O65" s="286">
        <f t="shared" si="192"/>
        <v>0.5149939156</v>
      </c>
      <c r="P65" s="287">
        <f t="shared" si="193"/>
        <v>0.9577463719</v>
      </c>
      <c r="Q65" s="288">
        <f t="shared" si="194"/>
        <v>1.424183189</v>
      </c>
      <c r="R65" s="286">
        <f t="shared" si="195"/>
        <v>1.033809142</v>
      </c>
      <c r="S65" s="288">
        <f t="shared" si="196"/>
        <v>1.264783888</v>
      </c>
      <c r="T65" s="285">
        <f t="shared" si="197"/>
        <v>1.731359955</v>
      </c>
      <c r="U65" s="286">
        <f t="shared" si="198"/>
        <v>2.735396112</v>
      </c>
      <c r="V65" s="288">
        <f t="shared" si="199"/>
        <v>2.107491525</v>
      </c>
      <c r="W65" s="285">
        <f t="shared" si="200"/>
        <v>0.4328399888</v>
      </c>
      <c r="X65" s="286">
        <f t="shared" si="201"/>
        <v>1.421576479</v>
      </c>
      <c r="Y65" s="288">
        <f t="shared" si="202"/>
        <v>0.6249751464</v>
      </c>
      <c r="Z65" s="285">
        <f t="shared" si="203"/>
        <v>0.1535883831</v>
      </c>
      <c r="AA65" s="286">
        <f t="shared" si="204"/>
        <v>1.464187127</v>
      </c>
      <c r="AB65" s="288">
        <f t="shared" si="205"/>
        <v>0.3937952059</v>
      </c>
      <c r="AC65" s="285" t="str">
        <f t="shared" si="206"/>
        <v/>
      </c>
      <c r="AD65" s="286" t="str">
        <f t="shared" si="207"/>
        <v/>
      </c>
      <c r="AE65" s="288" t="str">
        <f t="shared" si="208"/>
        <v/>
      </c>
      <c r="AF65" s="285">
        <f t="shared" si="209"/>
        <v>6.157497906</v>
      </c>
      <c r="AG65" s="286">
        <f t="shared" si="210"/>
        <v>7.320533873</v>
      </c>
      <c r="AH65" s="287">
        <f t="shared" si="211"/>
        <v>5.713332833</v>
      </c>
      <c r="AJ65" s="249" t="s">
        <v>142</v>
      </c>
      <c r="AK65" s="285">
        <f t="shared" si="269"/>
        <v>0.1632741918</v>
      </c>
      <c r="AL65" s="286">
        <f t="shared" si="270"/>
        <v>0.002954574141</v>
      </c>
      <c r="AM65" s="287">
        <f t="shared" si="271"/>
        <v>0.02727871219</v>
      </c>
      <c r="AN65" s="288">
        <f t="shared" si="275"/>
        <v>0.1197344073</v>
      </c>
      <c r="AO65" s="286">
        <f t="shared" si="276"/>
        <v>0.005288215064</v>
      </c>
      <c r="AP65" s="288">
        <f t="shared" si="277"/>
        <v>0.01564790992</v>
      </c>
      <c r="AQ65" s="285">
        <f t="shared" si="212"/>
        <v>0.3047784913</v>
      </c>
      <c r="AR65" s="286">
        <f t="shared" si="213"/>
        <v>0.02483500297</v>
      </c>
      <c r="AS65" s="288">
        <f t="shared" si="214"/>
        <v>0.08711931681</v>
      </c>
      <c r="AT65" s="285">
        <f t="shared" si="215"/>
        <v>1.327963427</v>
      </c>
      <c r="AU65" s="286">
        <f t="shared" si="216"/>
        <v>0.2420937169</v>
      </c>
      <c r="AV65" s="288">
        <f t="shared" si="217"/>
        <v>0.5397571297</v>
      </c>
      <c r="AW65" s="285">
        <f t="shared" si="218"/>
        <v>1.610972026</v>
      </c>
      <c r="AX65" s="286">
        <f t="shared" si="219"/>
        <v>0.6348221857</v>
      </c>
      <c r="AY65" s="287">
        <f t="shared" si="220"/>
        <v>1.145986037</v>
      </c>
      <c r="AZ65" s="288">
        <f t="shared" si="221"/>
        <v>1.425927942</v>
      </c>
      <c r="BA65" s="286">
        <f t="shared" si="222"/>
        <v>1.088364261</v>
      </c>
      <c r="BB65" s="288">
        <f t="shared" si="223"/>
        <v>1.454295302</v>
      </c>
      <c r="BC65" s="285">
        <f t="shared" si="224"/>
        <v>1.523892457</v>
      </c>
      <c r="BD65" s="286">
        <f t="shared" si="225"/>
        <v>2.558460609</v>
      </c>
      <c r="BE65" s="288">
        <f t="shared" si="226"/>
        <v>1.903354197</v>
      </c>
      <c r="BF65" s="285">
        <f t="shared" si="227"/>
        <v>0.272123653</v>
      </c>
      <c r="BG65" s="286">
        <f t="shared" si="228"/>
        <v>1.05390587</v>
      </c>
      <c r="BH65" s="288">
        <f t="shared" si="229"/>
        <v>0.7359777464</v>
      </c>
      <c r="BI65" s="285">
        <f t="shared" si="230"/>
        <v>0.09796451508</v>
      </c>
      <c r="BJ65" s="286">
        <f t="shared" si="231"/>
        <v>1.038483226</v>
      </c>
      <c r="BK65" s="288">
        <f t="shared" si="232"/>
        <v>0.3668711654</v>
      </c>
      <c r="BL65" s="285"/>
      <c r="BM65" s="286"/>
      <c r="BN65" s="288"/>
      <c r="BO65" s="285">
        <f t="shared" si="233"/>
        <v>6.846631109</v>
      </c>
      <c r="BP65" s="286">
        <f t="shared" si="234"/>
        <v>6.649207661</v>
      </c>
      <c r="BQ65" s="287">
        <f t="shared" si="235"/>
        <v>6.276287517</v>
      </c>
      <c r="BS65" s="249" t="s">
        <v>142</v>
      </c>
      <c r="BT65" s="192">
        <f t="shared" si="236"/>
        <v>0</v>
      </c>
      <c r="BU65" s="193">
        <f t="shared" si="237"/>
        <v>0</v>
      </c>
      <c r="BV65" s="194">
        <f t="shared" si="238"/>
        <v>0</v>
      </c>
      <c r="BW65" s="195">
        <f t="shared" si="239"/>
        <v>0.05022097228</v>
      </c>
      <c r="BX65" s="193">
        <f t="shared" si="240"/>
        <v>0.002352913471</v>
      </c>
      <c r="BY65" s="195">
        <f t="shared" si="241"/>
        <v>0.01260386341</v>
      </c>
      <c r="BZ65" s="192">
        <f t="shared" si="242"/>
        <v>0.5624748895</v>
      </c>
      <c r="CA65" s="193">
        <f t="shared" si="243"/>
        <v>0.04474008062</v>
      </c>
      <c r="CB65" s="195">
        <f t="shared" si="244"/>
        <v>0.1465017089</v>
      </c>
      <c r="CC65" s="192">
        <f t="shared" si="245"/>
        <v>1.978706308</v>
      </c>
      <c r="CD65" s="193">
        <f t="shared" si="246"/>
        <v>0.3528490975</v>
      </c>
      <c r="CE65" s="195">
        <f t="shared" si="247"/>
        <v>0.897663521</v>
      </c>
      <c r="CF65" s="192">
        <f t="shared" si="248"/>
        <v>2.018883086</v>
      </c>
      <c r="CG65" s="193">
        <f t="shared" si="249"/>
        <v>0.7789347838</v>
      </c>
      <c r="CH65" s="194">
        <f t="shared" si="250"/>
        <v>1.663630957</v>
      </c>
      <c r="CI65" s="195">
        <f t="shared" si="251"/>
        <v>2.470871836</v>
      </c>
      <c r="CJ65" s="193">
        <f t="shared" si="252"/>
        <v>1.834236379</v>
      </c>
      <c r="CK65" s="195">
        <f t="shared" si="253"/>
        <v>2.558498931</v>
      </c>
      <c r="CL65" s="192">
        <f t="shared" si="254"/>
        <v>2.038971474</v>
      </c>
      <c r="CM65" s="193">
        <f t="shared" si="255"/>
        <v>3.249302467</v>
      </c>
      <c r="CN65" s="195">
        <f t="shared" si="256"/>
        <v>2.939385945</v>
      </c>
      <c r="CO65" s="192">
        <f t="shared" si="257"/>
        <v>0.3615910004</v>
      </c>
      <c r="CP65" s="193">
        <f t="shared" si="258"/>
        <v>1.274125142</v>
      </c>
      <c r="CQ65" s="195">
        <f t="shared" si="259"/>
        <v>0.7918444229</v>
      </c>
      <c r="CR65" s="192">
        <f t="shared" si="260"/>
        <v>0.110486139</v>
      </c>
      <c r="CS65" s="193">
        <f t="shared" si="261"/>
        <v>1.171828828</v>
      </c>
      <c r="CT65" s="195">
        <f t="shared" si="262"/>
        <v>0.6460686751</v>
      </c>
      <c r="CU65" s="192">
        <f t="shared" si="263"/>
        <v>0</v>
      </c>
      <c r="CV65" s="193">
        <f t="shared" si="264"/>
        <v>0</v>
      </c>
      <c r="CW65" s="195">
        <f t="shared" si="265"/>
        <v>0</v>
      </c>
      <c r="CX65" s="192">
        <f t="shared" si="266"/>
        <v>9.592205705</v>
      </c>
      <c r="CY65" s="193">
        <f t="shared" si="267"/>
        <v>8.70836969</v>
      </c>
      <c r="CZ65" s="194">
        <f t="shared" si="268"/>
        <v>9.656198025</v>
      </c>
    </row>
    <row r="66" ht="15.75" customHeight="1">
      <c r="A66" s="249" t="s">
        <v>144</v>
      </c>
      <c r="B66" s="285">
        <f t="shared" si="179"/>
        <v>0.1256632226</v>
      </c>
      <c r="C66" s="286">
        <f t="shared" si="180"/>
        <v>0.002194896741</v>
      </c>
      <c r="D66" s="287">
        <f t="shared" si="181"/>
        <v>0.009526438725</v>
      </c>
      <c r="E66" s="288">
        <f t="shared" si="182"/>
        <v>0.195476124</v>
      </c>
      <c r="F66" s="286">
        <f t="shared" si="183"/>
        <v>0.00760453902</v>
      </c>
      <c r="G66" s="288">
        <f t="shared" si="184"/>
        <v>0.01762387627</v>
      </c>
      <c r="H66" s="285">
        <f t="shared" si="185"/>
        <v>0.2792516057</v>
      </c>
      <c r="I66" s="286">
        <f t="shared" si="186"/>
        <v>0.0198981598</v>
      </c>
      <c r="J66" s="288">
        <f t="shared" si="187"/>
        <v>0.05265535506</v>
      </c>
      <c r="K66" s="285">
        <f t="shared" si="188"/>
        <v>0.8517173974</v>
      </c>
      <c r="L66" s="286">
        <f t="shared" si="189"/>
        <v>0.1415455548</v>
      </c>
      <c r="M66" s="288">
        <f t="shared" si="190"/>
        <v>0.2780964141</v>
      </c>
      <c r="N66" s="285">
        <f t="shared" si="191"/>
        <v>1.005305781</v>
      </c>
      <c r="O66" s="286">
        <f t="shared" si="192"/>
        <v>0.3776049756</v>
      </c>
      <c r="P66" s="287">
        <f t="shared" si="193"/>
        <v>0.6480358363</v>
      </c>
      <c r="Q66" s="288">
        <f t="shared" si="194"/>
        <v>1.130969003</v>
      </c>
      <c r="R66" s="286">
        <f t="shared" si="195"/>
        <v>0.791704555</v>
      </c>
      <c r="S66" s="288">
        <f t="shared" si="196"/>
        <v>0.9104814948</v>
      </c>
      <c r="T66" s="285">
        <f t="shared" si="197"/>
        <v>0.9773806199</v>
      </c>
      <c r="U66" s="286">
        <f t="shared" si="198"/>
        <v>1.479709778</v>
      </c>
      <c r="V66" s="288">
        <f t="shared" si="199"/>
        <v>1.080748939</v>
      </c>
      <c r="W66" s="285">
        <f t="shared" si="200"/>
        <v>0.1815135437</v>
      </c>
      <c r="X66" s="286">
        <f t="shared" si="201"/>
        <v>0.6121850755</v>
      </c>
      <c r="Y66" s="288">
        <f t="shared" si="202"/>
        <v>0.3948103111</v>
      </c>
      <c r="Z66" s="285">
        <f t="shared" si="203"/>
        <v>0.06981290142</v>
      </c>
      <c r="AA66" s="286">
        <f t="shared" si="204"/>
        <v>0.7975516138</v>
      </c>
      <c r="AB66" s="288">
        <f t="shared" si="205"/>
        <v>0.4007512666</v>
      </c>
      <c r="AC66" s="285" t="str">
        <f t="shared" si="206"/>
        <v/>
      </c>
      <c r="AD66" s="286" t="str">
        <f t="shared" si="207"/>
        <v/>
      </c>
      <c r="AE66" s="288" t="str">
        <f t="shared" si="208"/>
        <v/>
      </c>
      <c r="AF66" s="285">
        <f t="shared" si="209"/>
        <v>4.817090198</v>
      </c>
      <c r="AG66" s="286">
        <f t="shared" si="210"/>
        <v>4.229999148</v>
      </c>
      <c r="AH66" s="287">
        <f t="shared" si="211"/>
        <v>3.792729932</v>
      </c>
      <c r="AJ66" s="249" t="s">
        <v>144</v>
      </c>
      <c r="AK66" s="285">
        <f t="shared" si="269"/>
        <v>0.1415042996</v>
      </c>
      <c r="AL66" s="286">
        <f t="shared" si="270"/>
        <v>0.003388343787</v>
      </c>
      <c r="AM66" s="287">
        <f t="shared" si="271"/>
        <v>0.01534968885</v>
      </c>
      <c r="AN66" s="288">
        <f t="shared" si="275"/>
        <v>0.2503537607</v>
      </c>
      <c r="AO66" s="286">
        <f t="shared" si="276"/>
        <v>0.01065918036</v>
      </c>
      <c r="AP66" s="288">
        <f t="shared" si="277"/>
        <v>0.0407798997</v>
      </c>
      <c r="AQ66" s="285">
        <f t="shared" si="212"/>
        <v>0.4680526831</v>
      </c>
      <c r="AR66" s="286">
        <f t="shared" si="213"/>
        <v>0.0373654464</v>
      </c>
      <c r="AS66" s="288">
        <f t="shared" si="214"/>
        <v>0.1070890138</v>
      </c>
      <c r="AT66" s="285">
        <f t="shared" si="215"/>
        <v>1.31707848</v>
      </c>
      <c r="AU66" s="286">
        <f t="shared" si="216"/>
        <v>0.2587126576</v>
      </c>
      <c r="AV66" s="288">
        <f t="shared" si="217"/>
        <v>0.5508860979</v>
      </c>
      <c r="AW66" s="285">
        <f t="shared" si="218"/>
        <v>1.404158049</v>
      </c>
      <c r="AX66" s="286">
        <f t="shared" si="219"/>
        <v>0.5455960385</v>
      </c>
      <c r="AY66" s="287">
        <f t="shared" si="220"/>
        <v>0.8315045108</v>
      </c>
      <c r="AZ66" s="288">
        <f t="shared" si="221"/>
        <v>1.382388157</v>
      </c>
      <c r="BA66" s="286">
        <f t="shared" si="222"/>
        <v>1.069917847</v>
      </c>
      <c r="BB66" s="288">
        <f t="shared" si="223"/>
        <v>1.087474011</v>
      </c>
      <c r="BC66" s="285">
        <f t="shared" si="224"/>
        <v>0.9469903124</v>
      </c>
      <c r="BD66" s="286">
        <f t="shared" si="225"/>
        <v>1.532514136</v>
      </c>
      <c r="BE66" s="288">
        <f t="shared" si="226"/>
        <v>1.082423975</v>
      </c>
      <c r="BF66" s="285">
        <f t="shared" si="227"/>
        <v>0.1415042996</v>
      </c>
      <c r="BG66" s="286">
        <f t="shared" si="228"/>
        <v>0.5524351806</v>
      </c>
      <c r="BH66" s="288">
        <f t="shared" si="229"/>
        <v>0.2284507185</v>
      </c>
      <c r="BI66" s="285">
        <f t="shared" si="230"/>
        <v>0.07619462284</v>
      </c>
      <c r="BJ66" s="286">
        <f t="shared" si="231"/>
        <v>0.7433780331</v>
      </c>
      <c r="BK66" s="288">
        <f t="shared" si="232"/>
        <v>0.4810526929</v>
      </c>
      <c r="BL66" s="285">
        <f t="shared" ref="BL66:BL68" si="278">BL14*100/$BO$22</f>
        <v>0.02176989224</v>
      </c>
      <c r="BM66" s="286">
        <f t="shared" ref="BM66:BM68" si="279">BM14*100/$BP$22</f>
        <v>1.007733298</v>
      </c>
      <c r="BN66" s="288">
        <f t="shared" ref="BN66:BN68" si="280">BN14*100/$BQ$22</f>
        <v>0.3283219145</v>
      </c>
      <c r="BO66" s="285">
        <f t="shared" si="233"/>
        <v>6.149994558</v>
      </c>
      <c r="BP66" s="286">
        <f t="shared" si="234"/>
        <v>5.761700162</v>
      </c>
      <c r="BQ66" s="287">
        <f t="shared" si="235"/>
        <v>4.753332522</v>
      </c>
      <c r="BS66" s="249" t="s">
        <v>144</v>
      </c>
      <c r="BT66" s="192">
        <f t="shared" si="236"/>
        <v>0.01004419446</v>
      </c>
      <c r="BU66" s="193">
        <f t="shared" si="237"/>
        <v>0.0002203639771</v>
      </c>
      <c r="BV66" s="194">
        <f t="shared" si="238"/>
        <v>0.0002618814649</v>
      </c>
      <c r="BW66" s="195">
        <f t="shared" si="239"/>
        <v>0.08035355564</v>
      </c>
      <c r="BX66" s="193">
        <f t="shared" si="240"/>
        <v>0.003570605744</v>
      </c>
      <c r="BY66" s="195">
        <f t="shared" si="241"/>
        <v>0.00794798554</v>
      </c>
      <c r="BZ66" s="192">
        <f t="shared" si="242"/>
        <v>0.5122539172</v>
      </c>
      <c r="CA66" s="193">
        <f t="shared" si="243"/>
        <v>0.03765826101</v>
      </c>
      <c r="CB66" s="195">
        <f t="shared" si="244"/>
        <v>0.105261825</v>
      </c>
      <c r="CC66" s="192">
        <f t="shared" si="245"/>
        <v>1.134993973</v>
      </c>
      <c r="CD66" s="193">
        <f t="shared" si="246"/>
        <v>0.2084574409</v>
      </c>
      <c r="CE66" s="195">
        <f t="shared" si="247"/>
        <v>0.3960452681</v>
      </c>
      <c r="CF66" s="192">
        <f t="shared" si="248"/>
        <v>1.024507834</v>
      </c>
      <c r="CG66" s="193">
        <f t="shared" si="249"/>
        <v>0.3963399372</v>
      </c>
      <c r="CH66" s="194">
        <f t="shared" si="250"/>
        <v>0.5992639762</v>
      </c>
      <c r="CI66" s="195">
        <f t="shared" si="251"/>
        <v>1.345922057</v>
      </c>
      <c r="CJ66" s="193">
        <f t="shared" si="252"/>
        <v>0.9896455165</v>
      </c>
      <c r="CK66" s="195">
        <f t="shared" si="253"/>
        <v>1.153687011</v>
      </c>
      <c r="CL66" s="192">
        <f t="shared" si="254"/>
        <v>1.064684612</v>
      </c>
      <c r="CM66" s="193">
        <f t="shared" si="255"/>
        <v>1.721339673</v>
      </c>
      <c r="CN66" s="195">
        <f t="shared" si="256"/>
        <v>1.281753526</v>
      </c>
      <c r="CO66" s="192">
        <f t="shared" si="257"/>
        <v>0.1305745279</v>
      </c>
      <c r="CP66" s="193">
        <f t="shared" si="258"/>
        <v>0.4373252549</v>
      </c>
      <c r="CQ66" s="195">
        <f t="shared" si="259"/>
        <v>0.4193064006</v>
      </c>
      <c r="CR66" s="192">
        <f t="shared" si="260"/>
        <v>0.1205303335</v>
      </c>
      <c r="CS66" s="193">
        <f t="shared" si="261"/>
        <v>1.104287295</v>
      </c>
      <c r="CT66" s="195">
        <f t="shared" si="262"/>
        <v>1.040868639</v>
      </c>
      <c r="CU66" s="192">
        <f t="shared" si="263"/>
        <v>0.01004419446</v>
      </c>
      <c r="CV66" s="193">
        <f t="shared" si="264"/>
        <v>0.3737999789</v>
      </c>
      <c r="CW66" s="195">
        <f t="shared" si="265"/>
        <v>0.5178847025</v>
      </c>
      <c r="CX66" s="192">
        <f t="shared" si="266"/>
        <v>5.4339092</v>
      </c>
      <c r="CY66" s="193">
        <f t="shared" si="267"/>
        <v>5.272644328</v>
      </c>
      <c r="CZ66" s="194">
        <f t="shared" si="268"/>
        <v>5.522281214</v>
      </c>
    </row>
    <row r="67" ht="15.75" customHeight="1">
      <c r="A67" s="249" t="s">
        <v>146</v>
      </c>
      <c r="B67" s="285">
        <f t="shared" si="179"/>
        <v>0.04188774085</v>
      </c>
      <c r="C67" s="286">
        <f t="shared" si="180"/>
        <v>0.0009348018698</v>
      </c>
      <c r="D67" s="287">
        <f t="shared" si="181"/>
        <v>0.004964798069</v>
      </c>
      <c r="E67" s="288">
        <f t="shared" si="182"/>
        <v>0.1256632226</v>
      </c>
      <c r="F67" s="286">
        <f t="shared" si="183"/>
        <v>0.005067610136</v>
      </c>
      <c r="G67" s="288">
        <f t="shared" si="184"/>
        <v>0.01628683923</v>
      </c>
      <c r="H67" s="285">
        <f t="shared" si="185"/>
        <v>0.4049148283</v>
      </c>
      <c r="I67" s="286">
        <f t="shared" si="186"/>
        <v>0.03052748963</v>
      </c>
      <c r="J67" s="288">
        <f t="shared" si="187"/>
        <v>0.1492809565</v>
      </c>
      <c r="K67" s="285">
        <f t="shared" si="188"/>
        <v>1.396258028</v>
      </c>
      <c r="L67" s="286">
        <f t="shared" si="189"/>
        <v>0.2400199468</v>
      </c>
      <c r="M67" s="288">
        <f t="shared" si="190"/>
        <v>0.629422413</v>
      </c>
      <c r="N67" s="285">
        <f t="shared" si="191"/>
        <v>1.689472214</v>
      </c>
      <c r="O67" s="286">
        <f t="shared" si="192"/>
        <v>0.6511020438</v>
      </c>
      <c r="P67" s="287">
        <f t="shared" si="193"/>
        <v>1.320202972</v>
      </c>
      <c r="Q67" s="288">
        <f t="shared" si="194"/>
        <v>2.624965094</v>
      </c>
      <c r="R67" s="286">
        <f t="shared" si="195"/>
        <v>1.916323244</v>
      </c>
      <c r="S67" s="288">
        <f t="shared" si="196"/>
        <v>2.478367749</v>
      </c>
      <c r="T67" s="285">
        <f t="shared" si="197"/>
        <v>2.680815415</v>
      </c>
      <c r="U67" s="286">
        <f t="shared" si="198"/>
        <v>4.142504959</v>
      </c>
      <c r="V67" s="288">
        <f t="shared" si="199"/>
        <v>3.597883124</v>
      </c>
      <c r="W67" s="285">
        <f t="shared" si="200"/>
        <v>0.5724657917</v>
      </c>
      <c r="X67" s="286">
        <f t="shared" si="201"/>
        <v>1.912927706</v>
      </c>
      <c r="Y67" s="288">
        <f t="shared" si="202"/>
        <v>0.9784674449</v>
      </c>
      <c r="Z67" s="285">
        <f t="shared" si="203"/>
        <v>0.195476124</v>
      </c>
      <c r="AA67" s="286">
        <f t="shared" si="204"/>
        <v>1.466418187</v>
      </c>
      <c r="AB67" s="288">
        <f t="shared" si="205"/>
        <v>0.7848940233</v>
      </c>
      <c r="AC67" s="285">
        <f t="shared" si="206"/>
        <v>0.02792516057</v>
      </c>
      <c r="AD67" s="286">
        <f t="shared" si="207"/>
        <v>0.7491406127</v>
      </c>
      <c r="AE67" s="288">
        <f t="shared" si="208"/>
        <v>0.2224788486</v>
      </c>
      <c r="AF67" s="285">
        <f t="shared" si="209"/>
        <v>9.759843619</v>
      </c>
      <c r="AG67" s="286">
        <f t="shared" si="210"/>
        <v>11.1149666</v>
      </c>
      <c r="AH67" s="287">
        <f t="shared" si="211"/>
        <v>10.18224917</v>
      </c>
      <c r="AJ67" s="249" t="s">
        <v>146</v>
      </c>
      <c r="AK67" s="285">
        <f t="shared" si="269"/>
        <v>0.04353978448</v>
      </c>
      <c r="AL67" s="286">
        <f t="shared" si="270"/>
        <v>0.0008447104593</v>
      </c>
      <c r="AM67" s="287">
        <f t="shared" si="271"/>
        <v>0.009425564564</v>
      </c>
      <c r="AN67" s="288">
        <f t="shared" si="275"/>
        <v>0.272123653</v>
      </c>
      <c r="AO67" s="286">
        <f t="shared" si="276"/>
        <v>0.009693111018</v>
      </c>
      <c r="AP67" s="288">
        <f t="shared" si="277"/>
        <v>0.04179789048</v>
      </c>
      <c r="AQ67" s="285">
        <f t="shared" si="212"/>
        <v>0.4789376293</v>
      </c>
      <c r="AR67" s="286">
        <f t="shared" si="213"/>
        <v>0.04118347459</v>
      </c>
      <c r="AS67" s="288">
        <f t="shared" si="214"/>
        <v>0.1633605512</v>
      </c>
      <c r="AT67" s="285">
        <f t="shared" si="215"/>
        <v>1.208229019</v>
      </c>
      <c r="AU67" s="286">
        <f t="shared" si="216"/>
        <v>0.2324636798</v>
      </c>
      <c r="AV67" s="288">
        <f t="shared" si="217"/>
        <v>0.6179938206</v>
      </c>
      <c r="AW67" s="285">
        <f t="shared" si="218"/>
        <v>1.817786002</v>
      </c>
      <c r="AX67" s="286">
        <f t="shared" si="219"/>
        <v>0.7406838392</v>
      </c>
      <c r="AY67" s="287">
        <f t="shared" si="220"/>
        <v>1.429954859</v>
      </c>
      <c r="AZ67" s="288">
        <f t="shared" si="221"/>
        <v>2.5253075</v>
      </c>
      <c r="BA67" s="286">
        <f t="shared" si="222"/>
        <v>1.972305343</v>
      </c>
      <c r="BB67" s="288">
        <f t="shared" si="223"/>
        <v>2.896551611</v>
      </c>
      <c r="BC67" s="285">
        <f t="shared" si="224"/>
        <v>1.981060194</v>
      </c>
      <c r="BD67" s="286">
        <f t="shared" si="225"/>
        <v>3.323680196</v>
      </c>
      <c r="BE67" s="288">
        <f t="shared" si="226"/>
        <v>2.966555649</v>
      </c>
      <c r="BF67" s="285">
        <f t="shared" si="227"/>
        <v>0.5007075215</v>
      </c>
      <c r="BG67" s="286">
        <f t="shared" si="228"/>
        <v>1.749932177</v>
      </c>
      <c r="BH67" s="288">
        <f t="shared" si="229"/>
        <v>1.096471402</v>
      </c>
      <c r="BI67" s="285">
        <f t="shared" si="230"/>
        <v>0.2176989224</v>
      </c>
      <c r="BJ67" s="286">
        <f t="shared" si="231"/>
        <v>2.153906347</v>
      </c>
      <c r="BK67" s="288">
        <f t="shared" si="232"/>
        <v>0.6351210497</v>
      </c>
      <c r="BL67" s="285">
        <f t="shared" si="278"/>
        <v>0.01088494612</v>
      </c>
      <c r="BM67" s="286">
        <f t="shared" si="279"/>
        <v>0.3767853233</v>
      </c>
      <c r="BN67" s="288">
        <f t="shared" si="280"/>
        <v>0.1122967653</v>
      </c>
      <c r="BO67" s="285">
        <f t="shared" si="233"/>
        <v>9.056275171</v>
      </c>
      <c r="BP67" s="286">
        <f t="shared" si="234"/>
        <v>10.6014782</v>
      </c>
      <c r="BQ67" s="287">
        <f t="shared" si="235"/>
        <v>9.969529164</v>
      </c>
      <c r="BS67" s="249" t="s">
        <v>146</v>
      </c>
      <c r="BT67" s="192">
        <f t="shared" si="236"/>
        <v>0.04017677782</v>
      </c>
      <c r="BU67" s="193">
        <f t="shared" si="237"/>
        <v>0.0004952499086</v>
      </c>
      <c r="BV67" s="194">
        <f t="shared" si="238"/>
        <v>0.001676839441</v>
      </c>
      <c r="BW67" s="195">
        <f t="shared" si="239"/>
        <v>0.05022097228</v>
      </c>
      <c r="BX67" s="193">
        <f t="shared" si="240"/>
        <v>0.00230892537</v>
      </c>
      <c r="BY67" s="195">
        <f t="shared" si="241"/>
        <v>0.006965913956</v>
      </c>
      <c r="BZ67" s="192">
        <f t="shared" si="242"/>
        <v>0.2711932503</v>
      </c>
      <c r="CA67" s="193">
        <f t="shared" si="243"/>
        <v>0.01987330533</v>
      </c>
      <c r="CB67" s="195">
        <f t="shared" si="244"/>
        <v>0.05590490277</v>
      </c>
      <c r="CC67" s="192">
        <f t="shared" si="245"/>
        <v>1.134993973</v>
      </c>
      <c r="CD67" s="193">
        <f t="shared" si="246"/>
        <v>0.2075756145</v>
      </c>
      <c r="CE67" s="195">
        <f t="shared" si="247"/>
        <v>0.4224790129</v>
      </c>
      <c r="CF67" s="192">
        <f t="shared" si="248"/>
        <v>1.75773403</v>
      </c>
      <c r="CG67" s="193">
        <f t="shared" si="249"/>
        <v>0.6957511672</v>
      </c>
      <c r="CH67" s="194">
        <f t="shared" si="250"/>
        <v>1.15756604</v>
      </c>
      <c r="CI67" s="195">
        <f t="shared" si="251"/>
        <v>2.320208919</v>
      </c>
      <c r="CJ67" s="193">
        <f t="shared" si="252"/>
        <v>1.816858644</v>
      </c>
      <c r="CK67" s="195">
        <f t="shared" si="253"/>
        <v>2.303063843</v>
      </c>
      <c r="CL67" s="192">
        <f t="shared" si="254"/>
        <v>2.018883086</v>
      </c>
      <c r="CM67" s="193">
        <f t="shared" si="255"/>
        <v>3.259119383</v>
      </c>
      <c r="CN67" s="195">
        <f t="shared" si="256"/>
        <v>2.637123054</v>
      </c>
      <c r="CO67" s="192">
        <f t="shared" si="257"/>
        <v>0.441944556</v>
      </c>
      <c r="CP67" s="193">
        <f t="shared" si="258"/>
        <v>1.565280372</v>
      </c>
      <c r="CQ67" s="195">
        <f t="shared" si="259"/>
        <v>1.329230788</v>
      </c>
      <c r="CR67" s="192">
        <f t="shared" si="260"/>
        <v>0.2008838891</v>
      </c>
      <c r="CS67" s="193">
        <f t="shared" si="261"/>
        <v>1.935731644</v>
      </c>
      <c r="CT67" s="195">
        <f t="shared" si="262"/>
        <v>1.176105111</v>
      </c>
      <c r="CU67" s="192">
        <f t="shared" si="263"/>
        <v>0</v>
      </c>
      <c r="CV67" s="193">
        <f t="shared" si="264"/>
        <v>0</v>
      </c>
      <c r="CW67" s="195">
        <f t="shared" si="265"/>
        <v>0</v>
      </c>
      <c r="CX67" s="192">
        <f t="shared" si="266"/>
        <v>8.236239454</v>
      </c>
      <c r="CY67" s="193">
        <f t="shared" si="267"/>
        <v>9.502994304</v>
      </c>
      <c r="CZ67" s="194">
        <f t="shared" si="268"/>
        <v>9.090115505</v>
      </c>
    </row>
    <row r="68" ht="15.75" customHeight="1">
      <c r="A68" s="249" t="s">
        <v>151</v>
      </c>
      <c r="B68" s="285">
        <f t="shared" si="179"/>
        <v>0.02792516057</v>
      </c>
      <c r="C68" s="286">
        <f t="shared" si="180"/>
        <v>0.0004744295204</v>
      </c>
      <c r="D68" s="287">
        <f t="shared" si="181"/>
        <v>0.001217116757</v>
      </c>
      <c r="E68" s="288">
        <f t="shared" si="182"/>
        <v>0.01396258028</v>
      </c>
      <c r="F68" s="286">
        <f t="shared" si="183"/>
        <v>0.0004779438131</v>
      </c>
      <c r="G68" s="288">
        <f t="shared" si="184"/>
        <v>0.00006691257999</v>
      </c>
      <c r="H68" s="285">
        <f t="shared" si="185"/>
        <v>0.05585032114</v>
      </c>
      <c r="I68" s="286">
        <f t="shared" si="186"/>
        <v>0.003832502973</v>
      </c>
      <c r="J68" s="288">
        <f t="shared" si="187"/>
        <v>0.01887736848</v>
      </c>
      <c r="K68" s="285">
        <f t="shared" si="188"/>
        <v>0.6143535325</v>
      </c>
      <c r="L68" s="286">
        <f t="shared" si="189"/>
        <v>0.1049311237</v>
      </c>
      <c r="M68" s="288">
        <f t="shared" si="190"/>
        <v>0.2615939297</v>
      </c>
      <c r="N68" s="285">
        <f t="shared" si="191"/>
        <v>0.7539793354</v>
      </c>
      <c r="O68" s="286">
        <f t="shared" si="192"/>
        <v>0.2799244969</v>
      </c>
      <c r="P68" s="287">
        <f t="shared" si="193"/>
        <v>0.5417253023</v>
      </c>
      <c r="Q68" s="288">
        <f t="shared" si="194"/>
        <v>1.340407707</v>
      </c>
      <c r="R68" s="286">
        <f t="shared" si="195"/>
        <v>0.98781165</v>
      </c>
      <c r="S68" s="288">
        <f t="shared" si="196"/>
        <v>1.356320901</v>
      </c>
      <c r="T68" s="285">
        <f t="shared" si="197"/>
        <v>1.284557386</v>
      </c>
      <c r="U68" s="286">
        <f t="shared" si="198"/>
        <v>2.059376593</v>
      </c>
      <c r="V68" s="288">
        <f t="shared" si="199"/>
        <v>1.734699568</v>
      </c>
      <c r="W68" s="285">
        <f t="shared" si="200"/>
        <v>0.3769896677</v>
      </c>
      <c r="X68" s="286">
        <f t="shared" si="201"/>
        <v>1.307480901</v>
      </c>
      <c r="Y68" s="288">
        <f t="shared" si="202"/>
        <v>0.7452457816</v>
      </c>
      <c r="Z68" s="285">
        <f t="shared" si="203"/>
        <v>0.09773806199</v>
      </c>
      <c r="AA68" s="286">
        <f t="shared" si="204"/>
        <v>0.748398479</v>
      </c>
      <c r="AB68" s="288">
        <f t="shared" si="205"/>
        <v>0.2678196203</v>
      </c>
      <c r="AC68" s="285" t="str">
        <f t="shared" si="206"/>
        <v/>
      </c>
      <c r="AD68" s="286" t="str">
        <f t="shared" si="207"/>
        <v/>
      </c>
      <c r="AE68" s="288" t="str">
        <f t="shared" si="208"/>
        <v/>
      </c>
      <c r="AF68" s="285">
        <f t="shared" si="209"/>
        <v>4.565763753</v>
      </c>
      <c r="AG68" s="286">
        <f t="shared" si="210"/>
        <v>5.49270812</v>
      </c>
      <c r="AH68" s="287">
        <f t="shared" si="211"/>
        <v>4.927566501</v>
      </c>
      <c r="AJ68" s="249" t="s">
        <v>151</v>
      </c>
      <c r="AK68" s="285">
        <f t="shared" si="269"/>
        <v>0.04353978448</v>
      </c>
      <c r="AL68" s="286">
        <f t="shared" si="270"/>
        <v>0.0004933327475</v>
      </c>
      <c r="AM68" s="287">
        <f t="shared" si="271"/>
        <v>0.001840930579</v>
      </c>
      <c r="AN68" s="288">
        <f t="shared" si="275"/>
        <v>0.02176989224</v>
      </c>
      <c r="AO68" s="286">
        <f t="shared" si="276"/>
        <v>0.0008482203365</v>
      </c>
      <c r="AP68" s="288">
        <f t="shared" si="277"/>
        <v>0.002103920662</v>
      </c>
      <c r="AQ68" s="285">
        <f t="shared" si="212"/>
        <v>0.2068139763</v>
      </c>
      <c r="AR68" s="286">
        <f t="shared" si="213"/>
        <v>0.01610643674</v>
      </c>
      <c r="AS68" s="288">
        <f t="shared" si="214"/>
        <v>0.05724417467</v>
      </c>
      <c r="AT68" s="285">
        <f t="shared" si="215"/>
        <v>0.914335474</v>
      </c>
      <c r="AU68" s="286">
        <f t="shared" si="216"/>
        <v>0.1697833521</v>
      </c>
      <c r="AV68" s="288">
        <f t="shared" si="217"/>
        <v>0.4693629831</v>
      </c>
      <c r="AW68" s="285">
        <f t="shared" si="218"/>
        <v>1.175574181</v>
      </c>
      <c r="AX68" s="286">
        <f t="shared" si="219"/>
        <v>0.4585684687</v>
      </c>
      <c r="AY68" s="287">
        <f t="shared" si="220"/>
        <v>0.83392896</v>
      </c>
      <c r="AZ68" s="288">
        <f t="shared" si="221"/>
        <v>1.415042996</v>
      </c>
      <c r="BA68" s="286">
        <f t="shared" si="222"/>
        <v>1.145836186</v>
      </c>
      <c r="BB68" s="288">
        <f t="shared" si="223"/>
        <v>1.499963937</v>
      </c>
      <c r="BC68" s="285">
        <f t="shared" si="224"/>
        <v>1.513007511</v>
      </c>
      <c r="BD68" s="286">
        <f t="shared" si="225"/>
        <v>2.537174116</v>
      </c>
      <c r="BE68" s="288">
        <f t="shared" si="226"/>
        <v>2.380314472</v>
      </c>
      <c r="BF68" s="285">
        <f t="shared" si="227"/>
        <v>0.2938935452</v>
      </c>
      <c r="BG68" s="286">
        <f t="shared" si="228"/>
        <v>1.204978885</v>
      </c>
      <c r="BH68" s="288">
        <f t="shared" si="229"/>
        <v>0.4852693006</v>
      </c>
      <c r="BI68" s="285">
        <f t="shared" si="230"/>
        <v>0.1088494612</v>
      </c>
      <c r="BJ68" s="286">
        <f t="shared" si="231"/>
        <v>0.8874724638</v>
      </c>
      <c r="BK68" s="288">
        <f t="shared" si="232"/>
        <v>0.3791002042</v>
      </c>
      <c r="BL68" s="285">
        <f t="shared" si="278"/>
        <v>0.01088494612</v>
      </c>
      <c r="BM68" s="286">
        <f t="shared" si="279"/>
        <v>0.7087056406</v>
      </c>
      <c r="BN68" s="288">
        <f t="shared" si="280"/>
        <v>0.03129581984</v>
      </c>
      <c r="BO68" s="285">
        <f t="shared" si="233"/>
        <v>5.703711767</v>
      </c>
      <c r="BP68" s="286">
        <f t="shared" si="234"/>
        <v>7.129967103</v>
      </c>
      <c r="BQ68" s="287">
        <f t="shared" si="235"/>
        <v>6.140424702</v>
      </c>
      <c r="BS68" s="249" t="s">
        <v>151</v>
      </c>
      <c r="BT68" s="192">
        <f t="shared" si="236"/>
        <v>0.01004419446</v>
      </c>
      <c r="BU68" s="193">
        <f t="shared" si="237"/>
        <v>0.0002217931934</v>
      </c>
      <c r="BV68" s="194">
        <f t="shared" si="238"/>
        <v>0.0003994620199</v>
      </c>
      <c r="BW68" s="195">
        <f t="shared" si="239"/>
        <v>0.05022097228</v>
      </c>
      <c r="BX68" s="193">
        <f t="shared" si="240"/>
        <v>0.002062517897</v>
      </c>
      <c r="BY68" s="195">
        <f t="shared" si="241"/>
        <v>0.008759502716</v>
      </c>
      <c r="BZ68" s="192">
        <f t="shared" si="242"/>
        <v>0.1707513057</v>
      </c>
      <c r="CA68" s="193">
        <f t="shared" si="243"/>
        <v>0.01282245208</v>
      </c>
      <c r="CB68" s="195">
        <f t="shared" si="244"/>
        <v>0.04251267038</v>
      </c>
      <c r="CC68" s="192">
        <f t="shared" si="245"/>
        <v>0.6930494174</v>
      </c>
      <c r="CD68" s="193">
        <f t="shared" si="246"/>
        <v>0.1209789235</v>
      </c>
      <c r="CE68" s="195">
        <f t="shared" si="247"/>
        <v>0.2646100136</v>
      </c>
      <c r="CF68" s="192">
        <f t="shared" si="248"/>
        <v>1.114905585</v>
      </c>
      <c r="CG68" s="193">
        <f t="shared" si="249"/>
        <v>0.4298253101</v>
      </c>
      <c r="CH68" s="194">
        <f t="shared" si="250"/>
        <v>0.5930113658</v>
      </c>
      <c r="CI68" s="195">
        <f t="shared" si="251"/>
        <v>1.416231418</v>
      </c>
      <c r="CJ68" s="193">
        <f t="shared" si="252"/>
        <v>1.092189138</v>
      </c>
      <c r="CK68" s="195">
        <f t="shared" si="253"/>
        <v>1.198136836</v>
      </c>
      <c r="CL68" s="192">
        <f t="shared" si="254"/>
        <v>1.28565689</v>
      </c>
      <c r="CM68" s="193">
        <f t="shared" si="255"/>
        <v>2.082977816</v>
      </c>
      <c r="CN68" s="195">
        <f t="shared" si="256"/>
        <v>1.348244472</v>
      </c>
      <c r="CO68" s="192">
        <f t="shared" si="257"/>
        <v>0.3415026115</v>
      </c>
      <c r="CP68" s="193">
        <f t="shared" si="258"/>
        <v>1.216156817</v>
      </c>
      <c r="CQ68" s="195">
        <f t="shared" si="259"/>
        <v>0.6663428743</v>
      </c>
      <c r="CR68" s="192">
        <f t="shared" si="260"/>
        <v>0.110486139</v>
      </c>
      <c r="CS68" s="193">
        <f t="shared" si="261"/>
        <v>0.8982994869</v>
      </c>
      <c r="CT68" s="195">
        <f t="shared" si="262"/>
        <v>0.5073725441</v>
      </c>
      <c r="CU68" s="192">
        <f t="shared" si="263"/>
        <v>0</v>
      </c>
      <c r="CV68" s="193">
        <f t="shared" si="264"/>
        <v>0</v>
      </c>
      <c r="CW68" s="195">
        <f t="shared" si="265"/>
        <v>0</v>
      </c>
      <c r="CX68" s="192">
        <f t="shared" si="266"/>
        <v>5.192848534</v>
      </c>
      <c r="CY68" s="193">
        <f t="shared" si="267"/>
        <v>5.855534255</v>
      </c>
      <c r="CZ68" s="194">
        <f t="shared" si="268"/>
        <v>4.629389741</v>
      </c>
    </row>
    <row r="69" ht="15.75" customHeight="1">
      <c r="A69" s="249" t="s">
        <v>153</v>
      </c>
      <c r="B69" s="285" t="str">
        <f t="shared" si="179"/>
        <v/>
      </c>
      <c r="C69" s="286" t="str">
        <f t="shared" si="180"/>
        <v/>
      </c>
      <c r="D69" s="287" t="str">
        <f t="shared" si="181"/>
        <v/>
      </c>
      <c r="E69" s="288">
        <f t="shared" si="182"/>
        <v>0.05585032114</v>
      </c>
      <c r="F69" s="286">
        <f t="shared" si="183"/>
        <v>0.002159181462</v>
      </c>
      <c r="G69" s="288">
        <f t="shared" si="184"/>
        <v>0.007871342103</v>
      </c>
      <c r="H69" s="285">
        <f t="shared" si="185"/>
        <v>0.1675509634</v>
      </c>
      <c r="I69" s="286">
        <f t="shared" si="186"/>
        <v>0.01260986808</v>
      </c>
      <c r="J69" s="288">
        <f t="shared" si="187"/>
        <v>0.03975948387</v>
      </c>
      <c r="K69" s="285">
        <f t="shared" si="188"/>
        <v>0.8936051382</v>
      </c>
      <c r="L69" s="286">
        <f t="shared" si="189"/>
        <v>0.1563674013</v>
      </c>
      <c r="M69" s="288">
        <f t="shared" si="190"/>
        <v>0.464234375</v>
      </c>
      <c r="N69" s="285">
        <f t="shared" si="191"/>
        <v>0.8796425579</v>
      </c>
      <c r="O69" s="286">
        <f t="shared" si="192"/>
        <v>0.3314410641</v>
      </c>
      <c r="P69" s="287">
        <f t="shared" si="193"/>
        <v>0.7404305851</v>
      </c>
      <c r="Q69" s="288">
        <f t="shared" si="194"/>
        <v>1.312482547</v>
      </c>
      <c r="R69" s="286">
        <f t="shared" si="195"/>
        <v>0.9700486813</v>
      </c>
      <c r="S69" s="288">
        <f t="shared" si="196"/>
        <v>1.647560002</v>
      </c>
      <c r="T69" s="285">
        <f t="shared" si="197"/>
        <v>0.8237922368</v>
      </c>
      <c r="U69" s="286">
        <f t="shared" si="198"/>
        <v>1.242147973</v>
      </c>
      <c r="V69" s="288">
        <f t="shared" si="199"/>
        <v>1.309975122</v>
      </c>
      <c r="W69" s="285">
        <f t="shared" si="200"/>
        <v>0.09773806199</v>
      </c>
      <c r="X69" s="286">
        <f t="shared" si="201"/>
        <v>0.3081613021</v>
      </c>
      <c r="Y69" s="288">
        <f t="shared" si="202"/>
        <v>0.1847825506</v>
      </c>
      <c r="Z69" s="285">
        <f t="shared" si="203"/>
        <v>0.01396258028</v>
      </c>
      <c r="AA69" s="286">
        <f t="shared" si="204"/>
        <v>0.1263880242</v>
      </c>
      <c r="AB69" s="288">
        <f t="shared" si="205"/>
        <v>0.003616740315</v>
      </c>
      <c r="AC69" s="285" t="str">
        <f t="shared" si="206"/>
        <v/>
      </c>
      <c r="AD69" s="286" t="str">
        <f t="shared" si="207"/>
        <v/>
      </c>
      <c r="AE69" s="288" t="str">
        <f t="shared" si="208"/>
        <v/>
      </c>
      <c r="AF69" s="285">
        <f t="shared" si="209"/>
        <v>4.244624407</v>
      </c>
      <c r="AG69" s="286">
        <f t="shared" si="210"/>
        <v>3.149323496</v>
      </c>
      <c r="AH69" s="287">
        <f t="shared" si="211"/>
        <v>4.398230202</v>
      </c>
      <c r="AJ69" s="249" t="s">
        <v>153</v>
      </c>
      <c r="AK69" s="285">
        <f t="shared" si="269"/>
        <v>0.02176989224</v>
      </c>
      <c r="AL69" s="286">
        <f t="shared" si="270"/>
        <v>0.0004697385726</v>
      </c>
      <c r="AM69" s="287">
        <f t="shared" si="271"/>
        <v>0.001764663455</v>
      </c>
      <c r="AN69" s="288">
        <f t="shared" si="275"/>
        <v>0.1088494612</v>
      </c>
      <c r="AO69" s="286">
        <f t="shared" si="276"/>
        <v>0.003726940118</v>
      </c>
      <c r="AP69" s="288">
        <f t="shared" si="277"/>
        <v>0.0132634665</v>
      </c>
      <c r="AQ69" s="285">
        <f t="shared" si="212"/>
        <v>0.1306193534</v>
      </c>
      <c r="AR69" s="286">
        <f t="shared" si="213"/>
        <v>0.01032659511</v>
      </c>
      <c r="AS69" s="288">
        <f t="shared" si="214"/>
        <v>0.03309291874</v>
      </c>
      <c r="AT69" s="285">
        <f t="shared" si="215"/>
        <v>0.7946010667</v>
      </c>
      <c r="AU69" s="286">
        <f t="shared" si="216"/>
        <v>0.1420542872</v>
      </c>
      <c r="AV69" s="288">
        <f t="shared" si="217"/>
        <v>0.4364644777</v>
      </c>
      <c r="AW69" s="285">
        <f t="shared" si="218"/>
        <v>1.077609666</v>
      </c>
      <c r="AX69" s="286">
        <f t="shared" si="219"/>
        <v>0.438681369</v>
      </c>
      <c r="AY69" s="287">
        <f t="shared" si="220"/>
        <v>1.103931554</v>
      </c>
      <c r="AZ69" s="288">
        <f t="shared" si="221"/>
        <v>1.175574181</v>
      </c>
      <c r="BA69" s="286">
        <f t="shared" si="222"/>
        <v>0.9110815754</v>
      </c>
      <c r="BB69" s="288">
        <f t="shared" si="223"/>
        <v>1.631567741</v>
      </c>
      <c r="BC69" s="285">
        <f t="shared" si="224"/>
        <v>1.186459127</v>
      </c>
      <c r="BD69" s="286">
        <f t="shared" si="225"/>
        <v>1.888555755</v>
      </c>
      <c r="BE69" s="288">
        <f t="shared" si="226"/>
        <v>2.401362445</v>
      </c>
      <c r="BF69" s="285">
        <f t="shared" si="227"/>
        <v>0.1415042996</v>
      </c>
      <c r="BG69" s="286">
        <f t="shared" si="228"/>
        <v>0.4695309048</v>
      </c>
      <c r="BH69" s="288">
        <f t="shared" si="229"/>
        <v>0.4944213555</v>
      </c>
      <c r="BI69" s="285">
        <f t="shared" si="230"/>
        <v>0.03265483836</v>
      </c>
      <c r="BJ69" s="286">
        <f t="shared" si="231"/>
        <v>0.2303824932</v>
      </c>
      <c r="BK69" s="288">
        <f t="shared" si="232"/>
        <v>0.09309848927</v>
      </c>
      <c r="BL69" s="285"/>
      <c r="BM69" s="286"/>
      <c r="BN69" s="288"/>
      <c r="BO69" s="285">
        <f t="shared" si="233"/>
        <v>4.669641885</v>
      </c>
      <c r="BP69" s="286">
        <f t="shared" si="234"/>
        <v>4.094809658</v>
      </c>
      <c r="BQ69" s="287">
        <f t="shared" si="235"/>
        <v>6.208967111</v>
      </c>
      <c r="BS69" s="249" t="s">
        <v>153</v>
      </c>
      <c r="BT69" s="192">
        <f t="shared" si="236"/>
        <v>0.01004419446</v>
      </c>
      <c r="BU69" s="193">
        <f t="shared" si="237"/>
        <v>0.00002376733743</v>
      </c>
      <c r="BV69" s="194">
        <f t="shared" si="238"/>
        <v>0.00003295239864</v>
      </c>
      <c r="BW69" s="195">
        <f t="shared" si="239"/>
        <v>0.04017677782</v>
      </c>
      <c r="BX69" s="193">
        <f t="shared" si="240"/>
        <v>0.001405396011</v>
      </c>
      <c r="BY69" s="195">
        <f t="shared" si="241"/>
        <v>0.00364707537</v>
      </c>
      <c r="BZ69" s="192">
        <f t="shared" si="242"/>
        <v>0.1807955002</v>
      </c>
      <c r="CA69" s="193">
        <f t="shared" si="243"/>
        <v>0.01477529086</v>
      </c>
      <c r="CB69" s="195">
        <f t="shared" si="244"/>
        <v>0.03252740709</v>
      </c>
      <c r="CC69" s="192">
        <f t="shared" si="245"/>
        <v>0.7633587786</v>
      </c>
      <c r="CD69" s="193">
        <f t="shared" si="246"/>
        <v>0.1440825753</v>
      </c>
      <c r="CE69" s="195">
        <f t="shared" si="247"/>
        <v>0.248300357</v>
      </c>
      <c r="CF69" s="192">
        <f t="shared" si="248"/>
        <v>0.8738449176</v>
      </c>
      <c r="CG69" s="193">
        <f t="shared" si="249"/>
        <v>0.3332859321</v>
      </c>
      <c r="CH69" s="194">
        <f t="shared" si="250"/>
        <v>0.4795554636</v>
      </c>
      <c r="CI69" s="195">
        <f t="shared" si="251"/>
        <v>1.074728807</v>
      </c>
      <c r="CJ69" s="193">
        <f t="shared" si="252"/>
        <v>0.8218898262</v>
      </c>
      <c r="CK69" s="195">
        <f t="shared" si="253"/>
        <v>0.8361107573</v>
      </c>
      <c r="CL69" s="192">
        <f t="shared" si="254"/>
        <v>1.124949779</v>
      </c>
      <c r="CM69" s="193">
        <f t="shared" si="255"/>
        <v>1.710890038</v>
      </c>
      <c r="CN69" s="195">
        <f t="shared" si="256"/>
        <v>1.564154188</v>
      </c>
      <c r="CO69" s="192">
        <f t="shared" si="257"/>
        <v>0.1707513057</v>
      </c>
      <c r="CP69" s="193">
        <f t="shared" si="258"/>
        <v>0.5698761721</v>
      </c>
      <c r="CQ69" s="195">
        <f t="shared" si="259"/>
        <v>0.5801853312</v>
      </c>
      <c r="CR69" s="192">
        <f t="shared" si="260"/>
        <v>0.02008838891</v>
      </c>
      <c r="CS69" s="193">
        <f t="shared" si="261"/>
        <v>0.1726440335</v>
      </c>
      <c r="CT69" s="195">
        <f t="shared" si="262"/>
        <v>0.1258241003</v>
      </c>
      <c r="CU69" s="192">
        <f t="shared" si="263"/>
        <v>0</v>
      </c>
      <c r="CV69" s="193">
        <f t="shared" si="264"/>
        <v>0</v>
      </c>
      <c r="CW69" s="195">
        <f t="shared" si="265"/>
        <v>0</v>
      </c>
      <c r="CX69" s="192">
        <f t="shared" si="266"/>
        <v>4.258738449</v>
      </c>
      <c r="CY69" s="193">
        <f t="shared" si="267"/>
        <v>3.768873031</v>
      </c>
      <c r="CZ69" s="194">
        <f t="shared" si="268"/>
        <v>3.870337632</v>
      </c>
    </row>
    <row r="70" ht="15.75" customHeight="1">
      <c r="A70" s="249" t="s">
        <v>155</v>
      </c>
      <c r="B70" s="285">
        <f t="shared" si="179"/>
        <v>0.1256632226</v>
      </c>
      <c r="C70" s="286">
        <f t="shared" si="180"/>
        <v>0.001793781493</v>
      </c>
      <c r="D70" s="287">
        <f t="shared" si="181"/>
        <v>0.03190551204</v>
      </c>
      <c r="E70" s="288">
        <f t="shared" si="182"/>
        <v>0.2652890254</v>
      </c>
      <c r="F70" s="286">
        <f t="shared" si="183"/>
        <v>0.009966023051</v>
      </c>
      <c r="G70" s="288">
        <f t="shared" si="184"/>
        <v>0.04712522959</v>
      </c>
      <c r="H70" s="285">
        <f t="shared" si="185"/>
        <v>0.9075677185</v>
      </c>
      <c r="I70" s="286">
        <f t="shared" si="186"/>
        <v>0.06813911011</v>
      </c>
      <c r="J70" s="288">
        <f t="shared" si="187"/>
        <v>0.2245135997</v>
      </c>
      <c r="K70" s="285">
        <f t="shared" si="188"/>
        <v>2.569114772</v>
      </c>
      <c r="L70" s="286">
        <f t="shared" si="189"/>
        <v>0.4542423084</v>
      </c>
      <c r="M70" s="288">
        <f t="shared" si="190"/>
        <v>1.209720509</v>
      </c>
      <c r="N70" s="285">
        <f t="shared" si="191"/>
        <v>3.141580564</v>
      </c>
      <c r="O70" s="286">
        <f t="shared" si="192"/>
        <v>1.181809472</v>
      </c>
      <c r="P70" s="287">
        <f t="shared" si="193"/>
        <v>2.271177383</v>
      </c>
      <c r="Q70" s="288">
        <f t="shared" si="194"/>
        <v>2.680815415</v>
      </c>
      <c r="R70" s="286">
        <f t="shared" si="195"/>
        <v>1.959639302</v>
      </c>
      <c r="S70" s="288">
        <f t="shared" si="196"/>
        <v>2.508400458</v>
      </c>
      <c r="T70" s="285">
        <f t="shared" si="197"/>
        <v>2.220050265</v>
      </c>
      <c r="U70" s="286">
        <f t="shared" si="198"/>
        <v>3.269369456</v>
      </c>
      <c r="V70" s="288">
        <f t="shared" si="199"/>
        <v>3.467504941</v>
      </c>
      <c r="W70" s="285">
        <f t="shared" si="200"/>
        <v>0.5305780508</v>
      </c>
      <c r="X70" s="286">
        <f t="shared" si="201"/>
        <v>1.661948286</v>
      </c>
      <c r="Y70" s="288">
        <f t="shared" si="202"/>
        <v>1.649504291</v>
      </c>
      <c r="Z70" s="285">
        <f t="shared" si="203"/>
        <v>0.09773806199</v>
      </c>
      <c r="AA70" s="286">
        <f t="shared" si="204"/>
        <v>0.8332551499</v>
      </c>
      <c r="AB70" s="288">
        <f t="shared" si="205"/>
        <v>0.1658439832</v>
      </c>
      <c r="AC70" s="285">
        <f t="shared" si="206"/>
        <v>0.02792516057</v>
      </c>
      <c r="AD70" s="286">
        <f t="shared" si="207"/>
        <v>1.155774252</v>
      </c>
      <c r="AE70" s="288">
        <f t="shared" si="208"/>
        <v>0.3321975979</v>
      </c>
      <c r="AF70" s="285">
        <f t="shared" si="209"/>
        <v>12.56632226</v>
      </c>
      <c r="AG70" s="286">
        <f t="shared" si="210"/>
        <v>10.59593714</v>
      </c>
      <c r="AH70" s="287">
        <f t="shared" si="211"/>
        <v>11.9078935</v>
      </c>
      <c r="AJ70" s="249" t="s">
        <v>155</v>
      </c>
      <c r="AK70" s="285">
        <f t="shared" si="269"/>
        <v>0.4245128987</v>
      </c>
      <c r="AL70" s="286">
        <f t="shared" si="270"/>
        <v>0.006541900516</v>
      </c>
      <c r="AM70" s="287">
        <f t="shared" si="271"/>
        <v>0.02455039904</v>
      </c>
      <c r="AN70" s="288">
        <f t="shared" si="275"/>
        <v>0.2612387069</v>
      </c>
      <c r="AO70" s="286">
        <f t="shared" si="276"/>
        <v>0.01038495104</v>
      </c>
      <c r="AP70" s="288">
        <f t="shared" si="277"/>
        <v>0.0495898203</v>
      </c>
      <c r="AQ70" s="285">
        <f t="shared" si="212"/>
        <v>0.7946010667</v>
      </c>
      <c r="AR70" s="286">
        <f t="shared" si="213"/>
        <v>0.06239428892</v>
      </c>
      <c r="AS70" s="288">
        <f t="shared" si="214"/>
        <v>0.1907525734</v>
      </c>
      <c r="AT70" s="285">
        <f t="shared" si="215"/>
        <v>1.99194514</v>
      </c>
      <c r="AU70" s="286">
        <f t="shared" si="216"/>
        <v>0.3583698597</v>
      </c>
      <c r="AV70" s="288">
        <f t="shared" si="217"/>
        <v>0.8330360166</v>
      </c>
      <c r="AW70" s="285">
        <f t="shared" si="218"/>
        <v>2.928050506</v>
      </c>
      <c r="AX70" s="286">
        <f t="shared" si="219"/>
        <v>1.13887129</v>
      </c>
      <c r="AY70" s="287">
        <f t="shared" si="220"/>
        <v>2.092043089</v>
      </c>
      <c r="AZ70" s="288">
        <f t="shared" si="221"/>
        <v>2.427342985</v>
      </c>
      <c r="BA70" s="286">
        <f t="shared" si="222"/>
        <v>1.853524835</v>
      </c>
      <c r="BB70" s="288">
        <f t="shared" si="223"/>
        <v>2.47554113</v>
      </c>
      <c r="BC70" s="285">
        <f t="shared" si="224"/>
        <v>1.817786002</v>
      </c>
      <c r="BD70" s="286">
        <f t="shared" si="225"/>
        <v>2.884104384</v>
      </c>
      <c r="BE70" s="288">
        <f t="shared" si="226"/>
        <v>2.699151676</v>
      </c>
      <c r="BF70" s="285">
        <f t="shared" si="227"/>
        <v>0.272123653</v>
      </c>
      <c r="BG70" s="286">
        <f t="shared" si="228"/>
        <v>0.9029190737</v>
      </c>
      <c r="BH70" s="288">
        <f t="shared" si="229"/>
        <v>0.5060527055</v>
      </c>
      <c r="BI70" s="285">
        <f t="shared" si="230"/>
        <v>0.0544247306</v>
      </c>
      <c r="BJ70" s="286">
        <f t="shared" si="231"/>
        <v>0.5219089725</v>
      </c>
      <c r="BK70" s="288">
        <f t="shared" si="232"/>
        <v>0.1141376959</v>
      </c>
      <c r="BL70" s="285">
        <f>BL18*100/$BO$22</f>
        <v>0.03265483836</v>
      </c>
      <c r="BM70" s="286">
        <f>BM18*100/$BP$22</f>
        <v>1.528737287</v>
      </c>
      <c r="BN70" s="288">
        <f>BN18*100/$BQ$22</f>
        <v>0.4785130082</v>
      </c>
      <c r="BO70" s="285">
        <f t="shared" si="233"/>
        <v>11.00468053</v>
      </c>
      <c r="BP70" s="286">
        <f t="shared" si="234"/>
        <v>9.267756842</v>
      </c>
      <c r="BQ70" s="287">
        <f t="shared" si="235"/>
        <v>9.463368115</v>
      </c>
      <c r="BS70" s="249" t="s">
        <v>155</v>
      </c>
      <c r="BT70" s="192">
        <f t="shared" si="236"/>
        <v>0.1004419446</v>
      </c>
      <c r="BU70" s="193">
        <f t="shared" si="237"/>
        <v>0.001576002087</v>
      </c>
      <c r="BV70" s="194">
        <f t="shared" si="238"/>
        <v>0.006903355887</v>
      </c>
      <c r="BW70" s="195">
        <f t="shared" si="239"/>
        <v>0.2109280836</v>
      </c>
      <c r="BX70" s="193">
        <f t="shared" si="240"/>
        <v>0.008032936579</v>
      </c>
      <c r="BY70" s="195">
        <f t="shared" si="241"/>
        <v>0.02644026667</v>
      </c>
      <c r="BZ70" s="192">
        <f t="shared" si="242"/>
        <v>0.7533145842</v>
      </c>
      <c r="CA70" s="193">
        <f t="shared" si="243"/>
        <v>0.05769920812</v>
      </c>
      <c r="CB70" s="195">
        <f t="shared" si="244"/>
        <v>0.1823368418</v>
      </c>
      <c r="CC70" s="192">
        <f t="shared" si="245"/>
        <v>2.310164725</v>
      </c>
      <c r="CD70" s="193">
        <f t="shared" si="246"/>
        <v>0.4046878307</v>
      </c>
      <c r="CE70" s="195">
        <f t="shared" si="247"/>
        <v>0.9157314113</v>
      </c>
      <c r="CF70" s="192">
        <f t="shared" si="248"/>
        <v>2.551225392</v>
      </c>
      <c r="CG70" s="193">
        <f t="shared" si="249"/>
        <v>0.9759043959</v>
      </c>
      <c r="CH70" s="194">
        <f t="shared" si="250"/>
        <v>1.867326939</v>
      </c>
      <c r="CI70" s="195">
        <f t="shared" si="251"/>
        <v>2.521092808</v>
      </c>
      <c r="CJ70" s="193">
        <f t="shared" si="252"/>
        <v>1.898467688</v>
      </c>
      <c r="CK70" s="195">
        <f t="shared" si="253"/>
        <v>2.840096914</v>
      </c>
      <c r="CL70" s="192">
        <f t="shared" si="254"/>
        <v>1.797910808</v>
      </c>
      <c r="CM70" s="193">
        <f t="shared" si="255"/>
        <v>2.796072099</v>
      </c>
      <c r="CN70" s="195">
        <f t="shared" si="256"/>
        <v>3.099152754</v>
      </c>
      <c r="CO70" s="192">
        <f t="shared" si="257"/>
        <v>0.3415026115</v>
      </c>
      <c r="CP70" s="193">
        <f t="shared" si="258"/>
        <v>1.183733617</v>
      </c>
      <c r="CQ70" s="195">
        <f t="shared" si="259"/>
        <v>1.058909026</v>
      </c>
      <c r="CR70" s="192">
        <f t="shared" si="260"/>
        <v>0.1205303335</v>
      </c>
      <c r="CS70" s="193">
        <f t="shared" si="261"/>
        <v>1.098329263</v>
      </c>
      <c r="CT70" s="195">
        <f t="shared" si="262"/>
        <v>0.7296296078</v>
      </c>
      <c r="CU70" s="192">
        <f t="shared" si="263"/>
        <v>0.02008838891</v>
      </c>
      <c r="CV70" s="193">
        <f t="shared" si="264"/>
        <v>0.7668947482</v>
      </c>
      <c r="CW70" s="195">
        <f t="shared" si="265"/>
        <v>0.526394402</v>
      </c>
      <c r="CX70" s="192">
        <f t="shared" si="266"/>
        <v>10.72719968</v>
      </c>
      <c r="CY70" s="193">
        <f t="shared" si="267"/>
        <v>9.191397788</v>
      </c>
      <c r="CZ70" s="194">
        <f t="shared" si="268"/>
        <v>11.25292152</v>
      </c>
    </row>
    <row r="71" ht="15.75" customHeight="1">
      <c r="A71" s="249" t="s">
        <v>157</v>
      </c>
      <c r="B71" s="285">
        <f t="shared" si="179"/>
        <v>0.04188774085</v>
      </c>
      <c r="C71" s="286">
        <f t="shared" si="180"/>
        <v>0.0007478117936</v>
      </c>
      <c r="D71" s="287">
        <f t="shared" si="181"/>
        <v>0.00111362247</v>
      </c>
      <c r="E71" s="288">
        <f t="shared" si="182"/>
        <v>0.05585032114</v>
      </c>
      <c r="F71" s="286">
        <f t="shared" si="183"/>
        <v>0.002001165555</v>
      </c>
      <c r="G71" s="288">
        <f t="shared" si="184"/>
        <v>0.003781543521</v>
      </c>
      <c r="H71" s="285">
        <f t="shared" si="185"/>
        <v>0.08377548171</v>
      </c>
      <c r="I71" s="286">
        <f t="shared" si="186"/>
        <v>0.005773704065</v>
      </c>
      <c r="J71" s="288">
        <f t="shared" si="187"/>
        <v>0.0167518226</v>
      </c>
      <c r="K71" s="285">
        <f t="shared" si="188"/>
        <v>0.586428372</v>
      </c>
      <c r="L71" s="286">
        <f t="shared" si="189"/>
        <v>0.1054726313</v>
      </c>
      <c r="M71" s="288">
        <f t="shared" si="190"/>
        <v>0.228801512</v>
      </c>
      <c r="N71" s="285">
        <f t="shared" si="191"/>
        <v>0.8936051382</v>
      </c>
      <c r="O71" s="286">
        <f t="shared" si="192"/>
        <v>0.3347486442</v>
      </c>
      <c r="P71" s="287">
        <f t="shared" si="193"/>
        <v>0.5865515147</v>
      </c>
      <c r="Q71" s="288">
        <f t="shared" si="194"/>
        <v>1.214744485</v>
      </c>
      <c r="R71" s="286">
        <f t="shared" si="195"/>
        <v>0.8671249168</v>
      </c>
      <c r="S71" s="288">
        <f t="shared" si="196"/>
        <v>1.171579755</v>
      </c>
      <c r="T71" s="285">
        <f t="shared" si="197"/>
        <v>1.005305781</v>
      </c>
      <c r="U71" s="286">
        <f t="shared" si="198"/>
        <v>1.598057854</v>
      </c>
      <c r="V71" s="288">
        <f t="shared" si="199"/>
        <v>1.353652741</v>
      </c>
      <c r="W71" s="285">
        <f t="shared" si="200"/>
        <v>0.2373638648</v>
      </c>
      <c r="X71" s="286">
        <f t="shared" si="201"/>
        <v>0.7874604258</v>
      </c>
      <c r="Y71" s="288">
        <f t="shared" si="202"/>
        <v>0.6706769725</v>
      </c>
      <c r="Z71" s="285">
        <f t="shared" si="203"/>
        <v>0.05585032114</v>
      </c>
      <c r="AA71" s="286">
        <f t="shared" si="204"/>
        <v>0.5616296662</v>
      </c>
      <c r="AB71" s="288">
        <f t="shared" si="205"/>
        <v>0.2917229859</v>
      </c>
      <c r="AC71" s="285" t="str">
        <f t="shared" si="206"/>
        <v/>
      </c>
      <c r="AD71" s="286" t="str">
        <f t="shared" si="207"/>
        <v/>
      </c>
      <c r="AE71" s="288" t="str">
        <f t="shared" si="208"/>
        <v/>
      </c>
      <c r="AF71" s="285">
        <f t="shared" si="209"/>
        <v>4.174811505</v>
      </c>
      <c r="AG71" s="286">
        <f t="shared" si="210"/>
        <v>4.263016819</v>
      </c>
      <c r="AH71" s="287">
        <f t="shared" si="211"/>
        <v>4.32463247</v>
      </c>
      <c r="AJ71" s="249" t="s">
        <v>157</v>
      </c>
      <c r="AK71" s="285">
        <f t="shared" si="269"/>
        <v>0.08707956896</v>
      </c>
      <c r="AL71" s="286">
        <f t="shared" si="270"/>
        <v>0.001190433369</v>
      </c>
      <c r="AM71" s="287">
        <f t="shared" si="271"/>
        <v>0.04076346282</v>
      </c>
      <c r="AN71" s="288">
        <f t="shared" si="275"/>
        <v>0.1197344073</v>
      </c>
      <c r="AO71" s="286">
        <f t="shared" si="276"/>
        <v>0.004492967875</v>
      </c>
      <c r="AP71" s="288">
        <f t="shared" si="277"/>
        <v>0.01954746842</v>
      </c>
      <c r="AQ71" s="285">
        <f t="shared" si="212"/>
        <v>0.1959290302</v>
      </c>
      <c r="AR71" s="286">
        <f t="shared" si="213"/>
        <v>0.01610344224</v>
      </c>
      <c r="AS71" s="288">
        <f t="shared" si="214"/>
        <v>0.07878760348</v>
      </c>
      <c r="AT71" s="285">
        <f t="shared" si="215"/>
        <v>0.5769021443</v>
      </c>
      <c r="AU71" s="286">
        <f t="shared" si="216"/>
        <v>0.1151277647</v>
      </c>
      <c r="AV71" s="288">
        <f t="shared" si="217"/>
        <v>0.2882918436</v>
      </c>
      <c r="AW71" s="285">
        <f t="shared" si="218"/>
        <v>1.110264504</v>
      </c>
      <c r="AX71" s="286">
        <f t="shared" si="219"/>
        <v>0.4401039187</v>
      </c>
      <c r="AY71" s="287">
        <f t="shared" si="220"/>
        <v>0.8927923191</v>
      </c>
      <c r="AZ71" s="288">
        <f t="shared" si="221"/>
        <v>1.164689235</v>
      </c>
      <c r="BA71" s="286">
        <f t="shared" si="222"/>
        <v>0.8805105194</v>
      </c>
      <c r="BB71" s="288">
        <f t="shared" si="223"/>
        <v>1.17055598</v>
      </c>
      <c r="BC71" s="285">
        <f t="shared" si="224"/>
        <v>0.914335474</v>
      </c>
      <c r="BD71" s="286">
        <f t="shared" si="225"/>
        <v>1.503026489</v>
      </c>
      <c r="BE71" s="288">
        <f t="shared" si="226"/>
        <v>1.304454234</v>
      </c>
      <c r="BF71" s="285">
        <f t="shared" si="227"/>
        <v>0.1959290302</v>
      </c>
      <c r="BG71" s="286">
        <f t="shared" si="228"/>
        <v>0.6787099566</v>
      </c>
      <c r="BH71" s="288">
        <f t="shared" si="229"/>
        <v>0.501089732</v>
      </c>
      <c r="BI71" s="285">
        <f t="shared" si="230"/>
        <v>0.06530967672</v>
      </c>
      <c r="BJ71" s="286">
        <f t="shared" si="231"/>
        <v>0.5581377561</v>
      </c>
      <c r="BK71" s="288">
        <f t="shared" si="232"/>
        <v>0.1313635463</v>
      </c>
      <c r="BL71" s="285"/>
      <c r="BM71" s="286"/>
      <c r="BN71" s="288"/>
      <c r="BO71" s="285">
        <f t="shared" si="233"/>
        <v>4.430173071</v>
      </c>
      <c r="BP71" s="286">
        <f t="shared" si="234"/>
        <v>4.197403248</v>
      </c>
      <c r="BQ71" s="287">
        <f t="shared" si="235"/>
        <v>4.427646189</v>
      </c>
      <c r="BS71" s="249" t="s">
        <v>157</v>
      </c>
      <c r="BT71" s="192">
        <f t="shared" si="236"/>
        <v>0.03013258337</v>
      </c>
      <c r="BU71" s="193">
        <f t="shared" si="237"/>
        <v>0.0003970045227</v>
      </c>
      <c r="BV71" s="194">
        <f t="shared" si="238"/>
        <v>0.0008849521118</v>
      </c>
      <c r="BW71" s="195">
        <f t="shared" si="239"/>
        <v>0.03013258337</v>
      </c>
      <c r="BX71" s="193">
        <f t="shared" si="240"/>
        <v>0.00115660651</v>
      </c>
      <c r="BY71" s="195">
        <f t="shared" si="241"/>
        <v>0.003700708831</v>
      </c>
      <c r="BZ71" s="192">
        <f t="shared" si="242"/>
        <v>0.3214142226</v>
      </c>
      <c r="CA71" s="193">
        <f t="shared" si="243"/>
        <v>0.02458892505</v>
      </c>
      <c r="CB71" s="195">
        <f t="shared" si="244"/>
        <v>0.08184217338</v>
      </c>
      <c r="CC71" s="192">
        <f t="shared" si="245"/>
        <v>0.5926074729</v>
      </c>
      <c r="CD71" s="193">
        <f t="shared" si="246"/>
        <v>0.1133335163</v>
      </c>
      <c r="CE71" s="195">
        <f t="shared" si="247"/>
        <v>0.2611946134</v>
      </c>
      <c r="CF71" s="192">
        <f t="shared" si="248"/>
        <v>1.19525914</v>
      </c>
      <c r="CG71" s="193">
        <f t="shared" si="249"/>
        <v>0.4595619017</v>
      </c>
      <c r="CH71" s="194">
        <f t="shared" si="250"/>
        <v>0.808235581</v>
      </c>
      <c r="CI71" s="195">
        <f t="shared" si="251"/>
        <v>1.074728807</v>
      </c>
      <c r="CJ71" s="193">
        <f t="shared" si="252"/>
        <v>0.8260023696</v>
      </c>
      <c r="CK71" s="195">
        <f t="shared" si="253"/>
        <v>1.087439882</v>
      </c>
      <c r="CL71" s="192">
        <f t="shared" si="254"/>
        <v>1.064684612</v>
      </c>
      <c r="CM71" s="193">
        <f t="shared" si="255"/>
        <v>1.732766258</v>
      </c>
      <c r="CN71" s="195">
        <f t="shared" si="256"/>
        <v>1.77149555</v>
      </c>
      <c r="CO71" s="192">
        <f t="shared" si="257"/>
        <v>0.1908396947</v>
      </c>
      <c r="CP71" s="193">
        <f t="shared" si="258"/>
        <v>0.664646551</v>
      </c>
      <c r="CQ71" s="195">
        <f t="shared" si="259"/>
        <v>0.5329055042</v>
      </c>
      <c r="CR71" s="192">
        <f t="shared" si="260"/>
        <v>0.06026516673</v>
      </c>
      <c r="CS71" s="193">
        <f t="shared" si="261"/>
        <v>0.6765539341</v>
      </c>
      <c r="CT71" s="195">
        <f t="shared" si="262"/>
        <v>0.6010165676</v>
      </c>
      <c r="CU71" s="192">
        <f t="shared" si="263"/>
        <v>0</v>
      </c>
      <c r="CV71" s="193">
        <f t="shared" si="264"/>
        <v>0</v>
      </c>
      <c r="CW71" s="195">
        <f t="shared" si="265"/>
        <v>0</v>
      </c>
      <c r="CX71" s="192">
        <f t="shared" si="266"/>
        <v>4.560064283</v>
      </c>
      <c r="CY71" s="193">
        <f t="shared" si="267"/>
        <v>4.499007066</v>
      </c>
      <c r="CZ71" s="194">
        <f t="shared" si="268"/>
        <v>5.148715532</v>
      </c>
    </row>
    <row r="72" ht="15.75" customHeight="1">
      <c r="A72" s="249" t="s">
        <v>159</v>
      </c>
      <c r="B72" s="285">
        <f t="shared" si="179"/>
        <v>0.05585032114</v>
      </c>
      <c r="C72" s="286">
        <f t="shared" si="180"/>
        <v>0.0008286479585</v>
      </c>
      <c r="D72" s="287">
        <f t="shared" si="181"/>
        <v>0.003869567177</v>
      </c>
      <c r="E72" s="288">
        <f t="shared" si="182"/>
        <v>0.02792516057</v>
      </c>
      <c r="F72" s="286">
        <f t="shared" si="183"/>
        <v>0.0008715446004</v>
      </c>
      <c r="G72" s="288">
        <f t="shared" si="184"/>
        <v>0.003255066283</v>
      </c>
      <c r="H72" s="285">
        <f t="shared" si="185"/>
        <v>0.2792516057</v>
      </c>
      <c r="I72" s="286">
        <f t="shared" si="186"/>
        <v>0.02142312856</v>
      </c>
      <c r="J72" s="288">
        <f t="shared" si="187"/>
        <v>0.09533921758</v>
      </c>
      <c r="K72" s="285">
        <f t="shared" si="188"/>
        <v>0.8656799777</v>
      </c>
      <c r="L72" s="286">
        <f t="shared" si="189"/>
        <v>0.1516171318</v>
      </c>
      <c r="M72" s="288">
        <f t="shared" si="190"/>
        <v>0.4706343614</v>
      </c>
      <c r="N72" s="285">
        <f t="shared" si="191"/>
        <v>1.103043843</v>
      </c>
      <c r="O72" s="286">
        <f t="shared" si="192"/>
        <v>0.4061149373</v>
      </c>
      <c r="P72" s="287">
        <f t="shared" si="193"/>
        <v>0.738113355</v>
      </c>
      <c r="Q72" s="288">
        <f t="shared" si="194"/>
        <v>1.815135437</v>
      </c>
      <c r="R72" s="286">
        <f t="shared" si="195"/>
        <v>1.317257742</v>
      </c>
      <c r="S72" s="288">
        <f t="shared" si="196"/>
        <v>1.333872208</v>
      </c>
      <c r="T72" s="285">
        <f t="shared" si="197"/>
        <v>2.052499302</v>
      </c>
      <c r="U72" s="286">
        <f t="shared" si="198"/>
        <v>3.266000933</v>
      </c>
      <c r="V72" s="288">
        <f t="shared" si="199"/>
        <v>3.089627814</v>
      </c>
      <c r="W72" s="285">
        <f t="shared" si="200"/>
        <v>0.5585032114</v>
      </c>
      <c r="X72" s="286">
        <f t="shared" si="201"/>
        <v>1.893476684</v>
      </c>
      <c r="Y72" s="288">
        <f t="shared" si="202"/>
        <v>1.213465695</v>
      </c>
      <c r="Z72" s="285">
        <f t="shared" si="203"/>
        <v>0.195476124</v>
      </c>
      <c r="AA72" s="286">
        <f t="shared" si="204"/>
        <v>1.5354437</v>
      </c>
      <c r="AB72" s="288">
        <f t="shared" si="205"/>
        <v>1.047950506</v>
      </c>
      <c r="AC72" s="285">
        <f t="shared" si="206"/>
        <v>0.02792516057</v>
      </c>
      <c r="AD72" s="286">
        <f t="shared" si="207"/>
        <v>0.9440022882</v>
      </c>
      <c r="AE72" s="288">
        <f t="shared" si="208"/>
        <v>0.5429549199</v>
      </c>
      <c r="AF72" s="285">
        <f t="shared" si="209"/>
        <v>6.981290142</v>
      </c>
      <c r="AG72" s="286">
        <f t="shared" si="210"/>
        <v>9.537036737</v>
      </c>
      <c r="AH72" s="287">
        <f t="shared" si="211"/>
        <v>8.539082709</v>
      </c>
      <c r="AJ72" s="249" t="s">
        <v>159</v>
      </c>
      <c r="AK72" s="285">
        <f t="shared" si="269"/>
        <v>0.09796451508</v>
      </c>
      <c r="AL72" s="286">
        <f t="shared" si="270"/>
        <v>0.001807586786</v>
      </c>
      <c r="AM72" s="287">
        <f t="shared" si="271"/>
        <v>0.01814631571</v>
      </c>
      <c r="AN72" s="288">
        <f t="shared" si="275"/>
        <v>0.08707956896</v>
      </c>
      <c r="AO72" s="286">
        <f t="shared" si="276"/>
        <v>0.004089076642</v>
      </c>
      <c r="AP72" s="288">
        <f t="shared" si="277"/>
        <v>0.01488085551</v>
      </c>
      <c r="AQ72" s="285">
        <f t="shared" si="212"/>
        <v>0.3592032219</v>
      </c>
      <c r="AR72" s="286">
        <f t="shared" si="213"/>
        <v>0.02831188405</v>
      </c>
      <c r="AS72" s="288">
        <f t="shared" si="214"/>
        <v>0.08739103182</v>
      </c>
      <c r="AT72" s="285">
        <f t="shared" si="215"/>
        <v>1.110264504</v>
      </c>
      <c r="AU72" s="286">
        <f t="shared" si="216"/>
        <v>0.2036603215</v>
      </c>
      <c r="AV72" s="288">
        <f t="shared" si="217"/>
        <v>0.4088842192</v>
      </c>
      <c r="AW72" s="285">
        <f t="shared" si="218"/>
        <v>1.132034396</v>
      </c>
      <c r="AX72" s="286">
        <f t="shared" si="219"/>
        <v>0.4626963537</v>
      </c>
      <c r="AY72" s="287">
        <f t="shared" si="220"/>
        <v>0.9912490702</v>
      </c>
      <c r="AZ72" s="288">
        <f t="shared" si="221"/>
        <v>1.545662349</v>
      </c>
      <c r="BA72" s="286">
        <f t="shared" si="222"/>
        <v>1.220720731</v>
      </c>
      <c r="BB72" s="288">
        <f t="shared" si="223"/>
        <v>1.459697233</v>
      </c>
      <c r="BC72" s="285">
        <f t="shared" si="224"/>
        <v>1.763361271</v>
      </c>
      <c r="BD72" s="286">
        <f t="shared" si="225"/>
        <v>3.057418801</v>
      </c>
      <c r="BE72" s="288">
        <f t="shared" si="226"/>
        <v>2.743395658</v>
      </c>
      <c r="BF72" s="285">
        <f t="shared" si="227"/>
        <v>0.544247306</v>
      </c>
      <c r="BG72" s="286">
        <f t="shared" si="228"/>
        <v>1.999024357</v>
      </c>
      <c r="BH72" s="288">
        <f t="shared" si="229"/>
        <v>1.243022626</v>
      </c>
      <c r="BI72" s="285">
        <f t="shared" si="230"/>
        <v>0.2285838685</v>
      </c>
      <c r="BJ72" s="286">
        <f t="shared" si="231"/>
        <v>2.080196636</v>
      </c>
      <c r="BK72" s="288">
        <f t="shared" si="232"/>
        <v>0.8701465203</v>
      </c>
      <c r="BL72" s="285">
        <f t="shared" ref="BL72:BL74" si="281">BL20*100/$BO$22</f>
        <v>0.02176989224</v>
      </c>
      <c r="BM72" s="286">
        <f t="shared" ref="BM72:BM74" si="282">BM20*100/$BP$22</f>
        <v>0.7404495554</v>
      </c>
      <c r="BN72" s="288">
        <f t="shared" ref="BN72:BN74" si="283">BN20*100/$BQ$22</f>
        <v>0.1961906017</v>
      </c>
      <c r="BO72" s="285">
        <f t="shared" si="233"/>
        <v>6.890170894</v>
      </c>
      <c r="BP72" s="286">
        <f t="shared" si="234"/>
        <v>9.798375303</v>
      </c>
      <c r="BQ72" s="287">
        <f t="shared" si="235"/>
        <v>8.033004131</v>
      </c>
      <c r="BS72" s="249" t="s">
        <v>159</v>
      </c>
      <c r="BT72" s="192">
        <f t="shared" si="236"/>
        <v>0</v>
      </c>
      <c r="BU72" s="193">
        <f t="shared" si="237"/>
        <v>0</v>
      </c>
      <c r="BV72" s="194">
        <f t="shared" si="238"/>
        <v>0</v>
      </c>
      <c r="BW72" s="195">
        <f t="shared" si="239"/>
        <v>0.110486139</v>
      </c>
      <c r="BX72" s="193">
        <f t="shared" si="240"/>
        <v>0.004060085853</v>
      </c>
      <c r="BY72" s="195">
        <f t="shared" si="241"/>
        <v>0.01266659311</v>
      </c>
      <c r="BZ72" s="192">
        <f t="shared" si="242"/>
        <v>0.2711932503</v>
      </c>
      <c r="CA72" s="193">
        <f t="shared" si="243"/>
        <v>0.02175918268</v>
      </c>
      <c r="CB72" s="195">
        <f t="shared" si="244"/>
        <v>0.07582458484</v>
      </c>
      <c r="CC72" s="192">
        <f t="shared" si="245"/>
        <v>1.325833668</v>
      </c>
      <c r="CD72" s="193">
        <f t="shared" si="246"/>
        <v>0.232618501</v>
      </c>
      <c r="CE72" s="195">
        <f t="shared" si="247"/>
        <v>0.576368581</v>
      </c>
      <c r="CF72" s="192">
        <f t="shared" si="248"/>
        <v>1.968662113</v>
      </c>
      <c r="CG72" s="193">
        <f t="shared" si="249"/>
        <v>0.7704194602</v>
      </c>
      <c r="CH72" s="194">
        <f t="shared" si="250"/>
        <v>1.296204976</v>
      </c>
      <c r="CI72" s="195">
        <f t="shared" si="251"/>
        <v>2.059059863</v>
      </c>
      <c r="CJ72" s="193">
        <f t="shared" si="252"/>
        <v>1.553128169</v>
      </c>
      <c r="CK72" s="195">
        <f t="shared" si="253"/>
        <v>2.31977972</v>
      </c>
      <c r="CL72" s="192">
        <f t="shared" si="254"/>
        <v>2.239855364</v>
      </c>
      <c r="CM72" s="193">
        <f t="shared" si="255"/>
        <v>3.699851836</v>
      </c>
      <c r="CN72" s="195">
        <f t="shared" si="256"/>
        <v>3.090419038</v>
      </c>
      <c r="CO72" s="192">
        <f t="shared" si="257"/>
        <v>0.6428284452</v>
      </c>
      <c r="CP72" s="193">
        <f t="shared" si="258"/>
        <v>2.286555277</v>
      </c>
      <c r="CQ72" s="195">
        <f t="shared" si="259"/>
        <v>1.854280385</v>
      </c>
      <c r="CR72" s="192">
        <f t="shared" si="260"/>
        <v>0.1707513057</v>
      </c>
      <c r="CS72" s="193">
        <f t="shared" si="261"/>
        <v>1.615792527</v>
      </c>
      <c r="CT72" s="195">
        <f t="shared" si="262"/>
        <v>0.9729109883</v>
      </c>
      <c r="CU72" s="192">
        <f t="shared" si="263"/>
        <v>0.02008838891</v>
      </c>
      <c r="CV72" s="193">
        <f t="shared" si="264"/>
        <v>0.5366071931</v>
      </c>
      <c r="CW72" s="195">
        <f t="shared" si="265"/>
        <v>0.1838555054</v>
      </c>
      <c r="CX72" s="192">
        <f t="shared" si="266"/>
        <v>8.808758538</v>
      </c>
      <c r="CY72" s="193">
        <f t="shared" si="267"/>
        <v>10.72079223</v>
      </c>
      <c r="CZ72" s="194">
        <f t="shared" si="268"/>
        <v>10.38231037</v>
      </c>
    </row>
    <row r="73" ht="15.75" customHeight="1">
      <c r="A73" s="253" t="s">
        <v>161</v>
      </c>
      <c r="B73" s="292">
        <f t="shared" si="179"/>
        <v>0.05585032114</v>
      </c>
      <c r="C73" s="293">
        <f t="shared" si="180"/>
        <v>0.001126811343</v>
      </c>
      <c r="D73" s="294">
        <f t="shared" si="181"/>
        <v>0.003809525682</v>
      </c>
      <c r="E73" s="295">
        <f t="shared" si="182"/>
        <v>0.1815135437</v>
      </c>
      <c r="F73" s="293">
        <f t="shared" si="183"/>
        <v>0.006304641182</v>
      </c>
      <c r="G73" s="295">
        <f t="shared" si="184"/>
        <v>0.0321889888</v>
      </c>
      <c r="H73" s="292">
        <f t="shared" si="185"/>
        <v>0.390952248</v>
      </c>
      <c r="I73" s="293">
        <f t="shared" si="186"/>
        <v>0.02872958244</v>
      </c>
      <c r="J73" s="295">
        <f t="shared" si="187"/>
        <v>0.086096149</v>
      </c>
      <c r="K73" s="292">
        <f t="shared" si="188"/>
        <v>1.48003351</v>
      </c>
      <c r="L73" s="293">
        <f t="shared" si="189"/>
        <v>0.2631380222</v>
      </c>
      <c r="M73" s="295">
        <f t="shared" si="190"/>
        <v>0.514092868</v>
      </c>
      <c r="N73" s="292">
        <f t="shared" si="191"/>
        <v>2.415526389</v>
      </c>
      <c r="O73" s="293">
        <f t="shared" si="192"/>
        <v>0.8986231242</v>
      </c>
      <c r="P73" s="294">
        <f t="shared" si="193"/>
        <v>1.44338717</v>
      </c>
      <c r="Q73" s="295">
        <f t="shared" si="194"/>
        <v>2.904216699</v>
      </c>
      <c r="R73" s="293">
        <f t="shared" si="195"/>
        <v>2.133471338</v>
      </c>
      <c r="S73" s="295">
        <f t="shared" si="196"/>
        <v>2.553213332</v>
      </c>
      <c r="T73" s="292">
        <f t="shared" si="197"/>
        <v>2.052499302</v>
      </c>
      <c r="U73" s="293">
        <f t="shared" si="198"/>
        <v>2.968363167</v>
      </c>
      <c r="V73" s="295">
        <f t="shared" si="199"/>
        <v>2.533778666</v>
      </c>
      <c r="W73" s="292">
        <f t="shared" si="200"/>
        <v>0.3630270874</v>
      </c>
      <c r="X73" s="293">
        <f t="shared" si="201"/>
        <v>1.230258327</v>
      </c>
      <c r="Y73" s="295">
        <f t="shared" si="202"/>
        <v>0.5887231246</v>
      </c>
      <c r="Z73" s="292">
        <f t="shared" si="203"/>
        <v>0.1675509634</v>
      </c>
      <c r="AA73" s="293">
        <f t="shared" si="204"/>
        <v>1.362225689</v>
      </c>
      <c r="AB73" s="295">
        <f t="shared" si="205"/>
        <v>0.4759383658</v>
      </c>
      <c r="AC73" s="292">
        <f t="shared" si="206"/>
        <v>0.01396258028</v>
      </c>
      <c r="AD73" s="293">
        <f t="shared" si="207"/>
        <v>0.3937132446</v>
      </c>
      <c r="AE73" s="295">
        <f t="shared" si="208"/>
        <v>0.3336607338</v>
      </c>
      <c r="AF73" s="292">
        <f t="shared" si="209"/>
        <v>10.02513264</v>
      </c>
      <c r="AG73" s="293">
        <f t="shared" si="210"/>
        <v>9.285953947</v>
      </c>
      <c r="AH73" s="294">
        <f t="shared" si="211"/>
        <v>8.564888924</v>
      </c>
      <c r="AJ73" s="253" t="s">
        <v>161</v>
      </c>
      <c r="AK73" s="292">
        <f t="shared" si="269"/>
        <v>0.1415042996</v>
      </c>
      <c r="AL73" s="293">
        <f t="shared" si="270"/>
        <v>0.002256071102</v>
      </c>
      <c r="AM73" s="294">
        <f t="shared" si="271"/>
        <v>0.02417317177</v>
      </c>
      <c r="AN73" s="295">
        <f t="shared" si="275"/>
        <v>0.1523892457</v>
      </c>
      <c r="AO73" s="293">
        <f t="shared" si="276"/>
        <v>0.006059624717</v>
      </c>
      <c r="AP73" s="295">
        <f t="shared" si="277"/>
        <v>0.01556826362</v>
      </c>
      <c r="AQ73" s="292">
        <f t="shared" si="212"/>
        <v>0.5115924676</v>
      </c>
      <c r="AR73" s="293">
        <f t="shared" si="213"/>
        <v>0.04253453669</v>
      </c>
      <c r="AS73" s="295">
        <f t="shared" si="214"/>
        <v>0.1111553247</v>
      </c>
      <c r="AT73" s="292">
        <f t="shared" si="215"/>
        <v>1.589202133</v>
      </c>
      <c r="AU73" s="293">
        <f t="shared" si="216"/>
        <v>0.3050305726</v>
      </c>
      <c r="AV73" s="295">
        <f t="shared" si="217"/>
        <v>0.6259256767</v>
      </c>
      <c r="AW73" s="292">
        <f t="shared" si="218"/>
        <v>1.893980625</v>
      </c>
      <c r="AX73" s="293">
        <f t="shared" si="219"/>
        <v>0.7367409742</v>
      </c>
      <c r="AY73" s="294">
        <f t="shared" si="220"/>
        <v>1.246184139</v>
      </c>
      <c r="AZ73" s="295">
        <f t="shared" si="221"/>
        <v>2.155219332</v>
      </c>
      <c r="BA73" s="293">
        <f t="shared" si="222"/>
        <v>1.65323605</v>
      </c>
      <c r="BB73" s="295">
        <f t="shared" si="223"/>
        <v>2.122327886</v>
      </c>
      <c r="BC73" s="292">
        <f t="shared" si="224"/>
        <v>1.327963427</v>
      </c>
      <c r="BD73" s="293">
        <f t="shared" si="225"/>
        <v>2.095793033</v>
      </c>
      <c r="BE73" s="295">
        <f t="shared" si="226"/>
        <v>1.761943511</v>
      </c>
      <c r="BF73" s="292">
        <f t="shared" si="227"/>
        <v>0.2612387069</v>
      </c>
      <c r="BG73" s="293">
        <f t="shared" si="228"/>
        <v>0.9171771463</v>
      </c>
      <c r="BH73" s="295">
        <f t="shared" si="229"/>
        <v>0.4682538422</v>
      </c>
      <c r="BI73" s="292">
        <f t="shared" si="230"/>
        <v>0.09796451508</v>
      </c>
      <c r="BJ73" s="293">
        <f t="shared" si="231"/>
        <v>1.029944429</v>
      </c>
      <c r="BK73" s="295">
        <f t="shared" si="232"/>
        <v>0.5070661666</v>
      </c>
      <c r="BL73" s="292">
        <f t="shared" si="281"/>
        <v>0.01088494612</v>
      </c>
      <c r="BM73" s="293">
        <f t="shared" si="282"/>
        <v>0.3063245374</v>
      </c>
      <c r="BN73" s="295">
        <f t="shared" si="283"/>
        <v>0.1583200298</v>
      </c>
      <c r="BO73" s="292">
        <f t="shared" si="233"/>
        <v>8.141939697</v>
      </c>
      <c r="BP73" s="293">
        <f t="shared" si="234"/>
        <v>7.095096976</v>
      </c>
      <c r="BQ73" s="294">
        <f t="shared" si="235"/>
        <v>7.040918011</v>
      </c>
      <c r="BS73" s="253" t="s">
        <v>161</v>
      </c>
      <c r="BT73" s="202">
        <f t="shared" si="236"/>
        <v>0.01004419446</v>
      </c>
      <c r="BU73" s="203">
        <f t="shared" si="237"/>
        <v>0.000001111612664</v>
      </c>
      <c r="BV73" s="204">
        <f t="shared" si="238"/>
        <v>0.000002896206911</v>
      </c>
      <c r="BW73" s="205">
        <f t="shared" si="239"/>
        <v>0.1004419446</v>
      </c>
      <c r="BX73" s="203">
        <f t="shared" si="240"/>
        <v>0.003589714895</v>
      </c>
      <c r="BY73" s="205">
        <f t="shared" si="241"/>
        <v>0.01108361222</v>
      </c>
      <c r="BZ73" s="202">
        <f t="shared" si="242"/>
        <v>0.4720771394</v>
      </c>
      <c r="CA73" s="203">
        <f t="shared" si="243"/>
        <v>0.03659937055</v>
      </c>
      <c r="CB73" s="205">
        <f t="shared" si="244"/>
        <v>0.1140627327</v>
      </c>
      <c r="CC73" s="202">
        <f t="shared" si="245"/>
        <v>1.566894335</v>
      </c>
      <c r="CD73" s="203">
        <f t="shared" si="246"/>
        <v>0.2835347015</v>
      </c>
      <c r="CE73" s="205">
        <f t="shared" si="247"/>
        <v>0.6529992124</v>
      </c>
      <c r="CF73" s="202">
        <f t="shared" si="248"/>
        <v>1.627159502</v>
      </c>
      <c r="CG73" s="203">
        <f t="shared" si="249"/>
        <v>0.62571904</v>
      </c>
      <c r="CH73" s="204">
        <f t="shared" si="250"/>
        <v>1.000281645</v>
      </c>
      <c r="CI73" s="205">
        <f t="shared" si="251"/>
        <v>2.089192447</v>
      </c>
      <c r="CJ73" s="203">
        <f t="shared" si="252"/>
        <v>1.563392642</v>
      </c>
      <c r="CK73" s="205">
        <f t="shared" si="253"/>
        <v>1.787672796</v>
      </c>
      <c r="CL73" s="202">
        <f t="shared" si="254"/>
        <v>1.396143029</v>
      </c>
      <c r="CM73" s="203">
        <f t="shared" si="255"/>
        <v>2.204458659</v>
      </c>
      <c r="CN73" s="205">
        <f t="shared" si="256"/>
        <v>2.005583769</v>
      </c>
      <c r="CO73" s="202">
        <f t="shared" si="257"/>
        <v>0.331458417</v>
      </c>
      <c r="CP73" s="203">
        <f t="shared" si="258"/>
        <v>1.209381803</v>
      </c>
      <c r="CQ73" s="205">
        <f t="shared" si="259"/>
        <v>0.9614338996</v>
      </c>
      <c r="CR73" s="202">
        <f t="shared" si="260"/>
        <v>0.110486139</v>
      </c>
      <c r="CS73" s="203">
        <f t="shared" si="261"/>
        <v>1.212064601</v>
      </c>
      <c r="CT73" s="205">
        <f t="shared" si="262"/>
        <v>0.7026701049</v>
      </c>
      <c r="CU73" s="202">
        <f t="shared" si="263"/>
        <v>0</v>
      </c>
      <c r="CV73" s="203">
        <f t="shared" si="264"/>
        <v>0</v>
      </c>
      <c r="CW73" s="205">
        <f t="shared" si="265"/>
        <v>0</v>
      </c>
      <c r="CX73" s="202">
        <f t="shared" si="266"/>
        <v>7.703897147</v>
      </c>
      <c r="CY73" s="203">
        <f t="shared" si="267"/>
        <v>7.138741643</v>
      </c>
      <c r="CZ73" s="204">
        <f t="shared" si="268"/>
        <v>7.235790669</v>
      </c>
    </row>
    <row r="74" ht="15.75" customHeight="1">
      <c r="A74" s="59" t="s">
        <v>12</v>
      </c>
      <c r="B74" s="211">
        <f t="shared" si="179"/>
        <v>1.019268361</v>
      </c>
      <c r="C74" s="212">
        <f t="shared" si="180"/>
        <v>0.01613439167</v>
      </c>
      <c r="D74" s="213">
        <f t="shared" si="181"/>
        <v>0.1293548982</v>
      </c>
      <c r="E74" s="214">
        <f t="shared" si="182"/>
        <v>1.647584474</v>
      </c>
      <c r="F74" s="212">
        <f t="shared" si="183"/>
        <v>0.06175470723</v>
      </c>
      <c r="G74" s="214">
        <f t="shared" si="184"/>
        <v>0.2303132843</v>
      </c>
      <c r="H74" s="211">
        <f t="shared" si="185"/>
        <v>4.454063111</v>
      </c>
      <c r="I74" s="212">
        <f t="shared" si="186"/>
        <v>0.3356630864</v>
      </c>
      <c r="J74" s="214">
        <f t="shared" si="187"/>
        <v>1.161056445</v>
      </c>
      <c r="K74" s="211">
        <f t="shared" si="188"/>
        <v>16.35018151</v>
      </c>
      <c r="L74" s="212">
        <f t="shared" si="189"/>
        <v>2.868831208</v>
      </c>
      <c r="M74" s="214">
        <f t="shared" si="190"/>
        <v>7.280290931</v>
      </c>
      <c r="N74" s="211">
        <f t="shared" si="191"/>
        <v>21.8095504</v>
      </c>
      <c r="O74" s="212">
        <f t="shared" si="192"/>
        <v>8.164250723</v>
      </c>
      <c r="P74" s="213">
        <f t="shared" si="193"/>
        <v>15.91941605</v>
      </c>
      <c r="Q74" s="214">
        <f t="shared" si="194"/>
        <v>25.48170902</v>
      </c>
      <c r="R74" s="212">
        <f t="shared" si="195"/>
        <v>18.50990861</v>
      </c>
      <c r="S74" s="214">
        <f t="shared" si="196"/>
        <v>25.41083498</v>
      </c>
      <c r="T74" s="211">
        <f t="shared" si="197"/>
        <v>22.28427813</v>
      </c>
      <c r="U74" s="212">
        <f t="shared" si="198"/>
        <v>34.35679688</v>
      </c>
      <c r="V74" s="214">
        <f t="shared" si="199"/>
        <v>31.23337418</v>
      </c>
      <c r="W74" s="211">
        <f t="shared" si="200"/>
        <v>5.054454063</v>
      </c>
      <c r="X74" s="212">
        <f t="shared" si="201"/>
        <v>16.84183048</v>
      </c>
      <c r="Y74" s="214">
        <f t="shared" si="202"/>
        <v>10.57132022</v>
      </c>
      <c r="Z74" s="211">
        <f t="shared" si="203"/>
        <v>1.787210276</v>
      </c>
      <c r="AA74" s="212">
        <f t="shared" si="204"/>
        <v>14.87216143</v>
      </c>
      <c r="AB74" s="214">
        <f t="shared" si="205"/>
        <v>6.500341334</v>
      </c>
      <c r="AC74" s="211">
        <f t="shared" si="206"/>
        <v>0.1117006423</v>
      </c>
      <c r="AD74" s="212">
        <f t="shared" si="207"/>
        <v>3.972668486</v>
      </c>
      <c r="AE74" s="214">
        <f t="shared" si="208"/>
        <v>1.563697675</v>
      </c>
      <c r="AF74" s="211">
        <f t="shared" si="209"/>
        <v>100</v>
      </c>
      <c r="AG74" s="212">
        <f t="shared" si="210"/>
        <v>100</v>
      </c>
      <c r="AH74" s="213">
        <f t="shared" si="211"/>
        <v>100</v>
      </c>
      <c r="AJ74" s="59" t="s">
        <v>12</v>
      </c>
      <c r="AK74" s="211">
        <f t="shared" si="269"/>
        <v>1.79601611</v>
      </c>
      <c r="AL74" s="212">
        <f t="shared" si="270"/>
        <v>0.02912469491</v>
      </c>
      <c r="AM74" s="213">
        <f t="shared" si="271"/>
        <v>0.2588555871</v>
      </c>
      <c r="AN74" s="214">
        <f t="shared" si="275"/>
        <v>2.198759116</v>
      </c>
      <c r="AO74" s="212">
        <f t="shared" si="276"/>
        <v>0.08898546381</v>
      </c>
      <c r="AP74" s="214">
        <f t="shared" si="277"/>
        <v>0.3465055255</v>
      </c>
      <c r="AQ74" s="211">
        <f t="shared" si="212"/>
        <v>5.910525743</v>
      </c>
      <c r="AR74" s="212">
        <f t="shared" si="213"/>
        <v>0.4786121553</v>
      </c>
      <c r="AS74" s="214">
        <f t="shared" si="214"/>
        <v>1.574704707</v>
      </c>
      <c r="AT74" s="211">
        <f t="shared" si="215"/>
        <v>17.64449766</v>
      </c>
      <c r="AU74" s="212">
        <f t="shared" si="216"/>
        <v>3.29399585</v>
      </c>
      <c r="AV74" s="214">
        <f t="shared" si="217"/>
        <v>8.014905513</v>
      </c>
      <c r="AW74" s="211">
        <f t="shared" si="218"/>
        <v>22.89104169</v>
      </c>
      <c r="AX74" s="212">
        <f t="shared" si="219"/>
        <v>9.022377821</v>
      </c>
      <c r="AY74" s="213">
        <f t="shared" si="220"/>
        <v>17.30774491</v>
      </c>
      <c r="AZ74" s="214">
        <f t="shared" si="221"/>
        <v>23.71829759</v>
      </c>
      <c r="BA74" s="212">
        <f t="shared" si="222"/>
        <v>18.32331263</v>
      </c>
      <c r="BB74" s="214">
        <f t="shared" si="223"/>
        <v>26.18621715</v>
      </c>
      <c r="BC74" s="211">
        <f t="shared" si="224"/>
        <v>19.88679656</v>
      </c>
      <c r="BD74" s="212">
        <f t="shared" si="225"/>
        <v>32.65921477</v>
      </c>
      <c r="BE74" s="214">
        <f t="shared" si="226"/>
        <v>29.29622303</v>
      </c>
      <c r="BF74" s="211">
        <f t="shared" si="227"/>
        <v>4.190704256</v>
      </c>
      <c r="BG74" s="212">
        <f t="shared" si="228"/>
        <v>15.16284857</v>
      </c>
      <c r="BH74" s="214">
        <f t="shared" si="229"/>
        <v>9.444265456</v>
      </c>
      <c r="BI74" s="211">
        <f t="shared" si="230"/>
        <v>1.632741918</v>
      </c>
      <c r="BJ74" s="212">
        <f t="shared" si="231"/>
        <v>15.2758577</v>
      </c>
      <c r="BK74" s="214">
        <f t="shared" si="232"/>
        <v>6.038294875</v>
      </c>
      <c r="BL74" s="211">
        <f t="shared" si="281"/>
        <v>0.1306193534</v>
      </c>
      <c r="BM74" s="212">
        <f t="shared" si="282"/>
        <v>5.665670337</v>
      </c>
      <c r="BN74" s="214">
        <f t="shared" si="283"/>
        <v>1.532283248</v>
      </c>
      <c r="BO74" s="211">
        <f t="shared" si="233"/>
        <v>100</v>
      </c>
      <c r="BP74" s="212">
        <f t="shared" si="234"/>
        <v>100</v>
      </c>
      <c r="BQ74" s="213">
        <f t="shared" si="235"/>
        <v>100</v>
      </c>
      <c r="BS74" s="59" t="s">
        <v>12</v>
      </c>
      <c r="BT74" s="211">
        <f t="shared" si="236"/>
        <v>0.441944556</v>
      </c>
      <c r="BU74" s="212">
        <f t="shared" si="237"/>
        <v>0.006886652187</v>
      </c>
      <c r="BV74" s="213">
        <f t="shared" si="238"/>
        <v>0.02155408672</v>
      </c>
      <c r="BW74" s="214">
        <f t="shared" si="239"/>
        <v>1.406187224</v>
      </c>
      <c r="BX74" s="212">
        <f t="shared" si="240"/>
        <v>0.05411806852</v>
      </c>
      <c r="BY74" s="214">
        <f t="shared" si="241"/>
        <v>0.1625469098</v>
      </c>
      <c r="BZ74" s="211">
        <f t="shared" si="242"/>
        <v>5.614704701</v>
      </c>
      <c r="CA74" s="212">
        <f t="shared" si="243"/>
        <v>0.4392552791</v>
      </c>
      <c r="CB74" s="214">
        <f t="shared" si="244"/>
        <v>1.233574201</v>
      </c>
      <c r="CC74" s="211">
        <f t="shared" si="245"/>
        <v>17.59742869</v>
      </c>
      <c r="CD74" s="212">
        <f t="shared" si="246"/>
        <v>3.173807346</v>
      </c>
      <c r="CE74" s="214">
        <f t="shared" si="247"/>
        <v>6.822875081</v>
      </c>
      <c r="CF74" s="211">
        <f t="shared" si="248"/>
        <v>22.56930494</v>
      </c>
      <c r="CG74" s="212">
        <f t="shared" si="249"/>
        <v>8.692996934</v>
      </c>
      <c r="CH74" s="213">
        <f t="shared" si="250"/>
        <v>14.91122306</v>
      </c>
      <c r="CI74" s="214">
        <f t="shared" si="251"/>
        <v>24.83929289</v>
      </c>
      <c r="CJ74" s="212">
        <f t="shared" si="252"/>
        <v>18.74415555</v>
      </c>
      <c r="CK74" s="214">
        <f t="shared" si="253"/>
        <v>23.81984645</v>
      </c>
      <c r="CL74" s="211">
        <f t="shared" si="254"/>
        <v>21.17316191</v>
      </c>
      <c r="CM74" s="212">
        <f t="shared" si="255"/>
        <v>34.07209682</v>
      </c>
      <c r="CN74" s="214">
        <f t="shared" si="256"/>
        <v>29.60331642</v>
      </c>
      <c r="CO74" s="211">
        <f t="shared" si="257"/>
        <v>4.670550422</v>
      </c>
      <c r="CP74" s="212">
        <f t="shared" si="258"/>
        <v>16.47374909</v>
      </c>
      <c r="CQ74" s="214">
        <f t="shared" si="259"/>
        <v>12.04303828</v>
      </c>
      <c r="CR74" s="211">
        <f t="shared" si="260"/>
        <v>1.597026918</v>
      </c>
      <c r="CS74" s="212">
        <f t="shared" si="261"/>
        <v>15.10731124</v>
      </c>
      <c r="CT74" s="214">
        <f t="shared" si="262"/>
        <v>9.652403028</v>
      </c>
      <c r="CU74" s="211">
        <f t="shared" si="263"/>
        <v>0.0903977501</v>
      </c>
      <c r="CV74" s="212">
        <f t="shared" si="264"/>
        <v>3.235623014</v>
      </c>
      <c r="CW74" s="214">
        <f t="shared" si="265"/>
        <v>1.729622491</v>
      </c>
      <c r="CX74" s="211">
        <f t="shared" si="266"/>
        <v>100</v>
      </c>
      <c r="CY74" s="212">
        <f t="shared" si="267"/>
        <v>100</v>
      </c>
      <c r="CZ74" s="213">
        <f t="shared" si="268"/>
        <v>100</v>
      </c>
    </row>
    <row r="75" ht="15.75" customHeight="1">
      <c r="A75" s="80" t="s">
        <v>184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2"/>
      <c r="AJ75" s="80" t="s">
        <v>184</v>
      </c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2"/>
      <c r="BS75" s="80" t="s">
        <v>184</v>
      </c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2"/>
    </row>
    <row r="76" ht="15.75" customHeight="1">
      <c r="A76" s="248" t="s">
        <v>130</v>
      </c>
      <c r="B76" s="138"/>
      <c r="C76" s="135">
        <f t="shared" ref="C76:C91" si="284">IF(ISBLANK(C7),"",C7*100/C7)</f>
        <v>100</v>
      </c>
      <c r="D76" s="164">
        <f t="shared" ref="D76:D91" si="285">IF(ISBLANK(D7),"",D7*100/C7)</f>
        <v>195.9574449</v>
      </c>
      <c r="E76" s="163"/>
      <c r="F76" s="135">
        <f t="shared" ref="F76:F91" si="286">IF(ISBLANK(F7),"",F7*100/F7)</f>
        <v>100</v>
      </c>
      <c r="G76" s="163">
        <f t="shared" ref="G76:G91" si="287">IF(ISBLANK(G7),"",G7*100/F7)</f>
        <v>85.64467866</v>
      </c>
      <c r="H76" s="184"/>
      <c r="I76" s="135">
        <f t="shared" ref="I76:I91" si="288">IF(ISBLANK(I7),"",I7*100/I7)</f>
        <v>100</v>
      </c>
      <c r="J76" s="163">
        <f t="shared" ref="J76:J91" si="289">IF(ISBLANK(J7),"",J7*100/I7)</f>
        <v>66.01360945</v>
      </c>
      <c r="K76" s="184"/>
      <c r="L76" s="135">
        <f t="shared" ref="L76:L91" si="290">IF(ISBLANK(L7),"",L7*100/L7)</f>
        <v>100</v>
      </c>
      <c r="M76" s="163">
        <f t="shared" ref="M76:M91" si="291">IF(ISBLANK(M7),"",M7*100/L7)</f>
        <v>58.33037862</v>
      </c>
      <c r="N76" s="184"/>
      <c r="O76" s="161">
        <f t="shared" ref="O76:O91" si="292">IF(ISBLANK(O7),"",O7*100/O7)</f>
        <v>100</v>
      </c>
      <c r="P76" s="164">
        <f t="shared" ref="P76:P91" si="293">IF(ISBLANK(P7),"",P7*100/O7)</f>
        <v>47.87703865</v>
      </c>
      <c r="Q76" s="163"/>
      <c r="R76" s="135">
        <f t="shared" ref="R76:R91" si="294">IF(ISBLANK(R7),"",R7*100/R7)</f>
        <v>100</v>
      </c>
      <c r="S76" s="163">
        <f t="shared" ref="S76:S91" si="295">IF(ISBLANK(S7),"",S7*100/R7)</f>
        <v>35.91685577</v>
      </c>
      <c r="T76" s="184"/>
      <c r="U76" s="135">
        <f t="shared" ref="U76:U91" si="296">IF(ISBLANK(U7),"",U7*100/U7)</f>
        <v>100</v>
      </c>
      <c r="V76" s="163">
        <f t="shared" ref="V76:V91" si="297">IF(ISBLANK(V7),"",V7*100/U7)</f>
        <v>22.04011168</v>
      </c>
      <c r="W76" s="138"/>
      <c r="X76" s="135">
        <f t="shared" ref="X76:X91" si="298">IF(ISBLANK(X7),"",X7*100/X7)</f>
        <v>100</v>
      </c>
      <c r="Y76" s="163">
        <f t="shared" ref="Y76:Y91" si="299">IF(ISBLANK(Y7),"",Y7*100/X7)</f>
        <v>17.17299558</v>
      </c>
      <c r="Z76" s="138"/>
      <c r="AA76" s="135">
        <f t="shared" ref="AA76:AA91" si="300">IF(ISBLANK(AA7),"",AA7*100/AA7)</f>
        <v>100</v>
      </c>
      <c r="AB76" s="163">
        <f t="shared" ref="AB76:AB91" si="301">IF(ISBLANK(AB7),"",AB7*100/AA7)</f>
        <v>8.158577402</v>
      </c>
      <c r="AC76" s="138"/>
      <c r="AD76" s="135">
        <f t="shared" ref="AD76:AD91" si="302">IF(ISBLANK(AD7),"",AD7*100/AD7)</f>
        <v>100</v>
      </c>
      <c r="AE76" s="137">
        <f t="shared" ref="AE76:AE91" si="303">IF(ISBLANK(AE7),"",AE7*100/AD7)</f>
        <v>3.877073565</v>
      </c>
      <c r="AF76" s="138"/>
      <c r="AG76" s="135">
        <f t="shared" ref="AG76:AG91" si="304">IF(ISBLANK(AG7),"",AG7*100/AG7)</f>
        <v>100</v>
      </c>
      <c r="AH76" s="164">
        <f t="shared" ref="AH76:AH91" si="305">IF(ISBLANK(AH7),"",AH7*100/AG7)</f>
        <v>26.50230477</v>
      </c>
      <c r="AJ76" s="248" t="s">
        <v>130</v>
      </c>
      <c r="AK76" s="138"/>
      <c r="AL76" s="135">
        <f>AL7*100/AL7</f>
        <v>100</v>
      </c>
      <c r="AM76" s="164">
        <f>AM7*100/AL7</f>
        <v>167.4957447</v>
      </c>
      <c r="AN76" s="163"/>
      <c r="AO76" s="135">
        <f>AO7*100/AO7</f>
        <v>100</v>
      </c>
      <c r="AP76" s="163">
        <f>AP7*100/AO7</f>
        <v>86.34821223</v>
      </c>
      <c r="AQ76" s="184"/>
      <c r="AR76" s="135">
        <f t="shared" ref="AR76:AR91" si="306">AR7*100/AR7</f>
        <v>100</v>
      </c>
      <c r="AS76" s="163">
        <f t="shared" ref="AS76:AS91" si="307">AS7*100/AR7</f>
        <v>74.44321648</v>
      </c>
      <c r="AT76" s="184"/>
      <c r="AU76" s="135">
        <f t="shared" ref="AU76:AU91" si="308">AU7*100/AU7</f>
        <v>100</v>
      </c>
      <c r="AV76" s="163">
        <f t="shared" ref="AV76:AV91" si="309">AV7*100/AU7</f>
        <v>58.19660816</v>
      </c>
      <c r="AW76" s="184"/>
      <c r="AX76" s="161">
        <f t="shared" ref="AX76:AX91" si="310">AX7*100/AX7</f>
        <v>100</v>
      </c>
      <c r="AY76" s="164">
        <f t="shared" ref="AY76:AY91" si="311">AY7*100/AX7</f>
        <v>45.43288845</v>
      </c>
      <c r="AZ76" s="163"/>
      <c r="BA76" s="135">
        <f t="shared" ref="BA76:BA91" si="312">BA7*100/BA7</f>
        <v>100</v>
      </c>
      <c r="BB76" s="163">
        <f t="shared" ref="BB76:BB91" si="313">BB7*100/BA7</f>
        <v>40.8076369</v>
      </c>
      <c r="BC76" s="184"/>
      <c r="BD76" s="135">
        <f t="shared" ref="BD76:BD91" si="314">BD7*100/BD7</f>
        <v>100</v>
      </c>
      <c r="BE76" s="163">
        <f t="shared" ref="BE76:BE91" si="315">BE7*100/BD7</f>
        <v>23.13877223</v>
      </c>
      <c r="BF76" s="138"/>
      <c r="BG76" s="135">
        <f t="shared" ref="BG76:BG91" si="316">BG7*100/BG7</f>
        <v>100</v>
      </c>
      <c r="BH76" s="163">
        <f t="shared" ref="BH76:BH91" si="317">BH7*100/BG7</f>
        <v>20.10055619</v>
      </c>
      <c r="BI76" s="138"/>
      <c r="BJ76" s="135">
        <f t="shared" ref="BJ76:BJ91" si="318">BJ7*100/BJ7</f>
        <v>100</v>
      </c>
      <c r="BK76" s="163">
        <f t="shared" ref="BK76:BK91" si="319">BK7*100/BJ7</f>
        <v>6.952929621</v>
      </c>
      <c r="BL76" s="138"/>
      <c r="BM76" s="135">
        <f>BM7*100/BM7</f>
        <v>100</v>
      </c>
      <c r="BN76" s="137">
        <f>BN7*100/BM7</f>
        <v>5.072478446</v>
      </c>
      <c r="BO76" s="138"/>
      <c r="BP76" s="135">
        <f t="shared" ref="BP76:BP91" si="320">BP7*100/BP7</f>
        <v>100</v>
      </c>
      <c r="BQ76" s="164">
        <f t="shared" ref="BQ76:BQ91" si="321">BQ7*100/BP7</f>
        <v>28.1360966</v>
      </c>
      <c r="BS76" s="248" t="s">
        <v>130</v>
      </c>
      <c r="BT76" s="138"/>
      <c r="BU76" s="135">
        <f t="shared" ref="BU76:BU79" si="322">BU7*100/BU7</f>
        <v>100</v>
      </c>
      <c r="BV76" s="164">
        <f t="shared" ref="BV76:BV79" si="323">BV7*100/BU7</f>
        <v>69.98471082</v>
      </c>
      <c r="BW76" s="163"/>
      <c r="BX76" s="135">
        <f t="shared" ref="BX76:BX91" si="324">BX7*100/BX7</f>
        <v>100</v>
      </c>
      <c r="BY76" s="163">
        <f t="shared" ref="BY76:BY91" si="325">BY7*100/BX7</f>
        <v>67.11418303</v>
      </c>
      <c r="BZ76" s="184"/>
      <c r="CA76" s="135">
        <f t="shared" ref="CA76:CA91" si="326">CA7*100/CA7</f>
        <v>100</v>
      </c>
      <c r="CB76" s="163">
        <f t="shared" ref="CB76:CB91" si="327">CB7*100/CA7</f>
        <v>60.53446042</v>
      </c>
      <c r="CC76" s="184"/>
      <c r="CD76" s="135">
        <f t="shared" ref="CD76:CD91" si="328">CD7*100/CD7</f>
        <v>100</v>
      </c>
      <c r="CE76" s="163">
        <f t="shared" ref="CE76:CE91" si="329">CE7*100/CD7</f>
        <v>49.33545086</v>
      </c>
      <c r="CF76" s="184"/>
      <c r="CG76" s="161">
        <f t="shared" ref="CG76:CG91" si="330">CG7*100/CG7</f>
        <v>100</v>
      </c>
      <c r="CH76" s="164">
        <f t="shared" ref="CH76:CH91" si="331">CH7*100/CG7</f>
        <v>44.34072407</v>
      </c>
      <c r="CI76" s="163"/>
      <c r="CJ76" s="135">
        <f t="shared" ref="CJ76:CJ91" si="332">CJ7*100/CJ7</f>
        <v>100</v>
      </c>
      <c r="CK76" s="163">
        <f t="shared" ref="CK76:CK91" si="333">CK7*100/CJ7</f>
        <v>35.06624183</v>
      </c>
      <c r="CL76" s="184"/>
      <c r="CM76" s="135">
        <f t="shared" ref="CM76:CM91" si="334">CM7*100/CM7</f>
        <v>100</v>
      </c>
      <c r="CN76" s="163">
        <f t="shared" ref="CN76:CN91" si="335">CN7*100/CM7</f>
        <v>24.64970048</v>
      </c>
      <c r="CO76" s="138"/>
      <c r="CP76" s="135">
        <f t="shared" ref="CP76:CP91" si="336">CP7*100/CP7</f>
        <v>100</v>
      </c>
      <c r="CQ76" s="163">
        <f t="shared" ref="CQ76:CQ91" si="337">CQ7*100/CP7</f>
        <v>16.33150701</v>
      </c>
      <c r="CR76" s="138"/>
      <c r="CS76" s="135">
        <f t="shared" ref="CS76:CS91" si="338">CS7*100/CS7</f>
        <v>100</v>
      </c>
      <c r="CT76" s="163">
        <f t="shared" ref="CT76:CT91" si="339">CT7*100/CS7</f>
        <v>14.6691897</v>
      </c>
      <c r="CU76" s="138"/>
      <c r="CV76" s="135">
        <f>CV7*100/CV7</f>
        <v>100</v>
      </c>
      <c r="CW76" s="137">
        <f>CW7*100/CV7</f>
        <v>9.177657417</v>
      </c>
      <c r="CX76" s="138"/>
      <c r="CY76" s="135">
        <f t="shared" ref="CY76:CY91" si="340">CY7*100/CY7</f>
        <v>100</v>
      </c>
      <c r="CZ76" s="164">
        <f t="shared" ref="CZ76:CZ91" si="341">CZ7*100/CY7</f>
        <v>26.13173112</v>
      </c>
    </row>
    <row r="77" ht="15.75" customHeight="1">
      <c r="A77" s="249" t="s">
        <v>132</v>
      </c>
      <c r="B77" s="147"/>
      <c r="C77" s="144">
        <f t="shared" si="284"/>
        <v>100</v>
      </c>
      <c r="D77" s="169">
        <f t="shared" si="285"/>
        <v>91.83673469</v>
      </c>
      <c r="E77" s="168"/>
      <c r="F77" s="144">
        <f t="shared" si="286"/>
        <v>100</v>
      </c>
      <c r="G77" s="168">
        <f t="shared" si="287"/>
        <v>30.38674033</v>
      </c>
      <c r="H77" s="187"/>
      <c r="I77" s="144">
        <f t="shared" si="288"/>
        <v>100</v>
      </c>
      <c r="J77" s="168">
        <f t="shared" si="289"/>
        <v>63.53241563</v>
      </c>
      <c r="K77" s="187"/>
      <c r="L77" s="144">
        <f t="shared" si="290"/>
        <v>100</v>
      </c>
      <c r="M77" s="168">
        <f t="shared" si="291"/>
        <v>53.47261944</v>
      </c>
      <c r="N77" s="187"/>
      <c r="O77" s="166">
        <f t="shared" si="292"/>
        <v>100</v>
      </c>
      <c r="P77" s="169">
        <f t="shared" si="293"/>
        <v>33.1912531</v>
      </c>
      <c r="Q77" s="168"/>
      <c r="R77" s="144">
        <f t="shared" si="294"/>
        <v>100</v>
      </c>
      <c r="S77" s="168">
        <f t="shared" si="295"/>
        <v>31.47386425</v>
      </c>
      <c r="T77" s="187"/>
      <c r="U77" s="144">
        <f t="shared" si="296"/>
        <v>100</v>
      </c>
      <c r="V77" s="168">
        <f t="shared" si="297"/>
        <v>20.00247073</v>
      </c>
      <c r="W77" s="147"/>
      <c r="X77" s="144">
        <f t="shared" si="298"/>
        <v>100</v>
      </c>
      <c r="Y77" s="168">
        <f t="shared" si="299"/>
        <v>7.887226758</v>
      </c>
      <c r="Z77" s="147"/>
      <c r="AA77" s="144">
        <f t="shared" si="300"/>
        <v>100</v>
      </c>
      <c r="AB77" s="168">
        <f t="shared" si="301"/>
        <v>18.63648953</v>
      </c>
      <c r="AC77" s="147"/>
      <c r="AD77" s="144" t="str">
        <f t="shared" si="302"/>
        <v/>
      </c>
      <c r="AE77" s="146" t="str">
        <f t="shared" si="303"/>
        <v/>
      </c>
      <c r="AF77" s="147"/>
      <c r="AG77" s="144">
        <f t="shared" si="304"/>
        <v>100</v>
      </c>
      <c r="AH77" s="169">
        <f t="shared" si="305"/>
        <v>22.39720643</v>
      </c>
      <c r="AJ77" s="249" t="s">
        <v>132</v>
      </c>
      <c r="AK77" s="147"/>
      <c r="AL77" s="144"/>
      <c r="AM77" s="169"/>
      <c r="AN77" s="168"/>
      <c r="AO77" s="144"/>
      <c r="AP77" s="168"/>
      <c r="AQ77" s="187"/>
      <c r="AR77" s="144">
        <f t="shared" si="306"/>
        <v>100</v>
      </c>
      <c r="AS77" s="168">
        <f t="shared" si="307"/>
        <v>75.34246575</v>
      </c>
      <c r="AT77" s="187"/>
      <c r="AU77" s="144">
        <f t="shared" si="308"/>
        <v>100</v>
      </c>
      <c r="AV77" s="168">
        <f t="shared" si="309"/>
        <v>41.31180457</v>
      </c>
      <c r="AW77" s="187"/>
      <c r="AX77" s="166">
        <f t="shared" si="310"/>
        <v>100</v>
      </c>
      <c r="AY77" s="169">
        <f t="shared" si="311"/>
        <v>33.88769541</v>
      </c>
      <c r="AZ77" s="168"/>
      <c r="BA77" s="144">
        <f t="shared" si="312"/>
        <v>100</v>
      </c>
      <c r="BB77" s="168">
        <f t="shared" si="313"/>
        <v>27.92397661</v>
      </c>
      <c r="BC77" s="187"/>
      <c r="BD77" s="144">
        <f t="shared" si="314"/>
        <v>100</v>
      </c>
      <c r="BE77" s="168">
        <f t="shared" si="315"/>
        <v>11.50381233</v>
      </c>
      <c r="BF77" s="147"/>
      <c r="BG77" s="144">
        <f t="shared" si="316"/>
        <v>100</v>
      </c>
      <c r="BH77" s="168">
        <f t="shared" si="317"/>
        <v>6.33281828</v>
      </c>
      <c r="BI77" s="147"/>
      <c r="BJ77" s="144">
        <f t="shared" si="318"/>
        <v>100</v>
      </c>
      <c r="BK77" s="168">
        <f t="shared" si="319"/>
        <v>4.954582989</v>
      </c>
      <c r="BL77" s="147"/>
      <c r="BM77" s="144"/>
      <c r="BN77" s="146"/>
      <c r="BO77" s="147"/>
      <c r="BP77" s="144">
        <f t="shared" si="320"/>
        <v>100</v>
      </c>
      <c r="BQ77" s="169">
        <f t="shared" si="321"/>
        <v>15.38949859</v>
      </c>
      <c r="BS77" s="249" t="s">
        <v>132</v>
      </c>
      <c r="BT77" s="147"/>
      <c r="BU77" s="144">
        <f t="shared" si="322"/>
        <v>100</v>
      </c>
      <c r="BV77" s="169">
        <f t="shared" si="323"/>
        <v>42.10925166</v>
      </c>
      <c r="BW77" s="168"/>
      <c r="BX77" s="144">
        <f t="shared" si="324"/>
        <v>100</v>
      </c>
      <c r="BY77" s="168">
        <f t="shared" si="325"/>
        <v>53.03030303</v>
      </c>
      <c r="BZ77" s="187"/>
      <c r="CA77" s="144">
        <f t="shared" si="326"/>
        <v>100</v>
      </c>
      <c r="CB77" s="168">
        <f t="shared" si="327"/>
        <v>40.39788565</v>
      </c>
      <c r="CC77" s="187"/>
      <c r="CD77" s="144">
        <f t="shared" si="328"/>
        <v>100</v>
      </c>
      <c r="CE77" s="168">
        <f t="shared" si="329"/>
        <v>23.08414424</v>
      </c>
      <c r="CF77" s="187"/>
      <c r="CG77" s="166">
        <f t="shared" si="330"/>
        <v>100</v>
      </c>
      <c r="CH77" s="169">
        <f t="shared" si="331"/>
        <v>29.71036353</v>
      </c>
      <c r="CI77" s="168"/>
      <c r="CJ77" s="144">
        <f t="shared" si="332"/>
        <v>100</v>
      </c>
      <c r="CK77" s="168">
        <f t="shared" si="333"/>
        <v>20.92171295</v>
      </c>
      <c r="CL77" s="187"/>
      <c r="CM77" s="144">
        <f t="shared" si="334"/>
        <v>100</v>
      </c>
      <c r="CN77" s="168">
        <f t="shared" si="335"/>
        <v>13.43738597</v>
      </c>
      <c r="CO77" s="147"/>
      <c r="CP77" s="144">
        <f t="shared" si="336"/>
        <v>100</v>
      </c>
      <c r="CQ77" s="168">
        <f t="shared" si="337"/>
        <v>8.372791315</v>
      </c>
      <c r="CR77" s="147"/>
      <c r="CS77" s="144">
        <f t="shared" si="338"/>
        <v>100</v>
      </c>
      <c r="CT77" s="168">
        <f t="shared" si="339"/>
        <v>16.85977937</v>
      </c>
      <c r="CU77" s="147"/>
      <c r="CV77" s="144"/>
      <c r="CW77" s="146"/>
      <c r="CX77" s="147"/>
      <c r="CY77" s="144">
        <f t="shared" si="340"/>
        <v>100</v>
      </c>
      <c r="CZ77" s="169">
        <f t="shared" si="341"/>
        <v>17.42532029</v>
      </c>
    </row>
    <row r="78" ht="15.75" customHeight="1">
      <c r="A78" s="249" t="s">
        <v>134</v>
      </c>
      <c r="B78" s="147"/>
      <c r="C78" s="144" t="str">
        <f t="shared" si="284"/>
        <v/>
      </c>
      <c r="D78" s="169" t="str">
        <f t="shared" si="285"/>
        <v/>
      </c>
      <c r="E78" s="168"/>
      <c r="F78" s="144">
        <f t="shared" si="286"/>
        <v>100</v>
      </c>
      <c r="G78" s="168">
        <f t="shared" si="287"/>
        <v>117.6470588</v>
      </c>
      <c r="H78" s="187"/>
      <c r="I78" s="144">
        <f t="shared" si="288"/>
        <v>100</v>
      </c>
      <c r="J78" s="168">
        <f t="shared" si="289"/>
        <v>72.76272578</v>
      </c>
      <c r="K78" s="187"/>
      <c r="L78" s="144">
        <f t="shared" si="290"/>
        <v>100</v>
      </c>
      <c r="M78" s="168">
        <f t="shared" si="291"/>
        <v>43.27904376</v>
      </c>
      <c r="N78" s="187"/>
      <c r="O78" s="166">
        <f t="shared" si="292"/>
        <v>100</v>
      </c>
      <c r="P78" s="169">
        <f t="shared" si="293"/>
        <v>38.22673453</v>
      </c>
      <c r="Q78" s="168"/>
      <c r="R78" s="144">
        <f t="shared" si="294"/>
        <v>100</v>
      </c>
      <c r="S78" s="168">
        <f t="shared" si="295"/>
        <v>26.95731914</v>
      </c>
      <c r="T78" s="187"/>
      <c r="U78" s="144">
        <f t="shared" si="296"/>
        <v>100</v>
      </c>
      <c r="V78" s="168">
        <f t="shared" si="297"/>
        <v>18.51408971</v>
      </c>
      <c r="W78" s="147"/>
      <c r="X78" s="144">
        <f t="shared" si="298"/>
        <v>100</v>
      </c>
      <c r="Y78" s="168">
        <f t="shared" si="299"/>
        <v>14.1518544</v>
      </c>
      <c r="Z78" s="147"/>
      <c r="AA78" s="144">
        <f t="shared" si="300"/>
        <v>100</v>
      </c>
      <c r="AB78" s="168">
        <f t="shared" si="301"/>
        <v>6.375916063</v>
      </c>
      <c r="AC78" s="147"/>
      <c r="AD78" s="144" t="str">
        <f t="shared" si="302"/>
        <v/>
      </c>
      <c r="AE78" s="168" t="str">
        <f t="shared" si="303"/>
        <v/>
      </c>
      <c r="AF78" s="147"/>
      <c r="AG78" s="144">
        <f t="shared" si="304"/>
        <v>100</v>
      </c>
      <c r="AH78" s="169">
        <f t="shared" si="305"/>
        <v>19.111947</v>
      </c>
      <c r="AJ78" s="249" t="s">
        <v>134</v>
      </c>
      <c r="AK78" s="147"/>
      <c r="AL78" s="144">
        <f t="shared" ref="AL78:AL91" si="342">AL9*100/AL9</f>
        <v>100</v>
      </c>
      <c r="AM78" s="169">
        <f t="shared" ref="AM78:AM91" si="343">AM9*100/AL9</f>
        <v>354.5454545</v>
      </c>
      <c r="AN78" s="168"/>
      <c r="AO78" s="144">
        <f t="shared" ref="AO78:AO79" si="344">AO9*100/AO9</f>
        <v>100</v>
      </c>
      <c r="AP78" s="168">
        <f t="shared" ref="AP78:AP79" si="345">AP9*100/AO9</f>
        <v>71.31280389</v>
      </c>
      <c r="AQ78" s="187"/>
      <c r="AR78" s="144">
        <f t="shared" si="306"/>
        <v>100</v>
      </c>
      <c r="AS78" s="168">
        <f t="shared" si="307"/>
        <v>45.67893549</v>
      </c>
      <c r="AT78" s="187"/>
      <c r="AU78" s="144">
        <f t="shared" si="308"/>
        <v>100</v>
      </c>
      <c r="AV78" s="168">
        <f t="shared" si="309"/>
        <v>48.21337487</v>
      </c>
      <c r="AW78" s="187"/>
      <c r="AX78" s="166">
        <f t="shared" si="310"/>
        <v>100</v>
      </c>
      <c r="AY78" s="169">
        <f t="shared" si="311"/>
        <v>38.46926163</v>
      </c>
      <c r="AZ78" s="168"/>
      <c r="BA78" s="144">
        <f t="shared" si="312"/>
        <v>100</v>
      </c>
      <c r="BB78" s="168">
        <f t="shared" si="313"/>
        <v>26.8422954</v>
      </c>
      <c r="BC78" s="187"/>
      <c r="BD78" s="144">
        <f t="shared" si="314"/>
        <v>100</v>
      </c>
      <c r="BE78" s="168">
        <f t="shared" si="315"/>
        <v>15.48644191</v>
      </c>
      <c r="BF78" s="147"/>
      <c r="BG78" s="144">
        <f t="shared" si="316"/>
        <v>100</v>
      </c>
      <c r="BH78" s="168">
        <f t="shared" si="317"/>
        <v>8.71556319</v>
      </c>
      <c r="BI78" s="147"/>
      <c r="BJ78" s="144">
        <f t="shared" si="318"/>
        <v>100</v>
      </c>
      <c r="BK78" s="168">
        <f t="shared" si="319"/>
        <v>9.942213612</v>
      </c>
      <c r="BL78" s="147"/>
      <c r="BM78" s="144"/>
      <c r="BN78" s="168"/>
      <c r="BO78" s="147"/>
      <c r="BP78" s="144">
        <f t="shared" si="320"/>
        <v>100</v>
      </c>
      <c r="BQ78" s="169">
        <f t="shared" si="321"/>
        <v>17.28326104</v>
      </c>
      <c r="BS78" s="249" t="s">
        <v>134</v>
      </c>
      <c r="BT78" s="147"/>
      <c r="BU78" s="144">
        <f t="shared" si="322"/>
        <v>100</v>
      </c>
      <c r="BV78" s="169">
        <f t="shared" si="323"/>
        <v>100.0073082</v>
      </c>
      <c r="BW78" s="168"/>
      <c r="BX78" s="144">
        <f t="shared" si="324"/>
        <v>100</v>
      </c>
      <c r="BY78" s="168">
        <f t="shared" si="325"/>
        <v>59.24663347</v>
      </c>
      <c r="BZ78" s="187"/>
      <c r="CA78" s="144">
        <f t="shared" si="326"/>
        <v>100</v>
      </c>
      <c r="CB78" s="168">
        <f t="shared" si="327"/>
        <v>58.47803851</v>
      </c>
      <c r="CC78" s="187"/>
      <c r="CD78" s="144">
        <f t="shared" si="328"/>
        <v>100</v>
      </c>
      <c r="CE78" s="168">
        <f t="shared" si="329"/>
        <v>47.54514422</v>
      </c>
      <c r="CF78" s="187"/>
      <c r="CG78" s="166">
        <f t="shared" si="330"/>
        <v>100</v>
      </c>
      <c r="CH78" s="169">
        <f t="shared" si="331"/>
        <v>35.64692568</v>
      </c>
      <c r="CI78" s="168"/>
      <c r="CJ78" s="144">
        <f t="shared" si="332"/>
        <v>100</v>
      </c>
      <c r="CK78" s="168">
        <f t="shared" si="333"/>
        <v>23.78179289</v>
      </c>
      <c r="CL78" s="187"/>
      <c r="CM78" s="144">
        <f t="shared" si="334"/>
        <v>100</v>
      </c>
      <c r="CN78" s="168">
        <f t="shared" si="335"/>
        <v>16.87485771</v>
      </c>
      <c r="CO78" s="147"/>
      <c r="CP78" s="144">
        <f t="shared" si="336"/>
        <v>100</v>
      </c>
      <c r="CQ78" s="168">
        <f t="shared" si="337"/>
        <v>12.42452237</v>
      </c>
      <c r="CR78" s="147"/>
      <c r="CS78" s="144">
        <f t="shared" si="338"/>
        <v>100</v>
      </c>
      <c r="CT78" s="168">
        <f t="shared" si="339"/>
        <v>9.975803611</v>
      </c>
      <c r="CU78" s="147"/>
      <c r="CV78" s="144"/>
      <c r="CW78" s="168"/>
      <c r="CX78" s="147"/>
      <c r="CY78" s="144">
        <f t="shared" si="340"/>
        <v>100</v>
      </c>
      <c r="CZ78" s="169">
        <f t="shared" si="341"/>
        <v>18.36525359</v>
      </c>
    </row>
    <row r="79" ht="15.75" customHeight="1">
      <c r="A79" s="249" t="s">
        <v>136</v>
      </c>
      <c r="B79" s="147"/>
      <c r="C79" s="144">
        <f t="shared" si="284"/>
        <v>100</v>
      </c>
      <c r="D79" s="169">
        <f t="shared" si="285"/>
        <v>753.3333333</v>
      </c>
      <c r="E79" s="168"/>
      <c r="F79" s="144">
        <f t="shared" si="286"/>
        <v>100</v>
      </c>
      <c r="G79" s="168">
        <f t="shared" si="287"/>
        <v>45.84588894</v>
      </c>
      <c r="H79" s="187"/>
      <c r="I79" s="144">
        <f t="shared" si="288"/>
        <v>100</v>
      </c>
      <c r="J79" s="168">
        <f t="shared" si="289"/>
        <v>65.22628165</v>
      </c>
      <c r="K79" s="187"/>
      <c r="L79" s="144">
        <f t="shared" si="290"/>
        <v>100</v>
      </c>
      <c r="M79" s="168">
        <f t="shared" si="291"/>
        <v>52.36044135</v>
      </c>
      <c r="N79" s="187"/>
      <c r="O79" s="166">
        <f t="shared" si="292"/>
        <v>100</v>
      </c>
      <c r="P79" s="169">
        <f t="shared" si="293"/>
        <v>42.71521708</v>
      </c>
      <c r="Q79" s="168"/>
      <c r="R79" s="144">
        <f t="shared" si="294"/>
        <v>100</v>
      </c>
      <c r="S79" s="168">
        <f t="shared" si="295"/>
        <v>28.80765999</v>
      </c>
      <c r="T79" s="187"/>
      <c r="U79" s="144">
        <f t="shared" si="296"/>
        <v>100</v>
      </c>
      <c r="V79" s="168">
        <f t="shared" si="297"/>
        <v>15.49451227</v>
      </c>
      <c r="W79" s="147"/>
      <c r="X79" s="144">
        <f t="shared" si="298"/>
        <v>100</v>
      </c>
      <c r="Y79" s="168">
        <f t="shared" si="299"/>
        <v>13.87892975</v>
      </c>
      <c r="Z79" s="147"/>
      <c r="AA79" s="144">
        <f t="shared" si="300"/>
        <v>100</v>
      </c>
      <c r="AB79" s="168">
        <f t="shared" si="301"/>
        <v>8.32944658</v>
      </c>
      <c r="AC79" s="147"/>
      <c r="AD79" s="144" t="str">
        <f t="shared" si="302"/>
        <v/>
      </c>
      <c r="AE79" s="168" t="str">
        <f t="shared" si="303"/>
        <v/>
      </c>
      <c r="AF79" s="147"/>
      <c r="AG79" s="144">
        <f t="shared" si="304"/>
        <v>100</v>
      </c>
      <c r="AH79" s="169">
        <f t="shared" si="305"/>
        <v>18.28019704</v>
      </c>
      <c r="AJ79" s="249" t="s">
        <v>136</v>
      </c>
      <c r="AK79" s="147"/>
      <c r="AL79" s="144">
        <f t="shared" si="342"/>
        <v>100</v>
      </c>
      <c r="AM79" s="169">
        <f t="shared" si="343"/>
        <v>954.6666667</v>
      </c>
      <c r="AN79" s="168"/>
      <c r="AO79" s="144">
        <f t="shared" si="344"/>
        <v>100</v>
      </c>
      <c r="AP79" s="168">
        <f t="shared" si="345"/>
        <v>92.10526316</v>
      </c>
      <c r="AQ79" s="187"/>
      <c r="AR79" s="144">
        <f t="shared" si="306"/>
        <v>100</v>
      </c>
      <c r="AS79" s="168">
        <f t="shared" si="307"/>
        <v>118.4134337</v>
      </c>
      <c r="AT79" s="187"/>
      <c r="AU79" s="144">
        <f t="shared" si="308"/>
        <v>100</v>
      </c>
      <c r="AV79" s="168">
        <f t="shared" si="309"/>
        <v>59.73019141</v>
      </c>
      <c r="AW79" s="187"/>
      <c r="AX79" s="166">
        <f t="shared" si="310"/>
        <v>100</v>
      </c>
      <c r="AY79" s="169">
        <f t="shared" si="311"/>
        <v>37.94275179</v>
      </c>
      <c r="AZ79" s="168"/>
      <c r="BA79" s="144">
        <f t="shared" si="312"/>
        <v>100</v>
      </c>
      <c r="BB79" s="168">
        <f t="shared" si="313"/>
        <v>24.69963121</v>
      </c>
      <c r="BC79" s="187"/>
      <c r="BD79" s="144">
        <f t="shared" si="314"/>
        <v>100</v>
      </c>
      <c r="BE79" s="168">
        <f t="shared" si="315"/>
        <v>15.74621741</v>
      </c>
      <c r="BF79" s="147"/>
      <c r="BG79" s="144">
        <f t="shared" si="316"/>
        <v>100</v>
      </c>
      <c r="BH79" s="168">
        <f t="shared" si="317"/>
        <v>14.02865868</v>
      </c>
      <c r="BI79" s="147"/>
      <c r="BJ79" s="144">
        <f t="shared" si="318"/>
        <v>100</v>
      </c>
      <c r="BK79" s="168">
        <f t="shared" si="319"/>
        <v>8.524343524</v>
      </c>
      <c r="BL79" s="147"/>
      <c r="BM79" s="144"/>
      <c r="BN79" s="168"/>
      <c r="BO79" s="147"/>
      <c r="BP79" s="144">
        <f t="shared" si="320"/>
        <v>100</v>
      </c>
      <c r="BQ79" s="169">
        <f t="shared" si="321"/>
        <v>19.10471564</v>
      </c>
      <c r="BS79" s="249" t="s">
        <v>136</v>
      </c>
      <c r="BT79" s="147"/>
      <c r="BU79" s="144">
        <f t="shared" si="322"/>
        <v>100</v>
      </c>
      <c r="BV79" s="169">
        <f t="shared" si="323"/>
        <v>99.98573059</v>
      </c>
      <c r="BW79" s="168"/>
      <c r="BX79" s="144">
        <f t="shared" si="324"/>
        <v>100</v>
      </c>
      <c r="BY79" s="168">
        <f t="shared" si="325"/>
        <v>82.99881936</v>
      </c>
      <c r="BZ79" s="187"/>
      <c r="CA79" s="144">
        <f t="shared" si="326"/>
        <v>100</v>
      </c>
      <c r="CB79" s="168">
        <f t="shared" si="327"/>
        <v>56.77555612</v>
      </c>
      <c r="CC79" s="187"/>
      <c r="CD79" s="144">
        <f t="shared" si="328"/>
        <v>100</v>
      </c>
      <c r="CE79" s="168">
        <f t="shared" si="329"/>
        <v>59.75018154</v>
      </c>
      <c r="CF79" s="187"/>
      <c r="CG79" s="166">
        <f t="shared" si="330"/>
        <v>100</v>
      </c>
      <c r="CH79" s="169">
        <f t="shared" si="331"/>
        <v>48.46617076</v>
      </c>
      <c r="CI79" s="168"/>
      <c r="CJ79" s="144">
        <f t="shared" si="332"/>
        <v>100</v>
      </c>
      <c r="CK79" s="168">
        <f t="shared" si="333"/>
        <v>28.6562579</v>
      </c>
      <c r="CL79" s="187"/>
      <c r="CM79" s="144">
        <f t="shared" si="334"/>
        <v>100</v>
      </c>
      <c r="CN79" s="168">
        <f t="shared" si="335"/>
        <v>24.38684862</v>
      </c>
      <c r="CO79" s="147"/>
      <c r="CP79" s="144">
        <f t="shared" si="336"/>
        <v>100</v>
      </c>
      <c r="CQ79" s="168">
        <f t="shared" si="337"/>
        <v>17.99913828</v>
      </c>
      <c r="CR79" s="147"/>
      <c r="CS79" s="144">
        <f t="shared" si="338"/>
        <v>100</v>
      </c>
      <c r="CT79" s="168">
        <f t="shared" si="339"/>
        <v>16.41817866</v>
      </c>
      <c r="CU79" s="147"/>
      <c r="CV79" s="144"/>
      <c r="CW79" s="168"/>
      <c r="CX79" s="147"/>
      <c r="CY79" s="144">
        <f t="shared" si="340"/>
        <v>100</v>
      </c>
      <c r="CZ79" s="169">
        <f t="shared" si="341"/>
        <v>24.95313565</v>
      </c>
    </row>
    <row r="80" ht="15.75" customHeight="1">
      <c r="A80" s="249" t="s">
        <v>138</v>
      </c>
      <c r="B80" s="147"/>
      <c r="C80" s="144">
        <f t="shared" si="284"/>
        <v>100</v>
      </c>
      <c r="D80" s="169">
        <f t="shared" si="285"/>
        <v>63.17829457</v>
      </c>
      <c r="E80" s="168"/>
      <c r="F80" s="144">
        <f t="shared" si="286"/>
        <v>100</v>
      </c>
      <c r="G80" s="168">
        <f t="shared" si="287"/>
        <v>100</v>
      </c>
      <c r="H80" s="187"/>
      <c r="I80" s="144">
        <f t="shared" si="288"/>
        <v>100</v>
      </c>
      <c r="J80" s="168">
        <f t="shared" si="289"/>
        <v>71.5944399</v>
      </c>
      <c r="K80" s="187"/>
      <c r="L80" s="144">
        <f t="shared" si="290"/>
        <v>100</v>
      </c>
      <c r="M80" s="168">
        <f t="shared" si="291"/>
        <v>57.08061376</v>
      </c>
      <c r="N80" s="187"/>
      <c r="O80" s="166">
        <f t="shared" si="292"/>
        <v>100</v>
      </c>
      <c r="P80" s="169">
        <f t="shared" si="293"/>
        <v>42.03291085</v>
      </c>
      <c r="Q80" s="168"/>
      <c r="R80" s="144">
        <f t="shared" si="294"/>
        <v>100</v>
      </c>
      <c r="S80" s="168">
        <f t="shared" si="295"/>
        <v>25.65911847</v>
      </c>
      <c r="T80" s="187"/>
      <c r="U80" s="144">
        <f t="shared" si="296"/>
        <v>100</v>
      </c>
      <c r="V80" s="168">
        <f t="shared" si="297"/>
        <v>18.79866657</v>
      </c>
      <c r="W80" s="147"/>
      <c r="X80" s="144">
        <f t="shared" si="298"/>
        <v>100</v>
      </c>
      <c r="Y80" s="168">
        <f t="shared" si="299"/>
        <v>10.98398143</v>
      </c>
      <c r="Z80" s="147"/>
      <c r="AA80" s="144">
        <f t="shared" si="300"/>
        <v>100</v>
      </c>
      <c r="AB80" s="168">
        <f t="shared" si="301"/>
        <v>15.48632776</v>
      </c>
      <c r="AC80" s="147"/>
      <c r="AD80" s="144" t="str">
        <f t="shared" si="302"/>
        <v/>
      </c>
      <c r="AE80" s="168" t="str">
        <f t="shared" si="303"/>
        <v/>
      </c>
      <c r="AF80" s="147"/>
      <c r="AG80" s="144">
        <f t="shared" si="304"/>
        <v>100</v>
      </c>
      <c r="AH80" s="169">
        <f t="shared" si="305"/>
        <v>19.52678404</v>
      </c>
      <c r="AJ80" s="249" t="s">
        <v>138</v>
      </c>
      <c r="AK80" s="147"/>
      <c r="AL80" s="144">
        <f t="shared" si="342"/>
        <v>100</v>
      </c>
      <c r="AM80" s="169">
        <f t="shared" si="343"/>
        <v>105.5555556</v>
      </c>
      <c r="AN80" s="168"/>
      <c r="AO80" s="144"/>
      <c r="AP80" s="168"/>
      <c r="AQ80" s="187"/>
      <c r="AR80" s="144">
        <f t="shared" si="306"/>
        <v>100</v>
      </c>
      <c r="AS80" s="168">
        <f t="shared" si="307"/>
        <v>79.75115566</v>
      </c>
      <c r="AT80" s="187"/>
      <c r="AU80" s="144">
        <f t="shared" si="308"/>
        <v>100</v>
      </c>
      <c r="AV80" s="168">
        <f t="shared" si="309"/>
        <v>58.40873865</v>
      </c>
      <c r="AW80" s="187"/>
      <c r="AX80" s="166">
        <f t="shared" si="310"/>
        <v>100</v>
      </c>
      <c r="AY80" s="169">
        <f t="shared" si="311"/>
        <v>45.87695307</v>
      </c>
      <c r="AZ80" s="168"/>
      <c r="BA80" s="144">
        <f t="shared" si="312"/>
        <v>100</v>
      </c>
      <c r="BB80" s="168">
        <f t="shared" si="313"/>
        <v>30.53732713</v>
      </c>
      <c r="BC80" s="187"/>
      <c r="BD80" s="144">
        <f t="shared" si="314"/>
        <v>100</v>
      </c>
      <c r="BE80" s="168">
        <f t="shared" si="315"/>
        <v>18.92442679</v>
      </c>
      <c r="BF80" s="147"/>
      <c r="BG80" s="144">
        <f t="shared" si="316"/>
        <v>100</v>
      </c>
      <c r="BH80" s="168">
        <f t="shared" si="317"/>
        <v>10.70876473</v>
      </c>
      <c r="BI80" s="147"/>
      <c r="BJ80" s="144">
        <f t="shared" si="318"/>
        <v>100</v>
      </c>
      <c r="BK80" s="168">
        <f t="shared" si="319"/>
        <v>13.45637223</v>
      </c>
      <c r="BL80" s="147"/>
      <c r="BM80" s="144"/>
      <c r="BN80" s="168"/>
      <c r="BO80" s="147"/>
      <c r="BP80" s="144">
        <f t="shared" si="320"/>
        <v>100</v>
      </c>
      <c r="BQ80" s="169">
        <f t="shared" si="321"/>
        <v>21.64166204</v>
      </c>
      <c r="BS80" s="249" t="s">
        <v>138</v>
      </c>
      <c r="BT80" s="147"/>
      <c r="BU80" s="144"/>
      <c r="BV80" s="169"/>
      <c r="BW80" s="168"/>
      <c r="BX80" s="144">
        <f t="shared" si="324"/>
        <v>100</v>
      </c>
      <c r="BY80" s="168">
        <f t="shared" si="325"/>
        <v>52.63157895</v>
      </c>
      <c r="BZ80" s="187"/>
      <c r="CA80" s="144">
        <f t="shared" si="326"/>
        <v>100</v>
      </c>
      <c r="CB80" s="168">
        <f t="shared" si="327"/>
        <v>80.2205113</v>
      </c>
      <c r="CC80" s="187"/>
      <c r="CD80" s="144">
        <f t="shared" si="328"/>
        <v>100</v>
      </c>
      <c r="CE80" s="168">
        <f t="shared" si="329"/>
        <v>61.74758119</v>
      </c>
      <c r="CF80" s="187"/>
      <c r="CG80" s="166">
        <f t="shared" si="330"/>
        <v>100</v>
      </c>
      <c r="CH80" s="169">
        <f t="shared" si="331"/>
        <v>42.82478352</v>
      </c>
      <c r="CI80" s="168"/>
      <c r="CJ80" s="144">
        <f t="shared" si="332"/>
        <v>100</v>
      </c>
      <c r="CK80" s="168">
        <f t="shared" si="333"/>
        <v>29.46891721</v>
      </c>
      <c r="CL80" s="187"/>
      <c r="CM80" s="144">
        <f t="shared" si="334"/>
        <v>100</v>
      </c>
      <c r="CN80" s="168">
        <f t="shared" si="335"/>
        <v>16.26246937</v>
      </c>
      <c r="CO80" s="147"/>
      <c r="CP80" s="144">
        <f t="shared" si="336"/>
        <v>100</v>
      </c>
      <c r="CQ80" s="168">
        <f t="shared" si="337"/>
        <v>14.82164946</v>
      </c>
      <c r="CR80" s="147"/>
      <c r="CS80" s="144">
        <f t="shared" si="338"/>
        <v>100</v>
      </c>
      <c r="CT80" s="168">
        <f t="shared" si="339"/>
        <v>16.80738615</v>
      </c>
      <c r="CU80" s="147"/>
      <c r="CV80" s="144">
        <f>CV11*100/CV11</f>
        <v>100</v>
      </c>
      <c r="CW80" s="168">
        <f>CW11*100/CV11</f>
        <v>3.146216261</v>
      </c>
      <c r="CX80" s="147"/>
      <c r="CY80" s="144">
        <f t="shared" si="340"/>
        <v>100</v>
      </c>
      <c r="CZ80" s="169">
        <f t="shared" si="341"/>
        <v>20.8130235</v>
      </c>
    </row>
    <row r="81" ht="15.75" customHeight="1">
      <c r="A81" s="249" t="s">
        <v>140</v>
      </c>
      <c r="B81" s="147"/>
      <c r="C81" s="144">
        <f t="shared" si="284"/>
        <v>100</v>
      </c>
      <c r="D81" s="169">
        <f t="shared" si="285"/>
        <v>145.4545455</v>
      </c>
      <c r="E81" s="168"/>
      <c r="F81" s="144" t="str">
        <f t="shared" si="286"/>
        <v/>
      </c>
      <c r="G81" s="168" t="str">
        <f t="shared" si="287"/>
        <v/>
      </c>
      <c r="H81" s="187"/>
      <c r="I81" s="144">
        <f t="shared" si="288"/>
        <v>100</v>
      </c>
      <c r="J81" s="168">
        <f t="shared" si="289"/>
        <v>176.3359218</v>
      </c>
      <c r="K81" s="187"/>
      <c r="L81" s="144">
        <f t="shared" si="290"/>
        <v>100</v>
      </c>
      <c r="M81" s="168">
        <f t="shared" si="291"/>
        <v>49.40190184</v>
      </c>
      <c r="N81" s="187"/>
      <c r="O81" s="166">
        <f t="shared" si="292"/>
        <v>100</v>
      </c>
      <c r="P81" s="169">
        <f t="shared" si="293"/>
        <v>44.15955442</v>
      </c>
      <c r="Q81" s="168"/>
      <c r="R81" s="144">
        <f t="shared" si="294"/>
        <v>100</v>
      </c>
      <c r="S81" s="168">
        <f t="shared" si="295"/>
        <v>40.20285796</v>
      </c>
      <c r="T81" s="187"/>
      <c r="U81" s="144">
        <f t="shared" si="296"/>
        <v>100</v>
      </c>
      <c r="V81" s="168">
        <f t="shared" si="297"/>
        <v>20.73135022</v>
      </c>
      <c r="W81" s="147"/>
      <c r="X81" s="144">
        <f t="shared" si="298"/>
        <v>100</v>
      </c>
      <c r="Y81" s="168">
        <f t="shared" si="299"/>
        <v>5.97501016</v>
      </c>
      <c r="Z81" s="147"/>
      <c r="AA81" s="144">
        <f t="shared" si="300"/>
        <v>100</v>
      </c>
      <c r="AB81" s="168">
        <f t="shared" si="301"/>
        <v>11.3266234</v>
      </c>
      <c r="AC81" s="147"/>
      <c r="AD81" s="144" t="str">
        <f t="shared" si="302"/>
        <v/>
      </c>
      <c r="AE81" s="168" t="str">
        <f t="shared" si="303"/>
        <v/>
      </c>
      <c r="AF81" s="147"/>
      <c r="AG81" s="144">
        <f t="shared" si="304"/>
        <v>100</v>
      </c>
      <c r="AH81" s="169">
        <f t="shared" si="305"/>
        <v>19.46655308</v>
      </c>
      <c r="AJ81" s="249" t="s">
        <v>140</v>
      </c>
      <c r="AK81" s="147"/>
      <c r="AL81" s="144">
        <f t="shared" si="342"/>
        <v>100</v>
      </c>
      <c r="AM81" s="169">
        <f t="shared" si="343"/>
        <v>100</v>
      </c>
      <c r="AN81" s="168"/>
      <c r="AO81" s="144">
        <f t="shared" ref="AO81:AO91" si="346">AO12*100/AO12</f>
        <v>100</v>
      </c>
      <c r="AP81" s="168">
        <f t="shared" ref="AP81:AP91" si="347">AP12*100/AO12</f>
        <v>116.4444444</v>
      </c>
      <c r="AQ81" s="187"/>
      <c r="AR81" s="144">
        <f t="shared" si="306"/>
        <v>100</v>
      </c>
      <c r="AS81" s="168">
        <f t="shared" si="307"/>
        <v>58.38914027</v>
      </c>
      <c r="AT81" s="187"/>
      <c r="AU81" s="144">
        <f t="shared" si="308"/>
        <v>100</v>
      </c>
      <c r="AV81" s="168">
        <f t="shared" si="309"/>
        <v>53.1020979</v>
      </c>
      <c r="AW81" s="187"/>
      <c r="AX81" s="166">
        <f t="shared" si="310"/>
        <v>100</v>
      </c>
      <c r="AY81" s="169">
        <f t="shared" si="311"/>
        <v>49.03310179</v>
      </c>
      <c r="AZ81" s="168"/>
      <c r="BA81" s="144">
        <f t="shared" si="312"/>
        <v>100</v>
      </c>
      <c r="BB81" s="168">
        <f t="shared" si="313"/>
        <v>32.23143371</v>
      </c>
      <c r="BC81" s="187"/>
      <c r="BD81" s="144">
        <f t="shared" si="314"/>
        <v>100</v>
      </c>
      <c r="BE81" s="168">
        <f t="shared" si="315"/>
        <v>18.77512813</v>
      </c>
      <c r="BF81" s="147"/>
      <c r="BG81" s="144">
        <f t="shared" si="316"/>
        <v>100</v>
      </c>
      <c r="BH81" s="168">
        <f t="shared" si="317"/>
        <v>10.97360719</v>
      </c>
      <c r="BI81" s="147"/>
      <c r="BJ81" s="144">
        <f t="shared" si="318"/>
        <v>100</v>
      </c>
      <c r="BK81" s="168">
        <f t="shared" si="319"/>
        <v>12.10270111</v>
      </c>
      <c r="BL81" s="147"/>
      <c r="BM81" s="144"/>
      <c r="BN81" s="168"/>
      <c r="BO81" s="147"/>
      <c r="BP81" s="144">
        <f t="shared" si="320"/>
        <v>100</v>
      </c>
      <c r="BQ81" s="169">
        <f t="shared" si="321"/>
        <v>19.67314962</v>
      </c>
      <c r="BS81" s="249" t="s">
        <v>140</v>
      </c>
      <c r="BT81" s="147"/>
      <c r="BU81" s="144">
        <f>BU12*100/BU12</f>
        <v>100</v>
      </c>
      <c r="BV81" s="169">
        <f>BV12*100/BU12</f>
        <v>62.20149254</v>
      </c>
      <c r="BW81" s="168"/>
      <c r="BX81" s="144">
        <f t="shared" si="324"/>
        <v>100</v>
      </c>
      <c r="BY81" s="168">
        <f t="shared" si="325"/>
        <v>57.17410141</v>
      </c>
      <c r="BZ81" s="187"/>
      <c r="CA81" s="144">
        <f t="shared" si="326"/>
        <v>100</v>
      </c>
      <c r="CB81" s="168">
        <f t="shared" si="327"/>
        <v>31.55656674</v>
      </c>
      <c r="CC81" s="187"/>
      <c r="CD81" s="144">
        <f t="shared" si="328"/>
        <v>100</v>
      </c>
      <c r="CE81" s="168">
        <f t="shared" si="329"/>
        <v>35.28446549</v>
      </c>
      <c r="CF81" s="187"/>
      <c r="CG81" s="166">
        <f t="shared" si="330"/>
        <v>100</v>
      </c>
      <c r="CH81" s="169">
        <f t="shared" si="331"/>
        <v>31.57366842</v>
      </c>
      <c r="CI81" s="168"/>
      <c r="CJ81" s="144">
        <f t="shared" si="332"/>
        <v>100</v>
      </c>
      <c r="CK81" s="168">
        <f t="shared" si="333"/>
        <v>22.74160062</v>
      </c>
      <c r="CL81" s="187"/>
      <c r="CM81" s="144">
        <f t="shared" si="334"/>
        <v>100</v>
      </c>
      <c r="CN81" s="168">
        <f t="shared" si="335"/>
        <v>15.60729651</v>
      </c>
      <c r="CO81" s="147"/>
      <c r="CP81" s="144">
        <f t="shared" si="336"/>
        <v>100</v>
      </c>
      <c r="CQ81" s="168">
        <f t="shared" si="337"/>
        <v>18.17795373</v>
      </c>
      <c r="CR81" s="147"/>
      <c r="CS81" s="144">
        <f t="shared" si="338"/>
        <v>100</v>
      </c>
      <c r="CT81" s="168">
        <f t="shared" si="339"/>
        <v>20.31060035</v>
      </c>
      <c r="CU81" s="147"/>
      <c r="CV81" s="144"/>
      <c r="CW81" s="168"/>
      <c r="CX81" s="147"/>
      <c r="CY81" s="144">
        <f t="shared" si="340"/>
        <v>100</v>
      </c>
      <c r="CZ81" s="169">
        <f t="shared" si="341"/>
        <v>19.92178487</v>
      </c>
    </row>
    <row r="82" ht="15.75" customHeight="1">
      <c r="A82" s="249" t="s">
        <v>142</v>
      </c>
      <c r="B82" s="147"/>
      <c r="C82" s="144">
        <f t="shared" si="284"/>
        <v>100</v>
      </c>
      <c r="D82" s="169">
        <f t="shared" si="285"/>
        <v>172.972973</v>
      </c>
      <c r="E82" s="168"/>
      <c r="F82" s="144">
        <f t="shared" si="286"/>
        <v>100</v>
      </c>
      <c r="G82" s="168">
        <f t="shared" si="287"/>
        <v>75.3869969</v>
      </c>
      <c r="H82" s="187"/>
      <c r="I82" s="144">
        <f t="shared" si="288"/>
        <v>100</v>
      </c>
      <c r="J82" s="168">
        <f t="shared" si="289"/>
        <v>73.85860622</v>
      </c>
      <c r="K82" s="187"/>
      <c r="L82" s="144">
        <f t="shared" si="290"/>
        <v>100</v>
      </c>
      <c r="M82" s="168">
        <f t="shared" si="291"/>
        <v>47.90616307</v>
      </c>
      <c r="N82" s="187"/>
      <c r="O82" s="166">
        <f t="shared" si="292"/>
        <v>100</v>
      </c>
      <c r="P82" s="169">
        <f t="shared" si="293"/>
        <v>39.75499534</v>
      </c>
      <c r="Q82" s="168"/>
      <c r="R82" s="144">
        <f t="shared" si="294"/>
        <v>100</v>
      </c>
      <c r="S82" s="168">
        <f t="shared" si="295"/>
        <v>26.1528634</v>
      </c>
      <c r="T82" s="187"/>
      <c r="U82" s="144">
        <f t="shared" si="296"/>
        <v>100</v>
      </c>
      <c r="V82" s="168">
        <f t="shared" si="297"/>
        <v>16.46982183</v>
      </c>
      <c r="W82" s="147"/>
      <c r="X82" s="144">
        <f t="shared" si="298"/>
        <v>100</v>
      </c>
      <c r="Y82" s="168">
        <f t="shared" si="299"/>
        <v>9.398007931</v>
      </c>
      <c r="Z82" s="147"/>
      <c r="AA82" s="144">
        <f t="shared" si="300"/>
        <v>100</v>
      </c>
      <c r="AB82" s="168">
        <f t="shared" si="301"/>
        <v>5.749328583</v>
      </c>
      <c r="AC82" s="147"/>
      <c r="AD82" s="144" t="str">
        <f t="shared" si="302"/>
        <v/>
      </c>
      <c r="AE82" s="168" t="str">
        <f t="shared" si="303"/>
        <v/>
      </c>
      <c r="AF82" s="147"/>
      <c r="AG82" s="144">
        <f t="shared" si="304"/>
        <v>100</v>
      </c>
      <c r="AH82" s="169">
        <f t="shared" si="305"/>
        <v>16.68361118</v>
      </c>
      <c r="AJ82" s="249" t="s">
        <v>142</v>
      </c>
      <c r="AK82" s="147"/>
      <c r="AL82" s="144">
        <f t="shared" si="342"/>
        <v>100</v>
      </c>
      <c r="AM82" s="169">
        <f t="shared" si="343"/>
        <v>205.3668198</v>
      </c>
      <c r="AN82" s="168"/>
      <c r="AO82" s="144">
        <f t="shared" si="346"/>
        <v>100</v>
      </c>
      <c r="AP82" s="168">
        <f t="shared" si="347"/>
        <v>65.81858407</v>
      </c>
      <c r="AQ82" s="187"/>
      <c r="AR82" s="144">
        <f t="shared" si="306"/>
        <v>100</v>
      </c>
      <c r="AS82" s="168">
        <f t="shared" si="307"/>
        <v>78.02819336</v>
      </c>
      <c r="AT82" s="187"/>
      <c r="AU82" s="144">
        <f t="shared" si="308"/>
        <v>100</v>
      </c>
      <c r="AV82" s="168">
        <f t="shared" si="309"/>
        <v>49.5925199</v>
      </c>
      <c r="AW82" s="187"/>
      <c r="AX82" s="166">
        <f t="shared" si="310"/>
        <v>100</v>
      </c>
      <c r="AY82" s="169">
        <f t="shared" si="311"/>
        <v>40.15397432</v>
      </c>
      <c r="AZ82" s="168"/>
      <c r="BA82" s="144">
        <f t="shared" si="312"/>
        <v>100</v>
      </c>
      <c r="BB82" s="168">
        <f t="shared" si="313"/>
        <v>29.72210992</v>
      </c>
      <c r="BC82" s="187"/>
      <c r="BD82" s="144">
        <f t="shared" si="314"/>
        <v>100</v>
      </c>
      <c r="BE82" s="168">
        <f t="shared" si="315"/>
        <v>16.54787326</v>
      </c>
      <c r="BF82" s="147"/>
      <c r="BG82" s="144">
        <f t="shared" si="316"/>
        <v>100</v>
      </c>
      <c r="BH82" s="168">
        <f t="shared" si="317"/>
        <v>15.53331561</v>
      </c>
      <c r="BI82" s="147"/>
      <c r="BJ82" s="144">
        <f t="shared" si="318"/>
        <v>100</v>
      </c>
      <c r="BK82" s="168">
        <f t="shared" si="319"/>
        <v>7.858061073</v>
      </c>
      <c r="BL82" s="147"/>
      <c r="BM82" s="144"/>
      <c r="BN82" s="168"/>
      <c r="BO82" s="147"/>
      <c r="BP82" s="144">
        <f t="shared" si="320"/>
        <v>100</v>
      </c>
      <c r="BQ82" s="169">
        <f t="shared" si="321"/>
        <v>20.99588768</v>
      </c>
      <c r="BS82" s="249" t="s">
        <v>142</v>
      </c>
      <c r="BT82" s="147"/>
      <c r="BU82" s="144"/>
      <c r="BV82" s="169"/>
      <c r="BW82" s="168"/>
      <c r="BX82" s="144">
        <f t="shared" si="324"/>
        <v>100</v>
      </c>
      <c r="BY82" s="168">
        <f t="shared" si="325"/>
        <v>132.1709786</v>
      </c>
      <c r="BZ82" s="187"/>
      <c r="CA82" s="144">
        <f t="shared" si="326"/>
        <v>100</v>
      </c>
      <c r="CB82" s="168">
        <f t="shared" si="327"/>
        <v>80.79496596</v>
      </c>
      <c r="CC82" s="187"/>
      <c r="CD82" s="144">
        <f t="shared" si="328"/>
        <v>100</v>
      </c>
      <c r="CE82" s="168">
        <f t="shared" si="329"/>
        <v>62.77156259</v>
      </c>
      <c r="CF82" s="187"/>
      <c r="CG82" s="166">
        <f t="shared" si="330"/>
        <v>100</v>
      </c>
      <c r="CH82" s="169">
        <f t="shared" si="331"/>
        <v>52.69801651</v>
      </c>
      <c r="CI82" s="168"/>
      <c r="CJ82" s="144">
        <f t="shared" si="332"/>
        <v>100</v>
      </c>
      <c r="CK82" s="168">
        <f t="shared" si="333"/>
        <v>34.41662747</v>
      </c>
      <c r="CL82" s="187"/>
      <c r="CM82" s="144">
        <f t="shared" si="334"/>
        <v>100</v>
      </c>
      <c r="CN82" s="168">
        <f t="shared" si="335"/>
        <v>22.32054769</v>
      </c>
      <c r="CO82" s="147"/>
      <c r="CP82" s="144">
        <f t="shared" si="336"/>
        <v>100</v>
      </c>
      <c r="CQ82" s="168">
        <f t="shared" si="337"/>
        <v>15.33437751</v>
      </c>
      <c r="CR82" s="147"/>
      <c r="CS82" s="144">
        <f t="shared" si="338"/>
        <v>100</v>
      </c>
      <c r="CT82" s="168">
        <f t="shared" si="339"/>
        <v>13.60356953</v>
      </c>
      <c r="CU82" s="147"/>
      <c r="CV82" s="144"/>
      <c r="CW82" s="168"/>
      <c r="CX82" s="147"/>
      <c r="CY82" s="144">
        <f t="shared" si="340"/>
        <v>100</v>
      </c>
      <c r="CZ82" s="169">
        <f t="shared" si="341"/>
        <v>27.35946998</v>
      </c>
    </row>
    <row r="83" ht="15.75" customHeight="1">
      <c r="A83" s="249" t="s">
        <v>144</v>
      </c>
      <c r="B83" s="147"/>
      <c r="C83" s="144">
        <f t="shared" si="284"/>
        <v>100</v>
      </c>
      <c r="D83" s="169">
        <f t="shared" si="285"/>
        <v>92.78115489</v>
      </c>
      <c r="E83" s="168"/>
      <c r="F83" s="144">
        <f t="shared" si="286"/>
        <v>100</v>
      </c>
      <c r="G83" s="168">
        <f t="shared" si="287"/>
        <v>49.54180573</v>
      </c>
      <c r="H83" s="187"/>
      <c r="I83" s="144">
        <f t="shared" si="288"/>
        <v>100</v>
      </c>
      <c r="J83" s="168">
        <f t="shared" si="289"/>
        <v>56.56827307</v>
      </c>
      <c r="K83" s="187"/>
      <c r="L83" s="144">
        <f t="shared" si="290"/>
        <v>100</v>
      </c>
      <c r="M83" s="168">
        <f t="shared" si="291"/>
        <v>41.99933784</v>
      </c>
      <c r="N83" s="187"/>
      <c r="O83" s="166">
        <f t="shared" si="292"/>
        <v>100</v>
      </c>
      <c r="P83" s="169">
        <f t="shared" si="293"/>
        <v>36.68635837</v>
      </c>
      <c r="Q83" s="168"/>
      <c r="R83" s="144">
        <f t="shared" si="294"/>
        <v>100</v>
      </c>
      <c r="S83" s="168">
        <f t="shared" si="295"/>
        <v>24.58392765</v>
      </c>
      <c r="T83" s="187"/>
      <c r="U83" s="144">
        <f t="shared" si="296"/>
        <v>100</v>
      </c>
      <c r="V83" s="168">
        <f t="shared" si="297"/>
        <v>15.61318709</v>
      </c>
      <c r="W83" s="147"/>
      <c r="X83" s="144">
        <f t="shared" si="298"/>
        <v>100</v>
      </c>
      <c r="Y83" s="168">
        <f t="shared" si="299"/>
        <v>13.78634169</v>
      </c>
      <c r="Z83" s="147"/>
      <c r="AA83" s="144">
        <f t="shared" si="300"/>
        <v>100</v>
      </c>
      <c r="AB83" s="168">
        <f t="shared" si="301"/>
        <v>10.74136303</v>
      </c>
      <c r="AC83" s="147"/>
      <c r="AD83" s="144" t="str">
        <f t="shared" si="302"/>
        <v/>
      </c>
      <c r="AE83" s="168" t="str">
        <f t="shared" si="303"/>
        <v/>
      </c>
      <c r="AF83" s="147"/>
      <c r="AG83" s="144">
        <f t="shared" si="304"/>
        <v>100</v>
      </c>
      <c r="AH83" s="169">
        <f t="shared" si="305"/>
        <v>19.16703468</v>
      </c>
      <c r="AJ83" s="249" t="s">
        <v>144</v>
      </c>
      <c r="AK83" s="147"/>
      <c r="AL83" s="144">
        <f t="shared" si="342"/>
        <v>100</v>
      </c>
      <c r="AM83" s="169">
        <f t="shared" si="343"/>
        <v>100.7658598</v>
      </c>
      <c r="AN83" s="168"/>
      <c r="AO83" s="144">
        <f t="shared" si="346"/>
        <v>100</v>
      </c>
      <c r="AP83" s="168">
        <f t="shared" si="347"/>
        <v>85.0988418</v>
      </c>
      <c r="AQ83" s="187"/>
      <c r="AR83" s="144">
        <f t="shared" si="306"/>
        <v>100</v>
      </c>
      <c r="AS83" s="168">
        <f t="shared" si="307"/>
        <v>63.74939253</v>
      </c>
      <c r="AT83" s="187"/>
      <c r="AU83" s="144">
        <f t="shared" si="308"/>
        <v>100</v>
      </c>
      <c r="AV83" s="168">
        <f t="shared" si="309"/>
        <v>47.36368043</v>
      </c>
      <c r="AW83" s="187"/>
      <c r="AX83" s="166">
        <f t="shared" si="310"/>
        <v>100</v>
      </c>
      <c r="AY83" s="169">
        <f t="shared" si="311"/>
        <v>33.89961048</v>
      </c>
      <c r="AZ83" s="168"/>
      <c r="BA83" s="144">
        <f t="shared" si="312"/>
        <v>100</v>
      </c>
      <c r="BB83" s="168">
        <f t="shared" si="313"/>
        <v>22.60839651</v>
      </c>
      <c r="BC83" s="187"/>
      <c r="BD83" s="144">
        <f t="shared" si="314"/>
        <v>100</v>
      </c>
      <c r="BE83" s="168">
        <f t="shared" si="315"/>
        <v>15.71065243</v>
      </c>
      <c r="BF83" s="147"/>
      <c r="BG83" s="144">
        <f t="shared" si="316"/>
        <v>100</v>
      </c>
      <c r="BH83" s="168">
        <f t="shared" si="317"/>
        <v>9.198404574</v>
      </c>
      <c r="BI83" s="147"/>
      <c r="BJ83" s="144">
        <f t="shared" si="318"/>
        <v>100</v>
      </c>
      <c r="BK83" s="168">
        <f t="shared" si="319"/>
        <v>14.39409065</v>
      </c>
      <c r="BL83" s="147"/>
      <c r="BM83" s="144">
        <f t="shared" ref="BM83:BM85" si="348">BM14*100/BM14</f>
        <v>100</v>
      </c>
      <c r="BN83" s="168">
        <f t="shared" ref="BN83:BN85" si="349">BN14*100/BM14</f>
        <v>7.246955078</v>
      </c>
      <c r="BO83" s="147"/>
      <c r="BP83" s="144">
        <f t="shared" si="320"/>
        <v>100</v>
      </c>
      <c r="BQ83" s="169">
        <f t="shared" si="321"/>
        <v>18.35054004</v>
      </c>
      <c r="BS83" s="249" t="s">
        <v>144</v>
      </c>
      <c r="BT83" s="147"/>
      <c r="BU83" s="144">
        <f t="shared" ref="BU83:BU88" si="350">BU14*100/BU14</f>
        <v>100</v>
      </c>
      <c r="BV83" s="169">
        <f t="shared" ref="BV83:BV88" si="351">BV14*100/BU14</f>
        <v>29.32260389</v>
      </c>
      <c r="BW83" s="168"/>
      <c r="BX83" s="144">
        <f t="shared" si="324"/>
        <v>100</v>
      </c>
      <c r="BY83" s="168">
        <f t="shared" si="325"/>
        <v>54.92291043</v>
      </c>
      <c r="BZ83" s="187"/>
      <c r="CA83" s="144">
        <f t="shared" si="326"/>
        <v>100</v>
      </c>
      <c r="CB83" s="168">
        <f t="shared" si="327"/>
        <v>68.96821849</v>
      </c>
      <c r="CC83" s="187"/>
      <c r="CD83" s="144">
        <f t="shared" si="328"/>
        <v>100</v>
      </c>
      <c r="CE83" s="168">
        <f t="shared" si="329"/>
        <v>46.8776466</v>
      </c>
      <c r="CF83" s="187"/>
      <c r="CG83" s="166">
        <f t="shared" si="330"/>
        <v>100</v>
      </c>
      <c r="CH83" s="169">
        <f t="shared" si="331"/>
        <v>37.30686102</v>
      </c>
      <c r="CI83" s="168"/>
      <c r="CJ83" s="144">
        <f t="shared" si="332"/>
        <v>100</v>
      </c>
      <c r="CK83" s="168">
        <f t="shared" si="333"/>
        <v>28.76383013</v>
      </c>
      <c r="CL83" s="187"/>
      <c r="CM83" s="144">
        <f t="shared" si="334"/>
        <v>100</v>
      </c>
      <c r="CN83" s="168">
        <f t="shared" si="335"/>
        <v>18.37284098</v>
      </c>
      <c r="CO83" s="147"/>
      <c r="CP83" s="144">
        <f t="shared" si="336"/>
        <v>100</v>
      </c>
      <c r="CQ83" s="168">
        <f t="shared" si="337"/>
        <v>23.65730711</v>
      </c>
      <c r="CR83" s="147"/>
      <c r="CS83" s="144">
        <f t="shared" si="338"/>
        <v>100</v>
      </c>
      <c r="CT83" s="168">
        <f t="shared" si="339"/>
        <v>23.25692122</v>
      </c>
      <c r="CU83" s="147"/>
      <c r="CV83" s="144">
        <f>CV14*100/CV14</f>
        <v>100</v>
      </c>
      <c r="CW83" s="168">
        <f>CW14*100/CV14</f>
        <v>34.18473237</v>
      </c>
      <c r="CX83" s="147"/>
      <c r="CY83" s="144">
        <f t="shared" si="340"/>
        <v>100</v>
      </c>
      <c r="CZ83" s="169">
        <f t="shared" si="341"/>
        <v>25.8421365</v>
      </c>
    </row>
    <row r="84" ht="15.75" customHeight="1">
      <c r="A84" s="249" t="s">
        <v>146</v>
      </c>
      <c r="B84" s="147"/>
      <c r="C84" s="144">
        <f t="shared" si="284"/>
        <v>100</v>
      </c>
      <c r="D84" s="169">
        <f t="shared" si="285"/>
        <v>113.5338346</v>
      </c>
      <c r="E84" s="168"/>
      <c r="F84" s="144">
        <f t="shared" si="286"/>
        <v>100</v>
      </c>
      <c r="G84" s="168">
        <f t="shared" si="287"/>
        <v>68.70319001</v>
      </c>
      <c r="H84" s="187"/>
      <c r="I84" s="144">
        <f t="shared" si="288"/>
        <v>100</v>
      </c>
      <c r="J84" s="168">
        <f t="shared" si="289"/>
        <v>104.5337682</v>
      </c>
      <c r="K84" s="187"/>
      <c r="L84" s="144">
        <f t="shared" si="290"/>
        <v>100</v>
      </c>
      <c r="M84" s="168">
        <f t="shared" si="291"/>
        <v>56.05807212</v>
      </c>
      <c r="N84" s="187"/>
      <c r="O84" s="166">
        <f t="shared" si="292"/>
        <v>100</v>
      </c>
      <c r="P84" s="169">
        <f t="shared" si="293"/>
        <v>43.34459377</v>
      </c>
      <c r="Q84" s="168"/>
      <c r="R84" s="144">
        <f t="shared" si="294"/>
        <v>100</v>
      </c>
      <c r="S84" s="168">
        <f t="shared" si="295"/>
        <v>27.64650718</v>
      </c>
      <c r="T84" s="187"/>
      <c r="U84" s="144">
        <f t="shared" si="296"/>
        <v>100</v>
      </c>
      <c r="V84" s="168">
        <f t="shared" si="297"/>
        <v>18.56638294</v>
      </c>
      <c r="W84" s="147"/>
      <c r="X84" s="144">
        <f t="shared" si="298"/>
        <v>100</v>
      </c>
      <c r="Y84" s="168">
        <f t="shared" si="299"/>
        <v>10.93430321</v>
      </c>
      <c r="Z84" s="147"/>
      <c r="AA84" s="144">
        <f t="shared" si="300"/>
        <v>100</v>
      </c>
      <c r="AB84" s="168">
        <f t="shared" si="301"/>
        <v>11.44185588</v>
      </c>
      <c r="AC84" s="147"/>
      <c r="AD84" s="144">
        <f t="shared" si="302"/>
        <v>100</v>
      </c>
      <c r="AE84" s="168">
        <f t="shared" si="303"/>
        <v>6.348464212</v>
      </c>
      <c r="AF84" s="147"/>
      <c r="AG84" s="144">
        <f t="shared" si="304"/>
        <v>100</v>
      </c>
      <c r="AH84" s="169">
        <f t="shared" si="305"/>
        <v>19.58298304</v>
      </c>
      <c r="AJ84" s="249" t="s">
        <v>146</v>
      </c>
      <c r="AK84" s="147"/>
      <c r="AL84" s="144">
        <f t="shared" si="342"/>
        <v>100</v>
      </c>
      <c r="AM84" s="169">
        <f t="shared" si="343"/>
        <v>248.199446</v>
      </c>
      <c r="AN84" s="168"/>
      <c r="AO84" s="144">
        <f t="shared" si="346"/>
        <v>100</v>
      </c>
      <c r="AP84" s="168">
        <f t="shared" si="347"/>
        <v>95.91631462</v>
      </c>
      <c r="AQ84" s="187"/>
      <c r="AR84" s="144">
        <f t="shared" si="306"/>
        <v>100</v>
      </c>
      <c r="AS84" s="168">
        <f t="shared" si="307"/>
        <v>88.2318758</v>
      </c>
      <c r="AT84" s="187"/>
      <c r="AU84" s="144">
        <f t="shared" si="308"/>
        <v>100</v>
      </c>
      <c r="AV84" s="168">
        <f t="shared" si="309"/>
        <v>59.13305698</v>
      </c>
      <c r="AW84" s="187"/>
      <c r="AX84" s="166">
        <f t="shared" si="310"/>
        <v>100</v>
      </c>
      <c r="AY84" s="169">
        <f t="shared" si="311"/>
        <v>42.94284029</v>
      </c>
      <c r="AZ84" s="168"/>
      <c r="BA84" s="144">
        <f t="shared" si="312"/>
        <v>100</v>
      </c>
      <c r="BB84" s="168">
        <f t="shared" si="313"/>
        <v>32.6669379</v>
      </c>
      <c r="BC84" s="187"/>
      <c r="BD84" s="144">
        <f t="shared" si="314"/>
        <v>100</v>
      </c>
      <c r="BE84" s="168">
        <f t="shared" si="315"/>
        <v>19.85338557</v>
      </c>
      <c r="BF84" s="147"/>
      <c r="BG84" s="144">
        <f t="shared" si="316"/>
        <v>100</v>
      </c>
      <c r="BH84" s="168">
        <f t="shared" si="317"/>
        <v>13.93725991</v>
      </c>
      <c r="BI84" s="147"/>
      <c r="BJ84" s="144">
        <f t="shared" si="318"/>
        <v>100</v>
      </c>
      <c r="BK84" s="168">
        <f t="shared" si="319"/>
        <v>6.558899818</v>
      </c>
      <c r="BL84" s="147"/>
      <c r="BM84" s="144">
        <f t="shared" si="348"/>
        <v>100</v>
      </c>
      <c r="BN84" s="168">
        <f t="shared" si="349"/>
        <v>6.629405372</v>
      </c>
      <c r="BO84" s="147"/>
      <c r="BP84" s="144">
        <f t="shared" si="320"/>
        <v>100</v>
      </c>
      <c r="BQ84" s="169">
        <f t="shared" si="321"/>
        <v>20.91748808</v>
      </c>
      <c r="BS84" s="249" t="s">
        <v>146</v>
      </c>
      <c r="BT84" s="147"/>
      <c r="BU84" s="144">
        <f t="shared" si="350"/>
        <v>100</v>
      </c>
      <c r="BV84" s="169">
        <f t="shared" si="351"/>
        <v>83.54211201</v>
      </c>
      <c r="BW84" s="168"/>
      <c r="BX84" s="144">
        <f t="shared" si="324"/>
        <v>100</v>
      </c>
      <c r="BY84" s="168">
        <f t="shared" si="325"/>
        <v>74.4400376</v>
      </c>
      <c r="BZ84" s="187"/>
      <c r="CA84" s="144">
        <f t="shared" si="326"/>
        <v>100</v>
      </c>
      <c r="CB84" s="168">
        <f t="shared" si="327"/>
        <v>69.40938003</v>
      </c>
      <c r="CC84" s="187"/>
      <c r="CD84" s="144">
        <f t="shared" si="328"/>
        <v>100</v>
      </c>
      <c r="CE84" s="168">
        <f t="shared" si="329"/>
        <v>50.21889836</v>
      </c>
      <c r="CF84" s="187"/>
      <c r="CG84" s="166">
        <f t="shared" si="330"/>
        <v>100</v>
      </c>
      <c r="CH84" s="169">
        <f t="shared" si="331"/>
        <v>41.05161124</v>
      </c>
      <c r="CI84" s="168"/>
      <c r="CJ84" s="144">
        <f t="shared" si="332"/>
        <v>100</v>
      </c>
      <c r="CK84" s="168">
        <f t="shared" si="333"/>
        <v>31.27686472</v>
      </c>
      <c r="CL84" s="187"/>
      <c r="CM84" s="144">
        <f t="shared" si="334"/>
        <v>100</v>
      </c>
      <c r="CN84" s="168">
        <f t="shared" si="335"/>
        <v>19.96496256</v>
      </c>
      <c r="CO84" s="147"/>
      <c r="CP84" s="144">
        <f t="shared" si="336"/>
        <v>100</v>
      </c>
      <c r="CQ84" s="168">
        <f t="shared" si="337"/>
        <v>20.95301996</v>
      </c>
      <c r="CR84" s="147"/>
      <c r="CS84" s="144">
        <f t="shared" si="338"/>
        <v>100</v>
      </c>
      <c r="CT84" s="168">
        <f t="shared" si="339"/>
        <v>14.99130229</v>
      </c>
      <c r="CU84" s="147"/>
      <c r="CV84" s="144"/>
      <c r="CW84" s="168"/>
      <c r="CX84" s="147"/>
      <c r="CY84" s="144">
        <f t="shared" si="340"/>
        <v>100</v>
      </c>
      <c r="CZ84" s="169">
        <f t="shared" si="341"/>
        <v>23.60191851</v>
      </c>
    </row>
    <row r="85" ht="15.75" customHeight="1">
      <c r="A85" s="249" t="s">
        <v>151</v>
      </c>
      <c r="B85" s="147"/>
      <c r="C85" s="144">
        <f t="shared" si="284"/>
        <v>100</v>
      </c>
      <c r="D85" s="169">
        <f t="shared" si="285"/>
        <v>54.84080572</v>
      </c>
      <c r="E85" s="168"/>
      <c r="F85" s="144">
        <f t="shared" si="286"/>
        <v>100</v>
      </c>
      <c r="G85" s="168">
        <f t="shared" si="287"/>
        <v>2.992776058</v>
      </c>
      <c r="H85" s="187"/>
      <c r="I85" s="144">
        <f t="shared" si="288"/>
        <v>100</v>
      </c>
      <c r="J85" s="168">
        <f t="shared" si="289"/>
        <v>105.2936649</v>
      </c>
      <c r="K85" s="187"/>
      <c r="L85" s="144">
        <f t="shared" si="290"/>
        <v>100</v>
      </c>
      <c r="M85" s="168">
        <f t="shared" si="291"/>
        <v>53.29256551</v>
      </c>
      <c r="N85" s="187"/>
      <c r="O85" s="166">
        <f t="shared" si="292"/>
        <v>100</v>
      </c>
      <c r="P85" s="169">
        <f t="shared" si="293"/>
        <v>41.36961733</v>
      </c>
      <c r="Q85" s="168"/>
      <c r="R85" s="144">
        <f t="shared" si="294"/>
        <v>100</v>
      </c>
      <c r="S85" s="168">
        <f t="shared" si="295"/>
        <v>29.35158781</v>
      </c>
      <c r="T85" s="187"/>
      <c r="U85" s="144">
        <f t="shared" si="296"/>
        <v>100</v>
      </c>
      <c r="V85" s="168">
        <f t="shared" si="297"/>
        <v>18.00660292</v>
      </c>
      <c r="W85" s="147"/>
      <c r="X85" s="144">
        <f t="shared" si="298"/>
        <v>100</v>
      </c>
      <c r="Y85" s="168">
        <f t="shared" si="299"/>
        <v>12.18449298</v>
      </c>
      <c r="Z85" s="147"/>
      <c r="AA85" s="144">
        <f t="shared" si="300"/>
        <v>100</v>
      </c>
      <c r="AB85" s="168">
        <f t="shared" si="301"/>
        <v>7.6498476</v>
      </c>
      <c r="AC85" s="147"/>
      <c r="AD85" s="144" t="str">
        <f t="shared" si="302"/>
        <v/>
      </c>
      <c r="AE85" s="168" t="str">
        <f t="shared" si="303"/>
        <v/>
      </c>
      <c r="AF85" s="147"/>
      <c r="AG85" s="144">
        <f t="shared" si="304"/>
        <v>100</v>
      </c>
      <c r="AH85" s="169">
        <f t="shared" si="305"/>
        <v>19.17737948</v>
      </c>
      <c r="AJ85" s="249" t="s">
        <v>151</v>
      </c>
      <c r="AK85" s="147"/>
      <c r="AL85" s="144">
        <f t="shared" si="342"/>
        <v>100</v>
      </c>
      <c r="AM85" s="169">
        <f t="shared" si="343"/>
        <v>83.00395257</v>
      </c>
      <c r="AN85" s="168"/>
      <c r="AO85" s="144">
        <f t="shared" si="346"/>
        <v>100</v>
      </c>
      <c r="AP85" s="168">
        <f t="shared" si="347"/>
        <v>55.17241379</v>
      </c>
      <c r="AQ85" s="187"/>
      <c r="AR85" s="144">
        <f t="shared" si="306"/>
        <v>100</v>
      </c>
      <c r="AS85" s="168">
        <f t="shared" si="307"/>
        <v>79.05569007</v>
      </c>
      <c r="AT85" s="187"/>
      <c r="AU85" s="144">
        <f t="shared" si="308"/>
        <v>100</v>
      </c>
      <c r="AV85" s="168">
        <f t="shared" si="309"/>
        <v>61.4914931</v>
      </c>
      <c r="AW85" s="187"/>
      <c r="AX85" s="166">
        <f t="shared" si="310"/>
        <v>100</v>
      </c>
      <c r="AY85" s="169">
        <f t="shared" si="311"/>
        <v>40.4507123</v>
      </c>
      <c r="AZ85" s="168"/>
      <c r="BA85" s="144">
        <f t="shared" si="312"/>
        <v>100</v>
      </c>
      <c r="BB85" s="168">
        <f t="shared" si="313"/>
        <v>29.11786921</v>
      </c>
      <c r="BC85" s="187"/>
      <c r="BD85" s="144">
        <f t="shared" si="314"/>
        <v>100</v>
      </c>
      <c r="BE85" s="168">
        <f t="shared" si="315"/>
        <v>20.86821833</v>
      </c>
      <c r="BF85" s="147"/>
      <c r="BG85" s="144">
        <f t="shared" si="316"/>
        <v>100</v>
      </c>
      <c r="BH85" s="168">
        <f t="shared" si="317"/>
        <v>8.957868598</v>
      </c>
      <c r="BI85" s="147"/>
      <c r="BJ85" s="144">
        <f t="shared" si="318"/>
        <v>100</v>
      </c>
      <c r="BK85" s="168">
        <f t="shared" si="319"/>
        <v>9.501680838</v>
      </c>
      <c r="BL85" s="147"/>
      <c r="BM85" s="144">
        <f t="shared" si="348"/>
        <v>100</v>
      </c>
      <c r="BN85" s="168">
        <f t="shared" si="349"/>
        <v>0.982249351</v>
      </c>
      <c r="BO85" s="147"/>
      <c r="BP85" s="144">
        <f t="shared" si="320"/>
        <v>100</v>
      </c>
      <c r="BQ85" s="169">
        <f t="shared" si="321"/>
        <v>19.15632475</v>
      </c>
      <c r="BS85" s="249" t="s">
        <v>151</v>
      </c>
      <c r="BT85" s="147"/>
      <c r="BU85" s="144">
        <f t="shared" si="350"/>
        <v>100</v>
      </c>
      <c r="BV85" s="169">
        <f t="shared" si="351"/>
        <v>44.43914081</v>
      </c>
      <c r="BW85" s="168"/>
      <c r="BX85" s="144">
        <f t="shared" si="324"/>
        <v>100</v>
      </c>
      <c r="BY85" s="168">
        <f t="shared" si="325"/>
        <v>104.7900626</v>
      </c>
      <c r="BZ85" s="187"/>
      <c r="CA85" s="144">
        <f t="shared" si="326"/>
        <v>100</v>
      </c>
      <c r="CB85" s="168">
        <f t="shared" si="327"/>
        <v>81.80609738</v>
      </c>
      <c r="CC85" s="187"/>
      <c r="CD85" s="144">
        <f t="shared" si="328"/>
        <v>100</v>
      </c>
      <c r="CE85" s="168">
        <f t="shared" si="329"/>
        <v>53.96782719</v>
      </c>
      <c r="CF85" s="187"/>
      <c r="CG85" s="166">
        <f t="shared" si="330"/>
        <v>100</v>
      </c>
      <c r="CH85" s="169">
        <f t="shared" si="331"/>
        <v>34.04155624</v>
      </c>
      <c r="CI85" s="168"/>
      <c r="CJ85" s="144">
        <f t="shared" si="332"/>
        <v>100</v>
      </c>
      <c r="CK85" s="168">
        <f t="shared" si="333"/>
        <v>27.06742494</v>
      </c>
      <c r="CL85" s="187"/>
      <c r="CM85" s="144">
        <f t="shared" si="334"/>
        <v>100</v>
      </c>
      <c r="CN85" s="168">
        <f t="shared" si="335"/>
        <v>15.97064211</v>
      </c>
      <c r="CO85" s="147"/>
      <c r="CP85" s="144">
        <f t="shared" si="336"/>
        <v>100</v>
      </c>
      <c r="CQ85" s="168">
        <f t="shared" si="337"/>
        <v>13.51906179</v>
      </c>
      <c r="CR85" s="147"/>
      <c r="CS85" s="144">
        <f t="shared" si="338"/>
        <v>100</v>
      </c>
      <c r="CT85" s="168">
        <f t="shared" si="339"/>
        <v>13.93619403</v>
      </c>
      <c r="CU85" s="147"/>
      <c r="CV85" s="144"/>
      <c r="CW85" s="168"/>
      <c r="CX85" s="147"/>
      <c r="CY85" s="144">
        <f t="shared" si="340"/>
        <v>100</v>
      </c>
      <c r="CZ85" s="169">
        <f t="shared" si="341"/>
        <v>19.50722947</v>
      </c>
    </row>
    <row r="86" ht="15.75" customHeight="1">
      <c r="A86" s="249" t="s">
        <v>153</v>
      </c>
      <c r="B86" s="147"/>
      <c r="C86" s="144" t="str">
        <f t="shared" si="284"/>
        <v/>
      </c>
      <c r="D86" s="169" t="str">
        <f t="shared" si="285"/>
        <v/>
      </c>
      <c r="E86" s="168"/>
      <c r="F86" s="144">
        <f t="shared" si="286"/>
        <v>100</v>
      </c>
      <c r="G86" s="168">
        <f t="shared" si="287"/>
        <v>77.9296875</v>
      </c>
      <c r="H86" s="187"/>
      <c r="I86" s="144">
        <f t="shared" si="288"/>
        <v>100</v>
      </c>
      <c r="J86" s="168">
        <f t="shared" si="289"/>
        <v>67.40210878</v>
      </c>
      <c r="K86" s="187"/>
      <c r="L86" s="144">
        <f t="shared" si="290"/>
        <v>100</v>
      </c>
      <c r="M86" s="168">
        <f t="shared" si="291"/>
        <v>63.46501194</v>
      </c>
      <c r="N86" s="187"/>
      <c r="O86" s="166">
        <f t="shared" si="292"/>
        <v>100</v>
      </c>
      <c r="P86" s="169">
        <f t="shared" si="293"/>
        <v>47.75527219</v>
      </c>
      <c r="Q86" s="168"/>
      <c r="R86" s="144">
        <f t="shared" si="294"/>
        <v>100</v>
      </c>
      <c r="S86" s="168">
        <f t="shared" si="295"/>
        <v>36.30705306</v>
      </c>
      <c r="T86" s="187"/>
      <c r="U86" s="144">
        <f t="shared" si="296"/>
        <v>100</v>
      </c>
      <c r="V86" s="168">
        <f t="shared" si="297"/>
        <v>22.5441052</v>
      </c>
      <c r="W86" s="147"/>
      <c r="X86" s="144">
        <f t="shared" si="298"/>
        <v>100</v>
      </c>
      <c r="Y86" s="168">
        <f t="shared" si="299"/>
        <v>12.81817352</v>
      </c>
      <c r="Z86" s="147"/>
      <c r="AA86" s="144">
        <f t="shared" si="300"/>
        <v>100</v>
      </c>
      <c r="AB86" s="168">
        <f t="shared" si="301"/>
        <v>0.6117228339</v>
      </c>
      <c r="AC86" s="147"/>
      <c r="AD86" s="144" t="str">
        <f t="shared" si="302"/>
        <v/>
      </c>
      <c r="AE86" s="168" t="str">
        <f t="shared" si="303"/>
        <v/>
      </c>
      <c r="AF86" s="147"/>
      <c r="AG86" s="144">
        <f t="shared" si="304"/>
        <v>100</v>
      </c>
      <c r="AH86" s="169">
        <f t="shared" si="305"/>
        <v>29.85409927</v>
      </c>
      <c r="AJ86" s="249" t="s">
        <v>153</v>
      </c>
      <c r="AK86" s="147"/>
      <c r="AL86" s="144">
        <f t="shared" si="342"/>
        <v>100</v>
      </c>
      <c r="AM86" s="169">
        <f t="shared" si="343"/>
        <v>83.56164384</v>
      </c>
      <c r="AN86" s="168"/>
      <c r="AO86" s="144">
        <f t="shared" si="346"/>
        <v>100</v>
      </c>
      <c r="AP86" s="168">
        <f t="shared" si="347"/>
        <v>79.16002759</v>
      </c>
      <c r="AQ86" s="187"/>
      <c r="AR86" s="144">
        <f t="shared" si="306"/>
        <v>100</v>
      </c>
      <c r="AS86" s="168">
        <f t="shared" si="307"/>
        <v>71.28189393</v>
      </c>
      <c r="AT86" s="187"/>
      <c r="AU86" s="144">
        <f t="shared" si="308"/>
        <v>100</v>
      </c>
      <c r="AV86" s="168">
        <f t="shared" si="309"/>
        <v>68.34328745</v>
      </c>
      <c r="AW86" s="187"/>
      <c r="AX86" s="166">
        <f t="shared" si="310"/>
        <v>100</v>
      </c>
      <c r="AY86" s="169">
        <f t="shared" si="311"/>
        <v>55.97502083</v>
      </c>
      <c r="AZ86" s="168"/>
      <c r="BA86" s="144">
        <f t="shared" si="312"/>
        <v>100</v>
      </c>
      <c r="BB86" s="168">
        <f t="shared" si="313"/>
        <v>39.83356283</v>
      </c>
      <c r="BC86" s="187"/>
      <c r="BD86" s="144">
        <f t="shared" si="314"/>
        <v>100</v>
      </c>
      <c r="BE86" s="168">
        <f t="shared" si="315"/>
        <v>28.28324337</v>
      </c>
      <c r="BF86" s="147"/>
      <c r="BG86" s="144">
        <f t="shared" si="316"/>
        <v>100</v>
      </c>
      <c r="BH86" s="168">
        <f t="shared" si="317"/>
        <v>23.42255916</v>
      </c>
      <c r="BI86" s="147"/>
      <c r="BJ86" s="144">
        <f t="shared" si="318"/>
        <v>100</v>
      </c>
      <c r="BK86" s="168">
        <f t="shared" si="319"/>
        <v>8.988649925</v>
      </c>
      <c r="BL86" s="147"/>
      <c r="BM86" s="144"/>
      <c r="BN86" s="168"/>
      <c r="BO86" s="147"/>
      <c r="BP86" s="144">
        <f t="shared" si="320"/>
        <v>100</v>
      </c>
      <c r="BQ86" s="169">
        <f t="shared" si="321"/>
        <v>33.72771717</v>
      </c>
      <c r="BS86" s="249" t="s">
        <v>153</v>
      </c>
      <c r="BT86" s="147"/>
      <c r="BU86" s="144">
        <f t="shared" si="350"/>
        <v>100</v>
      </c>
      <c r="BV86" s="169">
        <f t="shared" si="351"/>
        <v>34.20935412</v>
      </c>
      <c r="BW86" s="168"/>
      <c r="BX86" s="144">
        <f t="shared" si="324"/>
        <v>100</v>
      </c>
      <c r="BY86" s="168">
        <f t="shared" si="325"/>
        <v>64.03013183</v>
      </c>
      <c r="BZ86" s="187"/>
      <c r="CA86" s="144">
        <f t="shared" si="326"/>
        <v>100</v>
      </c>
      <c r="CB86" s="168">
        <f t="shared" si="327"/>
        <v>54.31900174</v>
      </c>
      <c r="CC86" s="187"/>
      <c r="CD86" s="144">
        <f t="shared" si="328"/>
        <v>100</v>
      </c>
      <c r="CE86" s="168">
        <f t="shared" si="329"/>
        <v>42.52107694</v>
      </c>
      <c r="CF86" s="187"/>
      <c r="CG86" s="166">
        <f t="shared" si="330"/>
        <v>100</v>
      </c>
      <c r="CH86" s="169">
        <f t="shared" si="331"/>
        <v>35.50260615</v>
      </c>
      <c r="CI86" s="168"/>
      <c r="CJ86" s="144">
        <f t="shared" si="332"/>
        <v>100</v>
      </c>
      <c r="CK86" s="168">
        <f t="shared" si="333"/>
        <v>25.10085878</v>
      </c>
      <c r="CL86" s="187"/>
      <c r="CM86" s="144">
        <f t="shared" si="334"/>
        <v>100</v>
      </c>
      <c r="CN86" s="168">
        <f t="shared" si="335"/>
        <v>22.55775306</v>
      </c>
      <c r="CO86" s="147"/>
      <c r="CP86" s="144">
        <f t="shared" si="336"/>
        <v>100</v>
      </c>
      <c r="CQ86" s="168">
        <f t="shared" si="337"/>
        <v>25.12028832</v>
      </c>
      <c r="CR86" s="147"/>
      <c r="CS86" s="144">
        <f t="shared" si="338"/>
        <v>100</v>
      </c>
      <c r="CT86" s="168">
        <f t="shared" si="339"/>
        <v>17.98252338</v>
      </c>
      <c r="CU86" s="147"/>
      <c r="CV86" s="144"/>
      <c r="CW86" s="168"/>
      <c r="CX86" s="147"/>
      <c r="CY86" s="144">
        <f t="shared" si="340"/>
        <v>100</v>
      </c>
      <c r="CZ86" s="169">
        <f t="shared" si="341"/>
        <v>25.33819766</v>
      </c>
    </row>
    <row r="87" ht="15.75" customHeight="1">
      <c r="A87" s="249" t="s">
        <v>155</v>
      </c>
      <c r="B87" s="147"/>
      <c r="C87" s="144">
        <f t="shared" si="284"/>
        <v>100</v>
      </c>
      <c r="D87" s="169">
        <f t="shared" si="285"/>
        <v>380.22395</v>
      </c>
      <c r="E87" s="168"/>
      <c r="F87" s="144">
        <f t="shared" si="286"/>
        <v>100</v>
      </c>
      <c r="G87" s="168">
        <f t="shared" si="287"/>
        <v>101.0822455</v>
      </c>
      <c r="H87" s="187"/>
      <c r="I87" s="144">
        <f t="shared" si="288"/>
        <v>100</v>
      </c>
      <c r="J87" s="168">
        <f t="shared" si="289"/>
        <v>70.43515669</v>
      </c>
      <c r="K87" s="187"/>
      <c r="L87" s="144">
        <f t="shared" si="290"/>
        <v>100</v>
      </c>
      <c r="M87" s="168">
        <f t="shared" si="291"/>
        <v>56.92994325</v>
      </c>
      <c r="N87" s="187"/>
      <c r="O87" s="166">
        <f t="shared" si="292"/>
        <v>100</v>
      </c>
      <c r="P87" s="169">
        <f t="shared" si="293"/>
        <v>41.08155534</v>
      </c>
      <c r="Q87" s="168"/>
      <c r="R87" s="144">
        <f t="shared" si="294"/>
        <v>100</v>
      </c>
      <c r="S87" s="168">
        <f t="shared" si="295"/>
        <v>27.36301948</v>
      </c>
      <c r="T87" s="187"/>
      <c r="U87" s="144">
        <f t="shared" si="296"/>
        <v>100</v>
      </c>
      <c r="V87" s="168">
        <f t="shared" si="297"/>
        <v>22.67234164</v>
      </c>
      <c r="W87" s="147"/>
      <c r="X87" s="144">
        <f t="shared" si="298"/>
        <v>100</v>
      </c>
      <c r="Y87" s="168">
        <f t="shared" si="299"/>
        <v>21.21676828</v>
      </c>
      <c r="Z87" s="147"/>
      <c r="AA87" s="144">
        <f t="shared" si="300"/>
        <v>100</v>
      </c>
      <c r="AB87" s="168">
        <f t="shared" si="301"/>
        <v>4.254661396</v>
      </c>
      <c r="AC87" s="147"/>
      <c r="AD87" s="144">
        <f t="shared" si="302"/>
        <v>100</v>
      </c>
      <c r="AE87" s="168">
        <f t="shared" si="303"/>
        <v>6.144220063</v>
      </c>
      <c r="AF87" s="147"/>
      <c r="AG87" s="144">
        <f t="shared" si="304"/>
        <v>100</v>
      </c>
      <c r="AH87" s="169">
        <f t="shared" si="305"/>
        <v>24.02364259</v>
      </c>
      <c r="AJ87" s="249" t="s">
        <v>155</v>
      </c>
      <c r="AK87" s="147"/>
      <c r="AL87" s="144">
        <f t="shared" si="342"/>
        <v>100</v>
      </c>
      <c r="AM87" s="169">
        <f t="shared" si="343"/>
        <v>83.47490375</v>
      </c>
      <c r="AN87" s="168"/>
      <c r="AO87" s="144">
        <f t="shared" si="346"/>
        <v>100</v>
      </c>
      <c r="AP87" s="168">
        <f t="shared" si="347"/>
        <v>106.2158644</v>
      </c>
      <c r="AQ87" s="187"/>
      <c r="AR87" s="144">
        <f t="shared" si="306"/>
        <v>100</v>
      </c>
      <c r="AS87" s="168">
        <f t="shared" si="307"/>
        <v>68.0028122</v>
      </c>
      <c r="AT87" s="187"/>
      <c r="AU87" s="144">
        <f t="shared" si="308"/>
        <v>100</v>
      </c>
      <c r="AV87" s="168">
        <f t="shared" si="309"/>
        <v>51.70512696</v>
      </c>
      <c r="AW87" s="187"/>
      <c r="AX87" s="166">
        <f t="shared" si="310"/>
        <v>100</v>
      </c>
      <c r="AY87" s="169">
        <f t="shared" si="311"/>
        <v>40.85989883</v>
      </c>
      <c r="AZ87" s="168"/>
      <c r="BA87" s="144">
        <f t="shared" si="312"/>
        <v>100</v>
      </c>
      <c r="BB87" s="168">
        <f t="shared" si="313"/>
        <v>29.7079746</v>
      </c>
      <c r="BC87" s="187"/>
      <c r="BD87" s="144">
        <f t="shared" si="314"/>
        <v>100</v>
      </c>
      <c r="BE87" s="168">
        <f t="shared" si="315"/>
        <v>20.81697508</v>
      </c>
      <c r="BF87" s="147"/>
      <c r="BG87" s="144">
        <f t="shared" si="316"/>
        <v>100</v>
      </c>
      <c r="BH87" s="168">
        <f t="shared" si="317"/>
        <v>12.4666059</v>
      </c>
      <c r="BI87" s="147"/>
      <c r="BJ87" s="144">
        <f t="shared" si="318"/>
        <v>100</v>
      </c>
      <c r="BK87" s="168">
        <f t="shared" si="319"/>
        <v>4.864471293</v>
      </c>
      <c r="BL87" s="147"/>
      <c r="BM87" s="144">
        <f>BM18*100/BM18</f>
        <v>100</v>
      </c>
      <c r="BN87" s="168">
        <f>BN18*100/BM18</f>
        <v>6.962451724</v>
      </c>
      <c r="BO87" s="147"/>
      <c r="BP87" s="144">
        <f t="shared" si="320"/>
        <v>100</v>
      </c>
      <c r="BQ87" s="169">
        <f t="shared" si="321"/>
        <v>22.71289066</v>
      </c>
      <c r="BS87" s="249" t="s">
        <v>155</v>
      </c>
      <c r="BT87" s="147"/>
      <c r="BU87" s="144">
        <f t="shared" si="350"/>
        <v>100</v>
      </c>
      <c r="BV87" s="169">
        <f t="shared" si="351"/>
        <v>108.0791321</v>
      </c>
      <c r="BW87" s="168"/>
      <c r="BX87" s="144">
        <f t="shared" si="324"/>
        <v>100</v>
      </c>
      <c r="BY87" s="168">
        <f t="shared" si="325"/>
        <v>81.21380656</v>
      </c>
      <c r="BZ87" s="187"/>
      <c r="CA87" s="144">
        <f t="shared" si="326"/>
        <v>100</v>
      </c>
      <c r="CB87" s="168">
        <f t="shared" si="327"/>
        <v>77.97276755</v>
      </c>
      <c r="CC87" s="187"/>
      <c r="CD87" s="144">
        <f t="shared" si="328"/>
        <v>100</v>
      </c>
      <c r="CE87" s="168">
        <f t="shared" si="329"/>
        <v>55.83240562</v>
      </c>
      <c r="CF87" s="187"/>
      <c r="CG87" s="166">
        <f t="shared" si="330"/>
        <v>100</v>
      </c>
      <c r="CH87" s="169">
        <f t="shared" si="331"/>
        <v>47.21189822</v>
      </c>
      <c r="CI87" s="168"/>
      <c r="CJ87" s="144">
        <f t="shared" si="332"/>
        <v>100</v>
      </c>
      <c r="CK87" s="168">
        <f t="shared" si="333"/>
        <v>36.91206348</v>
      </c>
      <c r="CL87" s="187"/>
      <c r="CM87" s="144">
        <f t="shared" si="334"/>
        <v>100</v>
      </c>
      <c r="CN87" s="168">
        <f t="shared" si="335"/>
        <v>27.34846721</v>
      </c>
      <c r="CO87" s="147"/>
      <c r="CP87" s="144">
        <f t="shared" si="336"/>
        <v>100</v>
      </c>
      <c r="CQ87" s="168">
        <f t="shared" si="337"/>
        <v>22.07206887</v>
      </c>
      <c r="CR87" s="147"/>
      <c r="CS87" s="144">
        <f t="shared" si="338"/>
        <v>100</v>
      </c>
      <c r="CT87" s="168">
        <f t="shared" si="339"/>
        <v>16.39110635</v>
      </c>
      <c r="CU87" s="147"/>
      <c r="CV87" s="144">
        <f>CV18*100/CV18</f>
        <v>100</v>
      </c>
      <c r="CW87" s="168">
        <f>CW18*100/CV18</f>
        <v>16.93611805</v>
      </c>
      <c r="CX87" s="147"/>
      <c r="CY87" s="144">
        <f t="shared" si="340"/>
        <v>100</v>
      </c>
      <c r="CZ87" s="169">
        <f t="shared" si="341"/>
        <v>30.20800898</v>
      </c>
    </row>
    <row r="88" ht="15.75" customHeight="1">
      <c r="A88" s="249" t="s">
        <v>157</v>
      </c>
      <c r="B88" s="147"/>
      <c r="C88" s="144">
        <f t="shared" si="284"/>
        <v>100</v>
      </c>
      <c r="D88" s="169">
        <f t="shared" si="285"/>
        <v>31.83383528</v>
      </c>
      <c r="E88" s="168"/>
      <c r="F88" s="144">
        <f t="shared" si="286"/>
        <v>100</v>
      </c>
      <c r="G88" s="168">
        <f t="shared" si="287"/>
        <v>40.3951638</v>
      </c>
      <c r="H88" s="187"/>
      <c r="I88" s="144">
        <f t="shared" si="288"/>
        <v>100</v>
      </c>
      <c r="J88" s="168">
        <f t="shared" si="289"/>
        <v>62.02272376</v>
      </c>
      <c r="K88" s="187"/>
      <c r="L88" s="144">
        <f t="shared" si="290"/>
        <v>100</v>
      </c>
      <c r="M88" s="168">
        <f t="shared" si="291"/>
        <v>46.37270168</v>
      </c>
      <c r="N88" s="187"/>
      <c r="O88" s="166">
        <f t="shared" si="292"/>
        <v>100</v>
      </c>
      <c r="P88" s="169">
        <f t="shared" si="293"/>
        <v>37.4567958</v>
      </c>
      <c r="Q88" s="168"/>
      <c r="R88" s="144">
        <f t="shared" si="294"/>
        <v>100</v>
      </c>
      <c r="S88" s="168">
        <f t="shared" si="295"/>
        <v>28.88241356</v>
      </c>
      <c r="T88" s="187"/>
      <c r="U88" s="144">
        <f t="shared" si="296"/>
        <v>100</v>
      </c>
      <c r="V88" s="168">
        <f t="shared" si="297"/>
        <v>18.10748186</v>
      </c>
      <c r="W88" s="147"/>
      <c r="X88" s="144">
        <f t="shared" si="298"/>
        <v>100</v>
      </c>
      <c r="Y88" s="168">
        <f t="shared" si="299"/>
        <v>18.20656212</v>
      </c>
      <c r="Z88" s="147"/>
      <c r="AA88" s="144">
        <f t="shared" si="300"/>
        <v>100</v>
      </c>
      <c r="AB88" s="168">
        <f t="shared" si="301"/>
        <v>11.10360234</v>
      </c>
      <c r="AC88" s="147"/>
      <c r="AD88" s="144" t="str">
        <f t="shared" si="302"/>
        <v/>
      </c>
      <c r="AE88" s="168" t="str">
        <f t="shared" si="303"/>
        <v/>
      </c>
      <c r="AF88" s="147"/>
      <c r="AG88" s="144">
        <f t="shared" si="304"/>
        <v>100</v>
      </c>
      <c r="AH88" s="169">
        <f t="shared" si="305"/>
        <v>21.6858</v>
      </c>
      <c r="AJ88" s="249" t="s">
        <v>157</v>
      </c>
      <c r="AK88" s="147"/>
      <c r="AL88" s="144">
        <f t="shared" si="342"/>
        <v>100</v>
      </c>
      <c r="AM88" s="169">
        <f t="shared" si="343"/>
        <v>761.6707617</v>
      </c>
      <c r="AN88" s="168"/>
      <c r="AO88" s="144">
        <f t="shared" si="346"/>
        <v>100</v>
      </c>
      <c r="AP88" s="168">
        <f t="shared" si="347"/>
        <v>96.77396022</v>
      </c>
      <c r="AQ88" s="187"/>
      <c r="AR88" s="144">
        <f t="shared" si="306"/>
        <v>100</v>
      </c>
      <c r="AS88" s="168">
        <f t="shared" si="307"/>
        <v>108.8279573</v>
      </c>
      <c r="AT88" s="187"/>
      <c r="AU88" s="144">
        <f t="shared" si="308"/>
        <v>100</v>
      </c>
      <c r="AV88" s="168">
        <f t="shared" si="309"/>
        <v>55.69979408</v>
      </c>
      <c r="AW88" s="187"/>
      <c r="AX88" s="166">
        <f t="shared" si="310"/>
        <v>100</v>
      </c>
      <c r="AY88" s="169">
        <f t="shared" si="311"/>
        <v>45.1228494</v>
      </c>
      <c r="AZ88" s="168"/>
      <c r="BA88" s="144">
        <f t="shared" si="312"/>
        <v>100</v>
      </c>
      <c r="BB88" s="168">
        <f t="shared" si="313"/>
        <v>29.57051893</v>
      </c>
      <c r="BC88" s="187"/>
      <c r="BD88" s="144">
        <f t="shared" si="314"/>
        <v>100</v>
      </c>
      <c r="BE88" s="168">
        <f t="shared" si="315"/>
        <v>19.30472054</v>
      </c>
      <c r="BF88" s="147"/>
      <c r="BG88" s="144">
        <f t="shared" si="316"/>
        <v>100</v>
      </c>
      <c r="BH88" s="168">
        <f t="shared" si="317"/>
        <v>16.42224739</v>
      </c>
      <c r="BI88" s="147"/>
      <c r="BJ88" s="144">
        <f t="shared" si="318"/>
        <v>100</v>
      </c>
      <c r="BK88" s="168">
        <f t="shared" si="319"/>
        <v>5.235217977</v>
      </c>
      <c r="BL88" s="147"/>
      <c r="BM88" s="144"/>
      <c r="BN88" s="168"/>
      <c r="BO88" s="147"/>
      <c r="BP88" s="144">
        <f t="shared" si="320"/>
        <v>100</v>
      </c>
      <c r="BQ88" s="169">
        <f t="shared" si="321"/>
        <v>23.46353926</v>
      </c>
      <c r="BS88" s="249" t="s">
        <v>157</v>
      </c>
      <c r="BT88" s="147"/>
      <c r="BU88" s="144">
        <f t="shared" si="350"/>
        <v>100</v>
      </c>
      <c r="BV88" s="169">
        <f t="shared" si="351"/>
        <v>55</v>
      </c>
      <c r="BW88" s="168"/>
      <c r="BX88" s="144">
        <f t="shared" si="324"/>
        <v>100</v>
      </c>
      <c r="BY88" s="168">
        <f t="shared" si="325"/>
        <v>78.94736842</v>
      </c>
      <c r="BZ88" s="187"/>
      <c r="CA88" s="144">
        <f t="shared" si="326"/>
        <v>100</v>
      </c>
      <c r="CB88" s="168">
        <f t="shared" si="327"/>
        <v>82.12511383</v>
      </c>
      <c r="CC88" s="187"/>
      <c r="CD88" s="144">
        <f t="shared" si="328"/>
        <v>100</v>
      </c>
      <c r="CE88" s="168">
        <f t="shared" si="329"/>
        <v>56.86489304</v>
      </c>
      <c r="CF88" s="187"/>
      <c r="CG88" s="166">
        <f t="shared" si="330"/>
        <v>100</v>
      </c>
      <c r="CH88" s="169">
        <f t="shared" si="331"/>
        <v>43.39426347</v>
      </c>
      <c r="CI88" s="168"/>
      <c r="CJ88" s="144">
        <f t="shared" si="332"/>
        <v>100</v>
      </c>
      <c r="CK88" s="168">
        <f t="shared" si="333"/>
        <v>32.48346412</v>
      </c>
      <c r="CL88" s="187"/>
      <c r="CM88" s="144">
        <f t="shared" si="334"/>
        <v>100</v>
      </c>
      <c r="CN88" s="168">
        <f t="shared" si="335"/>
        <v>25.22542298</v>
      </c>
      <c r="CO88" s="147"/>
      <c r="CP88" s="144">
        <f t="shared" si="336"/>
        <v>100</v>
      </c>
      <c r="CQ88" s="168">
        <f t="shared" si="337"/>
        <v>19.78325844</v>
      </c>
      <c r="CR88" s="147"/>
      <c r="CS88" s="144">
        <f t="shared" si="338"/>
        <v>100</v>
      </c>
      <c r="CT88" s="168">
        <f t="shared" si="339"/>
        <v>21.91908365</v>
      </c>
      <c r="CU88" s="147"/>
      <c r="CV88" s="144"/>
      <c r="CW88" s="168"/>
      <c r="CX88" s="147"/>
      <c r="CY88" s="144">
        <f t="shared" si="340"/>
        <v>100</v>
      </c>
      <c r="CZ88" s="169">
        <f t="shared" si="341"/>
        <v>28.23713279</v>
      </c>
    </row>
    <row r="89" ht="15.75" customHeight="1">
      <c r="A89" s="249" t="s">
        <v>159</v>
      </c>
      <c r="B89" s="147"/>
      <c r="C89" s="144">
        <f t="shared" si="284"/>
        <v>100</v>
      </c>
      <c r="D89" s="169">
        <f t="shared" si="285"/>
        <v>99.82414872</v>
      </c>
      <c r="E89" s="168"/>
      <c r="F89" s="144">
        <f t="shared" si="286"/>
        <v>100</v>
      </c>
      <c r="G89" s="168">
        <f t="shared" si="287"/>
        <v>79.83870968</v>
      </c>
      <c r="H89" s="187"/>
      <c r="I89" s="144">
        <f t="shared" si="288"/>
        <v>100</v>
      </c>
      <c r="J89" s="168">
        <f t="shared" si="289"/>
        <v>95.13317227</v>
      </c>
      <c r="K89" s="187"/>
      <c r="L89" s="144">
        <f t="shared" si="290"/>
        <v>100</v>
      </c>
      <c r="M89" s="168">
        <f t="shared" si="291"/>
        <v>66.35576262</v>
      </c>
      <c r="N89" s="187"/>
      <c r="O89" s="166">
        <f t="shared" si="292"/>
        <v>100</v>
      </c>
      <c r="P89" s="169">
        <f t="shared" si="293"/>
        <v>38.85235865</v>
      </c>
      <c r="Q89" s="168"/>
      <c r="R89" s="144">
        <f t="shared" si="294"/>
        <v>100</v>
      </c>
      <c r="S89" s="168">
        <f t="shared" si="295"/>
        <v>21.64645353</v>
      </c>
      <c r="T89" s="187"/>
      <c r="U89" s="144">
        <f t="shared" si="296"/>
        <v>100</v>
      </c>
      <c r="V89" s="168">
        <f t="shared" si="297"/>
        <v>20.22242117</v>
      </c>
      <c r="W89" s="147"/>
      <c r="X89" s="144">
        <f t="shared" si="298"/>
        <v>100</v>
      </c>
      <c r="Y89" s="168">
        <f t="shared" si="299"/>
        <v>13.69969287</v>
      </c>
      <c r="Z89" s="147"/>
      <c r="AA89" s="144">
        <f t="shared" si="300"/>
        <v>100</v>
      </c>
      <c r="AB89" s="168">
        <f t="shared" si="301"/>
        <v>14.58982775</v>
      </c>
      <c r="AC89" s="147"/>
      <c r="AD89" s="144">
        <f t="shared" si="302"/>
        <v>100</v>
      </c>
      <c r="AE89" s="168">
        <f t="shared" si="303"/>
        <v>12.2951552</v>
      </c>
      <c r="AF89" s="147"/>
      <c r="AG89" s="144">
        <f t="shared" si="304"/>
        <v>100</v>
      </c>
      <c r="AH89" s="169">
        <f t="shared" si="305"/>
        <v>19.13996124</v>
      </c>
      <c r="AJ89" s="249" t="s">
        <v>159</v>
      </c>
      <c r="AK89" s="147"/>
      <c r="AL89" s="144">
        <f t="shared" si="342"/>
        <v>100</v>
      </c>
      <c r="AM89" s="169">
        <f t="shared" si="343"/>
        <v>223.3009709</v>
      </c>
      <c r="AN89" s="168"/>
      <c r="AO89" s="144">
        <f t="shared" si="346"/>
        <v>100</v>
      </c>
      <c r="AP89" s="168">
        <f t="shared" si="347"/>
        <v>80.9475961</v>
      </c>
      <c r="AQ89" s="187"/>
      <c r="AR89" s="144">
        <f t="shared" si="306"/>
        <v>100</v>
      </c>
      <c r="AS89" s="168">
        <f t="shared" si="307"/>
        <v>68.659305</v>
      </c>
      <c r="AT89" s="187"/>
      <c r="AU89" s="144">
        <f t="shared" si="308"/>
        <v>100</v>
      </c>
      <c r="AV89" s="168">
        <f t="shared" si="309"/>
        <v>44.65758477</v>
      </c>
      <c r="AW89" s="187"/>
      <c r="AX89" s="166">
        <f t="shared" si="310"/>
        <v>100</v>
      </c>
      <c r="AY89" s="169">
        <f t="shared" si="311"/>
        <v>47.65275596</v>
      </c>
      <c r="AZ89" s="168"/>
      <c r="BA89" s="144">
        <f t="shared" si="312"/>
        <v>100</v>
      </c>
      <c r="BB89" s="168">
        <f t="shared" si="313"/>
        <v>26.59792588</v>
      </c>
      <c r="BC89" s="187"/>
      <c r="BD89" s="144">
        <f t="shared" si="314"/>
        <v>100</v>
      </c>
      <c r="BE89" s="168">
        <f t="shared" si="315"/>
        <v>19.95881818</v>
      </c>
      <c r="BF89" s="147"/>
      <c r="BG89" s="144">
        <f t="shared" si="316"/>
        <v>100</v>
      </c>
      <c r="BH89" s="168">
        <f t="shared" si="317"/>
        <v>13.83127623</v>
      </c>
      <c r="BI89" s="147"/>
      <c r="BJ89" s="144">
        <f t="shared" si="318"/>
        <v>100</v>
      </c>
      <c r="BK89" s="168">
        <f t="shared" si="319"/>
        <v>9.304419974</v>
      </c>
      <c r="BL89" s="147"/>
      <c r="BM89" s="144">
        <f t="shared" ref="BM89:BM91" si="352">BM20*100/BM20</f>
        <v>100</v>
      </c>
      <c r="BN89" s="168">
        <f t="shared" ref="BN89:BN91" si="353">BN20*100/BM20</f>
        <v>5.893645765</v>
      </c>
      <c r="BO89" s="147"/>
      <c r="BP89" s="144">
        <f t="shared" si="320"/>
        <v>100</v>
      </c>
      <c r="BQ89" s="169">
        <f t="shared" si="321"/>
        <v>18.23581707</v>
      </c>
      <c r="BS89" s="249" t="s">
        <v>159</v>
      </c>
      <c r="BT89" s="147"/>
      <c r="BU89" s="144"/>
      <c r="BV89" s="169"/>
      <c r="BW89" s="168"/>
      <c r="BX89" s="144">
        <f t="shared" si="324"/>
        <v>100</v>
      </c>
      <c r="BY89" s="168">
        <f t="shared" si="325"/>
        <v>76.97735362</v>
      </c>
      <c r="BZ89" s="187"/>
      <c r="CA89" s="144">
        <f t="shared" si="326"/>
        <v>100</v>
      </c>
      <c r="CB89" s="168">
        <f t="shared" si="327"/>
        <v>85.98166218</v>
      </c>
      <c r="CC89" s="187"/>
      <c r="CD89" s="144">
        <f t="shared" si="328"/>
        <v>100</v>
      </c>
      <c r="CE89" s="168">
        <f t="shared" si="329"/>
        <v>61.1356339</v>
      </c>
      <c r="CF89" s="187"/>
      <c r="CG89" s="166">
        <f t="shared" si="330"/>
        <v>100</v>
      </c>
      <c r="CH89" s="169">
        <f t="shared" si="331"/>
        <v>41.5130664</v>
      </c>
      <c r="CI89" s="168"/>
      <c r="CJ89" s="144">
        <f t="shared" si="332"/>
        <v>100</v>
      </c>
      <c r="CK89" s="168">
        <f t="shared" si="333"/>
        <v>36.85342238</v>
      </c>
      <c r="CL89" s="187"/>
      <c r="CM89" s="144">
        <f t="shared" si="334"/>
        <v>100</v>
      </c>
      <c r="CN89" s="168">
        <f t="shared" si="335"/>
        <v>20.60968774</v>
      </c>
      <c r="CO89" s="147"/>
      <c r="CP89" s="144">
        <f t="shared" si="336"/>
        <v>100</v>
      </c>
      <c r="CQ89" s="168">
        <f t="shared" si="337"/>
        <v>20.00930818</v>
      </c>
      <c r="CR89" s="147"/>
      <c r="CS89" s="144">
        <f t="shared" si="338"/>
        <v>100</v>
      </c>
      <c r="CT89" s="168">
        <f t="shared" si="339"/>
        <v>14.85682087</v>
      </c>
      <c r="CU89" s="147"/>
      <c r="CV89" s="144">
        <f>CV20*100/CV20</f>
        <v>100</v>
      </c>
      <c r="CW89" s="168">
        <f>CW20*100/CV20</f>
        <v>8.453927574</v>
      </c>
      <c r="CX89" s="147"/>
      <c r="CY89" s="144">
        <f t="shared" si="340"/>
        <v>100</v>
      </c>
      <c r="CZ89" s="169">
        <f t="shared" si="341"/>
        <v>23.89491566</v>
      </c>
    </row>
    <row r="90" ht="15.75" customHeight="1">
      <c r="A90" s="253" t="s">
        <v>161</v>
      </c>
      <c r="B90" s="157"/>
      <c r="C90" s="154">
        <f t="shared" si="284"/>
        <v>100</v>
      </c>
      <c r="D90" s="180">
        <f t="shared" si="285"/>
        <v>72.27082045</v>
      </c>
      <c r="E90" s="179"/>
      <c r="F90" s="154">
        <f t="shared" si="286"/>
        <v>100</v>
      </c>
      <c r="G90" s="179">
        <f t="shared" si="287"/>
        <v>109.1415831</v>
      </c>
      <c r="H90" s="198"/>
      <c r="I90" s="154">
        <f t="shared" si="288"/>
        <v>100</v>
      </c>
      <c r="J90" s="179">
        <f t="shared" si="289"/>
        <v>64.06158825</v>
      </c>
      <c r="K90" s="198"/>
      <c r="L90" s="154">
        <f t="shared" si="290"/>
        <v>100</v>
      </c>
      <c r="M90" s="179">
        <f t="shared" si="291"/>
        <v>41.76392069</v>
      </c>
      <c r="N90" s="198"/>
      <c r="O90" s="177">
        <f t="shared" si="292"/>
        <v>100</v>
      </c>
      <c r="P90" s="180">
        <f t="shared" si="293"/>
        <v>34.33590827</v>
      </c>
      <c r="Q90" s="179"/>
      <c r="R90" s="154">
        <f t="shared" si="294"/>
        <v>100</v>
      </c>
      <c r="S90" s="179">
        <f t="shared" si="295"/>
        <v>25.58253519</v>
      </c>
      <c r="T90" s="198"/>
      <c r="U90" s="154">
        <f t="shared" si="296"/>
        <v>100</v>
      </c>
      <c r="V90" s="179">
        <f t="shared" si="297"/>
        <v>18.24714531</v>
      </c>
      <c r="W90" s="157"/>
      <c r="X90" s="154">
        <f t="shared" si="298"/>
        <v>100</v>
      </c>
      <c r="Y90" s="179">
        <f t="shared" si="299"/>
        <v>10.22958631</v>
      </c>
      <c r="Z90" s="157"/>
      <c r="AA90" s="154">
        <f t="shared" si="300"/>
        <v>100</v>
      </c>
      <c r="AB90" s="179">
        <f t="shared" si="301"/>
        <v>7.468698682</v>
      </c>
      <c r="AC90" s="157"/>
      <c r="AD90" s="144">
        <f t="shared" si="302"/>
        <v>100</v>
      </c>
      <c r="AE90" s="168">
        <f t="shared" si="303"/>
        <v>18.1162525</v>
      </c>
      <c r="AF90" s="157"/>
      <c r="AG90" s="154">
        <f t="shared" si="304"/>
        <v>100</v>
      </c>
      <c r="AH90" s="180">
        <f t="shared" si="305"/>
        <v>19.71689388</v>
      </c>
      <c r="AJ90" s="253" t="s">
        <v>161</v>
      </c>
      <c r="AK90" s="157"/>
      <c r="AL90" s="154">
        <f t="shared" si="342"/>
        <v>100</v>
      </c>
      <c r="AM90" s="180">
        <f t="shared" si="343"/>
        <v>238.3318928</v>
      </c>
      <c r="AN90" s="179"/>
      <c r="AO90" s="154">
        <f t="shared" si="346"/>
        <v>100</v>
      </c>
      <c r="AP90" s="179">
        <f t="shared" si="347"/>
        <v>57.14730514</v>
      </c>
      <c r="AQ90" s="198"/>
      <c r="AR90" s="154">
        <f t="shared" si="306"/>
        <v>100</v>
      </c>
      <c r="AS90" s="179">
        <f t="shared" si="307"/>
        <v>58.12860113</v>
      </c>
      <c r="AT90" s="198"/>
      <c r="AU90" s="154">
        <f t="shared" si="308"/>
        <v>100</v>
      </c>
      <c r="AV90" s="179">
        <f t="shared" si="309"/>
        <v>45.6436855</v>
      </c>
      <c r="AW90" s="198"/>
      <c r="AX90" s="177">
        <f t="shared" si="310"/>
        <v>100</v>
      </c>
      <c r="AY90" s="180">
        <f t="shared" si="311"/>
        <v>37.6243237</v>
      </c>
      <c r="AZ90" s="179"/>
      <c r="BA90" s="154">
        <f t="shared" si="312"/>
        <v>100</v>
      </c>
      <c r="BB90" s="179">
        <f t="shared" si="313"/>
        <v>28.55478669</v>
      </c>
      <c r="BC90" s="198"/>
      <c r="BD90" s="154">
        <f t="shared" si="314"/>
        <v>100</v>
      </c>
      <c r="BE90" s="179">
        <f t="shared" si="315"/>
        <v>18.7001416</v>
      </c>
      <c r="BF90" s="157"/>
      <c r="BG90" s="154">
        <f t="shared" si="316"/>
        <v>100</v>
      </c>
      <c r="BH90" s="179">
        <f t="shared" si="317"/>
        <v>11.35610585</v>
      </c>
      <c r="BI90" s="157"/>
      <c r="BJ90" s="154">
        <f t="shared" si="318"/>
        <v>100</v>
      </c>
      <c r="BK90" s="179">
        <f t="shared" si="319"/>
        <v>10.95095887</v>
      </c>
      <c r="BL90" s="157"/>
      <c r="BM90" s="144">
        <f t="shared" si="352"/>
        <v>100</v>
      </c>
      <c r="BN90" s="168">
        <f t="shared" si="353"/>
        <v>11.4962284</v>
      </c>
      <c r="BO90" s="157"/>
      <c r="BP90" s="154">
        <f t="shared" si="320"/>
        <v>100</v>
      </c>
      <c r="BQ90" s="180">
        <f t="shared" si="321"/>
        <v>22.07355374</v>
      </c>
      <c r="BS90" s="253" t="s">
        <v>161</v>
      </c>
      <c r="BT90" s="157"/>
      <c r="BU90" s="154">
        <f t="shared" ref="BU90:BU91" si="354">BU21*100/BU21</f>
        <v>100</v>
      </c>
      <c r="BV90" s="180">
        <f t="shared" ref="BV90:BV91" si="355">BV21*100/BU21</f>
        <v>64.28571429</v>
      </c>
      <c r="BW90" s="179"/>
      <c r="BX90" s="154">
        <f t="shared" si="324"/>
        <v>100</v>
      </c>
      <c r="BY90" s="179">
        <f t="shared" si="325"/>
        <v>76.18329278</v>
      </c>
      <c r="BZ90" s="198"/>
      <c r="CA90" s="177">
        <f t="shared" si="326"/>
        <v>100</v>
      </c>
      <c r="CB90" s="179">
        <f t="shared" si="327"/>
        <v>76.89684647</v>
      </c>
      <c r="CC90" s="198"/>
      <c r="CD90" s="154">
        <f t="shared" si="328"/>
        <v>100</v>
      </c>
      <c r="CE90" s="179">
        <f t="shared" si="329"/>
        <v>56.82570232</v>
      </c>
      <c r="CF90" s="198"/>
      <c r="CG90" s="177">
        <f t="shared" si="330"/>
        <v>100</v>
      </c>
      <c r="CH90" s="180">
        <f t="shared" si="331"/>
        <v>39.44403208</v>
      </c>
      <c r="CI90" s="179"/>
      <c r="CJ90" s="154">
        <f t="shared" si="332"/>
        <v>100</v>
      </c>
      <c r="CK90" s="179">
        <f t="shared" si="333"/>
        <v>28.2135894</v>
      </c>
      <c r="CL90" s="198"/>
      <c r="CM90" s="154">
        <f t="shared" si="334"/>
        <v>100</v>
      </c>
      <c r="CN90" s="179">
        <f t="shared" si="335"/>
        <v>22.44797766</v>
      </c>
      <c r="CO90" s="157"/>
      <c r="CP90" s="154">
        <f t="shared" si="336"/>
        <v>100</v>
      </c>
      <c r="CQ90" s="179">
        <f t="shared" si="337"/>
        <v>19.61527383</v>
      </c>
      <c r="CR90" s="157"/>
      <c r="CS90" s="154">
        <f t="shared" si="338"/>
        <v>100</v>
      </c>
      <c r="CT90" s="179">
        <f t="shared" si="339"/>
        <v>14.30421678</v>
      </c>
      <c r="CU90" s="157"/>
      <c r="CV90" s="154"/>
      <c r="CW90" s="179"/>
      <c r="CX90" s="157"/>
      <c r="CY90" s="154">
        <f t="shared" si="340"/>
        <v>100</v>
      </c>
      <c r="CZ90" s="180">
        <f t="shared" si="341"/>
        <v>25.00936721</v>
      </c>
    </row>
    <row r="91" ht="15.75" customHeight="1">
      <c r="A91" s="59" t="s">
        <v>12</v>
      </c>
      <c r="B91" s="66"/>
      <c r="C91" s="63">
        <f t="shared" si="284"/>
        <v>100</v>
      </c>
      <c r="D91" s="86">
        <f t="shared" si="285"/>
        <v>171.3853013</v>
      </c>
      <c r="E91" s="85"/>
      <c r="F91" s="63">
        <f t="shared" si="286"/>
        <v>100</v>
      </c>
      <c r="G91" s="85">
        <f t="shared" si="287"/>
        <v>79.72457462</v>
      </c>
      <c r="H91" s="201"/>
      <c r="I91" s="63">
        <f t="shared" si="288"/>
        <v>100</v>
      </c>
      <c r="J91" s="85">
        <f t="shared" si="289"/>
        <v>73.9423143</v>
      </c>
      <c r="K91" s="201"/>
      <c r="L91" s="63">
        <f t="shared" si="290"/>
        <v>100</v>
      </c>
      <c r="M91" s="85">
        <f t="shared" si="291"/>
        <v>54.24841171</v>
      </c>
      <c r="N91" s="201"/>
      <c r="O91" s="109">
        <f t="shared" si="292"/>
        <v>100</v>
      </c>
      <c r="P91" s="86">
        <f t="shared" si="293"/>
        <v>41.68253169</v>
      </c>
      <c r="Q91" s="85"/>
      <c r="R91" s="63">
        <f t="shared" si="294"/>
        <v>100</v>
      </c>
      <c r="S91" s="85">
        <f t="shared" si="295"/>
        <v>29.3466107</v>
      </c>
      <c r="T91" s="201"/>
      <c r="U91" s="63">
        <f t="shared" si="296"/>
        <v>100</v>
      </c>
      <c r="V91" s="85">
        <f t="shared" si="297"/>
        <v>19.43343295</v>
      </c>
      <c r="W91" s="66"/>
      <c r="X91" s="63">
        <f t="shared" si="298"/>
        <v>100</v>
      </c>
      <c r="Y91" s="85">
        <f t="shared" si="299"/>
        <v>13.41785907</v>
      </c>
      <c r="Z91" s="66"/>
      <c r="AA91" s="63">
        <f t="shared" si="300"/>
        <v>100</v>
      </c>
      <c r="AB91" s="85">
        <f t="shared" si="301"/>
        <v>9.343409012</v>
      </c>
      <c r="AC91" s="66"/>
      <c r="AD91" s="63">
        <f t="shared" si="302"/>
        <v>100</v>
      </c>
      <c r="AE91" s="85">
        <f t="shared" si="303"/>
        <v>8.4142179</v>
      </c>
      <c r="AF91" s="66"/>
      <c r="AG91" s="63">
        <f t="shared" si="304"/>
        <v>100</v>
      </c>
      <c r="AH91" s="86">
        <f t="shared" si="305"/>
        <v>21.37682931</v>
      </c>
      <c r="AJ91" s="59" t="s">
        <v>12</v>
      </c>
      <c r="AK91" s="66"/>
      <c r="AL91" s="63">
        <f t="shared" si="342"/>
        <v>100</v>
      </c>
      <c r="AM91" s="86">
        <f t="shared" si="343"/>
        <v>197.6958102</v>
      </c>
      <c r="AN91" s="85"/>
      <c r="AO91" s="63">
        <f t="shared" si="346"/>
        <v>100</v>
      </c>
      <c r="AP91" s="85">
        <f t="shared" si="347"/>
        <v>86.61485902</v>
      </c>
      <c r="AQ91" s="201"/>
      <c r="AR91" s="63">
        <f t="shared" si="306"/>
        <v>100</v>
      </c>
      <c r="AS91" s="85">
        <f t="shared" si="307"/>
        <v>73.18409527</v>
      </c>
      <c r="AT91" s="201"/>
      <c r="AU91" s="63">
        <f t="shared" si="308"/>
        <v>100</v>
      </c>
      <c r="AV91" s="85">
        <f t="shared" si="309"/>
        <v>54.12235256</v>
      </c>
      <c r="AW91" s="201"/>
      <c r="AX91" s="109">
        <f t="shared" si="310"/>
        <v>100</v>
      </c>
      <c r="AY91" s="86">
        <f t="shared" si="311"/>
        <v>42.66981726</v>
      </c>
      <c r="AZ91" s="85"/>
      <c r="BA91" s="63">
        <f t="shared" si="312"/>
        <v>100</v>
      </c>
      <c r="BB91" s="85">
        <f t="shared" si="313"/>
        <v>31.78850327</v>
      </c>
      <c r="BC91" s="201"/>
      <c r="BD91" s="63">
        <f t="shared" si="314"/>
        <v>100</v>
      </c>
      <c r="BE91" s="85">
        <f t="shared" si="315"/>
        <v>19.952954</v>
      </c>
      <c r="BF91" s="66"/>
      <c r="BG91" s="63">
        <f t="shared" si="316"/>
        <v>100</v>
      </c>
      <c r="BH91" s="85">
        <f t="shared" si="317"/>
        <v>13.85443102</v>
      </c>
      <c r="BI91" s="66"/>
      <c r="BJ91" s="63">
        <f t="shared" si="318"/>
        <v>100</v>
      </c>
      <c r="BK91" s="85">
        <f t="shared" si="319"/>
        <v>8.792452289</v>
      </c>
      <c r="BL91" s="66"/>
      <c r="BM91" s="63">
        <f t="shared" si="352"/>
        <v>100</v>
      </c>
      <c r="BN91" s="85">
        <f t="shared" si="353"/>
        <v>6.015740021</v>
      </c>
      <c r="BO91" s="66"/>
      <c r="BP91" s="63">
        <f t="shared" si="320"/>
        <v>100</v>
      </c>
      <c r="BQ91" s="86">
        <f t="shared" si="321"/>
        <v>22.24340692</v>
      </c>
      <c r="BS91" s="59" t="s">
        <v>12</v>
      </c>
      <c r="BT91" s="66"/>
      <c r="BU91" s="63">
        <f t="shared" si="354"/>
        <v>100</v>
      </c>
      <c r="BV91" s="86">
        <f t="shared" si="355"/>
        <v>77.22534378</v>
      </c>
      <c r="BW91" s="85"/>
      <c r="BX91" s="63">
        <f t="shared" si="324"/>
        <v>100</v>
      </c>
      <c r="BY91" s="85">
        <f t="shared" si="325"/>
        <v>74.10965697</v>
      </c>
      <c r="BZ91" s="201"/>
      <c r="CA91" s="63">
        <f t="shared" si="326"/>
        <v>100</v>
      </c>
      <c r="CB91" s="85">
        <f t="shared" si="327"/>
        <v>69.29256889</v>
      </c>
      <c r="CC91" s="201"/>
      <c r="CD91" s="63">
        <f t="shared" si="328"/>
        <v>100</v>
      </c>
      <c r="CE91" s="85">
        <f t="shared" si="329"/>
        <v>53.0426524</v>
      </c>
      <c r="CF91" s="201"/>
      <c r="CG91" s="109">
        <f t="shared" si="330"/>
        <v>100</v>
      </c>
      <c r="CH91" s="86">
        <f t="shared" si="331"/>
        <v>42.32355255</v>
      </c>
      <c r="CI91" s="85"/>
      <c r="CJ91" s="63">
        <f t="shared" si="332"/>
        <v>100</v>
      </c>
      <c r="CK91" s="85">
        <f t="shared" si="333"/>
        <v>31.35533548</v>
      </c>
      <c r="CL91" s="201"/>
      <c r="CM91" s="63">
        <f t="shared" si="334"/>
        <v>100</v>
      </c>
      <c r="CN91" s="85">
        <f t="shared" si="335"/>
        <v>21.43778346</v>
      </c>
      <c r="CO91" s="66"/>
      <c r="CP91" s="63">
        <f t="shared" si="336"/>
        <v>100</v>
      </c>
      <c r="CQ91" s="85">
        <f t="shared" si="337"/>
        <v>18.03773464</v>
      </c>
      <c r="CR91" s="66"/>
      <c r="CS91" s="63">
        <f t="shared" si="338"/>
        <v>100</v>
      </c>
      <c r="CT91" s="85">
        <f t="shared" si="339"/>
        <v>15.7647339</v>
      </c>
      <c r="CU91" s="66"/>
      <c r="CV91" s="63">
        <f>CV22*100/CV22</f>
        <v>100</v>
      </c>
      <c r="CW91" s="85">
        <f>CW22*100/CV22</f>
        <v>13.18960477</v>
      </c>
      <c r="CX91" s="66"/>
      <c r="CY91" s="63">
        <f t="shared" si="340"/>
        <v>100</v>
      </c>
      <c r="CZ91" s="86">
        <f t="shared" si="341"/>
        <v>24.67393259</v>
      </c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1">
    <mergeCell ref="T5:U5"/>
    <mergeCell ref="W5:X5"/>
    <mergeCell ref="A41:AH41"/>
    <mergeCell ref="A58:AH58"/>
    <mergeCell ref="A75:AH75"/>
    <mergeCell ref="Z5:AA5"/>
    <mergeCell ref="AC5:AD5"/>
    <mergeCell ref="A24:AH24"/>
    <mergeCell ref="AJ24:BQ24"/>
    <mergeCell ref="BS24:CZ24"/>
    <mergeCell ref="AK4:AM4"/>
    <mergeCell ref="AK5:AL5"/>
    <mergeCell ref="AJ41:BQ41"/>
    <mergeCell ref="BS41:CZ41"/>
    <mergeCell ref="AJ58:BQ58"/>
    <mergeCell ref="BS58:CZ58"/>
    <mergeCell ref="AJ75:BQ75"/>
    <mergeCell ref="BS75:CZ75"/>
    <mergeCell ref="T4:V4"/>
    <mergeCell ref="W4:Y4"/>
    <mergeCell ref="Z4:AB4"/>
    <mergeCell ref="AC4:AE4"/>
    <mergeCell ref="AF4:AH4"/>
    <mergeCell ref="AJ4:AJ6"/>
    <mergeCell ref="AF5:AG5"/>
    <mergeCell ref="BI5:BJ5"/>
    <mergeCell ref="BL5:BM5"/>
    <mergeCell ref="BT4:BV4"/>
    <mergeCell ref="BT5:BU5"/>
    <mergeCell ref="BW5:BX5"/>
    <mergeCell ref="BZ5:CA5"/>
    <mergeCell ref="BI4:BK4"/>
    <mergeCell ref="BL4:BN4"/>
    <mergeCell ref="BO4:BQ4"/>
    <mergeCell ref="BS4:BS6"/>
    <mergeCell ref="BW4:BY4"/>
    <mergeCell ref="BZ4:CB4"/>
    <mergeCell ref="BO5:BP5"/>
    <mergeCell ref="CC4:CE4"/>
    <mergeCell ref="CF4:CH4"/>
    <mergeCell ref="CI4:CK4"/>
    <mergeCell ref="CL4:CN4"/>
    <mergeCell ref="CO4:CQ4"/>
    <mergeCell ref="CR4:CT4"/>
    <mergeCell ref="CU4:CW4"/>
    <mergeCell ref="CX4:CZ4"/>
    <mergeCell ref="B5:C5"/>
    <mergeCell ref="E5:F5"/>
    <mergeCell ref="H5:I5"/>
    <mergeCell ref="K5:L5"/>
    <mergeCell ref="N5:O5"/>
    <mergeCell ref="Q5:R5"/>
    <mergeCell ref="A4:A6"/>
    <mergeCell ref="B4:D4"/>
    <mergeCell ref="E4:G4"/>
    <mergeCell ref="H4:J4"/>
    <mergeCell ref="K4:M4"/>
    <mergeCell ref="N4:P4"/>
    <mergeCell ref="Q4:S4"/>
    <mergeCell ref="AN4:AP4"/>
    <mergeCell ref="AQ4:AS4"/>
    <mergeCell ref="AT4:AV4"/>
    <mergeCell ref="AW4:AY4"/>
    <mergeCell ref="AZ4:BB4"/>
    <mergeCell ref="BC4:BE4"/>
    <mergeCell ref="BF4:BH4"/>
    <mergeCell ref="CC5:CD5"/>
    <mergeCell ref="CF5:CG5"/>
    <mergeCell ref="CI5:CJ5"/>
    <mergeCell ref="CL5:CM5"/>
    <mergeCell ref="CO5:CP5"/>
    <mergeCell ref="CR5:CS5"/>
    <mergeCell ref="CU5:CV5"/>
    <mergeCell ref="CX5:CY5"/>
    <mergeCell ref="AN5:AO5"/>
    <mergeCell ref="AQ5:AR5"/>
    <mergeCell ref="AT5:AU5"/>
    <mergeCell ref="AW5:AX5"/>
    <mergeCell ref="AZ5:BA5"/>
    <mergeCell ref="BC5:BD5"/>
    <mergeCell ref="BF5:BG5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13" width="5.5"/>
    <col customWidth="1" min="14" max="14" width="6.0"/>
    <col customWidth="1" min="15" max="16" width="5.5"/>
    <col customWidth="1" min="17" max="17" width="6.0"/>
    <col customWidth="1" min="18" max="19" width="5.5"/>
    <col customWidth="1" min="20" max="20" width="6.0"/>
    <col customWidth="1" min="21" max="31" width="5.5"/>
    <col customWidth="1" min="32" max="32" width="6.0"/>
    <col customWidth="1" min="33" max="33" width="9.13"/>
    <col customWidth="1" min="34" max="34" width="5.5"/>
    <col customWidth="1" min="35" max="35" width="7.63"/>
    <col customWidth="1" min="36" max="36" width="9.5"/>
    <col customWidth="1" min="37" max="37" width="4.63"/>
    <col customWidth="1" min="38" max="38" width="8.63"/>
    <col customWidth="1" min="39" max="39" width="6.0"/>
    <col customWidth="1" min="40" max="40" width="4.13"/>
    <col customWidth="1" min="41" max="41" width="4.38"/>
    <col customWidth="1" min="42" max="42" width="4.75"/>
    <col customWidth="1" min="43" max="43" width="5.25"/>
    <col customWidth="1" min="44" max="44" width="5.13"/>
    <col customWidth="1" min="45" max="45" width="4.75"/>
    <col customWidth="1" min="46" max="46" width="5.0"/>
    <col customWidth="1" min="47" max="48" width="5.38"/>
    <col customWidth="1" min="49" max="49" width="5.75"/>
    <col customWidth="1" min="50" max="50" width="6.38"/>
    <col customWidth="1" min="51" max="51" width="5.63"/>
    <col customWidth="1" min="52" max="52" width="6.25"/>
    <col customWidth="1" min="53" max="53" width="5.75"/>
    <col customWidth="1" min="54" max="54" width="6.5"/>
    <col customWidth="1" min="55" max="55" width="6.13"/>
    <col customWidth="1" min="56" max="56" width="5.88"/>
    <col customWidth="1" min="57" max="58" width="5.5"/>
    <col customWidth="1" min="59" max="59" width="5.88"/>
    <col customWidth="1" min="60" max="60" width="5.25"/>
    <col customWidth="1" min="61" max="61" width="6.0"/>
    <col customWidth="1" min="62" max="62" width="7.0"/>
    <col customWidth="1" min="63" max="63" width="5.0"/>
    <col customWidth="1" min="64" max="64" width="4.25"/>
    <col customWidth="1" min="65" max="65" width="5.25"/>
    <col customWidth="1" min="66" max="66" width="4.25"/>
    <col customWidth="1" min="67" max="67" width="5.63"/>
    <col customWidth="1" min="68" max="68" width="6.5"/>
    <col customWidth="1" min="69" max="69" width="6.63"/>
    <col customWidth="1" min="70" max="70" width="7.63"/>
    <col customWidth="1" min="71" max="71" width="9.5"/>
    <col customWidth="1" min="72" max="72" width="6.38"/>
    <col customWidth="1" min="73" max="73" width="8.88"/>
    <col customWidth="1" min="74" max="74" width="5.5"/>
    <col customWidth="1" min="75" max="75" width="4.13"/>
    <col customWidth="1" min="76" max="76" width="4.38"/>
    <col customWidth="1" min="77" max="78" width="4.75"/>
    <col customWidth="1" min="79" max="79" width="4.38"/>
    <col customWidth="1" min="80" max="80" width="4.25"/>
    <col customWidth="1" min="81" max="81" width="4.5"/>
    <col customWidth="1" min="82" max="82" width="4.88"/>
    <col customWidth="1" min="83" max="83" width="4.25"/>
    <col customWidth="1" min="84" max="84" width="5.75"/>
    <col customWidth="1" min="85" max="85" width="5.25"/>
    <col customWidth="1" min="86" max="86" width="5.63"/>
    <col customWidth="1" min="87" max="87" width="5.38"/>
    <col customWidth="1" min="88" max="88" width="5.75"/>
    <col customWidth="1" min="89" max="89" width="6.5"/>
    <col customWidth="1" min="90" max="90" width="6.13"/>
    <col customWidth="1" min="91" max="91" width="5.88"/>
    <col customWidth="1" min="92" max="92" width="5.5"/>
    <col customWidth="1" min="93" max="93" width="4.75"/>
    <col customWidth="1" min="94" max="94" width="5.88"/>
    <col customWidth="1" min="95" max="95" width="5.25"/>
    <col customWidth="1" min="96" max="96" width="6.0"/>
    <col customWidth="1" min="97" max="97" width="4.75"/>
    <col customWidth="1" min="98" max="98" width="5.0"/>
    <col customWidth="1" min="99" max="99" width="4.25"/>
    <col customWidth="1" min="100" max="100" width="5.25"/>
    <col customWidth="1" min="101" max="101" width="4.25"/>
    <col customWidth="1" min="102" max="102" width="5.63"/>
    <col customWidth="1" min="103" max="103" width="6.5"/>
    <col customWidth="1" min="104" max="104" width="6.63"/>
  </cols>
  <sheetData>
    <row r="1">
      <c r="A1" s="2" t="s">
        <v>148</v>
      </c>
      <c r="AJ1" s="2" t="s">
        <v>149</v>
      </c>
      <c r="BS1" s="2" t="s">
        <v>150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 t="s">
        <v>7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8</v>
      </c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</row>
    <row r="4" ht="15.0" customHeight="1">
      <c r="A4" s="250" t="s">
        <v>125</v>
      </c>
      <c r="B4" s="8" t="s">
        <v>29</v>
      </c>
      <c r="C4" s="10"/>
      <c r="D4" s="12"/>
      <c r="E4" s="13" t="s">
        <v>33</v>
      </c>
      <c r="F4" s="10"/>
      <c r="G4" s="11"/>
      <c r="H4" s="8" t="s">
        <v>34</v>
      </c>
      <c r="I4" s="10"/>
      <c r="J4" s="11"/>
      <c r="K4" s="8" t="s">
        <v>35</v>
      </c>
      <c r="L4" s="10"/>
      <c r="M4" s="11"/>
      <c r="N4" s="8" t="s">
        <v>36</v>
      </c>
      <c r="O4" s="10"/>
      <c r="P4" s="12"/>
      <c r="Q4" s="13" t="s">
        <v>37</v>
      </c>
      <c r="R4" s="10"/>
      <c r="S4" s="11"/>
      <c r="T4" s="8" t="s">
        <v>38</v>
      </c>
      <c r="U4" s="10"/>
      <c r="V4" s="11"/>
      <c r="W4" s="8" t="s">
        <v>39</v>
      </c>
      <c r="X4" s="10"/>
      <c r="Y4" s="11"/>
      <c r="Z4" s="8" t="s">
        <v>40</v>
      </c>
      <c r="AA4" s="10"/>
      <c r="AB4" s="11"/>
      <c r="AC4" s="8" t="s">
        <v>41</v>
      </c>
      <c r="AD4" s="10"/>
      <c r="AE4" s="11"/>
      <c r="AF4" s="13" t="s">
        <v>12</v>
      </c>
      <c r="AG4" s="10"/>
      <c r="AH4" s="12"/>
      <c r="AJ4" s="250" t="s">
        <v>125</v>
      </c>
      <c r="AK4" s="8" t="s">
        <v>29</v>
      </c>
      <c r="AL4" s="10"/>
      <c r="AM4" s="12"/>
      <c r="AN4" s="13" t="s">
        <v>33</v>
      </c>
      <c r="AO4" s="10"/>
      <c r="AP4" s="11"/>
      <c r="AQ4" s="8" t="s">
        <v>34</v>
      </c>
      <c r="AR4" s="10"/>
      <c r="AS4" s="11"/>
      <c r="AT4" s="8" t="s">
        <v>35</v>
      </c>
      <c r="AU4" s="10"/>
      <c r="AV4" s="11"/>
      <c r="AW4" s="8" t="s">
        <v>36</v>
      </c>
      <c r="AX4" s="10"/>
      <c r="AY4" s="12"/>
      <c r="AZ4" s="13" t="s">
        <v>37</v>
      </c>
      <c r="BA4" s="10"/>
      <c r="BB4" s="11"/>
      <c r="BC4" s="8" t="s">
        <v>38</v>
      </c>
      <c r="BD4" s="10"/>
      <c r="BE4" s="11"/>
      <c r="BF4" s="8" t="s">
        <v>39</v>
      </c>
      <c r="BG4" s="10"/>
      <c r="BH4" s="11"/>
      <c r="BI4" s="8" t="s">
        <v>40</v>
      </c>
      <c r="BJ4" s="10"/>
      <c r="BK4" s="11"/>
      <c r="BL4" s="8" t="s">
        <v>41</v>
      </c>
      <c r="BM4" s="10"/>
      <c r="BN4" s="11"/>
      <c r="BO4" s="13" t="s">
        <v>12</v>
      </c>
      <c r="BP4" s="10"/>
      <c r="BQ4" s="12"/>
      <c r="BS4" s="250" t="s">
        <v>125</v>
      </c>
      <c r="BT4" s="8" t="s">
        <v>29</v>
      </c>
      <c r="BU4" s="10"/>
      <c r="BV4" s="12"/>
      <c r="BW4" s="13" t="s">
        <v>33</v>
      </c>
      <c r="BX4" s="10"/>
      <c r="BY4" s="11"/>
      <c r="BZ4" s="8" t="s">
        <v>34</v>
      </c>
      <c r="CA4" s="10"/>
      <c r="CB4" s="11"/>
      <c r="CC4" s="8" t="s">
        <v>35</v>
      </c>
      <c r="CD4" s="10"/>
      <c r="CE4" s="11"/>
      <c r="CF4" s="8" t="s">
        <v>36</v>
      </c>
      <c r="CG4" s="10"/>
      <c r="CH4" s="12"/>
      <c r="CI4" s="13" t="s">
        <v>37</v>
      </c>
      <c r="CJ4" s="10"/>
      <c r="CK4" s="11"/>
      <c r="CL4" s="8" t="s">
        <v>38</v>
      </c>
      <c r="CM4" s="10"/>
      <c r="CN4" s="11"/>
      <c r="CO4" s="8" t="s">
        <v>39</v>
      </c>
      <c r="CP4" s="10"/>
      <c r="CQ4" s="11"/>
      <c r="CR4" s="8" t="s">
        <v>40</v>
      </c>
      <c r="CS4" s="10"/>
      <c r="CT4" s="11"/>
      <c r="CU4" s="8" t="s">
        <v>41</v>
      </c>
      <c r="CV4" s="10"/>
      <c r="CW4" s="11"/>
      <c r="CX4" s="13" t="s">
        <v>12</v>
      </c>
      <c r="CY4" s="10"/>
      <c r="CZ4" s="12"/>
    </row>
    <row r="5" ht="69.0" customHeight="1">
      <c r="A5" s="16"/>
      <c r="B5" s="251" t="s">
        <v>12</v>
      </c>
      <c r="C5" s="215" t="s">
        <v>104</v>
      </c>
      <c r="D5" s="172" t="s">
        <v>126</v>
      </c>
      <c r="E5" s="252" t="s">
        <v>12</v>
      </c>
      <c r="F5" s="215" t="s">
        <v>104</v>
      </c>
      <c r="G5" s="172" t="s">
        <v>126</v>
      </c>
      <c r="H5" s="252" t="s">
        <v>12</v>
      </c>
      <c r="I5" s="215" t="s">
        <v>104</v>
      </c>
      <c r="J5" s="172" t="s">
        <v>126</v>
      </c>
      <c r="K5" s="252" t="s">
        <v>12</v>
      </c>
      <c r="L5" s="215" t="s">
        <v>104</v>
      </c>
      <c r="M5" s="172" t="s">
        <v>126</v>
      </c>
      <c r="N5" s="252" t="s">
        <v>12</v>
      </c>
      <c r="O5" s="215" t="s">
        <v>104</v>
      </c>
      <c r="P5" s="172" t="s">
        <v>126</v>
      </c>
      <c r="Q5" s="252" t="s">
        <v>12</v>
      </c>
      <c r="R5" s="215" t="s">
        <v>104</v>
      </c>
      <c r="S5" s="172" t="s">
        <v>126</v>
      </c>
      <c r="T5" s="252" t="s">
        <v>12</v>
      </c>
      <c r="U5" s="215" t="s">
        <v>104</v>
      </c>
      <c r="V5" s="172" t="s">
        <v>126</v>
      </c>
      <c r="W5" s="252" t="s">
        <v>12</v>
      </c>
      <c r="X5" s="215" t="s">
        <v>104</v>
      </c>
      <c r="Y5" s="172" t="s">
        <v>126</v>
      </c>
      <c r="Z5" s="252" t="s">
        <v>12</v>
      </c>
      <c r="AA5" s="215" t="s">
        <v>104</v>
      </c>
      <c r="AB5" s="172" t="s">
        <v>126</v>
      </c>
      <c r="AC5" s="252" t="s">
        <v>12</v>
      </c>
      <c r="AD5" s="215" t="s">
        <v>104</v>
      </c>
      <c r="AE5" s="172" t="s">
        <v>126</v>
      </c>
      <c r="AF5" s="252" t="s">
        <v>12</v>
      </c>
      <c r="AG5" s="215" t="s">
        <v>104</v>
      </c>
      <c r="AH5" s="172" t="s">
        <v>126</v>
      </c>
      <c r="AJ5" s="16"/>
      <c r="AK5" s="251" t="s">
        <v>12</v>
      </c>
      <c r="AL5" s="215" t="s">
        <v>104</v>
      </c>
      <c r="AM5" s="172" t="s">
        <v>126</v>
      </c>
      <c r="AN5" s="252" t="s">
        <v>12</v>
      </c>
      <c r="AO5" s="215" t="s">
        <v>104</v>
      </c>
      <c r="AP5" s="172" t="s">
        <v>126</v>
      </c>
      <c r="AQ5" s="252" t="s">
        <v>12</v>
      </c>
      <c r="AR5" s="215" t="s">
        <v>104</v>
      </c>
      <c r="AS5" s="172" t="s">
        <v>126</v>
      </c>
      <c r="AT5" s="252" t="s">
        <v>12</v>
      </c>
      <c r="AU5" s="215" t="s">
        <v>104</v>
      </c>
      <c r="AV5" s="172" t="s">
        <v>126</v>
      </c>
      <c r="AW5" s="252" t="s">
        <v>12</v>
      </c>
      <c r="AX5" s="215" t="s">
        <v>104</v>
      </c>
      <c r="AY5" s="172" t="s">
        <v>126</v>
      </c>
      <c r="AZ5" s="252" t="s">
        <v>12</v>
      </c>
      <c r="BA5" s="215" t="s">
        <v>104</v>
      </c>
      <c r="BB5" s="172" t="s">
        <v>126</v>
      </c>
      <c r="BC5" s="252" t="s">
        <v>12</v>
      </c>
      <c r="BD5" s="215" t="s">
        <v>104</v>
      </c>
      <c r="BE5" s="172" t="s">
        <v>126</v>
      </c>
      <c r="BF5" s="252" t="s">
        <v>12</v>
      </c>
      <c r="BG5" s="215" t="s">
        <v>104</v>
      </c>
      <c r="BH5" s="172" t="s">
        <v>126</v>
      </c>
      <c r="BI5" s="252" t="s">
        <v>12</v>
      </c>
      <c r="BJ5" s="215" t="s">
        <v>104</v>
      </c>
      <c r="BK5" s="172" t="s">
        <v>126</v>
      </c>
      <c r="BL5" s="252" t="s">
        <v>12</v>
      </c>
      <c r="BM5" s="215" t="s">
        <v>104</v>
      </c>
      <c r="BN5" s="172" t="s">
        <v>126</v>
      </c>
      <c r="BO5" s="252" t="s">
        <v>12</v>
      </c>
      <c r="BP5" s="215" t="s">
        <v>104</v>
      </c>
      <c r="BQ5" s="172" t="s">
        <v>126</v>
      </c>
      <c r="BS5" s="16"/>
      <c r="BT5" s="252" t="s">
        <v>12</v>
      </c>
      <c r="BU5" s="215" t="s">
        <v>104</v>
      </c>
      <c r="BV5" s="172" t="s">
        <v>103</v>
      </c>
      <c r="BW5" s="252" t="s">
        <v>12</v>
      </c>
      <c r="BX5" s="215" t="s">
        <v>104</v>
      </c>
      <c r="BY5" s="172" t="s">
        <v>103</v>
      </c>
      <c r="BZ5" s="252" t="s">
        <v>12</v>
      </c>
      <c r="CA5" s="215" t="s">
        <v>104</v>
      </c>
      <c r="CB5" s="172" t="s">
        <v>103</v>
      </c>
      <c r="CC5" s="252" t="s">
        <v>12</v>
      </c>
      <c r="CD5" s="215" t="s">
        <v>104</v>
      </c>
      <c r="CE5" s="172" t="s">
        <v>103</v>
      </c>
      <c r="CF5" s="252" t="s">
        <v>12</v>
      </c>
      <c r="CG5" s="215" t="s">
        <v>104</v>
      </c>
      <c r="CH5" s="172" t="s">
        <v>103</v>
      </c>
      <c r="CI5" s="252" t="s">
        <v>12</v>
      </c>
      <c r="CJ5" s="215" t="s">
        <v>104</v>
      </c>
      <c r="CK5" s="172" t="s">
        <v>103</v>
      </c>
      <c r="CL5" s="252" t="s">
        <v>12</v>
      </c>
      <c r="CM5" s="215" t="s">
        <v>104</v>
      </c>
      <c r="CN5" s="172" t="s">
        <v>103</v>
      </c>
      <c r="CO5" s="252" t="s">
        <v>12</v>
      </c>
      <c r="CP5" s="215" t="s">
        <v>104</v>
      </c>
      <c r="CQ5" s="172" t="s">
        <v>103</v>
      </c>
      <c r="CR5" s="252" t="s">
        <v>12</v>
      </c>
      <c r="CS5" s="215" t="s">
        <v>104</v>
      </c>
      <c r="CT5" s="172" t="s">
        <v>103</v>
      </c>
      <c r="CU5" s="252" t="s">
        <v>12</v>
      </c>
      <c r="CV5" s="215" t="s">
        <v>104</v>
      </c>
      <c r="CW5" s="172" t="s">
        <v>103</v>
      </c>
      <c r="CX5" s="252" t="s">
        <v>12</v>
      </c>
      <c r="CY5" s="215" t="s">
        <v>104</v>
      </c>
      <c r="CZ5" s="172" t="s">
        <v>103</v>
      </c>
    </row>
    <row r="6" ht="15.75" customHeight="1">
      <c r="A6" s="28"/>
      <c r="B6" s="217" t="s">
        <v>27</v>
      </c>
      <c r="C6" s="218"/>
      <c r="D6" s="219"/>
      <c r="E6" s="217" t="s">
        <v>27</v>
      </c>
      <c r="F6" s="218"/>
      <c r="G6" s="219"/>
      <c r="H6" s="217" t="s">
        <v>27</v>
      </c>
      <c r="I6" s="218"/>
      <c r="J6" s="219"/>
      <c r="K6" s="217" t="s">
        <v>27</v>
      </c>
      <c r="L6" s="218"/>
      <c r="M6" s="219"/>
      <c r="N6" s="217" t="s">
        <v>27</v>
      </c>
      <c r="O6" s="218"/>
      <c r="P6" s="219"/>
      <c r="Q6" s="217" t="s">
        <v>27</v>
      </c>
      <c r="R6" s="218"/>
      <c r="S6" s="219"/>
      <c r="T6" s="217" t="s">
        <v>27</v>
      </c>
      <c r="U6" s="218"/>
      <c r="V6" s="219"/>
      <c r="W6" s="217" t="s">
        <v>27</v>
      </c>
      <c r="X6" s="218"/>
      <c r="Y6" s="219"/>
      <c r="Z6" s="217" t="s">
        <v>27</v>
      </c>
      <c r="AA6" s="218"/>
      <c r="AB6" s="219"/>
      <c r="AC6" s="217" t="s">
        <v>27</v>
      </c>
      <c r="AD6" s="218"/>
      <c r="AE6" s="219"/>
      <c r="AF6" s="217" t="s">
        <v>27</v>
      </c>
      <c r="AG6" s="218"/>
      <c r="AH6" s="219"/>
      <c r="AJ6" s="28"/>
      <c r="AK6" s="217" t="s">
        <v>27</v>
      </c>
      <c r="AL6" s="218"/>
      <c r="AM6" s="219"/>
      <c r="AN6" s="217" t="s">
        <v>27</v>
      </c>
      <c r="AO6" s="218"/>
      <c r="AP6" s="219"/>
      <c r="AQ6" s="217" t="s">
        <v>27</v>
      </c>
      <c r="AR6" s="218"/>
      <c r="AS6" s="219"/>
      <c r="AT6" s="217" t="s">
        <v>27</v>
      </c>
      <c r="AU6" s="218"/>
      <c r="AV6" s="219"/>
      <c r="AW6" s="217" t="s">
        <v>27</v>
      </c>
      <c r="AX6" s="218"/>
      <c r="AY6" s="219"/>
      <c r="AZ6" s="217" t="s">
        <v>27</v>
      </c>
      <c r="BA6" s="218"/>
      <c r="BB6" s="219"/>
      <c r="BC6" s="217" t="s">
        <v>27</v>
      </c>
      <c r="BD6" s="218"/>
      <c r="BE6" s="219"/>
      <c r="BF6" s="217" t="s">
        <v>27</v>
      </c>
      <c r="BG6" s="218"/>
      <c r="BH6" s="219"/>
      <c r="BI6" s="217" t="s">
        <v>27</v>
      </c>
      <c r="BJ6" s="218"/>
      <c r="BK6" s="219"/>
      <c r="BL6" s="217" t="s">
        <v>27</v>
      </c>
      <c r="BM6" s="218"/>
      <c r="BN6" s="219"/>
      <c r="BO6" s="217" t="s">
        <v>27</v>
      </c>
      <c r="BP6" s="218"/>
      <c r="BQ6" s="219"/>
      <c r="BS6" s="28"/>
      <c r="BT6" s="217" t="s">
        <v>27</v>
      </c>
      <c r="BU6" s="218"/>
      <c r="BV6" s="219"/>
      <c r="BW6" s="217" t="s">
        <v>27</v>
      </c>
      <c r="BX6" s="218"/>
      <c r="BY6" s="219"/>
      <c r="BZ6" s="217" t="s">
        <v>27</v>
      </c>
      <c r="CA6" s="218"/>
      <c r="CB6" s="219"/>
      <c r="CC6" s="217" t="s">
        <v>27</v>
      </c>
      <c r="CD6" s="218"/>
      <c r="CE6" s="219"/>
      <c r="CF6" s="217" t="s">
        <v>27</v>
      </c>
      <c r="CG6" s="218"/>
      <c r="CH6" s="219"/>
      <c r="CI6" s="217" t="s">
        <v>27</v>
      </c>
      <c r="CJ6" s="218"/>
      <c r="CK6" s="219"/>
      <c r="CL6" s="217" t="s">
        <v>27</v>
      </c>
      <c r="CM6" s="218"/>
      <c r="CN6" s="219"/>
      <c r="CO6" s="217" t="s">
        <v>27</v>
      </c>
      <c r="CP6" s="218"/>
      <c r="CQ6" s="219"/>
      <c r="CR6" s="217" t="s">
        <v>27</v>
      </c>
      <c r="CS6" s="218"/>
      <c r="CT6" s="219"/>
      <c r="CU6" s="217" t="s">
        <v>27</v>
      </c>
      <c r="CV6" s="218"/>
      <c r="CW6" s="219"/>
      <c r="CX6" s="217" t="s">
        <v>27</v>
      </c>
      <c r="CY6" s="218"/>
      <c r="CZ6" s="219"/>
    </row>
    <row r="7">
      <c r="A7" s="248" t="s">
        <v>129</v>
      </c>
      <c r="B7" s="220">
        <v>830.3336447267598</v>
      </c>
      <c r="C7" s="221">
        <v>9.791842314101498</v>
      </c>
      <c r="D7" s="222">
        <v>19.187844002630193</v>
      </c>
      <c r="E7" s="220">
        <v>1779.810197701496</v>
      </c>
      <c r="F7" s="221">
        <v>27.473041622892598</v>
      </c>
      <c r="G7" s="222">
        <v>23.529198216161742</v>
      </c>
      <c r="H7" s="220">
        <v>4954.062500771464</v>
      </c>
      <c r="I7" s="221">
        <v>120.987431543321</v>
      </c>
      <c r="J7" s="222">
        <v>79.86817054709763</v>
      </c>
      <c r="K7" s="220">
        <v>17919.066767442604</v>
      </c>
      <c r="L7" s="221">
        <v>1049.5932343906736</v>
      </c>
      <c r="M7" s="222">
        <v>612.2317075608978</v>
      </c>
      <c r="N7" s="220">
        <v>27823.818759167265</v>
      </c>
      <c r="O7" s="221">
        <v>2685.2877533646356</v>
      </c>
      <c r="P7" s="222">
        <v>1285.6362556173385</v>
      </c>
      <c r="Q7" s="220">
        <v>35901.856303339286</v>
      </c>
      <c r="R7" s="221">
        <v>5456.454873566184</v>
      </c>
      <c r="S7" s="222">
        <v>1959.7870270352216</v>
      </c>
      <c r="T7" s="220">
        <v>36134.26037588275</v>
      </c>
      <c r="U7" s="221">
        <v>8437.003512783638</v>
      </c>
      <c r="V7" s="222">
        <v>1859.524996410588</v>
      </c>
      <c r="W7" s="220">
        <v>9660.006754818338</v>
      </c>
      <c r="X7" s="221">
        <v>2761.402628978741</v>
      </c>
      <c r="Y7" s="222">
        <v>474.21555144750283</v>
      </c>
      <c r="Z7" s="220">
        <v>4513.69143652339</v>
      </c>
      <c r="AA7" s="221">
        <v>3452.3364365233897</v>
      </c>
      <c r="AB7" s="222">
        <v>281.66154036243825</v>
      </c>
      <c r="AC7" s="220">
        <v>1038.67</v>
      </c>
      <c r="AD7" s="221">
        <v>1038.67</v>
      </c>
      <c r="AE7" s="222">
        <v>40.27</v>
      </c>
      <c r="AF7" s="220">
        <f t="shared" ref="AF7:AH7" si="1">B7+E7+H7+K7+N7+Q7+T7+W7+Z7+AC7</f>
        <v>140555.5767</v>
      </c>
      <c r="AG7" s="221">
        <f t="shared" si="1"/>
        <v>25039.00076</v>
      </c>
      <c r="AH7" s="222">
        <f t="shared" si="1"/>
        <v>6635.912291</v>
      </c>
      <c r="AJ7" s="248" t="s">
        <v>130</v>
      </c>
      <c r="AK7" s="220">
        <v>1755.7112827144756</v>
      </c>
      <c r="AL7" s="221">
        <v>12.614443416166774</v>
      </c>
      <c r="AM7" s="222">
        <v>21.128655933910878</v>
      </c>
      <c r="AN7" s="220">
        <v>2275.8326067565117</v>
      </c>
      <c r="AO7" s="221">
        <v>44.565161011102056</v>
      </c>
      <c r="AP7" s="222">
        <v>38.48121981120428</v>
      </c>
      <c r="AQ7" s="220">
        <v>5709.133793038935</v>
      </c>
      <c r="AR7" s="221">
        <v>242.84178134811984</v>
      </c>
      <c r="AS7" s="222">
        <v>180.77923298673608</v>
      </c>
      <c r="AT7" s="220">
        <v>19061.974176242227</v>
      </c>
      <c r="AU7" s="221">
        <v>1486.7547821815788</v>
      </c>
      <c r="AV7" s="222">
        <v>865.240854870292</v>
      </c>
      <c r="AW7" s="220">
        <v>29184.614727426553</v>
      </c>
      <c r="AX7" s="221">
        <v>3498.7410542526645</v>
      </c>
      <c r="AY7" s="222">
        <v>1589.5791202414177</v>
      </c>
      <c r="AZ7" s="220">
        <v>38297.593887365445</v>
      </c>
      <c r="BA7" s="221">
        <v>6373.659038587799</v>
      </c>
      <c r="BB7" s="222">
        <v>2600.9396377459366</v>
      </c>
      <c r="BC7" s="220">
        <v>37875.061564908065</v>
      </c>
      <c r="BD7" s="221">
        <v>9304.210528695648</v>
      </c>
      <c r="BE7" s="222">
        <v>2152.8800824452305</v>
      </c>
      <c r="BF7" s="220">
        <v>10008.278413586038</v>
      </c>
      <c r="BG7" s="221">
        <v>3895.3229160735996</v>
      </c>
      <c r="BH7" s="222">
        <v>782.9815713823988</v>
      </c>
      <c r="BI7" s="220">
        <v>6196.613711111112</v>
      </c>
      <c r="BJ7" s="221">
        <v>3987.527777777777</v>
      </c>
      <c r="BK7" s="222">
        <v>277.25</v>
      </c>
      <c r="BL7" s="220">
        <v>1704.2214684618352</v>
      </c>
      <c r="BM7" s="221">
        <v>1704.2214684618352</v>
      </c>
      <c r="BN7" s="222">
        <v>86.4462666666667</v>
      </c>
      <c r="BO7" s="220">
        <v>152069.03563161116</v>
      </c>
      <c r="BP7" s="221">
        <v>30550.458951806293</v>
      </c>
      <c r="BQ7" s="222">
        <v>8595.706642083793</v>
      </c>
      <c r="BS7" s="248" t="s">
        <v>130</v>
      </c>
      <c r="BT7" s="220">
        <v>143.62705500000004</v>
      </c>
      <c r="BU7" s="221">
        <v>5.6903</v>
      </c>
      <c r="BV7" s="222">
        <v>3.9823399999999993</v>
      </c>
      <c r="BW7" s="220">
        <v>683.2068910000012</v>
      </c>
      <c r="BX7" s="221">
        <v>31.721000000000004</v>
      </c>
      <c r="BY7" s="222">
        <v>21.28929</v>
      </c>
      <c r="BZ7" s="220">
        <v>4451.646844000007</v>
      </c>
      <c r="CA7" s="221">
        <v>202.92989999999998</v>
      </c>
      <c r="CB7" s="222">
        <v>122.84252</v>
      </c>
      <c r="CC7" s="220">
        <v>17713.444411000022</v>
      </c>
      <c r="CD7" s="221">
        <v>1162.9584</v>
      </c>
      <c r="CE7" s="222">
        <v>573.7507700000002</v>
      </c>
      <c r="CF7" s="220">
        <v>30282.667390999963</v>
      </c>
      <c r="CG7" s="221">
        <v>2999.4117999999985</v>
      </c>
      <c r="CH7" s="222">
        <v>1329.9609099999996</v>
      </c>
      <c r="CI7" s="220">
        <v>40286.27053200009</v>
      </c>
      <c r="CJ7" s="221">
        <v>5512.392800000001</v>
      </c>
      <c r="CK7" s="222">
        <v>1932.9889900000003</v>
      </c>
      <c r="CL7" s="220">
        <v>42139.936257000016</v>
      </c>
      <c r="CM7" s="221">
        <v>9957.562900000003</v>
      </c>
      <c r="CN7" s="222">
        <v>2454.50943</v>
      </c>
      <c r="CO7" s="220">
        <v>11040.502943999998</v>
      </c>
      <c r="CP7" s="221">
        <v>3861.337900000001</v>
      </c>
      <c r="CQ7" s="222">
        <v>630.61467</v>
      </c>
      <c r="CR7" s="220">
        <v>6202.844876</v>
      </c>
      <c r="CS7" s="221">
        <v>4109.974799999999</v>
      </c>
      <c r="CT7" s="222">
        <v>602.9</v>
      </c>
      <c r="CU7" s="220">
        <v>2339.99799</v>
      </c>
      <c r="CV7" s="221">
        <v>2339.998</v>
      </c>
      <c r="CW7" s="222">
        <v>214.757</v>
      </c>
      <c r="CX7" s="220">
        <v>155284.14519099996</v>
      </c>
      <c r="CY7" s="221">
        <v>30183.97780000002</v>
      </c>
      <c r="CZ7" s="222">
        <v>7887.59592</v>
      </c>
    </row>
    <row r="8">
      <c r="A8" s="249" t="s">
        <v>131</v>
      </c>
      <c r="B8" s="223">
        <v>38.756271183053556</v>
      </c>
      <c r="C8" s="224">
        <v>0.245</v>
      </c>
      <c r="D8" s="225">
        <v>0.225</v>
      </c>
      <c r="E8" s="223">
        <v>88.59043175526024</v>
      </c>
      <c r="F8" s="224">
        <v>1.81</v>
      </c>
      <c r="G8" s="225">
        <v>0.55</v>
      </c>
      <c r="H8" s="223">
        <v>375.7884986029193</v>
      </c>
      <c r="I8" s="224">
        <v>9.008000000000001</v>
      </c>
      <c r="J8" s="225">
        <v>5.723000000000001</v>
      </c>
      <c r="K8" s="223">
        <v>1541.9537781661118</v>
      </c>
      <c r="L8" s="224">
        <v>83.04249999999999</v>
      </c>
      <c r="M8" s="225">
        <v>44.405</v>
      </c>
      <c r="N8" s="223">
        <v>2839.527749472963</v>
      </c>
      <c r="O8" s="224">
        <v>288.1783333333333</v>
      </c>
      <c r="P8" s="225">
        <v>95.65000000000002</v>
      </c>
      <c r="Q8" s="223">
        <v>3765.374504349234</v>
      </c>
      <c r="R8" s="224">
        <v>661.1835087719301</v>
      </c>
      <c r="S8" s="225">
        <v>208.09999999999997</v>
      </c>
      <c r="T8" s="223">
        <v>3733.798441745576</v>
      </c>
      <c r="U8" s="224">
        <v>1108.6373703170032</v>
      </c>
      <c r="V8" s="225">
        <v>221.7548655139289</v>
      </c>
      <c r="W8" s="223">
        <v>901.5648875255624</v>
      </c>
      <c r="X8" s="224">
        <v>585.0598875255625</v>
      </c>
      <c r="Y8" s="225">
        <v>46.144999999999996</v>
      </c>
      <c r="Z8" s="223">
        <v>252.73000000000002</v>
      </c>
      <c r="AA8" s="224">
        <v>252.73000000000002</v>
      </c>
      <c r="AB8" s="225">
        <v>47.1</v>
      </c>
      <c r="AC8" s="223"/>
      <c r="AD8" s="224"/>
      <c r="AE8" s="225"/>
      <c r="AF8" s="223">
        <f t="shared" ref="AF8:AH8" si="2">B8+E8+H8+K8+N8+Q8+T8+W8+Z8+AC8</f>
        <v>13538.08456</v>
      </c>
      <c r="AG8" s="224">
        <f t="shared" si="2"/>
        <v>2989.8946</v>
      </c>
      <c r="AH8" s="225">
        <f t="shared" si="2"/>
        <v>669.6528655</v>
      </c>
      <c r="AJ8" s="249" t="s">
        <v>132</v>
      </c>
      <c r="AK8" s="223">
        <v>88.60872860116689</v>
      </c>
      <c r="AL8" s="224"/>
      <c r="AM8" s="225"/>
      <c r="AN8" s="223">
        <v>142.35033401728788</v>
      </c>
      <c r="AO8" s="224"/>
      <c r="AP8" s="225"/>
      <c r="AQ8" s="223">
        <v>394.9661335390462</v>
      </c>
      <c r="AR8" s="224">
        <v>9.49</v>
      </c>
      <c r="AS8" s="225">
        <v>7.1499999999999995</v>
      </c>
      <c r="AT8" s="223">
        <v>1576.5622037453543</v>
      </c>
      <c r="AU8" s="224">
        <v>59.76500000000001</v>
      </c>
      <c r="AV8" s="225">
        <v>24.69</v>
      </c>
      <c r="AW8" s="223">
        <v>3000.593887456044</v>
      </c>
      <c r="AX8" s="224">
        <v>207.14500000000007</v>
      </c>
      <c r="AY8" s="225">
        <v>70.19666666666669</v>
      </c>
      <c r="AZ8" s="223">
        <v>3935.781057201841</v>
      </c>
      <c r="BA8" s="224">
        <v>408.12</v>
      </c>
      <c r="BB8" s="225">
        <v>113.96333333333334</v>
      </c>
      <c r="BC8" s="223">
        <v>4239.153693659942</v>
      </c>
      <c r="BD8" s="224">
        <v>974.1408333333336</v>
      </c>
      <c r="BE8" s="225">
        <v>112.0633333333333</v>
      </c>
      <c r="BF8" s="223">
        <v>923.5551607717042</v>
      </c>
      <c r="BG8" s="224">
        <v>427.14</v>
      </c>
      <c r="BH8" s="225">
        <v>27.05</v>
      </c>
      <c r="BI8" s="223">
        <v>326.97</v>
      </c>
      <c r="BJ8" s="224">
        <v>326.97</v>
      </c>
      <c r="BK8" s="225">
        <v>16.200000000000003</v>
      </c>
      <c r="BL8" s="223"/>
      <c r="BM8" s="224"/>
      <c r="BN8" s="225"/>
      <c r="BO8" s="223">
        <v>14628.541198992385</v>
      </c>
      <c r="BP8" s="224">
        <v>2412.770833333334</v>
      </c>
      <c r="BQ8" s="225">
        <v>371.31333333333333</v>
      </c>
      <c r="BS8" s="249" t="s">
        <v>132</v>
      </c>
      <c r="BT8" s="223">
        <v>9.122396999999996</v>
      </c>
      <c r="BU8" s="224">
        <v>0.3167</v>
      </c>
      <c r="BV8" s="225">
        <v>0.13336</v>
      </c>
      <c r="BW8" s="223">
        <v>37.882293000000004</v>
      </c>
      <c r="BX8" s="224">
        <v>0.66</v>
      </c>
      <c r="BY8" s="225">
        <v>0.35</v>
      </c>
      <c r="BZ8" s="223">
        <v>284.085864</v>
      </c>
      <c r="CA8" s="224">
        <v>10.7267</v>
      </c>
      <c r="CB8" s="225">
        <v>4.33336</v>
      </c>
      <c r="CC8" s="223">
        <v>1362.1446199999993</v>
      </c>
      <c r="CD8" s="224">
        <v>106.0132</v>
      </c>
      <c r="CE8" s="225">
        <v>24.472239999999992</v>
      </c>
      <c r="CF8" s="223">
        <v>3432.585344</v>
      </c>
      <c r="CG8" s="224">
        <v>427.4151</v>
      </c>
      <c r="CH8" s="225">
        <v>126.98658000000002</v>
      </c>
      <c r="CI8" s="223">
        <v>4507.336211999996</v>
      </c>
      <c r="CJ8" s="224">
        <v>757.5059000000002</v>
      </c>
      <c r="CK8" s="225">
        <v>158.48321000000004</v>
      </c>
      <c r="CL8" s="223">
        <v>5115.259744999999</v>
      </c>
      <c r="CM8" s="224">
        <v>1373.7790999999997</v>
      </c>
      <c r="CN8" s="225">
        <v>184.60000000000002</v>
      </c>
      <c r="CO8" s="223">
        <v>887.9300000000001</v>
      </c>
      <c r="CP8" s="224">
        <v>346.36</v>
      </c>
      <c r="CQ8" s="225">
        <v>29.0</v>
      </c>
      <c r="CR8" s="223">
        <v>513.03</v>
      </c>
      <c r="CS8" s="224">
        <v>288.26</v>
      </c>
      <c r="CT8" s="225">
        <v>48.6</v>
      </c>
      <c r="CU8" s="223"/>
      <c r="CV8" s="224"/>
      <c r="CW8" s="225">
        <v>0.0</v>
      </c>
      <c r="CX8" s="223">
        <v>16149.376475000008</v>
      </c>
      <c r="CY8" s="224">
        <v>3311.0367000000015</v>
      </c>
      <c r="CZ8" s="225">
        <v>576.95875</v>
      </c>
    </row>
    <row r="9">
      <c r="A9" s="249" t="s">
        <v>133</v>
      </c>
      <c r="B9" s="223">
        <v>65.3972275815185</v>
      </c>
      <c r="C9" s="224"/>
      <c r="D9" s="225"/>
      <c r="E9" s="223">
        <v>140.6546183873723</v>
      </c>
      <c r="F9" s="224">
        <v>1.53</v>
      </c>
      <c r="G9" s="225">
        <v>1.8</v>
      </c>
      <c r="H9" s="223">
        <v>381.985914935298</v>
      </c>
      <c r="I9" s="224">
        <v>16.240000000000002</v>
      </c>
      <c r="J9" s="225">
        <v>11.81666666666667</v>
      </c>
      <c r="K9" s="223">
        <v>1377.9500511147864</v>
      </c>
      <c r="L9" s="224">
        <v>95.37333333333333</v>
      </c>
      <c r="M9" s="225">
        <v>41.276666666666664</v>
      </c>
      <c r="N9" s="223">
        <v>2725.2100280518516</v>
      </c>
      <c r="O9" s="224">
        <v>438.9641666666667</v>
      </c>
      <c r="P9" s="225">
        <v>167.8016666666666</v>
      </c>
      <c r="Q9" s="223">
        <v>3517.7161055786837</v>
      </c>
      <c r="R9" s="224">
        <v>793.3363888888886</v>
      </c>
      <c r="S9" s="225">
        <v>213.86222222222227</v>
      </c>
      <c r="T9" s="223">
        <v>4082.923261910007</v>
      </c>
      <c r="U9" s="224">
        <v>1431.4233333333332</v>
      </c>
      <c r="V9" s="225">
        <v>265.015</v>
      </c>
      <c r="W9" s="223">
        <v>1737.6481745064584</v>
      </c>
      <c r="X9" s="224">
        <v>1247.8399999999997</v>
      </c>
      <c r="Y9" s="225">
        <v>176.59249999999994</v>
      </c>
      <c r="Z9" s="223">
        <v>1094.263333333333</v>
      </c>
      <c r="AA9" s="224">
        <v>855.563333333333</v>
      </c>
      <c r="AB9" s="225">
        <v>54.55000000000001</v>
      </c>
      <c r="AC9" s="223"/>
      <c r="AD9" s="224"/>
      <c r="AE9" s="225"/>
      <c r="AF9" s="223">
        <f t="shared" ref="AF9:AH9" si="3">B9+E9+H9+K9+N9+Q9+T9+W9+Z9+AC9</f>
        <v>15123.74872</v>
      </c>
      <c r="AG9" s="224">
        <f t="shared" si="3"/>
        <v>4880.270556</v>
      </c>
      <c r="AH9" s="225">
        <f t="shared" si="3"/>
        <v>932.7147222</v>
      </c>
      <c r="AJ9" s="249" t="s">
        <v>134</v>
      </c>
      <c r="AK9" s="223">
        <v>166.91665931186785</v>
      </c>
      <c r="AL9" s="224">
        <v>0.55</v>
      </c>
      <c r="AM9" s="225">
        <v>1.95</v>
      </c>
      <c r="AN9" s="223">
        <v>188.85209936993186</v>
      </c>
      <c r="AO9" s="224">
        <v>4.627500000000017</v>
      </c>
      <c r="AP9" s="225">
        <v>3.300000000000009</v>
      </c>
      <c r="AQ9" s="223">
        <v>435.6375753895136</v>
      </c>
      <c r="AR9" s="224">
        <v>29.042103525705457</v>
      </c>
      <c r="AS9" s="225">
        <v>13.26612373483477</v>
      </c>
      <c r="AT9" s="223">
        <v>2047.514549894196</v>
      </c>
      <c r="AU9" s="224">
        <v>155.21963613937714</v>
      </c>
      <c r="AV9" s="225">
        <v>74.83662503854455</v>
      </c>
      <c r="AW9" s="223">
        <v>3814.5831737922645</v>
      </c>
      <c r="AX9" s="224">
        <v>595.1681111111113</v>
      </c>
      <c r="AY9" s="225">
        <v>228.9567777777778</v>
      </c>
      <c r="AZ9" s="223">
        <v>5007.9634256329155</v>
      </c>
      <c r="BA9" s="224">
        <v>1157.9983333333334</v>
      </c>
      <c r="BB9" s="225">
        <v>310.8333333333333</v>
      </c>
      <c r="BC9" s="223">
        <v>6387.765307891867</v>
      </c>
      <c r="BD9" s="224">
        <v>2306.264974558532</v>
      </c>
      <c r="BE9" s="225">
        <v>357.1583855485687</v>
      </c>
      <c r="BF9" s="223">
        <v>2152.3550000000005</v>
      </c>
      <c r="BG9" s="224">
        <v>1245.7599999999998</v>
      </c>
      <c r="BH9" s="225">
        <v>108.575</v>
      </c>
      <c r="BI9" s="223">
        <v>2310.046507839792</v>
      </c>
      <c r="BJ9" s="224">
        <v>2032.7465078397918</v>
      </c>
      <c r="BK9" s="225">
        <v>202.10000000000002</v>
      </c>
      <c r="BL9" s="223"/>
      <c r="BM9" s="224"/>
      <c r="BN9" s="225"/>
      <c r="BO9" s="223">
        <v>22511.63429912235</v>
      </c>
      <c r="BP9" s="224">
        <v>7527.37716650785</v>
      </c>
      <c r="BQ9" s="225">
        <v>1300.9762454330594</v>
      </c>
      <c r="BS9" s="249" t="s">
        <v>134</v>
      </c>
      <c r="BT9" s="223">
        <v>14.664896000000004</v>
      </c>
      <c r="BU9" s="224">
        <v>0.4105</v>
      </c>
      <c r="BV9" s="225">
        <v>0.41053</v>
      </c>
      <c r="BW9" s="223">
        <v>65.53610499999999</v>
      </c>
      <c r="BX9" s="224">
        <v>7.0696</v>
      </c>
      <c r="BY9" s="225">
        <v>4.1885</v>
      </c>
      <c r="BZ9" s="223">
        <v>418.06682800000004</v>
      </c>
      <c r="CA9" s="224">
        <v>23.6596</v>
      </c>
      <c r="CB9" s="225">
        <v>13.835669999999997</v>
      </c>
      <c r="CC9" s="223">
        <v>2066.457514</v>
      </c>
      <c r="CD9" s="224">
        <v>272.8201000000001</v>
      </c>
      <c r="CE9" s="225">
        <v>129.71271000000004</v>
      </c>
      <c r="CF9" s="223">
        <v>4177.299824999999</v>
      </c>
      <c r="CG9" s="224">
        <v>788.8781000000002</v>
      </c>
      <c r="CH9" s="225">
        <v>281.21079000000015</v>
      </c>
      <c r="CI9" s="223">
        <v>5819.0976219999975</v>
      </c>
      <c r="CJ9" s="224">
        <v>1521.4683000000002</v>
      </c>
      <c r="CK9" s="225">
        <v>361.83244</v>
      </c>
      <c r="CL9" s="223">
        <v>7284.055164</v>
      </c>
      <c r="CM9" s="224">
        <v>2917.8377000000005</v>
      </c>
      <c r="CN9" s="225">
        <v>492.38095999999996</v>
      </c>
      <c r="CO9" s="223">
        <v>3157.985000000001</v>
      </c>
      <c r="CP9" s="224">
        <v>1867.2749999999996</v>
      </c>
      <c r="CQ9" s="225">
        <v>232.00000000000003</v>
      </c>
      <c r="CR9" s="223">
        <v>1988.6208</v>
      </c>
      <c r="CS9" s="224">
        <v>1867.2208</v>
      </c>
      <c r="CT9" s="225">
        <v>186.27027999999999</v>
      </c>
      <c r="CU9" s="223"/>
      <c r="CV9" s="224"/>
      <c r="CW9" s="225">
        <v>0.0</v>
      </c>
      <c r="CX9" s="223">
        <v>24991.78375400004</v>
      </c>
      <c r="CY9" s="224">
        <v>9266.639700000005</v>
      </c>
      <c r="CZ9" s="225">
        <v>1701.8418800000009</v>
      </c>
    </row>
    <row r="10">
      <c r="A10" s="249" t="s">
        <v>135</v>
      </c>
      <c r="B10" s="223">
        <v>87.77922459092312</v>
      </c>
      <c r="C10" s="224">
        <v>0.15</v>
      </c>
      <c r="D10" s="225">
        <v>1.13</v>
      </c>
      <c r="E10" s="223">
        <v>158.74725809021345</v>
      </c>
      <c r="F10" s="224">
        <v>3.8012727272727274</v>
      </c>
      <c r="G10" s="225">
        <v>1.7427272727272727</v>
      </c>
      <c r="H10" s="223">
        <v>520.713810916073</v>
      </c>
      <c r="I10" s="224">
        <v>17.49294871794871</v>
      </c>
      <c r="J10" s="225">
        <v>11.410000000000002</v>
      </c>
      <c r="K10" s="223">
        <v>2323.7653529446675</v>
      </c>
      <c r="L10" s="224">
        <v>164.14179833320398</v>
      </c>
      <c r="M10" s="225">
        <v>85.94537004078607</v>
      </c>
      <c r="N10" s="223">
        <v>4296.7737499732075</v>
      </c>
      <c r="O10" s="224">
        <v>480.0812012987013</v>
      </c>
      <c r="P10" s="225">
        <v>205.06772727272735</v>
      </c>
      <c r="Q10" s="223">
        <v>5559.9537117985965</v>
      </c>
      <c r="R10" s="224">
        <v>1050.2163897435894</v>
      </c>
      <c r="S10" s="225">
        <v>302.54276666666675</v>
      </c>
      <c r="T10" s="223">
        <v>6584.801578092305</v>
      </c>
      <c r="U10" s="224">
        <v>2234.8849926920875</v>
      </c>
      <c r="V10" s="225">
        <v>346.28452934662243</v>
      </c>
      <c r="W10" s="223">
        <v>2111.67303030303</v>
      </c>
      <c r="X10" s="224">
        <v>1052.0263636363636</v>
      </c>
      <c r="Y10" s="225">
        <v>146.01</v>
      </c>
      <c r="Z10" s="223">
        <v>2250.345</v>
      </c>
      <c r="AA10" s="224">
        <v>1865.31</v>
      </c>
      <c r="AB10" s="225">
        <v>155.37</v>
      </c>
      <c r="AC10" s="223"/>
      <c r="AD10" s="224"/>
      <c r="AE10" s="225"/>
      <c r="AF10" s="223">
        <f t="shared" ref="AF10:AH10" si="4">B10+E10+H10+K10+N10+Q10+T10+W10+Z10+AC10</f>
        <v>23894.55272</v>
      </c>
      <c r="AG10" s="224">
        <f t="shared" si="4"/>
        <v>6868.104967</v>
      </c>
      <c r="AH10" s="225">
        <f t="shared" si="4"/>
        <v>1255.503121</v>
      </c>
      <c r="AJ10" s="249" t="s">
        <v>136</v>
      </c>
      <c r="AK10" s="223">
        <v>133.7734420700568</v>
      </c>
      <c r="AL10" s="224">
        <v>1.25</v>
      </c>
      <c r="AM10" s="225">
        <v>11.933333333333332</v>
      </c>
      <c r="AN10" s="223">
        <v>173.32691492961243</v>
      </c>
      <c r="AO10" s="224">
        <v>3.989999999999993</v>
      </c>
      <c r="AP10" s="225">
        <v>3.674999999999997</v>
      </c>
      <c r="AQ10" s="223">
        <v>629.4949409118474</v>
      </c>
      <c r="AR10" s="224">
        <v>17.27</v>
      </c>
      <c r="AS10" s="225">
        <v>20.45</v>
      </c>
      <c r="AT10" s="223">
        <v>2712.1349578312056</v>
      </c>
      <c r="AU10" s="224">
        <v>211.43173758865245</v>
      </c>
      <c r="AV10" s="225">
        <v>126.28858156028372</v>
      </c>
      <c r="AW10" s="223">
        <v>4483.880396444238</v>
      </c>
      <c r="AX10" s="224">
        <v>608.2476491228069</v>
      </c>
      <c r="AY10" s="225">
        <v>230.7858957553784</v>
      </c>
      <c r="AZ10" s="223">
        <v>6019.838983591261</v>
      </c>
      <c r="BA10" s="224">
        <v>1187.3848000000005</v>
      </c>
      <c r="BB10" s="225">
        <v>293.27966666666657</v>
      </c>
      <c r="BC10" s="223">
        <v>5859.104892543856</v>
      </c>
      <c r="BD10" s="224">
        <v>2020.8655175438598</v>
      </c>
      <c r="BE10" s="225">
        <v>318.209877955759</v>
      </c>
      <c r="BF10" s="223">
        <v>2280.765232558139</v>
      </c>
      <c r="BG10" s="224">
        <v>1347.1302325581394</v>
      </c>
      <c r="BH10" s="225">
        <v>188.98430232558138</v>
      </c>
      <c r="BI10" s="223">
        <v>2063.826428571429</v>
      </c>
      <c r="BJ10" s="224">
        <v>1535.0714285714291</v>
      </c>
      <c r="BK10" s="225">
        <v>130.85476190476192</v>
      </c>
      <c r="BL10" s="223"/>
      <c r="BM10" s="224"/>
      <c r="BN10" s="225"/>
      <c r="BO10" s="223">
        <v>24356.146189451647</v>
      </c>
      <c r="BP10" s="224">
        <v>6932.641365384889</v>
      </c>
      <c r="BQ10" s="225">
        <v>1324.4614195017643</v>
      </c>
      <c r="BS10" s="249" t="s">
        <v>136</v>
      </c>
      <c r="BT10" s="223">
        <v>11.626886999999998</v>
      </c>
      <c r="BU10" s="224">
        <v>0.3504</v>
      </c>
      <c r="BV10" s="225">
        <v>0.35035</v>
      </c>
      <c r="BW10" s="223">
        <v>72.93970599999999</v>
      </c>
      <c r="BX10" s="224">
        <v>4.5738</v>
      </c>
      <c r="BY10" s="225">
        <v>3.7962000000000002</v>
      </c>
      <c r="BZ10" s="223">
        <v>561.675478</v>
      </c>
      <c r="CA10" s="224">
        <v>38.39979999999999</v>
      </c>
      <c r="CB10" s="225">
        <v>21.801700000000004</v>
      </c>
      <c r="CC10" s="223">
        <v>2899.022074999999</v>
      </c>
      <c r="CD10" s="224">
        <v>187.7003</v>
      </c>
      <c r="CE10" s="225">
        <v>112.15127000000003</v>
      </c>
      <c r="CF10" s="223">
        <v>4989.606579000008</v>
      </c>
      <c r="CG10" s="224">
        <v>706.9254999999998</v>
      </c>
      <c r="CH10" s="225">
        <v>342.61972</v>
      </c>
      <c r="CI10" s="223">
        <v>6695.390999999999</v>
      </c>
      <c r="CJ10" s="224">
        <v>1454.5491999999997</v>
      </c>
      <c r="CK10" s="225">
        <v>416.81936999999994</v>
      </c>
      <c r="CL10" s="223">
        <v>6816.520673000002</v>
      </c>
      <c r="CM10" s="224">
        <v>2830.0776</v>
      </c>
      <c r="CN10" s="225">
        <v>690.1667400000001</v>
      </c>
      <c r="CO10" s="223">
        <v>2772.32661</v>
      </c>
      <c r="CP10" s="224">
        <v>2110.6566</v>
      </c>
      <c r="CQ10" s="225">
        <v>379.9</v>
      </c>
      <c r="CR10" s="223">
        <v>1613.76</v>
      </c>
      <c r="CS10" s="224">
        <v>1613.76</v>
      </c>
      <c r="CT10" s="225">
        <v>264.95000000000005</v>
      </c>
      <c r="CU10" s="223"/>
      <c r="CV10" s="224"/>
      <c r="CW10" s="225">
        <v>0.0</v>
      </c>
      <c r="CX10" s="223">
        <v>26432.869008000027</v>
      </c>
      <c r="CY10" s="224">
        <v>8946.993199999999</v>
      </c>
      <c r="CZ10" s="225">
        <v>2232.5553499999996</v>
      </c>
    </row>
    <row r="11">
      <c r="A11" s="249" t="s">
        <v>137</v>
      </c>
      <c r="B11" s="223">
        <v>71.97973742454862</v>
      </c>
      <c r="C11" s="224">
        <v>0.3225</v>
      </c>
      <c r="D11" s="225">
        <v>0.20375</v>
      </c>
      <c r="E11" s="223">
        <v>123.80317709871392</v>
      </c>
      <c r="F11" s="224">
        <v>1.0</v>
      </c>
      <c r="G11" s="225">
        <v>1.0</v>
      </c>
      <c r="H11" s="223">
        <v>459.0111125213158</v>
      </c>
      <c r="I11" s="224">
        <v>10.19166666666667</v>
      </c>
      <c r="J11" s="225">
        <v>7.296666666666667</v>
      </c>
      <c r="K11" s="223">
        <v>1844.5114180644775</v>
      </c>
      <c r="L11" s="224">
        <v>97.16083333333334</v>
      </c>
      <c r="M11" s="225">
        <v>55.46000000000002</v>
      </c>
      <c r="N11" s="223">
        <v>3631.2139918809326</v>
      </c>
      <c r="O11" s="224">
        <v>418.4073131991051</v>
      </c>
      <c r="P11" s="225">
        <v>175.86877293064876</v>
      </c>
      <c r="Q11" s="223">
        <v>5071.958782946365</v>
      </c>
      <c r="R11" s="224">
        <v>840.6313596491227</v>
      </c>
      <c r="S11" s="225">
        <v>215.69859649122796</v>
      </c>
      <c r="T11" s="223">
        <v>7209.212921369698</v>
      </c>
      <c r="U11" s="224">
        <v>2125.066892427914</v>
      </c>
      <c r="V11" s="225">
        <v>399.4842394822007</v>
      </c>
      <c r="W11" s="223">
        <v>2365.982966666667</v>
      </c>
      <c r="X11" s="224">
        <v>1598.8980666666664</v>
      </c>
      <c r="Y11" s="225">
        <v>175.6226666666666</v>
      </c>
      <c r="Z11" s="223">
        <v>1514.54</v>
      </c>
      <c r="AA11" s="224">
        <v>900.7299999999999</v>
      </c>
      <c r="AB11" s="225">
        <v>139.49</v>
      </c>
      <c r="AC11" s="223"/>
      <c r="AD11" s="224"/>
      <c r="AE11" s="225"/>
      <c r="AF11" s="223">
        <f t="shared" ref="AF11:AH11" si="5">B11+E11+H11+K11+N11+Q11+T11+W11+Z11+AC11</f>
        <v>22292.21411</v>
      </c>
      <c r="AG11" s="224">
        <f t="shared" si="5"/>
        <v>5992.408632</v>
      </c>
      <c r="AH11" s="225">
        <f t="shared" si="5"/>
        <v>1170.124692</v>
      </c>
      <c r="AJ11" s="249" t="s">
        <v>138</v>
      </c>
      <c r="AK11" s="223">
        <v>104.77301179927112</v>
      </c>
      <c r="AL11" s="224">
        <v>0.9</v>
      </c>
      <c r="AM11" s="225">
        <v>0.95</v>
      </c>
      <c r="AN11" s="223">
        <v>121.47476605758581</v>
      </c>
      <c r="AO11" s="224"/>
      <c r="AP11" s="225"/>
      <c r="AQ11" s="223">
        <v>470.09555478901154</v>
      </c>
      <c r="AR11" s="224">
        <v>19.28916666666667</v>
      </c>
      <c r="AS11" s="225">
        <v>15.383333333333331</v>
      </c>
      <c r="AT11" s="223">
        <v>2055.2497216064717</v>
      </c>
      <c r="AU11" s="224">
        <v>162.82809384164227</v>
      </c>
      <c r="AV11" s="225">
        <v>95.10583577712609</v>
      </c>
      <c r="AW11" s="223">
        <v>3717.099192028263</v>
      </c>
      <c r="AX11" s="224">
        <v>658.7902588622188</v>
      </c>
      <c r="AY11" s="225">
        <v>302.23289791569067</v>
      </c>
      <c r="AZ11" s="223">
        <v>5716.425435467472</v>
      </c>
      <c r="BA11" s="224">
        <v>1409.0733333333335</v>
      </c>
      <c r="BB11" s="225">
        <v>430.2933333333333</v>
      </c>
      <c r="BC11" s="223">
        <v>7161.494254309188</v>
      </c>
      <c r="BD11" s="224">
        <v>3144.3974637875444</v>
      </c>
      <c r="BE11" s="225">
        <v>595.0591960845379</v>
      </c>
      <c r="BF11" s="223">
        <v>2813.2440476190473</v>
      </c>
      <c r="BG11" s="224">
        <v>1646.315</v>
      </c>
      <c r="BH11" s="225">
        <v>176.29999999999998</v>
      </c>
      <c r="BI11" s="223">
        <v>1325.12</v>
      </c>
      <c r="BJ11" s="224">
        <v>1116.72</v>
      </c>
      <c r="BK11" s="225">
        <v>150.27</v>
      </c>
      <c r="BL11" s="223"/>
      <c r="BM11" s="224"/>
      <c r="BN11" s="225"/>
      <c r="BO11" s="223">
        <v>23484.975983676308</v>
      </c>
      <c r="BP11" s="224">
        <v>8158.313316491406</v>
      </c>
      <c r="BQ11" s="225">
        <v>1765.5945964440214</v>
      </c>
      <c r="BS11" s="249" t="s">
        <v>138</v>
      </c>
      <c r="BT11" s="223">
        <v>9.009166000000002</v>
      </c>
      <c r="BU11" s="224"/>
      <c r="BV11" s="225">
        <v>0.0</v>
      </c>
      <c r="BW11" s="223">
        <v>45.146565999999986</v>
      </c>
      <c r="BX11" s="224">
        <v>0.95</v>
      </c>
      <c r="BY11" s="225">
        <v>0.5</v>
      </c>
      <c r="BZ11" s="223">
        <v>402.77221999999983</v>
      </c>
      <c r="CA11" s="224">
        <v>17.5864</v>
      </c>
      <c r="CB11" s="225">
        <v>14.107899999999999</v>
      </c>
      <c r="CC11" s="223">
        <v>2064.9445470000005</v>
      </c>
      <c r="CD11" s="224">
        <v>199.42649999999998</v>
      </c>
      <c r="CE11" s="225">
        <v>123.14104000000002</v>
      </c>
      <c r="CF11" s="223">
        <v>4130.930313999997</v>
      </c>
      <c r="CG11" s="224">
        <v>774.1595000000002</v>
      </c>
      <c r="CH11" s="225">
        <v>331.5321300000003</v>
      </c>
      <c r="CI11" s="223">
        <v>7011.223319999997</v>
      </c>
      <c r="CJ11" s="224">
        <v>1647.2234000000003</v>
      </c>
      <c r="CK11" s="225">
        <v>485.41890000000006</v>
      </c>
      <c r="CL11" s="223">
        <v>8362.053869999996</v>
      </c>
      <c r="CM11" s="224">
        <v>2754.5195000000003</v>
      </c>
      <c r="CN11" s="225">
        <v>447.95289000000014</v>
      </c>
      <c r="CO11" s="223">
        <v>3370.7756099999992</v>
      </c>
      <c r="CP11" s="224">
        <v>2173.3156</v>
      </c>
      <c r="CQ11" s="225">
        <v>322.12122000000005</v>
      </c>
      <c r="CR11" s="223">
        <v>1182.91</v>
      </c>
      <c r="CS11" s="224">
        <v>1076.61</v>
      </c>
      <c r="CT11" s="225">
        <v>180.95</v>
      </c>
      <c r="CU11" s="223">
        <v>603.9</v>
      </c>
      <c r="CV11" s="224">
        <v>603.9</v>
      </c>
      <c r="CW11" s="225">
        <v>19.0</v>
      </c>
      <c r="CX11" s="223">
        <v>27183.665612999994</v>
      </c>
      <c r="CY11" s="224">
        <v>9247.6909</v>
      </c>
      <c r="CZ11" s="225">
        <v>1924.72408</v>
      </c>
    </row>
    <row r="12">
      <c r="A12" s="249" t="s">
        <v>139</v>
      </c>
      <c r="B12" s="223">
        <v>59.327581170582214</v>
      </c>
      <c r="C12" s="224">
        <v>0.55</v>
      </c>
      <c r="D12" s="225">
        <v>0.8</v>
      </c>
      <c r="E12" s="223">
        <v>121.31675</v>
      </c>
      <c r="F12" s="224"/>
      <c r="G12" s="225"/>
      <c r="H12" s="223">
        <v>414.10645138888896</v>
      </c>
      <c r="I12" s="224">
        <v>5.4328125</v>
      </c>
      <c r="J12" s="225">
        <v>9.58</v>
      </c>
      <c r="K12" s="223">
        <v>1816.673572883114</v>
      </c>
      <c r="L12" s="224">
        <v>107.20602721088436</v>
      </c>
      <c r="M12" s="225">
        <v>52.961816326530624</v>
      </c>
      <c r="N12" s="223">
        <v>3120.1770302580976</v>
      </c>
      <c r="O12" s="224">
        <v>224.68523809523813</v>
      </c>
      <c r="P12" s="225">
        <v>99.22000000000003</v>
      </c>
      <c r="Q12" s="223">
        <v>4664.828873859037</v>
      </c>
      <c r="R12" s="224">
        <v>492.6764166666667</v>
      </c>
      <c r="S12" s="225">
        <v>198.07</v>
      </c>
      <c r="T12" s="223">
        <v>4176.812388888889</v>
      </c>
      <c r="U12" s="224">
        <v>1161.14</v>
      </c>
      <c r="V12" s="225">
        <v>240.72</v>
      </c>
      <c r="W12" s="223">
        <v>1667.997224824356</v>
      </c>
      <c r="X12" s="224">
        <v>873.555</v>
      </c>
      <c r="Y12" s="225">
        <v>52.19500000000001</v>
      </c>
      <c r="Z12" s="223">
        <v>1846.3100000000002</v>
      </c>
      <c r="AA12" s="224">
        <v>1176.696666666667</v>
      </c>
      <c r="AB12" s="225">
        <v>133.28</v>
      </c>
      <c r="AC12" s="223"/>
      <c r="AD12" s="224"/>
      <c r="AE12" s="225"/>
      <c r="AF12" s="223">
        <f t="shared" ref="AF12:AH12" si="6">B12+E12+H12+K12+N12+Q12+T12+W12+Z12+AC12</f>
        <v>17887.54987</v>
      </c>
      <c r="AG12" s="224">
        <f t="shared" si="6"/>
        <v>4041.942161</v>
      </c>
      <c r="AH12" s="225">
        <f t="shared" si="6"/>
        <v>786.8268163</v>
      </c>
      <c r="AJ12" s="249" t="s">
        <v>140</v>
      </c>
      <c r="AK12" s="223">
        <v>161.05897598390874</v>
      </c>
      <c r="AL12" s="224">
        <v>0.375</v>
      </c>
      <c r="AM12" s="225">
        <v>0.375</v>
      </c>
      <c r="AN12" s="223">
        <v>219.33257723577242</v>
      </c>
      <c r="AO12" s="224">
        <v>4.499999999999998</v>
      </c>
      <c r="AP12" s="225">
        <v>5.24000000000001</v>
      </c>
      <c r="AQ12" s="223">
        <v>538.9011147619048</v>
      </c>
      <c r="AR12" s="224">
        <v>23.020833333333425</v>
      </c>
      <c r="AS12" s="225">
        <v>13.441666666666682</v>
      </c>
      <c r="AT12" s="223">
        <v>2343.6458047608858</v>
      </c>
      <c r="AU12" s="224">
        <v>89.37500000000001</v>
      </c>
      <c r="AV12" s="225">
        <v>47.46</v>
      </c>
      <c r="AW12" s="223">
        <v>4161.180671668887</v>
      </c>
      <c r="AX12" s="224">
        <v>287.8620833333333</v>
      </c>
      <c r="AY12" s="225">
        <v>141.14770833333336</v>
      </c>
      <c r="AZ12" s="223">
        <v>6184.887230848862</v>
      </c>
      <c r="BA12" s="224">
        <v>622.8133333333334</v>
      </c>
      <c r="BB12" s="225">
        <v>200.7416666666668</v>
      </c>
      <c r="BC12" s="223">
        <v>5879.780090007565</v>
      </c>
      <c r="BD12" s="224">
        <v>1530.2603065494234</v>
      </c>
      <c r="BE12" s="225">
        <v>287.3083333333333</v>
      </c>
      <c r="BF12" s="223">
        <v>2032.8946428571426</v>
      </c>
      <c r="BG12" s="224">
        <v>1069.8396428571427</v>
      </c>
      <c r="BH12" s="225">
        <v>117.39999999999999</v>
      </c>
      <c r="BI12" s="223">
        <v>1936.7169213973798</v>
      </c>
      <c r="BJ12" s="224">
        <v>1312.51692139738</v>
      </c>
      <c r="BK12" s="225">
        <v>158.85</v>
      </c>
      <c r="BL12" s="223"/>
      <c r="BM12" s="224"/>
      <c r="BN12" s="225"/>
      <c r="BO12" s="223">
        <v>23458.398029522312</v>
      </c>
      <c r="BP12" s="224">
        <v>4940.563120803947</v>
      </c>
      <c r="BQ12" s="225">
        <v>971.9643750000001</v>
      </c>
      <c r="BS12" s="249" t="s">
        <v>140</v>
      </c>
      <c r="BT12" s="223">
        <v>14.458484</v>
      </c>
      <c r="BU12" s="224">
        <v>0.6968</v>
      </c>
      <c r="BV12" s="225">
        <v>0.43342</v>
      </c>
      <c r="BW12" s="223">
        <v>59.09212599999997</v>
      </c>
      <c r="BX12" s="224">
        <v>3.3468999999999998</v>
      </c>
      <c r="BY12" s="225">
        <v>1.9135600000000001</v>
      </c>
      <c r="BZ12" s="223">
        <v>509.83806799999957</v>
      </c>
      <c r="CA12" s="224">
        <v>25.470799999999997</v>
      </c>
      <c r="CB12" s="225">
        <v>8.03771</v>
      </c>
      <c r="CC12" s="223">
        <v>2397.231048999998</v>
      </c>
      <c r="CD12" s="224">
        <v>159.89109999999997</v>
      </c>
      <c r="CE12" s="225">
        <v>56.41672</v>
      </c>
      <c r="CF12" s="223">
        <v>4598.315573</v>
      </c>
      <c r="CG12" s="224">
        <v>399.9699</v>
      </c>
      <c r="CH12" s="225">
        <v>126.28517</v>
      </c>
      <c r="CI12" s="223">
        <v>7235.298298000005</v>
      </c>
      <c r="CJ12" s="224">
        <v>1099.8192</v>
      </c>
      <c r="CK12" s="225">
        <v>250.11649000000003</v>
      </c>
      <c r="CL12" s="223">
        <v>6974.448836000006</v>
      </c>
      <c r="CM12" s="224">
        <v>2109.2703</v>
      </c>
      <c r="CN12" s="225">
        <v>329.2000699999999</v>
      </c>
      <c r="CO12" s="223">
        <v>2451.239154</v>
      </c>
      <c r="CP12" s="224">
        <v>1101.8842000000002</v>
      </c>
      <c r="CQ12" s="225">
        <v>200.29999999999998</v>
      </c>
      <c r="CR12" s="223">
        <v>908.885</v>
      </c>
      <c r="CS12" s="224">
        <v>908.885</v>
      </c>
      <c r="CT12" s="225">
        <v>184.60000000000002</v>
      </c>
      <c r="CU12" s="223"/>
      <c r="CV12" s="224"/>
      <c r="CW12" s="225">
        <v>0.0</v>
      </c>
      <c r="CX12" s="223">
        <v>25148.806587999978</v>
      </c>
      <c r="CY12" s="224">
        <v>5809.2342000000035</v>
      </c>
      <c r="CZ12" s="225">
        <v>1157.3031400000002</v>
      </c>
    </row>
    <row r="13">
      <c r="A13" s="249" t="s">
        <v>141</v>
      </c>
      <c r="B13" s="223">
        <v>138.04061255704013</v>
      </c>
      <c r="C13" s="224">
        <v>0.37</v>
      </c>
      <c r="D13" s="225">
        <v>0.64</v>
      </c>
      <c r="E13" s="223">
        <v>297.325580825837</v>
      </c>
      <c r="F13" s="224">
        <v>3.23</v>
      </c>
      <c r="G13" s="225">
        <v>2.435</v>
      </c>
      <c r="H13" s="223">
        <v>933.9187797165594</v>
      </c>
      <c r="I13" s="224">
        <v>26.56274193548387</v>
      </c>
      <c r="J13" s="225">
        <v>19.618870967741945</v>
      </c>
      <c r="K13" s="223">
        <v>3737.1816649375064</v>
      </c>
      <c r="L13" s="224">
        <v>184.06399999999996</v>
      </c>
      <c r="M13" s="225">
        <v>88.17800000000001</v>
      </c>
      <c r="N13" s="223">
        <v>6585.782419036217</v>
      </c>
      <c r="O13" s="224">
        <v>732.713454932735</v>
      </c>
      <c r="P13" s="225">
        <v>291.29019983552797</v>
      </c>
      <c r="Q13" s="223">
        <v>8779.386600004891</v>
      </c>
      <c r="R13" s="224">
        <v>1470.8637239700531</v>
      </c>
      <c r="S13" s="225">
        <v>384.6729805233411</v>
      </c>
      <c r="T13" s="223">
        <v>10905.70005444111</v>
      </c>
      <c r="U13" s="224">
        <v>3891.8159519455585</v>
      </c>
      <c r="V13" s="225">
        <v>640.9751531850989</v>
      </c>
      <c r="W13" s="223">
        <v>3697.9600162185184</v>
      </c>
      <c r="X13" s="224">
        <v>2022.5641157998039</v>
      </c>
      <c r="Y13" s="225">
        <v>190.0807360157017</v>
      </c>
      <c r="Z13" s="223">
        <v>2186.158899787284</v>
      </c>
      <c r="AA13" s="224">
        <v>2083.1888997872843</v>
      </c>
      <c r="AB13" s="225">
        <v>119.7693748522808</v>
      </c>
      <c r="AC13" s="223"/>
      <c r="AD13" s="224"/>
      <c r="AE13" s="225"/>
      <c r="AF13" s="223">
        <f t="shared" ref="AF13:AH13" si="7">B13+E13+H13+K13+N13+Q13+T13+W13+Z13+AC13</f>
        <v>37261.45463</v>
      </c>
      <c r="AG13" s="224">
        <f t="shared" si="7"/>
        <v>10415.37289</v>
      </c>
      <c r="AH13" s="225">
        <f t="shared" si="7"/>
        <v>1737.660315</v>
      </c>
      <c r="AJ13" s="249" t="s">
        <v>142</v>
      </c>
      <c r="AK13" s="223">
        <v>266.6583254736791</v>
      </c>
      <c r="AL13" s="224">
        <v>5.050730712969187</v>
      </c>
      <c r="AM13" s="225">
        <v>10.372525043152628</v>
      </c>
      <c r="AN13" s="223">
        <v>319.6723477415397</v>
      </c>
      <c r="AO13" s="224">
        <v>9.04</v>
      </c>
      <c r="AP13" s="225">
        <v>5.949999999999999</v>
      </c>
      <c r="AQ13" s="223">
        <v>901.182673475115</v>
      </c>
      <c r="AR13" s="224">
        <v>42.454481175164226</v>
      </c>
      <c r="AS13" s="225">
        <v>33.1264646613827</v>
      </c>
      <c r="AT13" s="223">
        <v>4055.776784738832</v>
      </c>
      <c r="AU13" s="224">
        <v>413.8498858971188</v>
      </c>
      <c r="AV13" s="225">
        <v>205.2385870278076</v>
      </c>
      <c r="AW13" s="223">
        <v>7010.717235810327</v>
      </c>
      <c r="AX13" s="224">
        <v>1085.204079174827</v>
      </c>
      <c r="AY13" s="225">
        <v>435.75256729804926</v>
      </c>
      <c r="AZ13" s="223">
        <v>9499.05466611522</v>
      </c>
      <c r="BA13" s="224">
        <v>1860.5167903215224</v>
      </c>
      <c r="BB13" s="225">
        <v>552.9848455176464</v>
      </c>
      <c r="BC13" s="223">
        <v>11521.335895860497</v>
      </c>
      <c r="BD13" s="224">
        <v>4373.589883955731</v>
      </c>
      <c r="BE13" s="225">
        <v>723.7361111111111</v>
      </c>
      <c r="BF13" s="223">
        <v>3634.030247626232</v>
      </c>
      <c r="BG13" s="224">
        <v>1801.6114976262324</v>
      </c>
      <c r="BH13" s="225">
        <v>279.85</v>
      </c>
      <c r="BI13" s="223">
        <v>2000.1570831826482</v>
      </c>
      <c r="BJ13" s="224">
        <v>1775.247083182648</v>
      </c>
      <c r="BK13" s="225">
        <v>139.5</v>
      </c>
      <c r="BL13" s="223"/>
      <c r="BM13" s="224"/>
      <c r="BN13" s="225"/>
      <c r="BO13" s="223">
        <v>39208.58526002408</v>
      </c>
      <c r="BP13" s="224">
        <v>11366.564432046214</v>
      </c>
      <c r="BQ13" s="225">
        <v>2386.5111006591496</v>
      </c>
      <c r="BS13" s="249" t="s">
        <v>142</v>
      </c>
      <c r="BT13" s="223">
        <v>22.43421</v>
      </c>
      <c r="BU13" s="224"/>
      <c r="BV13" s="225">
        <v>0.0</v>
      </c>
      <c r="BW13" s="223">
        <v>107.27305099999998</v>
      </c>
      <c r="BX13" s="224">
        <v>4.445</v>
      </c>
      <c r="BY13" s="225">
        <v>5.875</v>
      </c>
      <c r="BZ13" s="223">
        <v>832.9519949999996</v>
      </c>
      <c r="CA13" s="224">
        <v>84.52060000000003</v>
      </c>
      <c r="CB13" s="225">
        <v>68.28839</v>
      </c>
      <c r="CC13" s="223">
        <v>4149.062174999997</v>
      </c>
      <c r="CD13" s="224">
        <v>666.5839000000002</v>
      </c>
      <c r="CE13" s="225">
        <v>418.42512999999997</v>
      </c>
      <c r="CF13" s="223">
        <v>7567.173817999997</v>
      </c>
      <c r="CG13" s="224">
        <v>1471.5225000000016</v>
      </c>
      <c r="CH13" s="225">
        <v>775.4631699999999</v>
      </c>
      <c r="CI13" s="223">
        <v>11218.65940000001</v>
      </c>
      <c r="CJ13" s="224">
        <v>3465.1425999999988</v>
      </c>
      <c r="CK13" s="225">
        <v>1192.5852200000002</v>
      </c>
      <c r="CL13" s="223">
        <v>13967.285865000007</v>
      </c>
      <c r="CM13" s="224">
        <v>6138.410799999999</v>
      </c>
      <c r="CN13" s="225">
        <v>1370.1269100000002</v>
      </c>
      <c r="CO13" s="223">
        <v>3432.702136000001</v>
      </c>
      <c r="CP13" s="224">
        <v>2407.01</v>
      </c>
      <c r="CQ13" s="225">
        <v>369.09999999999997</v>
      </c>
      <c r="CR13" s="223">
        <v>2766.21716</v>
      </c>
      <c r="CS13" s="224">
        <v>2213.7572</v>
      </c>
      <c r="CT13" s="225">
        <v>301.15</v>
      </c>
      <c r="CU13" s="223"/>
      <c r="CV13" s="224"/>
      <c r="CW13" s="225">
        <v>0.0</v>
      </c>
      <c r="CX13" s="223">
        <v>44063.75980999991</v>
      </c>
      <c r="CY13" s="224">
        <v>16451.392600000014</v>
      </c>
      <c r="CZ13" s="225">
        <v>4501.013819999998</v>
      </c>
    </row>
    <row r="14">
      <c r="A14" s="249" t="s">
        <v>143</v>
      </c>
      <c r="B14" s="223">
        <v>132.91129593960665</v>
      </c>
      <c r="C14" s="224">
        <v>3.122814320876029</v>
      </c>
      <c r="D14" s="225">
        <v>2.897383191849172</v>
      </c>
      <c r="E14" s="223">
        <v>270.4921944444444</v>
      </c>
      <c r="F14" s="224">
        <v>10.819444444444443</v>
      </c>
      <c r="G14" s="225">
        <v>5.360148148148147</v>
      </c>
      <c r="H14" s="223">
        <v>734.8071100632696</v>
      </c>
      <c r="I14" s="224">
        <v>28.31033333333333</v>
      </c>
      <c r="J14" s="225">
        <v>16.014666666666663</v>
      </c>
      <c r="K14" s="223">
        <v>2611.5418583869873</v>
      </c>
      <c r="L14" s="224">
        <v>201.3855491049052</v>
      </c>
      <c r="M14" s="225">
        <v>84.58059712385773</v>
      </c>
      <c r="N14" s="223">
        <v>3912.4303128430697</v>
      </c>
      <c r="O14" s="224">
        <v>537.241776902887</v>
      </c>
      <c r="P14" s="225">
        <v>197.09444356955373</v>
      </c>
      <c r="Q14" s="223">
        <v>5109.0343178131425</v>
      </c>
      <c r="R14" s="224">
        <v>1126.4066666666663</v>
      </c>
      <c r="S14" s="225">
        <v>276.9150000000001</v>
      </c>
      <c r="T14" s="223">
        <v>5266.97571984869</v>
      </c>
      <c r="U14" s="224">
        <v>2105.2739285714288</v>
      </c>
      <c r="V14" s="225">
        <v>328.7003571428571</v>
      </c>
      <c r="W14" s="223">
        <v>1395.5392363331848</v>
      </c>
      <c r="X14" s="224">
        <v>870.9932839522327</v>
      </c>
      <c r="Y14" s="225">
        <v>120.07811023622048</v>
      </c>
      <c r="Z14" s="223">
        <v>1134.725636160714</v>
      </c>
      <c r="AA14" s="224">
        <v>1134.725636160714</v>
      </c>
      <c r="AB14" s="225">
        <v>121.885</v>
      </c>
      <c r="AC14" s="223"/>
      <c r="AD14" s="224"/>
      <c r="AE14" s="225"/>
      <c r="AF14" s="223">
        <f t="shared" ref="AF14:AH14" si="8">B14+E14+H14+K14+N14+Q14+T14+W14+Z14+AC14</f>
        <v>20568.45768</v>
      </c>
      <c r="AG14" s="224">
        <f t="shared" si="8"/>
        <v>6018.279433</v>
      </c>
      <c r="AH14" s="225">
        <f t="shared" si="8"/>
        <v>1153.525706</v>
      </c>
      <c r="AJ14" s="249" t="s">
        <v>144</v>
      </c>
      <c r="AK14" s="223">
        <v>210.97738291766305</v>
      </c>
      <c r="AL14" s="224">
        <v>5.792243217054265</v>
      </c>
      <c r="AM14" s="225">
        <v>5.836603682170544</v>
      </c>
      <c r="AN14" s="223">
        <v>347.6635916203306</v>
      </c>
      <c r="AO14" s="224">
        <v>18.22145833333334</v>
      </c>
      <c r="AP14" s="225">
        <v>15.506250000000003</v>
      </c>
      <c r="AQ14" s="223">
        <v>885.7618121439898</v>
      </c>
      <c r="AR14" s="224">
        <v>63.87479166666668</v>
      </c>
      <c r="AS14" s="225">
        <v>40.71979166666667</v>
      </c>
      <c r="AT14" s="223">
        <v>3132.58535991977</v>
      </c>
      <c r="AU14" s="224">
        <v>442.25932511737085</v>
      </c>
      <c r="AV14" s="225">
        <v>209.47029342723005</v>
      </c>
      <c r="AW14" s="223">
        <v>4475.790718799319</v>
      </c>
      <c r="AX14" s="224">
        <v>932.675416666667</v>
      </c>
      <c r="AY14" s="225">
        <v>316.1733333333335</v>
      </c>
      <c r="AZ14" s="223">
        <v>6113.274143989873</v>
      </c>
      <c r="BA14" s="224">
        <v>1828.9833571428578</v>
      </c>
      <c r="BB14" s="225">
        <v>413.5038095238097</v>
      </c>
      <c r="BC14" s="223">
        <v>5991.257123168534</v>
      </c>
      <c r="BD14" s="224">
        <v>2619.7738970516925</v>
      </c>
      <c r="BE14" s="225">
        <v>411.5835714285713</v>
      </c>
      <c r="BF14" s="223">
        <v>1405.5316666666668</v>
      </c>
      <c r="BG14" s="224">
        <v>944.3666666666668</v>
      </c>
      <c r="BH14" s="225">
        <v>86.86666666666666</v>
      </c>
      <c r="BI14" s="223">
        <v>1383.546119791667</v>
      </c>
      <c r="BJ14" s="224">
        <v>1270.776119791667</v>
      </c>
      <c r="BK14" s="225">
        <v>182.91666666666669</v>
      </c>
      <c r="BL14" s="223">
        <v>1722.68126549253</v>
      </c>
      <c r="BM14" s="224">
        <v>1722.68126549253</v>
      </c>
      <c r="BN14" s="225">
        <v>124.841937455904</v>
      </c>
      <c r="BO14" s="223">
        <v>25669.069184510343</v>
      </c>
      <c r="BP14" s="224">
        <v>9849.404541146507</v>
      </c>
      <c r="BQ14" s="225">
        <v>1807.418923851019</v>
      </c>
      <c r="BS14" s="249" t="s">
        <v>144</v>
      </c>
      <c r="BT14" s="223">
        <v>14.461257000000003</v>
      </c>
      <c r="BU14" s="224">
        <v>0.4163</v>
      </c>
      <c r="BV14" s="225">
        <v>0.12207</v>
      </c>
      <c r="BW14" s="223">
        <v>92.55115300000004</v>
      </c>
      <c r="BX14" s="224">
        <v>6.7454</v>
      </c>
      <c r="BY14" s="225">
        <v>3.70477</v>
      </c>
      <c r="BZ14" s="223">
        <v>749.1085899999994</v>
      </c>
      <c r="CA14" s="224">
        <v>71.142</v>
      </c>
      <c r="CB14" s="225">
        <v>49.06537</v>
      </c>
      <c r="CC14" s="223">
        <v>3228.092631000002</v>
      </c>
      <c r="CD14" s="224">
        <v>393.8068000000002</v>
      </c>
      <c r="CE14" s="225">
        <v>184.60736000000006</v>
      </c>
      <c r="CF14" s="223">
        <v>4558.594604000001</v>
      </c>
      <c r="CG14" s="224">
        <v>748.7444999999999</v>
      </c>
      <c r="CH14" s="225">
        <v>279.33306999999996</v>
      </c>
      <c r="CI14" s="223">
        <v>6264.330843</v>
      </c>
      <c r="CJ14" s="224">
        <v>1869.5861</v>
      </c>
      <c r="CK14" s="225">
        <v>537.7645699999998</v>
      </c>
      <c r="CL14" s="223">
        <v>6126.472170000004</v>
      </c>
      <c r="CM14" s="224">
        <v>3251.8640999999984</v>
      </c>
      <c r="CN14" s="225">
        <v>597.4598200000003</v>
      </c>
      <c r="CO14" s="223">
        <v>1290.56183</v>
      </c>
      <c r="CP14" s="224">
        <v>826.1718</v>
      </c>
      <c r="CQ14" s="225">
        <v>195.45</v>
      </c>
      <c r="CR14" s="223">
        <v>2086.16124</v>
      </c>
      <c r="CS14" s="224">
        <v>2086.1612999999998</v>
      </c>
      <c r="CT14" s="225">
        <v>485.17688999999996</v>
      </c>
      <c r="CU14" s="223">
        <v>706.163175</v>
      </c>
      <c r="CV14" s="224">
        <v>706.1632</v>
      </c>
      <c r="CW14" s="225">
        <v>241.39999999999998</v>
      </c>
      <c r="CX14" s="223">
        <v>25116.49749300002</v>
      </c>
      <c r="CY14" s="224">
        <v>9960.801500000001</v>
      </c>
      <c r="CZ14" s="225">
        <v>2574.0839199999996</v>
      </c>
    </row>
    <row r="15">
      <c r="A15" s="249" t="s">
        <v>145</v>
      </c>
      <c r="B15" s="223">
        <v>222.45565311163838</v>
      </c>
      <c r="C15" s="224">
        <v>1.33</v>
      </c>
      <c r="D15" s="225">
        <v>1.5099999999999998</v>
      </c>
      <c r="E15" s="223">
        <v>473.2818669543734</v>
      </c>
      <c r="F15" s="224">
        <v>7.210000000000001</v>
      </c>
      <c r="G15" s="225">
        <v>4.9535</v>
      </c>
      <c r="H15" s="223">
        <v>1139.4509680902777</v>
      </c>
      <c r="I15" s="224">
        <v>43.433333333333344</v>
      </c>
      <c r="J15" s="225">
        <v>45.402499999999996</v>
      </c>
      <c r="K15" s="223">
        <v>4710.133980020321</v>
      </c>
      <c r="L15" s="224">
        <v>341.49111111111114</v>
      </c>
      <c r="M15" s="225">
        <v>191.43333333333337</v>
      </c>
      <c r="N15" s="223">
        <v>8411.528547869031</v>
      </c>
      <c r="O15" s="224">
        <v>926.3628434959348</v>
      </c>
      <c r="P15" s="225">
        <v>401.5282113821138</v>
      </c>
      <c r="Q15" s="223">
        <v>14988.305751455342</v>
      </c>
      <c r="R15" s="224">
        <v>2726.470706811804</v>
      </c>
      <c r="S15" s="225">
        <v>753.773919763368</v>
      </c>
      <c r="T15" s="223">
        <v>17593.709314678483</v>
      </c>
      <c r="U15" s="224">
        <v>5893.79607973788</v>
      </c>
      <c r="V15" s="225">
        <v>1094.2647499166278</v>
      </c>
      <c r="W15" s="223">
        <v>6386.144386274511</v>
      </c>
      <c r="X15" s="224">
        <v>2721.639666666666</v>
      </c>
      <c r="Y15" s="225">
        <v>297.5923333333332</v>
      </c>
      <c r="Z15" s="223">
        <v>3214.496433368403</v>
      </c>
      <c r="AA15" s="224">
        <v>2086.363166666667</v>
      </c>
      <c r="AB15" s="225">
        <v>238.71866666666668</v>
      </c>
      <c r="AC15" s="223">
        <v>1065.8483333333338</v>
      </c>
      <c r="AD15" s="224">
        <v>1065.8483333333338</v>
      </c>
      <c r="AE15" s="225">
        <v>67.66499999999999</v>
      </c>
      <c r="AF15" s="223">
        <f t="shared" ref="AF15:AH15" si="9">B15+E15+H15+K15+N15+Q15+T15+W15+Z15+AC15</f>
        <v>58205.35524</v>
      </c>
      <c r="AG15" s="224">
        <f t="shared" si="9"/>
        <v>15813.94524</v>
      </c>
      <c r="AH15" s="225">
        <f t="shared" si="9"/>
        <v>3096.842214</v>
      </c>
      <c r="AJ15" s="249" t="s">
        <v>146</v>
      </c>
      <c r="AK15" s="223">
        <v>372.538900244679</v>
      </c>
      <c r="AL15" s="224">
        <v>1.444</v>
      </c>
      <c r="AM15" s="225">
        <v>3.584</v>
      </c>
      <c r="AN15" s="223">
        <v>410.7376131887351</v>
      </c>
      <c r="AO15" s="224">
        <v>16.569999999999997</v>
      </c>
      <c r="AP15" s="225">
        <v>15.893333333333336</v>
      </c>
      <c r="AQ15" s="223">
        <v>1149.794124553413</v>
      </c>
      <c r="AR15" s="224">
        <v>70.40156382650305</v>
      </c>
      <c r="AS15" s="225">
        <v>62.11662035965116</v>
      </c>
      <c r="AT15" s="223">
        <v>4574.645696588262</v>
      </c>
      <c r="AU15" s="224">
        <v>397.3877083333333</v>
      </c>
      <c r="AV15" s="225">
        <v>234.98750000000004</v>
      </c>
      <c r="AW15" s="223">
        <v>8004.387139389959</v>
      </c>
      <c r="AX15" s="224">
        <v>1266.1704990230241</v>
      </c>
      <c r="AY15" s="225">
        <v>543.7295751866883</v>
      </c>
      <c r="AZ15" s="223">
        <v>13887.36351109624</v>
      </c>
      <c r="BA15" s="224">
        <v>3371.5800291834094</v>
      </c>
      <c r="BB15" s="225">
        <v>1101.391954218107</v>
      </c>
      <c r="BC15" s="223">
        <v>16705.807004024195</v>
      </c>
      <c r="BD15" s="224">
        <v>5681.703299581797</v>
      </c>
      <c r="BE15" s="225">
        <v>1128.0104628330996</v>
      </c>
      <c r="BF15" s="223">
        <v>5625.883856942496</v>
      </c>
      <c r="BG15" s="224">
        <v>2991.441666666667</v>
      </c>
      <c r="BH15" s="225">
        <v>416.9249999999998</v>
      </c>
      <c r="BI15" s="223">
        <v>4306.791619575193</v>
      </c>
      <c r="BJ15" s="224">
        <v>3682.019952908526</v>
      </c>
      <c r="BK15" s="225">
        <v>241.5</v>
      </c>
      <c r="BL15" s="223">
        <v>644.1</v>
      </c>
      <c r="BM15" s="224">
        <v>644.1</v>
      </c>
      <c r="BN15" s="225">
        <v>42.7</v>
      </c>
      <c r="BO15" s="223">
        <v>55682.04946560317</v>
      </c>
      <c r="BP15" s="224">
        <v>18122.81871952326</v>
      </c>
      <c r="BQ15" s="225">
        <v>3790.838445930879</v>
      </c>
      <c r="BS15" s="249" t="s">
        <v>146</v>
      </c>
      <c r="BT15" s="223">
        <v>33.11830199999999</v>
      </c>
      <c r="BU15" s="224">
        <v>0.9356</v>
      </c>
      <c r="BV15" s="225">
        <v>0.7816199999999999</v>
      </c>
      <c r="BW15" s="223">
        <v>125.52329800000004</v>
      </c>
      <c r="BX15" s="224">
        <v>4.3619</v>
      </c>
      <c r="BY15" s="225">
        <v>3.247</v>
      </c>
      <c r="BZ15" s="223">
        <v>982.7454670000003</v>
      </c>
      <c r="CA15" s="224">
        <v>37.543600000000005</v>
      </c>
      <c r="CB15" s="225">
        <v>26.058780000000002</v>
      </c>
      <c r="CC15" s="223">
        <v>4666.985042999999</v>
      </c>
      <c r="CD15" s="224">
        <v>392.1409000000001</v>
      </c>
      <c r="CE15" s="225">
        <v>196.92884</v>
      </c>
      <c r="CF15" s="223">
        <v>8804.314457999995</v>
      </c>
      <c r="CG15" s="224">
        <v>1314.3763999999996</v>
      </c>
      <c r="CH15" s="225">
        <v>539.5726900000002</v>
      </c>
      <c r="CI15" s="223">
        <v>15456.740262000018</v>
      </c>
      <c r="CJ15" s="224">
        <v>3432.3134999999984</v>
      </c>
      <c r="CK15" s="225">
        <v>1073.5200499999996</v>
      </c>
      <c r="CL15" s="223">
        <v>18445.333619999987</v>
      </c>
      <c r="CM15" s="224">
        <v>6156.956399999999</v>
      </c>
      <c r="CN15" s="225">
        <v>1229.23404</v>
      </c>
      <c r="CO15" s="223">
        <v>5715.049740000002</v>
      </c>
      <c r="CP15" s="224">
        <v>2957.0451</v>
      </c>
      <c r="CQ15" s="225">
        <v>619.5902500000001</v>
      </c>
      <c r="CR15" s="223">
        <v>4561.82016</v>
      </c>
      <c r="CS15" s="224">
        <v>3656.8821</v>
      </c>
      <c r="CT15" s="225">
        <v>548.21425</v>
      </c>
      <c r="CU15" s="223"/>
      <c r="CV15" s="224"/>
      <c r="CW15" s="225">
        <v>0.0</v>
      </c>
      <c r="CX15" s="223">
        <v>58791.63035000008</v>
      </c>
      <c r="CY15" s="224">
        <v>17952.555499999995</v>
      </c>
      <c r="CZ15" s="225">
        <v>4237.147519999999</v>
      </c>
    </row>
    <row r="16">
      <c r="A16" s="249" t="s">
        <v>147</v>
      </c>
      <c r="B16" s="223">
        <v>115.00511326646263</v>
      </c>
      <c r="C16" s="224">
        <v>0.675</v>
      </c>
      <c r="D16" s="225">
        <v>0.3701754385964912</v>
      </c>
      <c r="E16" s="223">
        <v>198.8805123684242</v>
      </c>
      <c r="F16" s="224">
        <v>0.68</v>
      </c>
      <c r="G16" s="225">
        <v>0.0203508771929825</v>
      </c>
      <c r="H16" s="223">
        <v>566.6872850392708</v>
      </c>
      <c r="I16" s="224">
        <v>5.45273722627737</v>
      </c>
      <c r="J16" s="225">
        <v>5.7413868613138686</v>
      </c>
      <c r="K16" s="223">
        <v>2529.906739380396</v>
      </c>
      <c r="L16" s="224">
        <v>149.29195053629118</v>
      </c>
      <c r="M16" s="225">
        <v>79.56151053629115</v>
      </c>
      <c r="N16" s="223">
        <v>4585.630400693467</v>
      </c>
      <c r="O16" s="224">
        <v>398.2657640122848</v>
      </c>
      <c r="P16" s="225">
        <v>164.76102254030934</v>
      </c>
      <c r="Q16" s="223">
        <v>7988.454012086024</v>
      </c>
      <c r="R16" s="224">
        <v>1405.4202681695192</v>
      </c>
      <c r="S16" s="225">
        <v>412.513164176275</v>
      </c>
      <c r="T16" s="223">
        <v>10111.965708804973</v>
      </c>
      <c r="U16" s="224">
        <v>2930.0014877777776</v>
      </c>
      <c r="V16" s="225">
        <v>527.5937333333333</v>
      </c>
      <c r="W16" s="223">
        <v>3704.393333333335</v>
      </c>
      <c r="X16" s="224">
        <v>1860.2333333333331</v>
      </c>
      <c r="Y16" s="225">
        <v>226.65999999999994</v>
      </c>
      <c r="Z16" s="223">
        <v>1664.167454212454</v>
      </c>
      <c r="AA16" s="224">
        <v>1064.792454212454</v>
      </c>
      <c r="AB16" s="225">
        <v>81.455</v>
      </c>
      <c r="AC16" s="223"/>
      <c r="AD16" s="224"/>
      <c r="AE16" s="225"/>
      <c r="AF16" s="223">
        <f t="shared" ref="AF16:AH16" si="10">B16+E16+H16+K16+N16+Q16+T16+W16+Z16+AC16</f>
        <v>31465.09056</v>
      </c>
      <c r="AG16" s="224">
        <f t="shared" si="10"/>
        <v>7814.812995</v>
      </c>
      <c r="AH16" s="225">
        <f t="shared" si="10"/>
        <v>1498.676344</v>
      </c>
      <c r="AJ16" s="249" t="s">
        <v>151</v>
      </c>
      <c r="AK16" s="223">
        <v>177.6028517957808</v>
      </c>
      <c r="AL16" s="224">
        <v>0.8433333333333319</v>
      </c>
      <c r="AM16" s="225">
        <v>0.7</v>
      </c>
      <c r="AN16" s="223">
        <v>185.4469180723491</v>
      </c>
      <c r="AO16" s="224">
        <v>1.4500000000000002</v>
      </c>
      <c r="AP16" s="225">
        <v>0.8</v>
      </c>
      <c r="AQ16" s="223">
        <v>571.645591580271</v>
      </c>
      <c r="AR16" s="224">
        <v>27.533333333333328</v>
      </c>
      <c r="AS16" s="225">
        <v>21.76666666666667</v>
      </c>
      <c r="AT16" s="223">
        <v>2708.230134254133</v>
      </c>
      <c r="AU16" s="224">
        <v>290.2381019961778</v>
      </c>
      <c r="AV16" s="225">
        <v>178.4717424618297</v>
      </c>
      <c r="AW16" s="223">
        <v>5288.525713885748</v>
      </c>
      <c r="AX16" s="224">
        <v>783.9051375047108</v>
      </c>
      <c r="AY16" s="225">
        <v>317.09521190651753</v>
      </c>
      <c r="AZ16" s="223">
        <v>9113.478137180675</v>
      </c>
      <c r="BA16" s="224">
        <v>1958.7628333333325</v>
      </c>
      <c r="BB16" s="225">
        <v>570.3499999999998</v>
      </c>
      <c r="BC16" s="223">
        <v>11336.256443140754</v>
      </c>
      <c r="BD16" s="224">
        <v>4337.201444444446</v>
      </c>
      <c r="BE16" s="225">
        <v>905.0966666666666</v>
      </c>
      <c r="BF16" s="223">
        <v>3966.2281999999996</v>
      </c>
      <c r="BG16" s="224">
        <v>2059.865</v>
      </c>
      <c r="BH16" s="225">
        <v>184.52</v>
      </c>
      <c r="BI16" s="223">
        <v>1963.7499999999998</v>
      </c>
      <c r="BJ16" s="224">
        <v>1517.1</v>
      </c>
      <c r="BK16" s="225">
        <v>144.15</v>
      </c>
      <c r="BL16" s="223">
        <v>1211.505</v>
      </c>
      <c r="BM16" s="224">
        <v>1211.505</v>
      </c>
      <c r="BN16" s="225">
        <v>11.9</v>
      </c>
      <c r="BO16" s="223">
        <v>36522.668989909704</v>
      </c>
      <c r="BP16" s="224">
        <v>12188.404183945335</v>
      </c>
      <c r="BQ16" s="225">
        <v>2334.850287701681</v>
      </c>
      <c r="BS16" s="249" t="s">
        <v>151</v>
      </c>
      <c r="BT16" s="223">
        <v>11.634083</v>
      </c>
      <c r="BU16" s="224">
        <v>0.419</v>
      </c>
      <c r="BV16" s="225">
        <v>0.1862</v>
      </c>
      <c r="BW16" s="223">
        <v>60.92896300000001</v>
      </c>
      <c r="BX16" s="224">
        <v>3.8964000000000008</v>
      </c>
      <c r="BY16" s="225">
        <v>4.0830400000000004</v>
      </c>
      <c r="BZ16" s="223">
        <v>457.06572100000005</v>
      </c>
      <c r="CA16" s="224">
        <v>24.223499999999998</v>
      </c>
      <c r="CB16" s="225">
        <v>19.816300000000002</v>
      </c>
      <c r="CC16" s="223">
        <v>2569.5527749999997</v>
      </c>
      <c r="CD16" s="224">
        <v>228.54699999999994</v>
      </c>
      <c r="CE16" s="225">
        <v>123.34184999999998</v>
      </c>
      <c r="CF16" s="223">
        <v>5494.294438000001</v>
      </c>
      <c r="CG16" s="224">
        <v>812.0033000000001</v>
      </c>
      <c r="CH16" s="225">
        <v>276.41856</v>
      </c>
      <c r="CI16" s="223">
        <v>9910.605794000008</v>
      </c>
      <c r="CJ16" s="224">
        <v>2063.306099999999</v>
      </c>
      <c r="CK16" s="225">
        <v>558.48383</v>
      </c>
      <c r="CL16" s="223">
        <v>12470.016332</v>
      </c>
      <c r="CM16" s="224">
        <v>3935.051800000001</v>
      </c>
      <c r="CN16" s="225">
        <v>628.4530400000002</v>
      </c>
      <c r="CO16" s="223">
        <v>4703.332905</v>
      </c>
      <c r="CP16" s="224">
        <v>2297.499300000001</v>
      </c>
      <c r="CQ16" s="225">
        <v>310.60035000000005</v>
      </c>
      <c r="CR16" s="223">
        <v>2116.94</v>
      </c>
      <c r="CS16" s="224">
        <v>1697.02</v>
      </c>
      <c r="CT16" s="225">
        <v>236.5</v>
      </c>
      <c r="CU16" s="223"/>
      <c r="CV16" s="224"/>
      <c r="CW16" s="225">
        <v>0.0</v>
      </c>
      <c r="CX16" s="223">
        <v>37794.371010999996</v>
      </c>
      <c r="CY16" s="224">
        <v>11061.9664</v>
      </c>
      <c r="CZ16" s="225">
        <v>2157.883170000001</v>
      </c>
    </row>
    <row r="17">
      <c r="A17" s="249" t="s">
        <v>152</v>
      </c>
      <c r="B17" s="223">
        <v>179.65101752845797</v>
      </c>
      <c r="C17" s="224"/>
      <c r="D17" s="225"/>
      <c r="E17" s="223">
        <v>390.85747796642767</v>
      </c>
      <c r="F17" s="224">
        <v>3.072</v>
      </c>
      <c r="G17" s="225">
        <v>2.394</v>
      </c>
      <c r="H17" s="223">
        <v>1184.9658425301022</v>
      </c>
      <c r="I17" s="224">
        <v>17.94083333333333</v>
      </c>
      <c r="J17" s="225">
        <v>12.0925</v>
      </c>
      <c r="K17" s="223">
        <v>5225.112681328334</v>
      </c>
      <c r="L17" s="224">
        <v>222.4735</v>
      </c>
      <c r="M17" s="225">
        <v>141.19283333333325</v>
      </c>
      <c r="N17" s="223">
        <v>10128.186209939922</v>
      </c>
      <c r="O17" s="224">
        <v>471.5615462962962</v>
      </c>
      <c r="P17" s="225">
        <v>225.19549999999992</v>
      </c>
      <c r="Q17" s="223">
        <v>13343.82718989573</v>
      </c>
      <c r="R17" s="224">
        <v>1380.1478022142433</v>
      </c>
      <c r="S17" s="225">
        <v>501.0909949132257</v>
      </c>
      <c r="T17" s="223">
        <v>13551.293514379811</v>
      </c>
      <c r="U17" s="224">
        <v>1767.280166666667</v>
      </c>
      <c r="V17" s="225">
        <v>398.4175000000001</v>
      </c>
      <c r="W17" s="223">
        <v>1377.49</v>
      </c>
      <c r="X17" s="224">
        <v>438.44</v>
      </c>
      <c r="Y17" s="225">
        <v>56.2</v>
      </c>
      <c r="Z17" s="223">
        <v>287.43</v>
      </c>
      <c r="AA17" s="224">
        <v>179.82</v>
      </c>
      <c r="AB17" s="225">
        <v>1.1</v>
      </c>
      <c r="AC17" s="223"/>
      <c r="AD17" s="224"/>
      <c r="AE17" s="225"/>
      <c r="AF17" s="223">
        <f t="shared" ref="AF17:AH17" si="11">B17+E17+H17+K17+N17+Q17+T17+W17+Z17+AC17</f>
        <v>45668.81393</v>
      </c>
      <c r="AG17" s="224">
        <f t="shared" si="11"/>
        <v>4480.735849</v>
      </c>
      <c r="AH17" s="225">
        <f t="shared" si="11"/>
        <v>1337.683328</v>
      </c>
      <c r="AJ17" s="249" t="s">
        <v>153</v>
      </c>
      <c r="AK17" s="223">
        <v>276.79674167659795</v>
      </c>
      <c r="AL17" s="224">
        <v>0.8029999999999999</v>
      </c>
      <c r="AM17" s="225">
        <v>0.671</v>
      </c>
      <c r="AN17" s="223">
        <v>440.2619633565238</v>
      </c>
      <c r="AO17" s="224">
        <v>6.371060606060561</v>
      </c>
      <c r="AP17" s="225">
        <v>5.043333333333304</v>
      </c>
      <c r="AQ17" s="223">
        <v>1296.9042780859556</v>
      </c>
      <c r="AR17" s="224">
        <v>17.65291666666668</v>
      </c>
      <c r="AS17" s="225">
        <v>12.583333333333337</v>
      </c>
      <c r="AT17" s="223">
        <v>5459.66312387829</v>
      </c>
      <c r="AU17" s="224">
        <v>242.83633333333339</v>
      </c>
      <c r="AV17" s="225">
        <v>165.96233333333328</v>
      </c>
      <c r="AW17" s="223">
        <v>9921.872214048015</v>
      </c>
      <c r="AX17" s="224">
        <v>749.9089065420561</v>
      </c>
      <c r="AY17" s="225">
        <v>419.7616666666667</v>
      </c>
      <c r="AZ17" s="223">
        <v>13686.955560150049</v>
      </c>
      <c r="BA17" s="224">
        <v>1557.4588669322516</v>
      </c>
      <c r="BB17" s="225">
        <v>620.391356321839</v>
      </c>
      <c r="BC17" s="223">
        <v>13232.99653079025</v>
      </c>
      <c r="BD17" s="224">
        <v>3228.413333333332</v>
      </c>
      <c r="BE17" s="225">
        <v>913.1000000000003</v>
      </c>
      <c r="BF17" s="223">
        <v>1580.5750000000003</v>
      </c>
      <c r="BG17" s="224">
        <v>802.6449999999999</v>
      </c>
      <c r="BH17" s="225">
        <v>188.0</v>
      </c>
      <c r="BI17" s="223">
        <v>393.83000000000004</v>
      </c>
      <c r="BJ17" s="224">
        <v>393.83000000000004</v>
      </c>
      <c r="BK17" s="225">
        <v>35.400000000000006</v>
      </c>
      <c r="BL17" s="223"/>
      <c r="BM17" s="224"/>
      <c r="BN17" s="225"/>
      <c r="BO17" s="223">
        <v>46289.855411985685</v>
      </c>
      <c r="BP17" s="224">
        <v>6999.9194174137</v>
      </c>
      <c r="BQ17" s="225">
        <v>2360.913022988506</v>
      </c>
      <c r="BS17" s="249" t="s">
        <v>153</v>
      </c>
      <c r="BT17" s="223">
        <v>16.903964000000006</v>
      </c>
      <c r="BU17" s="224">
        <v>0.0449</v>
      </c>
      <c r="BV17" s="225">
        <v>0.01536</v>
      </c>
      <c r="BW17" s="223">
        <v>119.3688849999999</v>
      </c>
      <c r="BX17" s="224">
        <v>2.655</v>
      </c>
      <c r="BY17" s="225">
        <v>1.7</v>
      </c>
      <c r="BZ17" s="223">
        <v>1106.7633580000006</v>
      </c>
      <c r="CA17" s="224">
        <v>27.912699999999997</v>
      </c>
      <c r="CB17" s="225">
        <v>15.161900000000001</v>
      </c>
      <c r="CC17" s="223">
        <v>5613.843813000006</v>
      </c>
      <c r="CD17" s="224">
        <v>272.1932</v>
      </c>
      <c r="CE17" s="225">
        <v>115.73948000000003</v>
      </c>
      <c r="CF17" s="223">
        <v>10509.467898000006</v>
      </c>
      <c r="CG17" s="224">
        <v>629.6262000000004</v>
      </c>
      <c r="CH17" s="225">
        <v>223.5337099999999</v>
      </c>
      <c r="CI17" s="223">
        <v>15965.238097000012</v>
      </c>
      <c r="CJ17" s="224">
        <v>1552.6708999999996</v>
      </c>
      <c r="CK17" s="225">
        <v>389.7337300000001</v>
      </c>
      <c r="CL17" s="223">
        <v>15782.161229999989</v>
      </c>
      <c r="CM17" s="224">
        <v>3232.1231999999995</v>
      </c>
      <c r="CN17" s="225">
        <v>729.0943700000004</v>
      </c>
      <c r="CO17" s="223">
        <v>2244.111218</v>
      </c>
      <c r="CP17" s="224">
        <v>1076.58</v>
      </c>
      <c r="CQ17" s="225">
        <v>270.44</v>
      </c>
      <c r="CR17" s="223">
        <v>326.15</v>
      </c>
      <c r="CS17" s="224">
        <v>326.15</v>
      </c>
      <c r="CT17" s="225">
        <v>58.65</v>
      </c>
      <c r="CU17" s="223"/>
      <c r="CV17" s="224"/>
      <c r="CW17" s="225">
        <v>0.0</v>
      </c>
      <c r="CX17" s="223">
        <v>51684.00846300007</v>
      </c>
      <c r="CY17" s="224">
        <v>7119.956099999998</v>
      </c>
      <c r="CZ17" s="225">
        <v>1804.0685500000002</v>
      </c>
    </row>
    <row r="18">
      <c r="A18" s="249" t="s">
        <v>154</v>
      </c>
      <c r="B18" s="223">
        <v>410.01924657840044</v>
      </c>
      <c r="C18" s="224">
        <v>2.552123035773989</v>
      </c>
      <c r="D18" s="225">
        <v>9.703783015713809</v>
      </c>
      <c r="E18" s="223">
        <v>807.946426982305</v>
      </c>
      <c r="F18" s="224">
        <v>14.179272727272728</v>
      </c>
      <c r="G18" s="225">
        <v>14.332727272727272</v>
      </c>
      <c r="H18" s="223">
        <v>2252.7504606066677</v>
      </c>
      <c r="I18" s="224">
        <v>96.94569446434542</v>
      </c>
      <c r="J18" s="225">
        <v>68.28385179878259</v>
      </c>
      <c r="K18" s="223">
        <v>7610.980856061019</v>
      </c>
      <c r="L18" s="224">
        <v>646.2784143772893</v>
      </c>
      <c r="M18" s="225">
        <v>367.9259345238095</v>
      </c>
      <c r="N18" s="223">
        <v>11408.227920374737</v>
      </c>
      <c r="O18" s="224">
        <v>1681.4328779736973</v>
      </c>
      <c r="P18" s="225">
        <v>690.7587782542594</v>
      </c>
      <c r="Q18" s="223">
        <v>14143.54751765421</v>
      </c>
      <c r="R18" s="224">
        <v>2788.0991218864474</v>
      </c>
      <c r="S18" s="225">
        <v>762.9081059523811</v>
      </c>
      <c r="T18" s="223">
        <v>14187.657202131397</v>
      </c>
      <c r="U18" s="224">
        <v>4651.532605690715</v>
      </c>
      <c r="V18" s="225">
        <v>1054.6113636363636</v>
      </c>
      <c r="W18" s="223">
        <v>4731.349112380953</v>
      </c>
      <c r="X18" s="224">
        <v>2364.5558400000004</v>
      </c>
      <c r="Y18" s="225">
        <v>501.68233333333336</v>
      </c>
      <c r="Z18" s="223">
        <v>1981.4882485659662</v>
      </c>
      <c r="AA18" s="224">
        <v>1185.523248565966</v>
      </c>
      <c r="AB18" s="225">
        <v>50.440000000000005</v>
      </c>
      <c r="AC18" s="223">
        <v>1644.390971774303</v>
      </c>
      <c r="AD18" s="224">
        <v>1644.390971774303</v>
      </c>
      <c r="AE18" s="225">
        <v>101.035</v>
      </c>
      <c r="AF18" s="223">
        <f t="shared" ref="AF18:AH18" si="12">B18+E18+H18+K18+N18+Q18+T18+W18+Z18+AC18</f>
        <v>59178.35796</v>
      </c>
      <c r="AG18" s="224">
        <f t="shared" si="12"/>
        <v>15075.49017</v>
      </c>
      <c r="AH18" s="225">
        <f t="shared" si="12"/>
        <v>3621.681878</v>
      </c>
      <c r="AJ18" s="249" t="s">
        <v>155</v>
      </c>
      <c r="AK18" s="223">
        <v>612.7781466242252</v>
      </c>
      <c r="AL18" s="224">
        <v>11.18312700029095</v>
      </c>
      <c r="AM18" s="225">
        <v>9.335104500048494</v>
      </c>
      <c r="AN18" s="223">
        <v>865.598872000491</v>
      </c>
      <c r="AO18" s="224">
        <v>17.752673872180445</v>
      </c>
      <c r="AP18" s="225">
        <v>18.856156015037595</v>
      </c>
      <c r="AQ18" s="223">
        <v>2216.2369585924416</v>
      </c>
      <c r="AR18" s="224">
        <v>106.6606340718106</v>
      </c>
      <c r="AS18" s="225">
        <v>72.53223068152883</v>
      </c>
      <c r="AT18" s="223">
        <v>7118.71638780598</v>
      </c>
      <c r="AU18" s="224">
        <v>612.6194741311672</v>
      </c>
      <c r="AV18" s="225">
        <v>316.75567689749624</v>
      </c>
      <c r="AW18" s="223">
        <v>11460.353553812653</v>
      </c>
      <c r="AX18" s="224">
        <v>1946.8566126044361</v>
      </c>
      <c r="AY18" s="225">
        <v>795.4836423420624</v>
      </c>
      <c r="AZ18" s="223">
        <v>13833.104144211313</v>
      </c>
      <c r="BA18" s="224">
        <v>3168.5293249704455</v>
      </c>
      <c r="BB18" s="225">
        <v>941.3058869174155</v>
      </c>
      <c r="BC18" s="223">
        <v>14122.060387344161</v>
      </c>
      <c r="BD18" s="224">
        <v>4930.265375531308</v>
      </c>
      <c r="BE18" s="225">
        <v>1026.3321144278616</v>
      </c>
      <c r="BF18" s="223">
        <v>3638.661284677419</v>
      </c>
      <c r="BG18" s="224">
        <v>1543.5053846774194</v>
      </c>
      <c r="BH18" s="225">
        <v>192.4227333333333</v>
      </c>
      <c r="BI18" s="223">
        <v>1688.826622807017</v>
      </c>
      <c r="BJ18" s="224">
        <v>892.183289473684</v>
      </c>
      <c r="BK18" s="225">
        <v>43.4</v>
      </c>
      <c r="BL18" s="223">
        <v>2613.31751911599</v>
      </c>
      <c r="BM18" s="224">
        <v>2613.31751911599</v>
      </c>
      <c r="BN18" s="225">
        <v>181.95097066316202</v>
      </c>
      <c r="BO18" s="223">
        <v>58169.65387699169</v>
      </c>
      <c r="BP18" s="224">
        <v>15842.87341544873</v>
      </c>
      <c r="BQ18" s="225">
        <v>3598.3745157779463</v>
      </c>
      <c r="BS18" s="249" t="s">
        <v>155</v>
      </c>
      <c r="BT18" s="223">
        <v>60.384295000000044</v>
      </c>
      <c r="BU18" s="224">
        <v>2.9773</v>
      </c>
      <c r="BV18" s="225">
        <v>3.2178400000000007</v>
      </c>
      <c r="BW18" s="223">
        <v>340.37835599999977</v>
      </c>
      <c r="BX18" s="224">
        <v>15.1754</v>
      </c>
      <c r="BY18" s="225">
        <v>12.324520000000001</v>
      </c>
      <c r="BZ18" s="223">
        <v>1956.6736689999982</v>
      </c>
      <c r="CA18" s="224">
        <v>109.00229999999996</v>
      </c>
      <c r="CB18" s="225">
        <v>84.99211</v>
      </c>
      <c r="CC18" s="223">
        <v>7107.776905000003</v>
      </c>
      <c r="CD18" s="224">
        <v>764.5149000000004</v>
      </c>
      <c r="CE18" s="225">
        <v>426.8470600000002</v>
      </c>
      <c r="CF18" s="223">
        <v>11736.269163000014</v>
      </c>
      <c r="CG18" s="224">
        <v>1843.6271000000004</v>
      </c>
      <c r="CH18" s="225">
        <v>870.4113500000001</v>
      </c>
      <c r="CI18" s="223">
        <v>15511.641097000014</v>
      </c>
      <c r="CJ18" s="224">
        <v>3586.4849999999997</v>
      </c>
      <c r="CK18" s="225">
        <v>1323.8456200000003</v>
      </c>
      <c r="CL18" s="223">
        <v>14833.378119000019</v>
      </c>
      <c r="CM18" s="224">
        <v>5282.191899999999</v>
      </c>
      <c r="CN18" s="225">
        <v>1444.5985199999998</v>
      </c>
      <c r="CO18" s="223">
        <v>4229.182100000001</v>
      </c>
      <c r="CP18" s="224">
        <v>2236.2470999999996</v>
      </c>
      <c r="CQ18" s="225">
        <v>493.586</v>
      </c>
      <c r="CR18" s="223">
        <v>2346.145658</v>
      </c>
      <c r="CS18" s="224">
        <v>2074.9057000000003</v>
      </c>
      <c r="CT18" s="225">
        <v>340.1</v>
      </c>
      <c r="CU18" s="223">
        <v>1448.77711</v>
      </c>
      <c r="CV18" s="224">
        <v>1448.7771</v>
      </c>
      <c r="CW18" s="225">
        <v>245.36659999999998</v>
      </c>
      <c r="CX18" s="223">
        <v>59570.60647199993</v>
      </c>
      <c r="CY18" s="224">
        <v>17363.90380000002</v>
      </c>
      <c r="CZ18" s="225">
        <v>5245.289619999999</v>
      </c>
    </row>
    <row r="19">
      <c r="A19" s="249" t="s">
        <v>156</v>
      </c>
      <c r="B19" s="223">
        <v>81.65007943387747</v>
      </c>
      <c r="C19" s="224">
        <v>1.0639577407557899</v>
      </c>
      <c r="D19" s="225">
        <v>0.33869855459453146</v>
      </c>
      <c r="E19" s="223">
        <v>165.11407743147416</v>
      </c>
      <c r="F19" s="224">
        <v>2.847181069958848</v>
      </c>
      <c r="G19" s="225">
        <v>1.1501234567901235</v>
      </c>
      <c r="H19" s="223">
        <v>491.85696637196935</v>
      </c>
      <c r="I19" s="224">
        <v>8.21460317460318</v>
      </c>
      <c r="J19" s="225">
        <v>5.094920634920638</v>
      </c>
      <c r="K19" s="223">
        <v>1745.2662728917937</v>
      </c>
      <c r="L19" s="224">
        <v>150.0623866868226</v>
      </c>
      <c r="M19" s="225">
        <v>69.58798291014374</v>
      </c>
      <c r="N19" s="223">
        <v>3189.242914133242</v>
      </c>
      <c r="O19" s="224">
        <v>476.2674436090225</v>
      </c>
      <c r="P19" s="225">
        <v>178.39452380952383</v>
      </c>
      <c r="Q19" s="223">
        <v>5240.095258062922</v>
      </c>
      <c r="R19" s="224">
        <v>1233.7118447916664</v>
      </c>
      <c r="S19" s="225">
        <v>356.32575709821424</v>
      </c>
      <c r="T19" s="223">
        <v>6022.928998275283</v>
      </c>
      <c r="U19" s="224">
        <v>2273.655</v>
      </c>
      <c r="V19" s="225">
        <v>411.70166666666677</v>
      </c>
      <c r="W19" s="223">
        <v>1696.3459636284563</v>
      </c>
      <c r="X19" s="224">
        <v>1120.368283628456</v>
      </c>
      <c r="Y19" s="225">
        <v>203.9805475302889</v>
      </c>
      <c r="Z19" s="223">
        <v>904.665</v>
      </c>
      <c r="AA19" s="224">
        <v>799.065</v>
      </c>
      <c r="AB19" s="225">
        <v>88.72500000000001</v>
      </c>
      <c r="AC19" s="223"/>
      <c r="AD19" s="224"/>
      <c r="AE19" s="225"/>
      <c r="AF19" s="223">
        <f t="shared" ref="AF19:AH19" si="13">B19+E19+H19+K19+N19+Q19+T19+W19+Z19+AC19</f>
        <v>19537.16553</v>
      </c>
      <c r="AG19" s="224">
        <f t="shared" si="13"/>
        <v>6065.255701</v>
      </c>
      <c r="AH19" s="225">
        <f t="shared" si="13"/>
        <v>1315.299221</v>
      </c>
      <c r="AJ19" s="249" t="s">
        <v>157</v>
      </c>
      <c r="AK19" s="223">
        <v>128.29649637861445</v>
      </c>
      <c r="AL19" s="224">
        <v>2.035</v>
      </c>
      <c r="AM19" s="225">
        <v>15.5</v>
      </c>
      <c r="AN19" s="223">
        <v>178.6772746660379</v>
      </c>
      <c r="AO19" s="224">
        <v>7.680555555555558</v>
      </c>
      <c r="AP19" s="225">
        <v>7.432777777777778</v>
      </c>
      <c r="AQ19" s="223">
        <v>590.8427730436049</v>
      </c>
      <c r="AR19" s="224">
        <v>27.528214363676067</v>
      </c>
      <c r="AS19" s="225">
        <v>29.958393363894352</v>
      </c>
      <c r="AT19" s="223">
        <v>1821.912148967962</v>
      </c>
      <c r="AU19" s="224">
        <v>196.80648018648023</v>
      </c>
      <c r="AV19" s="225">
        <v>109.62080419580418</v>
      </c>
      <c r="AW19" s="223">
        <v>3659.7890040891643</v>
      </c>
      <c r="AX19" s="224">
        <v>752.3407004504502</v>
      </c>
      <c r="AY19" s="225">
        <v>339.4775612612614</v>
      </c>
      <c r="AZ19" s="223">
        <v>5802.163421673371</v>
      </c>
      <c r="BA19" s="224">
        <v>1505.1988240302735</v>
      </c>
      <c r="BB19" s="225">
        <v>445.09510312204355</v>
      </c>
      <c r="BC19" s="223">
        <v>6624.855900000002</v>
      </c>
      <c r="BD19" s="224">
        <v>2569.3658999999984</v>
      </c>
      <c r="BE19" s="225">
        <v>496.00890666666663</v>
      </c>
      <c r="BF19" s="223">
        <v>1808.7851999999996</v>
      </c>
      <c r="BG19" s="224">
        <v>1160.2285333333332</v>
      </c>
      <c r="BH19" s="225">
        <v>190.53560000000002</v>
      </c>
      <c r="BI19" s="223">
        <v>954.115</v>
      </c>
      <c r="BJ19" s="224">
        <v>954.115</v>
      </c>
      <c r="BK19" s="225">
        <v>49.95</v>
      </c>
      <c r="BL19" s="223"/>
      <c r="BM19" s="224"/>
      <c r="BN19" s="225"/>
      <c r="BO19" s="223">
        <v>21569.43721881876</v>
      </c>
      <c r="BP19" s="224">
        <v>7175.299207919767</v>
      </c>
      <c r="BQ19" s="225">
        <v>1683.579146387448</v>
      </c>
      <c r="BS19" s="249" t="s">
        <v>157</v>
      </c>
      <c r="BT19" s="223">
        <v>10.954304000000002</v>
      </c>
      <c r="BU19" s="224">
        <v>0.75</v>
      </c>
      <c r="BV19" s="225">
        <v>0.41250000000000003</v>
      </c>
      <c r="BW19" s="223">
        <v>57.30749000000001</v>
      </c>
      <c r="BX19" s="224">
        <v>2.185</v>
      </c>
      <c r="BY19" s="225">
        <v>1.725</v>
      </c>
      <c r="BZ19" s="223">
        <v>512.7720809999995</v>
      </c>
      <c r="CA19" s="224">
        <v>46.45210000000001</v>
      </c>
      <c r="CB19" s="225">
        <v>38.148839999999986</v>
      </c>
      <c r="CC19" s="223">
        <v>1900.1045889999973</v>
      </c>
      <c r="CD19" s="224">
        <v>214.1037</v>
      </c>
      <c r="CE19" s="225">
        <v>121.74984000000002</v>
      </c>
      <c r="CF19" s="223">
        <v>3835.3719750000014</v>
      </c>
      <c r="CG19" s="224">
        <v>868.1800999999999</v>
      </c>
      <c r="CH19" s="225">
        <v>376.74035999999995</v>
      </c>
      <c r="CI19" s="223">
        <v>6142.367834000002</v>
      </c>
      <c r="CJ19" s="224">
        <v>1560.4400999999996</v>
      </c>
      <c r="CK19" s="225">
        <v>506.8849999999999</v>
      </c>
      <c r="CL19" s="223">
        <v>7130.707054000001</v>
      </c>
      <c r="CM19" s="224">
        <v>3273.4506000000006</v>
      </c>
      <c r="CN19" s="225">
        <v>825.7417600000001</v>
      </c>
      <c r="CO19" s="223">
        <v>2038.9151999999997</v>
      </c>
      <c r="CP19" s="224">
        <v>1255.6152</v>
      </c>
      <c r="CQ19" s="225">
        <v>248.4016</v>
      </c>
      <c r="CR19" s="223">
        <v>1390.45</v>
      </c>
      <c r="CS19" s="224">
        <v>1278.1100000000001</v>
      </c>
      <c r="CT19" s="225">
        <v>280.15</v>
      </c>
      <c r="CU19" s="223"/>
      <c r="CV19" s="224"/>
      <c r="CW19" s="225">
        <v>0.0</v>
      </c>
      <c r="CX19" s="223">
        <v>23018.950526999997</v>
      </c>
      <c r="CY19" s="224">
        <v>8499.286799999998</v>
      </c>
      <c r="CZ19" s="225">
        <v>2399.954900000001</v>
      </c>
    </row>
    <row r="20">
      <c r="A20" s="249" t="s">
        <v>158</v>
      </c>
      <c r="B20" s="223">
        <v>150.3199569696522</v>
      </c>
      <c r="C20" s="224">
        <v>1.178968314435531</v>
      </c>
      <c r="D20" s="225">
        <v>1.176895083583561</v>
      </c>
      <c r="E20" s="223">
        <v>251.4097309239184</v>
      </c>
      <c r="F20" s="224">
        <v>1.24</v>
      </c>
      <c r="G20" s="225">
        <v>0.99</v>
      </c>
      <c r="H20" s="223">
        <v>826.3497810246606</v>
      </c>
      <c r="I20" s="224">
        <v>30.479999999999997</v>
      </c>
      <c r="J20" s="225">
        <v>28.99659090909091</v>
      </c>
      <c r="K20" s="223">
        <v>3298.58284069856</v>
      </c>
      <c r="L20" s="224">
        <v>215.715</v>
      </c>
      <c r="M20" s="225">
        <v>143.13933333333333</v>
      </c>
      <c r="N20" s="223">
        <v>5480.493526729276</v>
      </c>
      <c r="O20" s="224">
        <v>577.8046493678487</v>
      </c>
      <c r="P20" s="225">
        <v>224.4907346938776</v>
      </c>
      <c r="Q20" s="223">
        <v>9107.406151021947</v>
      </c>
      <c r="R20" s="224">
        <v>1874.1434453656757</v>
      </c>
      <c r="S20" s="225">
        <v>405.6855899301729</v>
      </c>
      <c r="T20" s="223">
        <v>14244.867478417025</v>
      </c>
      <c r="U20" s="224">
        <v>4646.74</v>
      </c>
      <c r="V20" s="225">
        <v>939.6833333333336</v>
      </c>
      <c r="W20" s="223">
        <v>5323.613398304063</v>
      </c>
      <c r="X20" s="224">
        <v>2693.9655031093453</v>
      </c>
      <c r="Y20" s="225">
        <v>369.065</v>
      </c>
      <c r="Z20" s="223">
        <v>3259.8449999999993</v>
      </c>
      <c r="AA20" s="224">
        <v>2184.5699999999997</v>
      </c>
      <c r="AB20" s="225">
        <v>318.725</v>
      </c>
      <c r="AC20" s="223">
        <v>1850.46</v>
      </c>
      <c r="AD20" s="224">
        <v>1343.0900000000001</v>
      </c>
      <c r="AE20" s="225">
        <v>165.135</v>
      </c>
      <c r="AF20" s="223">
        <f t="shared" ref="AF20:AH20" si="14">B20+E20+H20+K20+N20+Q20+T20+W20+Z20+AC20</f>
        <v>43793.34786</v>
      </c>
      <c r="AG20" s="224">
        <f t="shared" si="14"/>
        <v>13568.92757</v>
      </c>
      <c r="AH20" s="225">
        <f t="shared" si="14"/>
        <v>2597.087477</v>
      </c>
      <c r="AJ20" s="249" t="s">
        <v>159</v>
      </c>
      <c r="AK20" s="223">
        <v>197.04842056252147</v>
      </c>
      <c r="AL20" s="224">
        <v>3.089999999999999</v>
      </c>
      <c r="AM20" s="225">
        <v>6.899999999999998</v>
      </c>
      <c r="AN20" s="223">
        <v>272.2713871651225</v>
      </c>
      <c r="AO20" s="224">
        <v>6.990119047619045</v>
      </c>
      <c r="AP20" s="225">
        <v>5.6583333333333306</v>
      </c>
      <c r="AQ20" s="223">
        <v>888.1246515404385</v>
      </c>
      <c r="AR20" s="224">
        <v>48.39807547478719</v>
      </c>
      <c r="AS20" s="225">
        <v>33.22978225278324</v>
      </c>
      <c r="AT20" s="223">
        <v>3430.9438044545195</v>
      </c>
      <c r="AU20" s="224">
        <v>348.14947648005165</v>
      </c>
      <c r="AV20" s="225">
        <v>155.47514757614752</v>
      </c>
      <c r="AW20" s="223">
        <v>6182.347654006745</v>
      </c>
      <c r="AX20" s="224">
        <v>790.9615979335131</v>
      </c>
      <c r="AY20" s="225">
        <v>376.9149999999999</v>
      </c>
      <c r="AZ20" s="223">
        <v>9764.756460839439</v>
      </c>
      <c r="BA20" s="224">
        <v>2086.775079365079</v>
      </c>
      <c r="BB20" s="225">
        <v>555.0388888888891</v>
      </c>
      <c r="BC20" s="223">
        <v>14576.129217186526</v>
      </c>
      <c r="BD20" s="224">
        <v>5226.539698529799</v>
      </c>
      <c r="BE20" s="225">
        <v>1043.1555555555558</v>
      </c>
      <c r="BF20" s="223">
        <v>5936.793310092302</v>
      </c>
      <c r="BG20" s="224">
        <v>3417.255155330398</v>
      </c>
      <c r="BH20" s="225">
        <v>472.65</v>
      </c>
      <c r="BI20" s="223">
        <v>3674.2160394265234</v>
      </c>
      <c r="BJ20" s="224">
        <v>3556.0160394265235</v>
      </c>
      <c r="BK20" s="225">
        <v>330.86666666666673</v>
      </c>
      <c r="BL20" s="223">
        <v>1265.77</v>
      </c>
      <c r="BM20" s="224">
        <v>1265.77</v>
      </c>
      <c r="BN20" s="225">
        <v>74.6</v>
      </c>
      <c r="BO20" s="223">
        <v>46188.40094527414</v>
      </c>
      <c r="BP20" s="224">
        <v>16749.94524158777</v>
      </c>
      <c r="BQ20" s="225">
        <v>3054.4893742733757</v>
      </c>
      <c r="BS20" s="249" t="s">
        <v>159</v>
      </c>
      <c r="BT20" s="223">
        <v>13.968551000000005</v>
      </c>
      <c r="BU20" s="224"/>
      <c r="BV20" s="225"/>
      <c r="BW20" s="223">
        <v>89.420214</v>
      </c>
      <c r="BX20" s="224">
        <v>7.6701</v>
      </c>
      <c r="BY20" s="225">
        <v>5.90424</v>
      </c>
      <c r="BZ20" s="223">
        <v>762.807176</v>
      </c>
      <c r="CA20" s="224">
        <v>41.106300000000005</v>
      </c>
      <c r="CB20" s="225">
        <v>35.34388</v>
      </c>
      <c r="CC20" s="223">
        <v>3461.3354360000003</v>
      </c>
      <c r="CD20" s="224">
        <v>439.45059999999984</v>
      </c>
      <c r="CE20" s="225">
        <v>268.66091</v>
      </c>
      <c r="CF20" s="223">
        <v>6835.956047999996</v>
      </c>
      <c r="CG20" s="224">
        <v>1455.4357999999995</v>
      </c>
      <c r="CH20" s="225">
        <v>604.1960300000006</v>
      </c>
      <c r="CI20" s="223">
        <v>10685.491309000015</v>
      </c>
      <c r="CJ20" s="224">
        <v>2934.0878</v>
      </c>
      <c r="CK20" s="225">
        <v>1081.3117699999993</v>
      </c>
      <c r="CL20" s="223">
        <v>16297.526818999995</v>
      </c>
      <c r="CM20" s="224">
        <v>6989.564899999995</v>
      </c>
      <c r="CN20" s="225">
        <v>1440.5275000000001</v>
      </c>
      <c r="CO20" s="223">
        <v>6563.626347</v>
      </c>
      <c r="CP20" s="224">
        <v>4319.6396</v>
      </c>
      <c r="CQ20" s="225">
        <v>864.33</v>
      </c>
      <c r="CR20" s="223">
        <v>3808.77998</v>
      </c>
      <c r="CS20" s="224">
        <v>3052.4700000000003</v>
      </c>
      <c r="CT20" s="225">
        <v>453.5</v>
      </c>
      <c r="CU20" s="223">
        <v>1013.73</v>
      </c>
      <c r="CV20" s="224">
        <v>1013.73</v>
      </c>
      <c r="CW20" s="225">
        <v>85.7</v>
      </c>
      <c r="CX20" s="223">
        <v>49532.64187999999</v>
      </c>
      <c r="CY20" s="224">
        <v>20253.155099999985</v>
      </c>
      <c r="CZ20" s="225">
        <v>4839.474329999997</v>
      </c>
    </row>
    <row r="21" ht="15.75" customHeight="1">
      <c r="A21" s="253" t="s">
        <v>160</v>
      </c>
      <c r="B21" s="223">
        <v>176.57251317924408</v>
      </c>
      <c r="C21" s="224">
        <v>1.6031836632363121</v>
      </c>
      <c r="D21" s="225">
        <v>1.158633986772045</v>
      </c>
      <c r="E21" s="223">
        <v>364.53512069195233</v>
      </c>
      <c r="F21" s="224">
        <v>8.97</v>
      </c>
      <c r="G21" s="225">
        <v>9.79</v>
      </c>
      <c r="H21" s="223">
        <v>1053.8346758017003</v>
      </c>
      <c r="I21" s="224">
        <v>40.87534041754633</v>
      </c>
      <c r="J21" s="225">
        <v>26.18539227435463</v>
      </c>
      <c r="K21" s="223">
        <v>4247.849191558076</v>
      </c>
      <c r="L21" s="224">
        <v>374.3826160123622</v>
      </c>
      <c r="M21" s="225">
        <v>156.35685882412355</v>
      </c>
      <c r="N21" s="223">
        <v>7700.74847054324</v>
      </c>
      <c r="O21" s="224">
        <v>1278.5262779509947</v>
      </c>
      <c r="P21" s="225">
        <v>438.9936099533069</v>
      </c>
      <c r="Q21" s="223">
        <v>10715.533213937388</v>
      </c>
      <c r="R21" s="224">
        <v>3035.420628839365</v>
      </c>
      <c r="S21" s="225">
        <v>776.5375505050501</v>
      </c>
      <c r="T21" s="223">
        <v>10560.437766881936</v>
      </c>
      <c r="U21" s="224">
        <v>4223.272481992798</v>
      </c>
      <c r="V21" s="225">
        <v>770.6266666666669</v>
      </c>
      <c r="W21" s="223">
        <v>2661.4290374331554</v>
      </c>
      <c r="X21" s="224">
        <v>1750.3640374331553</v>
      </c>
      <c r="Y21" s="225">
        <v>179.05499999999998</v>
      </c>
      <c r="Z21" s="223">
        <v>2057.322103451283</v>
      </c>
      <c r="AA21" s="224">
        <v>1938.122103451283</v>
      </c>
      <c r="AB21" s="225">
        <v>144.7525</v>
      </c>
      <c r="AC21" s="223">
        <v>560.16</v>
      </c>
      <c r="AD21" s="224">
        <v>560.16</v>
      </c>
      <c r="AE21" s="225">
        <v>101.48</v>
      </c>
      <c r="AF21" s="223">
        <f t="shared" ref="AF21:AH21" si="15">B21+E21+H21+K21+N21+Q21+T21+W21+Z21+AC21</f>
        <v>40098.42209</v>
      </c>
      <c r="AG21" s="224">
        <f t="shared" si="15"/>
        <v>13211.69667</v>
      </c>
      <c r="AH21" s="225">
        <f t="shared" si="15"/>
        <v>2604.936212</v>
      </c>
      <c r="AJ21" s="253" t="s">
        <v>161</v>
      </c>
      <c r="AK21" s="223">
        <v>240.1136446449747</v>
      </c>
      <c r="AL21" s="224">
        <v>3.8566666666666647</v>
      </c>
      <c r="AM21" s="225">
        <v>9.191666666666663</v>
      </c>
      <c r="AN21" s="223">
        <v>365.00544003212815</v>
      </c>
      <c r="AO21" s="224">
        <v>10.358695094339621</v>
      </c>
      <c r="AP21" s="225">
        <v>5.919715094339623</v>
      </c>
      <c r="AQ21" s="223">
        <v>1058.4752029072333</v>
      </c>
      <c r="AR21" s="224">
        <v>72.71115245283019</v>
      </c>
      <c r="AS21" s="225">
        <v>42.265975786163544</v>
      </c>
      <c r="AT21" s="223">
        <v>4148.71120225483</v>
      </c>
      <c r="AU21" s="224">
        <v>521.4380170517052</v>
      </c>
      <c r="AV21" s="225">
        <v>238.00352860286029</v>
      </c>
      <c r="AW21" s="223">
        <v>6778.924526943415</v>
      </c>
      <c r="AX21" s="224">
        <v>1259.430323156601</v>
      </c>
      <c r="AY21" s="225">
        <v>473.85214159360106</v>
      </c>
      <c r="AZ21" s="223">
        <v>10167.364074656185</v>
      </c>
      <c r="BA21" s="224">
        <v>2826.143361300831</v>
      </c>
      <c r="BB21" s="225">
        <v>806.9992084075229</v>
      </c>
      <c r="BC21" s="223">
        <v>8617.292994561367</v>
      </c>
      <c r="BD21" s="224">
        <v>3582.6774804602683</v>
      </c>
      <c r="BE21" s="225">
        <v>669.9657618271888</v>
      </c>
      <c r="BF21" s="223">
        <v>2527.9602606951876</v>
      </c>
      <c r="BG21" s="224">
        <v>1567.8790106951872</v>
      </c>
      <c r="BH21" s="225">
        <v>178.05</v>
      </c>
      <c r="BI21" s="223">
        <v>1976.3503376889498</v>
      </c>
      <c r="BJ21" s="224">
        <v>1760.65033768895</v>
      </c>
      <c r="BK21" s="225">
        <v>192.80809427312775</v>
      </c>
      <c r="BL21" s="223">
        <v>523.65</v>
      </c>
      <c r="BM21" s="224">
        <v>523.65</v>
      </c>
      <c r="BN21" s="225">
        <v>60.2</v>
      </c>
      <c r="BO21" s="223">
        <v>36403.84768438427</v>
      </c>
      <c r="BP21" s="224">
        <v>12128.79504456738</v>
      </c>
      <c r="BQ21" s="225">
        <v>2677.2560922514704</v>
      </c>
      <c r="BS21" s="253" t="s">
        <v>161</v>
      </c>
      <c r="BT21" s="223">
        <v>15.586919000000005</v>
      </c>
      <c r="BU21" s="224">
        <v>0.0021</v>
      </c>
      <c r="BV21" s="225">
        <v>0.00135</v>
      </c>
      <c r="BW21" s="223">
        <v>121.278638</v>
      </c>
      <c r="BX21" s="224">
        <v>6.7815</v>
      </c>
      <c r="BY21" s="225">
        <v>5.166370000000001</v>
      </c>
      <c r="BZ21" s="223">
        <v>923.8891820000001</v>
      </c>
      <c r="CA21" s="224">
        <v>69.14160000000001</v>
      </c>
      <c r="CB21" s="225">
        <v>53.16771000000001</v>
      </c>
      <c r="CC21" s="223">
        <v>4183.586208999998</v>
      </c>
      <c r="CD21" s="224">
        <v>535.6387999999996</v>
      </c>
      <c r="CE21" s="225">
        <v>304.38050999999996</v>
      </c>
      <c r="CF21" s="223">
        <v>6896.0956269999915</v>
      </c>
      <c r="CG21" s="224">
        <v>1182.0754000000006</v>
      </c>
      <c r="CH21" s="225">
        <v>466.2581999999999</v>
      </c>
      <c r="CI21" s="223">
        <v>9698.702906</v>
      </c>
      <c r="CJ21" s="224">
        <v>2953.4789000000023</v>
      </c>
      <c r="CK21" s="225">
        <v>833.2824099999998</v>
      </c>
      <c r="CL21" s="223">
        <v>8977.483571</v>
      </c>
      <c r="CM21" s="224">
        <v>4164.546999999997</v>
      </c>
      <c r="CN21" s="225">
        <v>934.85658</v>
      </c>
      <c r="CO21" s="223">
        <v>3080.73026</v>
      </c>
      <c r="CP21" s="224">
        <v>2284.7003</v>
      </c>
      <c r="CQ21" s="225">
        <v>448.1502200000001</v>
      </c>
      <c r="CR21" s="223">
        <v>2531.418465</v>
      </c>
      <c r="CS21" s="224">
        <v>2289.7685</v>
      </c>
      <c r="CT21" s="225">
        <v>327.53344999999996</v>
      </c>
      <c r="CU21" s="223"/>
      <c r="CV21" s="224"/>
      <c r="CW21" s="225">
        <v>0.0</v>
      </c>
      <c r="CX21" s="223">
        <v>36428.77177699998</v>
      </c>
      <c r="CY21" s="224">
        <v>13486.134100000005</v>
      </c>
      <c r="CZ21" s="225">
        <v>3372.796800000001</v>
      </c>
    </row>
    <row r="22" ht="15.75" customHeight="1">
      <c r="A22" s="59" t="s">
        <v>12</v>
      </c>
      <c r="B22" s="233">
        <f t="shared" ref="B22:AH22" si="16">SUM(B7:B21)</f>
        <v>2760.199175</v>
      </c>
      <c r="C22" s="234">
        <f t="shared" si="16"/>
        <v>22.95538939</v>
      </c>
      <c r="D22" s="235">
        <f t="shared" si="16"/>
        <v>39.34216327</v>
      </c>
      <c r="E22" s="233">
        <f t="shared" si="16"/>
        <v>5632.765422</v>
      </c>
      <c r="F22" s="234">
        <f t="shared" si="16"/>
        <v>87.86221259</v>
      </c>
      <c r="G22" s="235">
        <f t="shared" si="16"/>
        <v>70.04777524</v>
      </c>
      <c r="H22" s="233">
        <f t="shared" si="16"/>
        <v>16290.29016</v>
      </c>
      <c r="I22" s="234">
        <f t="shared" si="16"/>
        <v>477.5684766</v>
      </c>
      <c r="J22" s="235">
        <f t="shared" si="16"/>
        <v>353.125184</v>
      </c>
      <c r="K22" s="233">
        <f t="shared" si="16"/>
        <v>62540.47703</v>
      </c>
      <c r="L22" s="234">
        <f t="shared" si="16"/>
        <v>4081.662254</v>
      </c>
      <c r="M22" s="235">
        <f t="shared" si="16"/>
        <v>2214.236945</v>
      </c>
      <c r="N22" s="233">
        <f t="shared" si="16"/>
        <v>105838.992</v>
      </c>
      <c r="O22" s="234">
        <f t="shared" si="16"/>
        <v>11615.78064</v>
      </c>
      <c r="P22" s="235">
        <f t="shared" si="16"/>
        <v>4841.751447</v>
      </c>
      <c r="Q22" s="233">
        <f t="shared" si="16"/>
        <v>147897.2783</v>
      </c>
      <c r="R22" s="234">
        <f t="shared" si="16"/>
        <v>26335.18315</v>
      </c>
      <c r="S22" s="235">
        <f t="shared" si="16"/>
        <v>7728.483675</v>
      </c>
      <c r="T22" s="233">
        <f t="shared" si="16"/>
        <v>164367.3447</v>
      </c>
      <c r="U22" s="234">
        <f t="shared" si="16"/>
        <v>48881.5238</v>
      </c>
      <c r="V22" s="235">
        <f t="shared" si="16"/>
        <v>9499.358155</v>
      </c>
      <c r="W22" s="233">
        <f t="shared" si="16"/>
        <v>49419.13752</v>
      </c>
      <c r="X22" s="234">
        <f t="shared" si="16"/>
        <v>23961.90601</v>
      </c>
      <c r="Y22" s="235">
        <f t="shared" si="16"/>
        <v>3215.174779</v>
      </c>
      <c r="Z22" s="233">
        <f t="shared" si="16"/>
        <v>28162.17855</v>
      </c>
      <c r="AA22" s="234">
        <f t="shared" si="16"/>
        <v>21159.53695</v>
      </c>
      <c r="AB22" s="235">
        <f t="shared" si="16"/>
        <v>1977.022082</v>
      </c>
      <c r="AC22" s="233">
        <f t="shared" si="16"/>
        <v>6159.529305</v>
      </c>
      <c r="AD22" s="234">
        <f t="shared" si="16"/>
        <v>5652.159305</v>
      </c>
      <c r="AE22" s="235">
        <f t="shared" si="16"/>
        <v>475.585</v>
      </c>
      <c r="AF22" s="233">
        <f t="shared" si="16"/>
        <v>589068.1922</v>
      </c>
      <c r="AG22" s="234">
        <f t="shared" si="16"/>
        <v>142276.1382</v>
      </c>
      <c r="AH22" s="235">
        <f t="shared" si="16"/>
        <v>30414.1272</v>
      </c>
      <c r="AJ22" s="59" t="s">
        <v>12</v>
      </c>
      <c r="AK22" s="233">
        <v>4893.653010799482</v>
      </c>
      <c r="AL22" s="234">
        <v>49.78754434648117</v>
      </c>
      <c r="AM22" s="235">
        <v>98.42788915928254</v>
      </c>
      <c r="AN22" s="233">
        <v>6506.504706209959</v>
      </c>
      <c r="AO22" s="234">
        <v>152.11722352019066</v>
      </c>
      <c r="AP22" s="235">
        <v>131.75611869835927</v>
      </c>
      <c r="AQ22" s="233">
        <v>17737.197178352722</v>
      </c>
      <c r="AR22" s="234">
        <v>818.1690479052635</v>
      </c>
      <c r="AS22" s="235">
        <v>598.7696154936413</v>
      </c>
      <c r="AT22" s="233">
        <v>66248.26605694291</v>
      </c>
      <c r="AU22" s="234">
        <v>5630.959052277989</v>
      </c>
      <c r="AV22" s="235">
        <v>3047.6075107687557</v>
      </c>
      <c r="AW22" s="233">
        <v>111144.6598096016</v>
      </c>
      <c r="AX22" s="234">
        <v>15423.407429738418</v>
      </c>
      <c r="AY22" s="235">
        <v>6581.139766278444</v>
      </c>
      <c r="AZ22" s="233">
        <v>157030.00414002017</v>
      </c>
      <c r="BA22" s="234">
        <v>31322.9973051678</v>
      </c>
      <c r="BB22" s="235">
        <v>9957.112023996542</v>
      </c>
      <c r="BC22" s="233">
        <v>170130.35129939677</v>
      </c>
      <c r="BD22" s="234">
        <v>55829.6699373567</v>
      </c>
      <c r="BE22" s="235">
        <v>11139.668359217483</v>
      </c>
      <c r="BF22" s="233">
        <v>50335.541524092376</v>
      </c>
      <c r="BG22" s="234">
        <v>25920.305706484785</v>
      </c>
      <c r="BH22" s="235">
        <v>3591.1108737079803</v>
      </c>
      <c r="BI22" s="233">
        <v>32500.876391391714</v>
      </c>
      <c r="BJ22" s="234">
        <v>26113.490458058375</v>
      </c>
      <c r="BK22" s="235">
        <v>2296.0161895112233</v>
      </c>
      <c r="BL22" s="233">
        <v>9685.245253070356</v>
      </c>
      <c r="BM22" s="234">
        <v>9685.245253070356</v>
      </c>
      <c r="BN22" s="235">
        <v>582.6391747857327</v>
      </c>
      <c r="BO22" s="233">
        <v>626212.2993698781</v>
      </c>
      <c r="BP22" s="234">
        <v>170946.14895792634</v>
      </c>
      <c r="BQ22" s="235">
        <v>38024.24752161744</v>
      </c>
      <c r="BS22" s="59" t="s">
        <v>12</v>
      </c>
      <c r="BT22" s="233">
        <v>401.9547699999988</v>
      </c>
      <c r="BU22" s="234">
        <v>13.009899999999998</v>
      </c>
      <c r="BV22" s="235">
        <v>10.04694</v>
      </c>
      <c r="BW22" s="233">
        <v>2077.833735000007</v>
      </c>
      <c r="BX22" s="234">
        <v>102.23699999999998</v>
      </c>
      <c r="BY22" s="235">
        <v>75.76748999999998</v>
      </c>
      <c r="BZ22" s="233">
        <v>14912.862541000062</v>
      </c>
      <c r="CA22" s="234">
        <v>829.8179000000001</v>
      </c>
      <c r="CB22" s="235">
        <v>575.0021400000002</v>
      </c>
      <c r="CC22" s="233">
        <v>65383.58379200008</v>
      </c>
      <c r="CD22" s="234">
        <v>5995.789400000006</v>
      </c>
      <c r="CE22" s="235">
        <v>3180.3257300000014</v>
      </c>
      <c r="CF22" s="233">
        <v>117848.94305500019</v>
      </c>
      <c r="CG22" s="234">
        <v>16422.351199999976</v>
      </c>
      <c r="CH22" s="235">
        <v>6950.52244</v>
      </c>
      <c r="CI22" s="233">
        <v>172408.39452600054</v>
      </c>
      <c r="CJ22" s="234">
        <v>35410.46979999999</v>
      </c>
      <c r="CK22" s="235">
        <v>11103.07160000001</v>
      </c>
      <c r="CL22" s="233">
        <v>190722.63932499982</v>
      </c>
      <c r="CM22" s="234">
        <v>64367.20779999995</v>
      </c>
      <c r="CN22" s="235">
        <v>13798.902630000006</v>
      </c>
      <c r="CO22" s="233">
        <v>56978.97105400001</v>
      </c>
      <c r="CP22" s="234">
        <v>31121.33769999997</v>
      </c>
      <c r="CQ22" s="235">
        <v>5613.584309999998</v>
      </c>
      <c r="CR22" s="233">
        <v>34344.13333899998</v>
      </c>
      <c r="CS22" s="234">
        <v>28539.935400000002</v>
      </c>
      <c r="CT22" s="235">
        <v>4499.2448699999995</v>
      </c>
      <c r="CU22" s="233">
        <v>6112.568275</v>
      </c>
      <c r="CV22" s="234">
        <v>6112.5683</v>
      </c>
      <c r="CW22" s="235">
        <v>806.2236</v>
      </c>
      <c r="CX22" s="233">
        <v>661191.8844119998</v>
      </c>
      <c r="CY22" s="234">
        <v>188914.7244</v>
      </c>
      <c r="CZ22" s="235">
        <v>46612.69174999999</v>
      </c>
    </row>
    <row r="23" ht="15.75" customHeight="1">
      <c r="A23" s="78" t="s">
        <v>44</v>
      </c>
      <c r="B23" s="79"/>
      <c r="C23" s="79"/>
      <c r="S23" s="79"/>
      <c r="AJ23" s="78" t="s">
        <v>44</v>
      </c>
      <c r="AK23" s="79"/>
      <c r="AL23" s="79"/>
      <c r="BB23" s="79"/>
      <c r="BS23" s="2" t="s">
        <v>45</v>
      </c>
    </row>
    <row r="24" ht="15.75" customHeight="1">
      <c r="A24" s="80" t="s">
        <v>163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2"/>
      <c r="AJ24" s="80" t="s">
        <v>163</v>
      </c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2"/>
      <c r="BS24" s="80" t="s">
        <v>163</v>
      </c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2"/>
    </row>
    <row r="25" ht="15.75" customHeight="1">
      <c r="A25" s="248" t="s">
        <v>130</v>
      </c>
      <c r="B25" s="220">
        <f t="shared" ref="B25:B40" si="17">IF(ISBLANK(B7),"",B7*100/B7)</f>
        <v>100</v>
      </c>
      <c r="C25" s="236">
        <f t="shared" ref="C25:C40" si="18">IF(ISBLANK(C7),"",C7*100/B7)</f>
        <v>1.179265995</v>
      </c>
      <c r="D25" s="237">
        <f t="shared" ref="D25:D40" si="19">IF(ISBLANK(D7),"",D7*100/B7)</f>
        <v>2.310859511</v>
      </c>
      <c r="E25" s="220">
        <f t="shared" ref="E25:E40" si="20">IF(ISBLANK(E7),"",E7*100/E7)</f>
        <v>100</v>
      </c>
      <c r="F25" s="236">
        <f t="shared" ref="F25:F40" si="21">IF(ISBLANK(F7),"",F7*100/E7)</f>
        <v>1.543593899</v>
      </c>
      <c r="G25" s="237">
        <f t="shared" ref="G25:G40" si="22">IF(ISBLANK(G7),"",G7*100/E7)</f>
        <v>1.322006034</v>
      </c>
      <c r="H25" s="220">
        <f t="shared" ref="H25:H40" si="23">IF(ISBLANK(H7),"",H7*100/H7)</f>
        <v>100</v>
      </c>
      <c r="I25" s="236">
        <f t="shared" ref="I25:I40" si="24">IF(ISBLANK(I7),"",I7*100/H7)</f>
        <v>2.442186216</v>
      </c>
      <c r="J25" s="237">
        <f t="shared" ref="J25:J40" si="25">IF(ISBLANK(J7),"",J7*100/H7)</f>
        <v>1.612175271</v>
      </c>
      <c r="K25" s="220">
        <f t="shared" ref="K25:K40" si="26">IF(ISBLANK(K7),"",K7*100/K7)</f>
        <v>100</v>
      </c>
      <c r="L25" s="236">
        <f t="shared" ref="L25:L40" si="27">IF(ISBLANK(L7),"",L7*100/K7)</f>
        <v>5.857410143</v>
      </c>
      <c r="M25" s="237">
        <f t="shared" ref="M25:M40" si="28">IF(ISBLANK(M7),"",M7*100/K7)</f>
        <v>3.416649514</v>
      </c>
      <c r="N25" s="220">
        <f t="shared" ref="N25:N40" si="29">IF(ISBLANK(N7),"",N7*100/N7)</f>
        <v>100</v>
      </c>
      <c r="O25" s="236">
        <f t="shared" ref="O25:O40" si="30">IF(ISBLANK(O7),"",O7*100/N7)</f>
        <v>9.651039552</v>
      </c>
      <c r="P25" s="237">
        <f t="shared" ref="P25:P40" si="31">IF(ISBLANK(P7),"",P7*100/N7)</f>
        <v>4.620631937</v>
      </c>
      <c r="Q25" s="220">
        <f t="shared" ref="Q25:Q40" si="32">IF(ISBLANK(Q7),"",Q7*100/Q7)</f>
        <v>100</v>
      </c>
      <c r="R25" s="236">
        <f t="shared" ref="R25:R40" si="33">IF(ISBLANK(R7),"",R7*100/Q7)</f>
        <v>15.19825278</v>
      </c>
      <c r="S25" s="237">
        <f t="shared" ref="S25:S40" si="34">IF(ISBLANK(S7),"",S7*100/Q7)</f>
        <v>5.45873453</v>
      </c>
      <c r="T25" s="220">
        <f t="shared" ref="T25:T40" si="35">IF(ISBLANK(T7),"",T7*100/T7)</f>
        <v>100</v>
      </c>
      <c r="U25" s="236">
        <f t="shared" ref="U25:U40" si="36">IF(ISBLANK(U7),"",U7*100/T7)</f>
        <v>23.34904167</v>
      </c>
      <c r="V25" s="237">
        <f t="shared" ref="V25:V40" si="37">IF(ISBLANK(V7),"",V7*100/T7)</f>
        <v>5.14615486</v>
      </c>
      <c r="W25" s="220">
        <f t="shared" ref="W25:W40" si="38">IF(ISBLANK(W7),"",W7*100/W7)</f>
        <v>100</v>
      </c>
      <c r="X25" s="236">
        <f t="shared" ref="X25:X40" si="39">IF(ISBLANK(X7),"",X7*100/W7)</f>
        <v>28.58592855</v>
      </c>
      <c r="Y25" s="237">
        <f t="shared" ref="Y25:Y40" si="40">IF(ISBLANK(Y7),"",Y7*100/W7)</f>
        <v>4.909060247</v>
      </c>
      <c r="Z25" s="220">
        <f t="shared" ref="Z25:Z40" si="41">IF(ISBLANK(Z7),"",Z7*100/Z7)</f>
        <v>100</v>
      </c>
      <c r="AA25" s="236">
        <f t="shared" ref="AA25:AA40" si="42">IF(ISBLANK(AA7),"",AA7*100/Z7)</f>
        <v>76.48587603</v>
      </c>
      <c r="AB25" s="237">
        <f t="shared" ref="AB25:AB40" si="43">IF(ISBLANK(AB7),"",AB7*100/Z7)</f>
        <v>6.240159398</v>
      </c>
      <c r="AC25" s="220">
        <f t="shared" ref="AC25:AC40" si="44">IF(ISBLANK(AC7),"",AC7*100/AC7)</f>
        <v>100</v>
      </c>
      <c r="AD25" s="236">
        <f t="shared" ref="AD25:AD40" si="45">IF(ISBLANK(AD7),"",AD7*100/AC7)</f>
        <v>100</v>
      </c>
      <c r="AE25" s="237">
        <f t="shared" ref="AE25:AE40" si="46">IF(ISBLANK(AE7),"",AE7*100/AC7)</f>
        <v>3.877073565</v>
      </c>
      <c r="AF25" s="220">
        <f t="shared" ref="AF25:AF40" si="47">IF(ISBLANK(AF7),"",AF7*100/AF7)</f>
        <v>100</v>
      </c>
      <c r="AG25" s="236">
        <f t="shared" ref="AG25:AG40" si="48">IF(ISBLANK(AG7),"",AG7*100/AF7)</f>
        <v>17.81430615</v>
      </c>
      <c r="AH25" s="237">
        <f t="shared" ref="AH25:AH40" si="49">IF(ISBLANK(AH7),"",AH7*100/AF7)</f>
        <v>4.721201709</v>
      </c>
      <c r="AJ25" s="248" t="s">
        <v>130</v>
      </c>
      <c r="AK25" s="220">
        <f t="shared" ref="AK25:AK40" si="50">AK7*100/AK7</f>
        <v>100</v>
      </c>
      <c r="AL25" s="236">
        <f>AL7*100/AK7</f>
        <v>0.7184805122</v>
      </c>
      <c r="AM25" s="237">
        <f>AM7*100/AK7</f>
        <v>1.203424284</v>
      </c>
      <c r="AN25" s="220">
        <f t="shared" ref="AN25:AN40" si="51">AN7*100/AN7</f>
        <v>100</v>
      </c>
      <c r="AO25" s="236">
        <f>AO7*100/AN7</f>
        <v>1.958191515</v>
      </c>
      <c r="AP25" s="237">
        <f>AP7*100/AN7</f>
        <v>1.690863366</v>
      </c>
      <c r="AQ25" s="220">
        <f t="shared" ref="AQ25:AQ40" si="52">AQ7*100/AQ7</f>
        <v>100</v>
      </c>
      <c r="AR25" s="236">
        <f t="shared" ref="AR25:AR40" si="53">AR7*100/AQ7</f>
        <v>4.25356613</v>
      </c>
      <c r="AS25" s="237">
        <f t="shared" ref="AS25:AS40" si="54">AS7*100/AQ7</f>
        <v>3.166491442</v>
      </c>
      <c r="AT25" s="220">
        <f t="shared" ref="AT25:AT40" si="55">AT7*100/AT7</f>
        <v>100</v>
      </c>
      <c r="AU25" s="236">
        <f t="shared" ref="AU25:AU40" si="56">AU7*100/AT7</f>
        <v>7.799584494</v>
      </c>
      <c r="AV25" s="237">
        <f t="shared" ref="AV25:AV40" si="57">AV7*100/AT7</f>
        <v>4.539093626</v>
      </c>
      <c r="AW25" s="220">
        <f t="shared" ref="AW25:AW40" si="58">AW7*100/AW7</f>
        <v>100</v>
      </c>
      <c r="AX25" s="236">
        <f t="shared" ref="AX25:AX40" si="59">AX7*100/AW7</f>
        <v>11.98830647</v>
      </c>
      <c r="AY25" s="237">
        <f t="shared" ref="AY25:AY40" si="60">AY7*100/AW7</f>
        <v>5.446633903</v>
      </c>
      <c r="AZ25" s="220">
        <f t="shared" ref="AZ25:AZ40" si="61">AZ7*100/AZ7</f>
        <v>100</v>
      </c>
      <c r="BA25" s="236">
        <f t="shared" ref="BA25:BA40" si="62">BA7*100/AZ7</f>
        <v>16.64245294</v>
      </c>
      <c r="BB25" s="237">
        <f t="shared" ref="BB25:BB40" si="63">BB7*100/AZ7</f>
        <v>6.791391766</v>
      </c>
      <c r="BC25" s="220">
        <f t="shared" ref="BC25:BC40" si="64">BC7*100/BC7</f>
        <v>100</v>
      </c>
      <c r="BD25" s="236">
        <f t="shared" ref="BD25:BD40" si="65">BD7*100/BC7</f>
        <v>24.56553242</v>
      </c>
      <c r="BE25" s="237">
        <f t="shared" ref="BE25:BE40" si="66">BE7*100/BC7</f>
        <v>5.684162595</v>
      </c>
      <c r="BF25" s="220">
        <f t="shared" ref="BF25:BF40" si="67">BF7*100/BF7</f>
        <v>100</v>
      </c>
      <c r="BG25" s="236">
        <f t="shared" ref="BG25:BG40" si="68">BG7*100/BF7</f>
        <v>38.92100874</v>
      </c>
      <c r="BH25" s="237">
        <f t="shared" ref="BH25:BH40" si="69">BH7*100/BF7</f>
        <v>7.82333923</v>
      </c>
      <c r="BI25" s="220">
        <f t="shared" ref="BI25:BI40" si="70">BI7*100/BI7</f>
        <v>100</v>
      </c>
      <c r="BJ25" s="236">
        <f t="shared" ref="BJ25:BJ40" si="71">BJ7*100/BI7</f>
        <v>64.35011062</v>
      </c>
      <c r="BK25" s="237">
        <f t="shared" ref="BK25:BK40" si="72">BK7*100/BI7</f>
        <v>4.474217902</v>
      </c>
      <c r="BL25" s="220">
        <f>BL7*100/BL7</f>
        <v>100</v>
      </c>
      <c r="BM25" s="236">
        <f>BM7*100/BL7</f>
        <v>100</v>
      </c>
      <c r="BN25" s="237">
        <f>BN7*100/BL7</f>
        <v>5.072478446</v>
      </c>
      <c r="BO25" s="220">
        <f t="shared" ref="BO25:BO40" si="73">BO7*100/BO7</f>
        <v>100</v>
      </c>
      <c r="BP25" s="236">
        <f t="shared" ref="BP25:BP40" si="74">BP7*100/BO7</f>
        <v>20.0898617</v>
      </c>
      <c r="BQ25" s="237">
        <f t="shared" ref="BQ25:BQ40" si="75">BQ7*100/BO7</f>
        <v>5.652502895</v>
      </c>
      <c r="BS25" s="248" t="s">
        <v>130</v>
      </c>
      <c r="BT25" s="220">
        <f t="shared" ref="BT25:BT40" si="76">BT7*100/BT7</f>
        <v>100</v>
      </c>
      <c r="BU25" s="236">
        <f t="shared" ref="BU25:BU28" si="77">BU7*100/BT7</f>
        <v>3.961858022</v>
      </c>
      <c r="BV25" s="237">
        <f t="shared" ref="BV25:BV28" si="78">BV7*100/BT7</f>
        <v>2.77269488</v>
      </c>
      <c r="BW25" s="220">
        <f t="shared" ref="BW25:BW40" si="79">BW7*100/BW7</f>
        <v>100</v>
      </c>
      <c r="BX25" s="236">
        <f t="shared" ref="BX25:BX40" si="80">BX7*100/BW7</f>
        <v>4.642956682</v>
      </c>
      <c r="BY25" s="237">
        <f t="shared" ref="BY25:BY40" si="81">BY7*100/BW7</f>
        <v>3.116082446</v>
      </c>
      <c r="BZ25" s="220">
        <f t="shared" ref="BZ25:BZ40" si="82">BZ7*100/BZ7</f>
        <v>100</v>
      </c>
      <c r="CA25" s="236">
        <f t="shared" ref="CA25:CA40" si="83">CA7*100/BZ7</f>
        <v>4.558535461</v>
      </c>
      <c r="CB25" s="237">
        <f t="shared" ref="CB25:CB40" si="84">CB7*100/BZ7</f>
        <v>2.759484845</v>
      </c>
      <c r="CC25" s="220">
        <f t="shared" ref="CC25:CC40" si="85">CC7*100/CC7</f>
        <v>100</v>
      </c>
      <c r="CD25" s="236">
        <f t="shared" ref="CD25:CD40" si="86">CD7*100/CC7</f>
        <v>6.565399552</v>
      </c>
      <c r="CE25" s="237">
        <f t="shared" ref="CE25:CE40" si="87">CE7*100/CC7</f>
        <v>3.23906947</v>
      </c>
      <c r="CF25" s="220">
        <f t="shared" ref="CF25:CF40" si="88">CF7*100/CF7</f>
        <v>100</v>
      </c>
      <c r="CG25" s="236">
        <f t="shared" ref="CG25:CG40" si="89">CG7*100/CF7</f>
        <v>9.904714672</v>
      </c>
      <c r="CH25" s="237">
        <f t="shared" ref="CH25:CH40" si="90">CH7*100/CF7</f>
        <v>4.391822203</v>
      </c>
      <c r="CI25" s="220">
        <f t="shared" ref="CI25:CI40" si="91">CI7*100/CI7</f>
        <v>100</v>
      </c>
      <c r="CJ25" s="236">
        <f t="shared" ref="CJ25:CJ40" si="92">CJ7*100/CI7</f>
        <v>13.68305561</v>
      </c>
      <c r="CK25" s="237">
        <f t="shared" ref="CK25:CK40" si="93">CK7*100/CI7</f>
        <v>4.79813337</v>
      </c>
      <c r="CL25" s="220">
        <f t="shared" ref="CL25:CL40" si="94">CL7*100/CL7</f>
        <v>100</v>
      </c>
      <c r="CM25" s="236">
        <f t="shared" ref="CM25:CM40" si="95">CM7*100/CL7</f>
        <v>23.62975311</v>
      </c>
      <c r="CN25" s="237">
        <f t="shared" ref="CN25:CN40" si="96">CN7*100/CL7</f>
        <v>5.824663367</v>
      </c>
      <c r="CO25" s="220">
        <f t="shared" ref="CO25:CO40" si="97">CO7*100/CO7</f>
        <v>100</v>
      </c>
      <c r="CP25" s="236">
        <f t="shared" ref="CP25:CP40" si="98">CP7*100/CO7</f>
        <v>34.97429347</v>
      </c>
      <c r="CQ25" s="237">
        <f t="shared" ref="CQ25:CQ40" si="99">CQ7*100/CO7</f>
        <v>5.711829191</v>
      </c>
      <c r="CR25" s="220">
        <f t="shared" ref="CR25:CR40" si="100">CR7*100/CR7</f>
        <v>100</v>
      </c>
      <c r="CS25" s="236">
        <f t="shared" ref="CS25:CS40" si="101">CS7*100/CR7</f>
        <v>66.25951289</v>
      </c>
      <c r="CT25" s="237">
        <f t="shared" ref="CT25:CT40" si="102">CT7*100/CR7</f>
        <v>9.719733639</v>
      </c>
      <c r="CU25" s="220">
        <f>CU7*100/CU7</f>
        <v>100</v>
      </c>
      <c r="CV25" s="236">
        <f>CV7*100/CU7</f>
        <v>100.0000004</v>
      </c>
      <c r="CW25" s="237">
        <f>CW7*100/CU7</f>
        <v>9.177657456</v>
      </c>
      <c r="CX25" s="220">
        <f t="shared" ref="CX25:CX40" si="103">CX7*100/CX7</f>
        <v>100</v>
      </c>
      <c r="CY25" s="236">
        <f t="shared" ref="CY25:CY40" si="104">CY7*100/CX7</f>
        <v>19.43790061</v>
      </c>
      <c r="CZ25" s="237">
        <f t="shared" ref="CZ25:CZ40" si="105">CZ7*100/CX7</f>
        <v>5.079459922</v>
      </c>
    </row>
    <row r="26" ht="15.75" customHeight="1">
      <c r="A26" s="249" t="s">
        <v>132</v>
      </c>
      <c r="B26" s="223">
        <f t="shared" si="17"/>
        <v>100</v>
      </c>
      <c r="C26" s="239">
        <f t="shared" si="18"/>
        <v>0.6321557583</v>
      </c>
      <c r="D26" s="240">
        <f t="shared" si="19"/>
        <v>0.5805512066</v>
      </c>
      <c r="E26" s="223">
        <f t="shared" si="20"/>
        <v>100</v>
      </c>
      <c r="F26" s="239">
        <f t="shared" si="21"/>
        <v>2.043110034</v>
      </c>
      <c r="G26" s="240">
        <f t="shared" si="22"/>
        <v>0.6208345406</v>
      </c>
      <c r="H26" s="223">
        <f t="shared" si="23"/>
        <v>100</v>
      </c>
      <c r="I26" s="239">
        <f t="shared" si="24"/>
        <v>2.397093055</v>
      </c>
      <c r="J26" s="240">
        <f t="shared" si="25"/>
        <v>1.522931123</v>
      </c>
      <c r="K26" s="223">
        <f t="shared" si="26"/>
        <v>100</v>
      </c>
      <c r="L26" s="239">
        <f t="shared" si="27"/>
        <v>5.385537568</v>
      </c>
      <c r="M26" s="240">
        <f t="shared" si="28"/>
        <v>2.879788008</v>
      </c>
      <c r="N26" s="223">
        <f t="shared" si="29"/>
        <v>100</v>
      </c>
      <c r="O26" s="239">
        <f t="shared" si="30"/>
        <v>10.14881201</v>
      </c>
      <c r="P26" s="240">
        <f t="shared" si="31"/>
        <v>3.368517882</v>
      </c>
      <c r="Q26" s="223">
        <f t="shared" si="32"/>
        <v>100</v>
      </c>
      <c r="R26" s="239">
        <f t="shared" si="33"/>
        <v>17.55956832</v>
      </c>
      <c r="S26" s="240">
        <f t="shared" si="34"/>
        <v>5.526674698</v>
      </c>
      <c r="T26" s="223">
        <f t="shared" si="35"/>
        <v>100</v>
      </c>
      <c r="U26" s="239">
        <f t="shared" si="36"/>
        <v>29.69194475</v>
      </c>
      <c r="V26" s="240">
        <f t="shared" si="37"/>
        <v>5.939122558</v>
      </c>
      <c r="W26" s="223">
        <f t="shared" si="38"/>
        <v>100</v>
      </c>
      <c r="X26" s="239">
        <f t="shared" si="39"/>
        <v>64.89381914</v>
      </c>
      <c r="Y26" s="240">
        <f t="shared" si="40"/>
        <v>5.118322667</v>
      </c>
      <c r="Z26" s="223">
        <f t="shared" si="41"/>
        <v>100</v>
      </c>
      <c r="AA26" s="239">
        <f t="shared" si="42"/>
        <v>100</v>
      </c>
      <c r="AB26" s="240">
        <f t="shared" si="43"/>
        <v>18.63648953</v>
      </c>
      <c r="AC26" s="223" t="str">
        <f t="shared" si="44"/>
        <v/>
      </c>
      <c r="AD26" s="224" t="str">
        <f t="shared" si="45"/>
        <v/>
      </c>
      <c r="AE26" s="225" t="str">
        <f t="shared" si="46"/>
        <v/>
      </c>
      <c r="AF26" s="223">
        <f t="shared" si="47"/>
        <v>100</v>
      </c>
      <c r="AG26" s="239">
        <f t="shared" si="48"/>
        <v>22.0850637</v>
      </c>
      <c r="AH26" s="240">
        <f t="shared" si="49"/>
        <v>4.946437307</v>
      </c>
      <c r="AJ26" s="249" t="s">
        <v>132</v>
      </c>
      <c r="AK26" s="223">
        <f t="shared" si="50"/>
        <v>100</v>
      </c>
      <c r="AL26" s="239"/>
      <c r="AM26" s="240"/>
      <c r="AN26" s="223">
        <f t="shared" si="51"/>
        <v>100</v>
      </c>
      <c r="AO26" s="239"/>
      <c r="AP26" s="240"/>
      <c r="AQ26" s="223">
        <f t="shared" si="52"/>
        <v>100</v>
      </c>
      <c r="AR26" s="239">
        <f t="shared" si="53"/>
        <v>2.402737651</v>
      </c>
      <c r="AS26" s="240">
        <f t="shared" si="54"/>
        <v>1.810281792</v>
      </c>
      <c r="AT26" s="223">
        <f t="shared" si="55"/>
        <v>100</v>
      </c>
      <c r="AU26" s="239">
        <f t="shared" si="56"/>
        <v>3.790843131</v>
      </c>
      <c r="AV26" s="240">
        <f t="shared" si="57"/>
        <v>1.566065706</v>
      </c>
      <c r="AW26" s="223">
        <f t="shared" si="58"/>
        <v>100</v>
      </c>
      <c r="AX26" s="239">
        <f t="shared" si="59"/>
        <v>6.903466706</v>
      </c>
      <c r="AY26" s="240">
        <f t="shared" si="60"/>
        <v>2.33942577</v>
      </c>
      <c r="AZ26" s="223">
        <f t="shared" si="61"/>
        <v>100</v>
      </c>
      <c r="BA26" s="239">
        <f t="shared" si="62"/>
        <v>10.36947925</v>
      </c>
      <c r="BB26" s="240">
        <f t="shared" si="63"/>
        <v>2.89557096</v>
      </c>
      <c r="BC26" s="223">
        <f t="shared" si="64"/>
        <v>100</v>
      </c>
      <c r="BD26" s="239">
        <f t="shared" si="65"/>
        <v>22.9796064</v>
      </c>
      <c r="BE26" s="240">
        <f t="shared" si="66"/>
        <v>2.643530795</v>
      </c>
      <c r="BF26" s="223">
        <f t="shared" si="67"/>
        <v>100</v>
      </c>
      <c r="BG26" s="239">
        <f t="shared" si="68"/>
        <v>46.24953854</v>
      </c>
      <c r="BH26" s="240">
        <f t="shared" si="69"/>
        <v>2.928899231</v>
      </c>
      <c r="BI26" s="223">
        <f t="shared" si="70"/>
        <v>100</v>
      </c>
      <c r="BJ26" s="239">
        <f t="shared" si="71"/>
        <v>100</v>
      </c>
      <c r="BK26" s="240">
        <f t="shared" si="72"/>
        <v>4.954582989</v>
      </c>
      <c r="BL26" s="223"/>
      <c r="BM26" s="224"/>
      <c r="BN26" s="225"/>
      <c r="BO26" s="223">
        <f t="shared" si="73"/>
        <v>100</v>
      </c>
      <c r="BP26" s="239">
        <f t="shared" si="74"/>
        <v>16.4935847</v>
      </c>
      <c r="BQ26" s="240">
        <f t="shared" si="75"/>
        <v>2.538279985</v>
      </c>
      <c r="BS26" s="249" t="s">
        <v>132</v>
      </c>
      <c r="BT26" s="223">
        <f t="shared" si="76"/>
        <v>100</v>
      </c>
      <c r="BU26" s="239">
        <f t="shared" si="77"/>
        <v>3.471675263</v>
      </c>
      <c r="BV26" s="240">
        <f t="shared" si="78"/>
        <v>1.461896473</v>
      </c>
      <c r="BW26" s="223">
        <f t="shared" si="79"/>
        <v>100</v>
      </c>
      <c r="BX26" s="239">
        <f t="shared" si="80"/>
        <v>1.742238782</v>
      </c>
      <c r="BY26" s="240">
        <f t="shared" si="81"/>
        <v>0.9239145054</v>
      </c>
      <c r="BZ26" s="223">
        <f t="shared" si="82"/>
        <v>100</v>
      </c>
      <c r="CA26" s="239">
        <f t="shared" si="83"/>
        <v>3.775865455</v>
      </c>
      <c r="CB26" s="240">
        <f t="shared" si="84"/>
        <v>1.525369809</v>
      </c>
      <c r="CC26" s="223">
        <f t="shared" si="85"/>
        <v>100</v>
      </c>
      <c r="CD26" s="239">
        <f t="shared" si="86"/>
        <v>7.782815308</v>
      </c>
      <c r="CE26" s="240">
        <f t="shared" si="87"/>
        <v>1.796596311</v>
      </c>
      <c r="CF26" s="223">
        <f t="shared" si="88"/>
        <v>100</v>
      </c>
      <c r="CG26" s="239">
        <f t="shared" si="89"/>
        <v>12.45169623</v>
      </c>
      <c r="CH26" s="240">
        <f t="shared" si="90"/>
        <v>3.699444217</v>
      </c>
      <c r="CI26" s="223">
        <f t="shared" si="91"/>
        <v>100</v>
      </c>
      <c r="CJ26" s="239">
        <f t="shared" si="92"/>
        <v>16.80606603</v>
      </c>
      <c r="CK26" s="240">
        <f t="shared" si="93"/>
        <v>3.516116894</v>
      </c>
      <c r="CL26" s="223">
        <f t="shared" si="94"/>
        <v>100</v>
      </c>
      <c r="CM26" s="239">
        <f t="shared" si="95"/>
        <v>26.85648762</v>
      </c>
      <c r="CN26" s="240">
        <f t="shared" si="96"/>
        <v>3.608809898</v>
      </c>
      <c r="CO26" s="223">
        <f t="shared" si="97"/>
        <v>100</v>
      </c>
      <c r="CP26" s="239">
        <f t="shared" si="98"/>
        <v>39.00757943</v>
      </c>
      <c r="CQ26" s="240">
        <f t="shared" si="99"/>
        <v>3.266023223</v>
      </c>
      <c r="CR26" s="223">
        <f t="shared" si="100"/>
        <v>100</v>
      </c>
      <c r="CS26" s="239">
        <f t="shared" si="101"/>
        <v>56.18774731</v>
      </c>
      <c r="CT26" s="240">
        <f t="shared" si="102"/>
        <v>9.473130226</v>
      </c>
      <c r="CU26" s="223"/>
      <c r="CV26" s="224"/>
      <c r="CW26" s="225"/>
      <c r="CX26" s="223">
        <f t="shared" si="103"/>
        <v>100</v>
      </c>
      <c r="CY26" s="239">
        <f t="shared" si="104"/>
        <v>20.5025668</v>
      </c>
      <c r="CZ26" s="240">
        <f t="shared" si="105"/>
        <v>3.572637934</v>
      </c>
    </row>
    <row r="27" ht="15.75" customHeight="1">
      <c r="A27" s="249" t="s">
        <v>134</v>
      </c>
      <c r="B27" s="223">
        <f t="shared" si="17"/>
        <v>100</v>
      </c>
      <c r="C27" s="239" t="str">
        <f t="shared" si="18"/>
        <v/>
      </c>
      <c r="D27" s="240" t="str">
        <f t="shared" si="19"/>
        <v/>
      </c>
      <c r="E27" s="223">
        <f t="shared" si="20"/>
        <v>100</v>
      </c>
      <c r="F27" s="239">
        <f t="shared" si="21"/>
        <v>1.087770894</v>
      </c>
      <c r="G27" s="240">
        <f t="shared" si="22"/>
        <v>1.279730464</v>
      </c>
      <c r="H27" s="223">
        <f t="shared" si="23"/>
        <v>100</v>
      </c>
      <c r="I27" s="239">
        <f t="shared" si="24"/>
        <v>4.25146566</v>
      </c>
      <c r="J27" s="240">
        <f t="shared" si="25"/>
        <v>3.0934823</v>
      </c>
      <c r="K27" s="223">
        <f t="shared" si="26"/>
        <v>100</v>
      </c>
      <c r="L27" s="239">
        <f t="shared" si="27"/>
        <v>6.921392634</v>
      </c>
      <c r="M27" s="240">
        <f t="shared" si="28"/>
        <v>2.995512547</v>
      </c>
      <c r="N27" s="223">
        <f t="shared" si="29"/>
        <v>100</v>
      </c>
      <c r="O27" s="239">
        <f t="shared" si="30"/>
        <v>16.10753528</v>
      </c>
      <c r="P27" s="240">
        <f t="shared" si="31"/>
        <v>6.15738475</v>
      </c>
      <c r="Q27" s="223">
        <f t="shared" si="32"/>
        <v>100</v>
      </c>
      <c r="R27" s="239">
        <f t="shared" si="33"/>
        <v>22.55259848</v>
      </c>
      <c r="S27" s="240">
        <f t="shared" si="34"/>
        <v>6.079575947</v>
      </c>
      <c r="T27" s="223">
        <f t="shared" si="35"/>
        <v>100</v>
      </c>
      <c r="U27" s="239">
        <f t="shared" si="36"/>
        <v>35.05878611</v>
      </c>
      <c r="V27" s="240">
        <f t="shared" si="37"/>
        <v>6.49081511</v>
      </c>
      <c r="W27" s="223">
        <f t="shared" si="38"/>
        <v>100</v>
      </c>
      <c r="X27" s="239">
        <f t="shared" si="39"/>
        <v>71.81200535</v>
      </c>
      <c r="Y27" s="240">
        <f t="shared" si="40"/>
        <v>10.16273044</v>
      </c>
      <c r="Z27" s="223">
        <f t="shared" si="41"/>
        <v>100</v>
      </c>
      <c r="AA27" s="239">
        <f t="shared" si="42"/>
        <v>78.18623793</v>
      </c>
      <c r="AB27" s="240">
        <f t="shared" si="43"/>
        <v>4.985088903</v>
      </c>
      <c r="AC27" s="223" t="str">
        <f t="shared" si="44"/>
        <v/>
      </c>
      <c r="AD27" s="224" t="str">
        <f t="shared" si="45"/>
        <v/>
      </c>
      <c r="AE27" s="225" t="str">
        <f t="shared" si="46"/>
        <v/>
      </c>
      <c r="AF27" s="223">
        <f t="shared" si="47"/>
        <v>100</v>
      </c>
      <c r="AG27" s="239">
        <f t="shared" si="48"/>
        <v>32.2689212</v>
      </c>
      <c r="AH27" s="240">
        <f t="shared" si="49"/>
        <v>6.167219119</v>
      </c>
      <c r="AJ27" s="249" t="s">
        <v>134</v>
      </c>
      <c r="AK27" s="223">
        <f t="shared" si="50"/>
        <v>100</v>
      </c>
      <c r="AL27" s="239">
        <f t="shared" ref="AL27:AL40" si="106">AL9*100/AK9</f>
        <v>0.3295057559</v>
      </c>
      <c r="AM27" s="240">
        <f t="shared" ref="AM27:AM40" si="107">AM9*100/AK9</f>
        <v>1.16824768</v>
      </c>
      <c r="AN27" s="223">
        <f t="shared" si="51"/>
        <v>100</v>
      </c>
      <c r="AO27" s="239">
        <f t="shared" ref="AO27:AO28" si="108">AO9*100/AN9</f>
        <v>2.450330187</v>
      </c>
      <c r="AP27" s="240">
        <f t="shared" ref="AP27:AP28" si="109">AP9*100/AN9</f>
        <v>1.747399161</v>
      </c>
      <c r="AQ27" s="223">
        <f t="shared" si="52"/>
        <v>100</v>
      </c>
      <c r="AR27" s="239">
        <f t="shared" si="53"/>
        <v>6.666574503</v>
      </c>
      <c r="AS27" s="240">
        <f t="shared" si="54"/>
        <v>3.045220267</v>
      </c>
      <c r="AT27" s="223">
        <f t="shared" si="55"/>
        <v>100</v>
      </c>
      <c r="AU27" s="239">
        <f t="shared" si="56"/>
        <v>7.580880739</v>
      </c>
      <c r="AV27" s="240">
        <f t="shared" si="57"/>
        <v>3.654998449</v>
      </c>
      <c r="AW27" s="223">
        <f t="shared" si="58"/>
        <v>100</v>
      </c>
      <c r="AX27" s="239">
        <f t="shared" si="59"/>
        <v>15.60244158</v>
      </c>
      <c r="AY27" s="240">
        <f t="shared" si="60"/>
        <v>6.00214407</v>
      </c>
      <c r="AZ27" s="223">
        <f t="shared" si="61"/>
        <v>100</v>
      </c>
      <c r="BA27" s="239">
        <f t="shared" si="62"/>
        <v>23.12313879</v>
      </c>
      <c r="BB27" s="240">
        <f t="shared" si="63"/>
        <v>6.206781219</v>
      </c>
      <c r="BC27" s="223">
        <f t="shared" si="64"/>
        <v>100</v>
      </c>
      <c r="BD27" s="239">
        <f t="shared" si="65"/>
        <v>36.10440997</v>
      </c>
      <c r="BE27" s="240">
        <f t="shared" si="66"/>
        <v>5.591288476</v>
      </c>
      <c r="BF27" s="223">
        <f t="shared" si="67"/>
        <v>100</v>
      </c>
      <c r="BG27" s="239">
        <f t="shared" si="68"/>
        <v>57.87892796</v>
      </c>
      <c r="BH27" s="240">
        <f t="shared" si="69"/>
        <v>5.044474541</v>
      </c>
      <c r="BI27" s="223">
        <f t="shared" si="70"/>
        <v>100</v>
      </c>
      <c r="BJ27" s="239">
        <f t="shared" si="71"/>
        <v>87.99591268</v>
      </c>
      <c r="BK27" s="240">
        <f t="shared" si="72"/>
        <v>8.748741608</v>
      </c>
      <c r="BL27" s="223"/>
      <c r="BM27" s="224"/>
      <c r="BN27" s="225"/>
      <c r="BO27" s="223">
        <f t="shared" si="73"/>
        <v>100</v>
      </c>
      <c r="BP27" s="239">
        <f t="shared" si="74"/>
        <v>33.43771965</v>
      </c>
      <c r="BQ27" s="240">
        <f t="shared" si="75"/>
        <v>5.779128375</v>
      </c>
      <c r="BS27" s="249" t="s">
        <v>134</v>
      </c>
      <c r="BT27" s="223">
        <f t="shared" si="76"/>
        <v>100</v>
      </c>
      <c r="BU27" s="239">
        <f t="shared" si="77"/>
        <v>2.799201576</v>
      </c>
      <c r="BV27" s="240">
        <f t="shared" si="78"/>
        <v>2.799406146</v>
      </c>
      <c r="BW27" s="223">
        <f t="shared" si="79"/>
        <v>100</v>
      </c>
      <c r="BX27" s="239">
        <f t="shared" si="80"/>
        <v>10.78733623</v>
      </c>
      <c r="BY27" s="240">
        <f t="shared" si="81"/>
        <v>6.391133559</v>
      </c>
      <c r="BZ27" s="223">
        <f t="shared" si="82"/>
        <v>100</v>
      </c>
      <c r="CA27" s="239">
        <f t="shared" si="83"/>
        <v>5.659286606</v>
      </c>
      <c r="CB27" s="240">
        <f t="shared" si="84"/>
        <v>3.309439801</v>
      </c>
      <c r="CC27" s="223">
        <f t="shared" si="85"/>
        <v>100</v>
      </c>
      <c r="CD27" s="239">
        <f t="shared" si="86"/>
        <v>13.20230869</v>
      </c>
      <c r="CE27" s="240">
        <f t="shared" si="87"/>
        <v>6.277056708</v>
      </c>
      <c r="CF27" s="223">
        <f t="shared" si="88"/>
        <v>100</v>
      </c>
      <c r="CG27" s="239">
        <f t="shared" si="89"/>
        <v>18.88488098</v>
      </c>
      <c r="CH27" s="240">
        <f t="shared" si="90"/>
        <v>6.731879486</v>
      </c>
      <c r="CI27" s="223">
        <f t="shared" si="91"/>
        <v>100</v>
      </c>
      <c r="CJ27" s="239">
        <f t="shared" si="92"/>
        <v>26.14612091</v>
      </c>
      <c r="CK27" s="240">
        <f t="shared" si="93"/>
        <v>6.218016323</v>
      </c>
      <c r="CL27" s="223">
        <f t="shared" si="94"/>
        <v>100</v>
      </c>
      <c r="CM27" s="239">
        <f t="shared" si="95"/>
        <v>40.05787483</v>
      </c>
      <c r="CN27" s="240">
        <f t="shared" si="96"/>
        <v>6.759709378</v>
      </c>
      <c r="CO27" s="223">
        <f t="shared" si="97"/>
        <v>100</v>
      </c>
      <c r="CP27" s="239">
        <f t="shared" si="98"/>
        <v>59.12868491</v>
      </c>
      <c r="CQ27" s="240">
        <f t="shared" si="99"/>
        <v>7.34645668</v>
      </c>
      <c r="CR27" s="223">
        <f t="shared" si="100"/>
        <v>100</v>
      </c>
      <c r="CS27" s="239">
        <f t="shared" si="101"/>
        <v>93.89526651</v>
      </c>
      <c r="CT27" s="240">
        <f t="shared" si="102"/>
        <v>9.366807387</v>
      </c>
      <c r="CU27" s="223"/>
      <c r="CV27" s="224"/>
      <c r="CW27" s="225"/>
      <c r="CX27" s="223">
        <f t="shared" si="103"/>
        <v>100</v>
      </c>
      <c r="CY27" s="239">
        <f t="shared" si="104"/>
        <v>37.07874472</v>
      </c>
      <c r="CZ27" s="240">
        <f t="shared" si="105"/>
        <v>6.809605496</v>
      </c>
    </row>
    <row r="28" ht="15.75" customHeight="1">
      <c r="A28" s="249" t="s">
        <v>136</v>
      </c>
      <c r="B28" s="223">
        <f t="shared" si="17"/>
        <v>100</v>
      </c>
      <c r="C28" s="239">
        <f t="shared" si="18"/>
        <v>0.1708832593</v>
      </c>
      <c r="D28" s="240">
        <f t="shared" si="19"/>
        <v>1.287320554</v>
      </c>
      <c r="E28" s="223">
        <f t="shared" si="20"/>
        <v>100</v>
      </c>
      <c r="F28" s="239">
        <f t="shared" si="21"/>
        <v>2.394543864</v>
      </c>
      <c r="G28" s="240">
        <f t="shared" si="22"/>
        <v>1.09779992</v>
      </c>
      <c r="H28" s="223">
        <f t="shared" si="23"/>
        <v>100</v>
      </c>
      <c r="I28" s="239">
        <f t="shared" si="24"/>
        <v>3.359417083</v>
      </c>
      <c r="J28" s="240">
        <f t="shared" si="25"/>
        <v>2.191222848</v>
      </c>
      <c r="K28" s="223">
        <f t="shared" si="26"/>
        <v>100</v>
      </c>
      <c r="L28" s="239">
        <f t="shared" si="27"/>
        <v>7.063613291</v>
      </c>
      <c r="M28" s="240">
        <f t="shared" si="28"/>
        <v>3.698539094</v>
      </c>
      <c r="N28" s="223">
        <f t="shared" si="29"/>
        <v>100</v>
      </c>
      <c r="O28" s="239">
        <f t="shared" si="30"/>
        <v>11.17306214</v>
      </c>
      <c r="P28" s="240">
        <f t="shared" si="31"/>
        <v>4.772597749</v>
      </c>
      <c r="Q28" s="223">
        <f t="shared" si="32"/>
        <v>100</v>
      </c>
      <c r="R28" s="239">
        <f t="shared" si="33"/>
        <v>18.88894124</v>
      </c>
      <c r="S28" s="240">
        <f t="shared" si="34"/>
        <v>5.441461968</v>
      </c>
      <c r="T28" s="223">
        <f t="shared" si="35"/>
        <v>100</v>
      </c>
      <c r="U28" s="239">
        <f t="shared" si="36"/>
        <v>33.94005068</v>
      </c>
      <c r="V28" s="240">
        <f t="shared" si="37"/>
        <v>5.258845316</v>
      </c>
      <c r="W28" s="223">
        <f t="shared" si="38"/>
        <v>100</v>
      </c>
      <c r="X28" s="239">
        <f t="shared" si="39"/>
        <v>49.81956716</v>
      </c>
      <c r="Y28" s="240">
        <f t="shared" si="40"/>
        <v>6.91442273</v>
      </c>
      <c r="Z28" s="223">
        <f t="shared" si="41"/>
        <v>100</v>
      </c>
      <c r="AA28" s="239">
        <f t="shared" si="42"/>
        <v>82.88995687</v>
      </c>
      <c r="AB28" s="240">
        <f t="shared" si="43"/>
        <v>6.904274678</v>
      </c>
      <c r="AC28" s="223" t="str">
        <f t="shared" si="44"/>
        <v/>
      </c>
      <c r="AD28" s="224" t="str">
        <f t="shared" si="45"/>
        <v/>
      </c>
      <c r="AE28" s="225" t="str">
        <f t="shared" si="46"/>
        <v/>
      </c>
      <c r="AF28" s="223">
        <f t="shared" si="47"/>
        <v>100</v>
      </c>
      <c r="AG28" s="239">
        <f t="shared" si="48"/>
        <v>28.74339205</v>
      </c>
      <c r="AH28" s="240">
        <f t="shared" si="49"/>
        <v>5.254348702</v>
      </c>
      <c r="AJ28" s="249" t="s">
        <v>136</v>
      </c>
      <c r="AK28" s="223">
        <f t="shared" si="50"/>
        <v>100</v>
      </c>
      <c r="AL28" s="239">
        <f t="shared" si="106"/>
        <v>0.9344156663</v>
      </c>
      <c r="AM28" s="240">
        <f t="shared" si="107"/>
        <v>8.920554894</v>
      </c>
      <c r="AN28" s="223">
        <f t="shared" si="51"/>
        <v>100</v>
      </c>
      <c r="AO28" s="239">
        <f t="shared" si="108"/>
        <v>2.302008319</v>
      </c>
      <c r="AP28" s="240">
        <f t="shared" si="109"/>
        <v>2.12027082</v>
      </c>
      <c r="AQ28" s="223">
        <f t="shared" si="52"/>
        <v>100</v>
      </c>
      <c r="AR28" s="239">
        <f t="shared" si="53"/>
        <v>2.743469229</v>
      </c>
      <c r="AS28" s="240">
        <f t="shared" si="54"/>
        <v>3.248636116</v>
      </c>
      <c r="AT28" s="223">
        <f t="shared" si="55"/>
        <v>100</v>
      </c>
      <c r="AU28" s="239">
        <f t="shared" si="56"/>
        <v>7.795767573</v>
      </c>
      <c r="AV28" s="240">
        <f t="shared" si="57"/>
        <v>4.656426893</v>
      </c>
      <c r="AW28" s="223">
        <f t="shared" si="58"/>
        <v>100</v>
      </c>
      <c r="AX28" s="239">
        <f t="shared" si="59"/>
        <v>13.56520682</v>
      </c>
      <c r="AY28" s="240">
        <f t="shared" si="60"/>
        <v>5.147012751</v>
      </c>
      <c r="AZ28" s="223">
        <f t="shared" si="61"/>
        <v>100</v>
      </c>
      <c r="BA28" s="239">
        <f t="shared" si="62"/>
        <v>19.72452757</v>
      </c>
      <c r="BB28" s="240">
        <f t="shared" si="63"/>
        <v>4.871885568</v>
      </c>
      <c r="BC28" s="223">
        <f t="shared" si="64"/>
        <v>100</v>
      </c>
      <c r="BD28" s="239">
        <f t="shared" si="65"/>
        <v>34.49102815</v>
      </c>
      <c r="BE28" s="240">
        <f t="shared" si="66"/>
        <v>5.431032279</v>
      </c>
      <c r="BF28" s="223">
        <f t="shared" si="67"/>
        <v>100</v>
      </c>
      <c r="BG28" s="239">
        <f t="shared" si="68"/>
        <v>59.06483549</v>
      </c>
      <c r="BH28" s="240">
        <f t="shared" si="69"/>
        <v>8.286004172</v>
      </c>
      <c r="BI28" s="223">
        <f t="shared" si="70"/>
        <v>100</v>
      </c>
      <c r="BJ28" s="239">
        <f t="shared" si="71"/>
        <v>74.37987068</v>
      </c>
      <c r="BK28" s="240">
        <f t="shared" si="72"/>
        <v>6.340395689</v>
      </c>
      <c r="BL28" s="223"/>
      <c r="BM28" s="224"/>
      <c r="BN28" s="225"/>
      <c r="BO28" s="223">
        <f t="shared" si="73"/>
        <v>100</v>
      </c>
      <c r="BP28" s="239">
        <f t="shared" si="74"/>
        <v>28.46362192</v>
      </c>
      <c r="BQ28" s="240">
        <f t="shared" si="75"/>
        <v>5.43789403</v>
      </c>
      <c r="BS28" s="249" t="s">
        <v>136</v>
      </c>
      <c r="BT28" s="223">
        <f t="shared" si="76"/>
        <v>100</v>
      </c>
      <c r="BU28" s="239">
        <f t="shared" si="77"/>
        <v>3.013704356</v>
      </c>
      <c r="BV28" s="240">
        <f t="shared" si="78"/>
        <v>3.013274318</v>
      </c>
      <c r="BW28" s="223">
        <f t="shared" si="79"/>
        <v>100</v>
      </c>
      <c r="BX28" s="239">
        <f t="shared" si="80"/>
        <v>6.270658673</v>
      </c>
      <c r="BY28" s="240">
        <f t="shared" si="81"/>
        <v>5.204572664</v>
      </c>
      <c r="BZ28" s="223">
        <f t="shared" si="82"/>
        <v>100</v>
      </c>
      <c r="CA28" s="239">
        <f t="shared" si="83"/>
        <v>6.836652392</v>
      </c>
      <c r="CB28" s="240">
        <f t="shared" si="84"/>
        <v>3.881547416</v>
      </c>
      <c r="CC28" s="223">
        <f t="shared" si="85"/>
        <v>100</v>
      </c>
      <c r="CD28" s="239">
        <f t="shared" si="86"/>
        <v>6.474607476</v>
      </c>
      <c r="CE28" s="240">
        <f t="shared" si="87"/>
        <v>3.868589721</v>
      </c>
      <c r="CF28" s="223">
        <f t="shared" si="88"/>
        <v>100</v>
      </c>
      <c r="CG28" s="239">
        <f t="shared" si="89"/>
        <v>14.16796072</v>
      </c>
      <c r="CH28" s="240">
        <f t="shared" si="90"/>
        <v>6.866668034</v>
      </c>
      <c r="CI28" s="223">
        <f t="shared" si="91"/>
        <v>100</v>
      </c>
      <c r="CJ28" s="239">
        <f t="shared" si="92"/>
        <v>21.72463416</v>
      </c>
      <c r="CK28" s="240">
        <f t="shared" si="93"/>
        <v>6.225467191</v>
      </c>
      <c r="CL28" s="223">
        <f t="shared" si="94"/>
        <v>100</v>
      </c>
      <c r="CM28" s="239">
        <f t="shared" si="95"/>
        <v>41.51792</v>
      </c>
      <c r="CN28" s="240">
        <f t="shared" si="96"/>
        <v>10.1249123</v>
      </c>
      <c r="CO28" s="223">
        <f t="shared" si="97"/>
        <v>100</v>
      </c>
      <c r="CP28" s="239">
        <f t="shared" si="98"/>
        <v>76.13304264</v>
      </c>
      <c r="CQ28" s="240">
        <f t="shared" si="99"/>
        <v>13.70329162</v>
      </c>
      <c r="CR28" s="223">
        <f t="shared" si="100"/>
        <v>100</v>
      </c>
      <c r="CS28" s="239">
        <f t="shared" si="101"/>
        <v>100</v>
      </c>
      <c r="CT28" s="240">
        <f t="shared" si="102"/>
        <v>16.41817866</v>
      </c>
      <c r="CU28" s="223"/>
      <c r="CV28" s="224"/>
      <c r="CW28" s="225"/>
      <c r="CX28" s="223">
        <f t="shared" si="103"/>
        <v>100</v>
      </c>
      <c r="CY28" s="239">
        <f t="shared" si="104"/>
        <v>33.84798373</v>
      </c>
      <c r="CZ28" s="240">
        <f t="shared" si="105"/>
        <v>8.446133295</v>
      </c>
    </row>
    <row r="29" ht="15.75" customHeight="1">
      <c r="A29" s="249" t="s">
        <v>138</v>
      </c>
      <c r="B29" s="223">
        <f t="shared" si="17"/>
        <v>100</v>
      </c>
      <c r="C29" s="239">
        <f t="shared" si="18"/>
        <v>0.4480427569</v>
      </c>
      <c r="D29" s="240">
        <f t="shared" si="19"/>
        <v>0.2830657728</v>
      </c>
      <c r="E29" s="223">
        <f t="shared" si="20"/>
        <v>100</v>
      </c>
      <c r="F29" s="239">
        <f t="shared" si="21"/>
        <v>0.8077337137</v>
      </c>
      <c r="G29" s="240">
        <f t="shared" si="22"/>
        <v>0.8077337137</v>
      </c>
      <c r="H29" s="223">
        <f t="shared" si="23"/>
        <v>100</v>
      </c>
      <c r="I29" s="239">
        <f t="shared" si="24"/>
        <v>2.220352926</v>
      </c>
      <c r="J29" s="240">
        <f t="shared" si="25"/>
        <v>1.589649241</v>
      </c>
      <c r="K29" s="223">
        <f t="shared" si="26"/>
        <v>100</v>
      </c>
      <c r="L29" s="239">
        <f t="shared" si="27"/>
        <v>5.267564754</v>
      </c>
      <c r="M29" s="240">
        <f t="shared" si="28"/>
        <v>3.006758291</v>
      </c>
      <c r="N29" s="223">
        <f t="shared" si="29"/>
        <v>100</v>
      </c>
      <c r="O29" s="239">
        <f t="shared" si="30"/>
        <v>11.52251875</v>
      </c>
      <c r="P29" s="240">
        <f t="shared" si="31"/>
        <v>4.843250035</v>
      </c>
      <c r="Q29" s="223">
        <f t="shared" si="32"/>
        <v>100</v>
      </c>
      <c r="R29" s="239">
        <f t="shared" si="33"/>
        <v>16.57409683</v>
      </c>
      <c r="S29" s="240">
        <f t="shared" si="34"/>
        <v>4.25276714</v>
      </c>
      <c r="T29" s="223">
        <f t="shared" si="35"/>
        <v>100</v>
      </c>
      <c r="U29" s="239">
        <f t="shared" si="36"/>
        <v>29.47709987</v>
      </c>
      <c r="V29" s="240">
        <f t="shared" si="37"/>
        <v>5.541301718</v>
      </c>
      <c r="W29" s="223">
        <f t="shared" si="38"/>
        <v>100</v>
      </c>
      <c r="X29" s="239">
        <f t="shared" si="39"/>
        <v>67.57859584</v>
      </c>
      <c r="Y29" s="240">
        <f t="shared" si="40"/>
        <v>7.422820415</v>
      </c>
      <c r="Z29" s="223">
        <f t="shared" si="41"/>
        <v>100</v>
      </c>
      <c r="AA29" s="239">
        <f t="shared" si="42"/>
        <v>59.47218297</v>
      </c>
      <c r="AB29" s="240">
        <f t="shared" si="43"/>
        <v>9.210057179</v>
      </c>
      <c r="AC29" s="223" t="str">
        <f t="shared" si="44"/>
        <v/>
      </c>
      <c r="AD29" s="224" t="str">
        <f t="shared" si="45"/>
        <v/>
      </c>
      <c r="AE29" s="225" t="str">
        <f t="shared" si="46"/>
        <v/>
      </c>
      <c r="AF29" s="223">
        <f t="shared" si="47"/>
        <v>100</v>
      </c>
      <c r="AG29" s="239">
        <f t="shared" si="48"/>
        <v>26.88117296</v>
      </c>
      <c r="AH29" s="240">
        <f t="shared" si="49"/>
        <v>5.249028592</v>
      </c>
      <c r="AJ29" s="249" t="s">
        <v>138</v>
      </c>
      <c r="AK29" s="223">
        <f t="shared" si="50"/>
        <v>100</v>
      </c>
      <c r="AL29" s="239">
        <f t="shared" si="106"/>
        <v>0.8589998365</v>
      </c>
      <c r="AM29" s="240">
        <f t="shared" si="107"/>
        <v>0.9067220496</v>
      </c>
      <c r="AN29" s="223">
        <f t="shared" si="51"/>
        <v>100</v>
      </c>
      <c r="AO29" s="239"/>
      <c r="AP29" s="240"/>
      <c r="AQ29" s="223">
        <f t="shared" si="52"/>
        <v>100</v>
      </c>
      <c r="AR29" s="239">
        <f t="shared" si="53"/>
        <v>4.103243792</v>
      </c>
      <c r="AS29" s="240">
        <f t="shared" si="54"/>
        <v>3.272384343</v>
      </c>
      <c r="AT29" s="223">
        <f t="shared" si="55"/>
        <v>100</v>
      </c>
      <c r="AU29" s="239">
        <f t="shared" si="56"/>
        <v>7.922545476</v>
      </c>
      <c r="AV29" s="240">
        <f t="shared" si="57"/>
        <v>4.627458881</v>
      </c>
      <c r="AW29" s="223">
        <f t="shared" si="58"/>
        <v>100</v>
      </c>
      <c r="AX29" s="239">
        <f t="shared" si="59"/>
        <v>17.72323591</v>
      </c>
      <c r="AY29" s="240">
        <f t="shared" si="60"/>
        <v>8.130880622</v>
      </c>
      <c r="AZ29" s="223">
        <f t="shared" si="61"/>
        <v>100</v>
      </c>
      <c r="BA29" s="239">
        <f t="shared" si="62"/>
        <v>24.64955328</v>
      </c>
      <c r="BB29" s="240">
        <f t="shared" si="63"/>
        <v>7.527314721</v>
      </c>
      <c r="BC29" s="223">
        <f t="shared" si="64"/>
        <v>100</v>
      </c>
      <c r="BD29" s="239">
        <f t="shared" si="65"/>
        <v>43.90700254</v>
      </c>
      <c r="BE29" s="240">
        <f t="shared" si="66"/>
        <v>8.309148551</v>
      </c>
      <c r="BF29" s="223">
        <f t="shared" si="67"/>
        <v>100</v>
      </c>
      <c r="BG29" s="239">
        <f t="shared" si="68"/>
        <v>58.52016292</v>
      </c>
      <c r="BH29" s="240">
        <f t="shared" si="69"/>
        <v>6.266786564</v>
      </c>
      <c r="BI29" s="223">
        <f t="shared" si="70"/>
        <v>100</v>
      </c>
      <c r="BJ29" s="239">
        <f t="shared" si="71"/>
        <v>84.27312243</v>
      </c>
      <c r="BK29" s="240">
        <f t="shared" si="72"/>
        <v>11.34010505</v>
      </c>
      <c r="BL29" s="223"/>
      <c r="BM29" s="224"/>
      <c r="BN29" s="225"/>
      <c r="BO29" s="223">
        <f t="shared" si="73"/>
        <v>100</v>
      </c>
      <c r="BP29" s="239">
        <f t="shared" si="74"/>
        <v>34.73843585</v>
      </c>
      <c r="BQ29" s="240">
        <f t="shared" si="75"/>
        <v>7.517974886</v>
      </c>
      <c r="BS29" s="249" t="s">
        <v>138</v>
      </c>
      <c r="BT29" s="223">
        <f t="shared" si="76"/>
        <v>100</v>
      </c>
      <c r="BU29" s="239"/>
      <c r="BV29" s="240"/>
      <c r="BW29" s="223">
        <f t="shared" si="79"/>
        <v>100</v>
      </c>
      <c r="BX29" s="239">
        <f t="shared" si="80"/>
        <v>2.104257498</v>
      </c>
      <c r="BY29" s="240">
        <f t="shared" si="81"/>
        <v>1.107503946</v>
      </c>
      <c r="BZ29" s="223">
        <f t="shared" si="82"/>
        <v>100</v>
      </c>
      <c r="CA29" s="239">
        <f t="shared" si="83"/>
        <v>4.36633887</v>
      </c>
      <c r="CB29" s="240">
        <f t="shared" si="84"/>
        <v>3.502699367</v>
      </c>
      <c r="CC29" s="223">
        <f t="shared" si="85"/>
        <v>100</v>
      </c>
      <c r="CD29" s="239">
        <f t="shared" si="86"/>
        <v>9.657716973</v>
      </c>
      <c r="CE29" s="240">
        <f t="shared" si="87"/>
        <v>5.963406629</v>
      </c>
      <c r="CF29" s="223">
        <f t="shared" si="88"/>
        <v>100</v>
      </c>
      <c r="CG29" s="239">
        <f t="shared" si="89"/>
        <v>18.74056063</v>
      </c>
      <c r="CH29" s="240">
        <f t="shared" si="90"/>
        <v>8.02560452</v>
      </c>
      <c r="CI29" s="223">
        <f t="shared" si="91"/>
        <v>100</v>
      </c>
      <c r="CJ29" s="239">
        <f t="shared" si="92"/>
        <v>23.49409404</v>
      </c>
      <c r="CK29" s="240">
        <f t="shared" si="93"/>
        <v>6.923455121</v>
      </c>
      <c r="CL29" s="223">
        <f t="shared" si="94"/>
        <v>100</v>
      </c>
      <c r="CM29" s="239">
        <f t="shared" si="95"/>
        <v>32.94070503</v>
      </c>
      <c r="CN29" s="240">
        <f t="shared" si="96"/>
        <v>5.356972066</v>
      </c>
      <c r="CO29" s="223">
        <f t="shared" si="97"/>
        <v>100</v>
      </c>
      <c r="CP29" s="239">
        <f t="shared" si="98"/>
        <v>64.47523809</v>
      </c>
      <c r="CQ29" s="240">
        <f t="shared" si="99"/>
        <v>9.556293781</v>
      </c>
      <c r="CR29" s="223">
        <f t="shared" si="100"/>
        <v>100</v>
      </c>
      <c r="CS29" s="239">
        <f t="shared" si="101"/>
        <v>91.01368659</v>
      </c>
      <c r="CT29" s="240">
        <f t="shared" si="102"/>
        <v>15.29702175</v>
      </c>
      <c r="CU29" s="223">
        <f>CU11*100/CU11</f>
        <v>100</v>
      </c>
      <c r="CV29" s="224">
        <f>CV11*100/CU11</f>
        <v>100</v>
      </c>
      <c r="CW29" s="225">
        <f>CW11*100/CU11</f>
        <v>3.146216261</v>
      </c>
      <c r="CX29" s="223">
        <f t="shared" si="103"/>
        <v>100</v>
      </c>
      <c r="CY29" s="239">
        <f t="shared" si="104"/>
        <v>34.01929317</v>
      </c>
      <c r="CZ29" s="240">
        <f t="shared" si="105"/>
        <v>7.080443482</v>
      </c>
    </row>
    <row r="30" ht="15.75" customHeight="1">
      <c r="A30" s="249" t="s">
        <v>140</v>
      </c>
      <c r="B30" s="223">
        <f t="shared" si="17"/>
        <v>100</v>
      </c>
      <c r="C30" s="239">
        <f t="shared" si="18"/>
        <v>0.927056167</v>
      </c>
      <c r="D30" s="240">
        <f t="shared" si="19"/>
        <v>1.348445334</v>
      </c>
      <c r="E30" s="223">
        <f t="shared" si="20"/>
        <v>100</v>
      </c>
      <c r="F30" s="239" t="str">
        <f t="shared" si="21"/>
        <v/>
      </c>
      <c r="G30" s="240" t="str">
        <f t="shared" si="22"/>
        <v/>
      </c>
      <c r="H30" s="223">
        <f t="shared" si="23"/>
        <v>100</v>
      </c>
      <c r="I30" s="239">
        <f t="shared" si="24"/>
        <v>1.311936214</v>
      </c>
      <c r="J30" s="240">
        <f t="shared" si="25"/>
        <v>2.313414816</v>
      </c>
      <c r="K30" s="223">
        <f t="shared" si="26"/>
        <v>100</v>
      </c>
      <c r="L30" s="239">
        <f t="shared" si="27"/>
        <v>5.90122677</v>
      </c>
      <c r="M30" s="240">
        <f t="shared" si="28"/>
        <v>2.915318256</v>
      </c>
      <c r="N30" s="223">
        <f t="shared" si="29"/>
        <v>100</v>
      </c>
      <c r="O30" s="239">
        <f t="shared" si="30"/>
        <v>7.201041348</v>
      </c>
      <c r="P30" s="240">
        <f t="shared" si="31"/>
        <v>3.179947773</v>
      </c>
      <c r="Q30" s="223">
        <f t="shared" si="32"/>
        <v>100</v>
      </c>
      <c r="R30" s="239">
        <f t="shared" si="33"/>
        <v>10.56151104</v>
      </c>
      <c r="S30" s="240">
        <f t="shared" si="34"/>
        <v>4.246029283</v>
      </c>
      <c r="T30" s="223">
        <f t="shared" si="35"/>
        <v>100</v>
      </c>
      <c r="U30" s="239">
        <f t="shared" si="36"/>
        <v>27.79966855</v>
      </c>
      <c r="V30" s="240">
        <f t="shared" si="37"/>
        <v>5.763246648</v>
      </c>
      <c r="W30" s="223">
        <f t="shared" si="38"/>
        <v>100</v>
      </c>
      <c r="X30" s="239">
        <f t="shared" si="39"/>
        <v>52.37149001</v>
      </c>
      <c r="Y30" s="240">
        <f t="shared" si="40"/>
        <v>3.129201849</v>
      </c>
      <c r="Z30" s="223">
        <f t="shared" si="41"/>
        <v>100</v>
      </c>
      <c r="AA30" s="239">
        <f t="shared" si="42"/>
        <v>63.73234542</v>
      </c>
      <c r="AB30" s="240">
        <f t="shared" si="43"/>
        <v>7.21872275</v>
      </c>
      <c r="AC30" s="223" t="str">
        <f t="shared" si="44"/>
        <v/>
      </c>
      <c r="AD30" s="239" t="str">
        <f t="shared" si="45"/>
        <v/>
      </c>
      <c r="AE30" s="240" t="str">
        <f t="shared" si="46"/>
        <v/>
      </c>
      <c r="AF30" s="223">
        <f t="shared" si="47"/>
        <v>100</v>
      </c>
      <c r="AG30" s="239">
        <f t="shared" si="48"/>
        <v>22.59639911</v>
      </c>
      <c r="AH30" s="240">
        <f t="shared" si="49"/>
        <v>4.398740028</v>
      </c>
      <c r="AJ30" s="249" t="s">
        <v>140</v>
      </c>
      <c r="AK30" s="223">
        <f t="shared" si="50"/>
        <v>100</v>
      </c>
      <c r="AL30" s="239">
        <f t="shared" si="106"/>
        <v>0.2328339651</v>
      </c>
      <c r="AM30" s="240">
        <f t="shared" si="107"/>
        <v>0.2328339651</v>
      </c>
      <c r="AN30" s="223">
        <f t="shared" si="51"/>
        <v>100</v>
      </c>
      <c r="AO30" s="239">
        <f t="shared" ref="AO30:AO40" si="110">AO12*100/AN12</f>
        <v>2.051678805</v>
      </c>
      <c r="AP30" s="240">
        <f t="shared" ref="AP30:AP40" si="111">AP12*100/AN12</f>
        <v>2.389065986</v>
      </c>
      <c r="AQ30" s="223">
        <f t="shared" si="52"/>
        <v>100</v>
      </c>
      <c r="AR30" s="239">
        <f t="shared" si="53"/>
        <v>4.271810301</v>
      </c>
      <c r="AS30" s="240">
        <f t="shared" si="54"/>
        <v>2.494273309</v>
      </c>
      <c r="AT30" s="223">
        <f t="shared" si="55"/>
        <v>100</v>
      </c>
      <c r="AU30" s="239">
        <f t="shared" si="56"/>
        <v>3.813502869</v>
      </c>
      <c r="AV30" s="240">
        <f t="shared" si="57"/>
        <v>2.025050027</v>
      </c>
      <c r="AW30" s="223">
        <f t="shared" si="58"/>
        <v>100</v>
      </c>
      <c r="AX30" s="239">
        <f t="shared" si="59"/>
        <v>6.917798242</v>
      </c>
      <c r="AY30" s="240">
        <f t="shared" si="60"/>
        <v>3.392011053</v>
      </c>
      <c r="AZ30" s="223">
        <f t="shared" si="61"/>
        <v>100</v>
      </c>
      <c r="BA30" s="239">
        <f t="shared" si="62"/>
        <v>10.06992222</v>
      </c>
      <c r="BB30" s="240">
        <f t="shared" si="63"/>
        <v>3.245680304</v>
      </c>
      <c r="BC30" s="223">
        <f t="shared" si="64"/>
        <v>100</v>
      </c>
      <c r="BD30" s="239">
        <f t="shared" si="65"/>
        <v>26.0258085</v>
      </c>
      <c r="BE30" s="240">
        <f t="shared" si="66"/>
        <v>4.886378894</v>
      </c>
      <c r="BF30" s="223">
        <f t="shared" si="67"/>
        <v>100</v>
      </c>
      <c r="BG30" s="239">
        <f t="shared" si="68"/>
        <v>52.62641852</v>
      </c>
      <c r="BH30" s="240">
        <f t="shared" si="69"/>
        <v>5.775016448</v>
      </c>
      <c r="BI30" s="223">
        <f t="shared" si="70"/>
        <v>100</v>
      </c>
      <c r="BJ30" s="239">
        <f t="shared" si="71"/>
        <v>67.7701995</v>
      </c>
      <c r="BK30" s="240">
        <f t="shared" si="72"/>
        <v>8.202024686</v>
      </c>
      <c r="BL30" s="223"/>
      <c r="BM30" s="239"/>
      <c r="BN30" s="240"/>
      <c r="BO30" s="223">
        <f t="shared" si="73"/>
        <v>100</v>
      </c>
      <c r="BP30" s="239">
        <f t="shared" si="74"/>
        <v>21.060957</v>
      </c>
      <c r="BQ30" s="240">
        <f t="shared" si="75"/>
        <v>4.143353582</v>
      </c>
      <c r="BS30" s="249" t="s">
        <v>140</v>
      </c>
      <c r="BT30" s="223">
        <f t="shared" si="76"/>
        <v>100</v>
      </c>
      <c r="BU30" s="239">
        <f>BU12*100/BT12</f>
        <v>4.819315773</v>
      </c>
      <c r="BV30" s="240">
        <f>BV12*100/BT12</f>
        <v>2.997686341</v>
      </c>
      <c r="BW30" s="223">
        <f t="shared" si="79"/>
        <v>100</v>
      </c>
      <c r="BX30" s="239">
        <f t="shared" si="80"/>
        <v>5.663867975</v>
      </c>
      <c r="BY30" s="240">
        <f t="shared" si="81"/>
        <v>3.238265619</v>
      </c>
      <c r="BZ30" s="223">
        <f t="shared" si="82"/>
        <v>100</v>
      </c>
      <c r="CA30" s="239">
        <f t="shared" si="83"/>
        <v>4.995860764</v>
      </c>
      <c r="CB30" s="240">
        <f t="shared" si="84"/>
        <v>1.576522136</v>
      </c>
      <c r="CC30" s="223">
        <f t="shared" si="85"/>
        <v>100</v>
      </c>
      <c r="CD30" s="239">
        <f t="shared" si="86"/>
        <v>6.66982434</v>
      </c>
      <c r="CE30" s="240">
        <f t="shared" si="87"/>
        <v>2.353411868</v>
      </c>
      <c r="CF30" s="223">
        <f t="shared" si="88"/>
        <v>100</v>
      </c>
      <c r="CG30" s="239">
        <f t="shared" si="89"/>
        <v>8.698182925</v>
      </c>
      <c r="CH30" s="240">
        <f t="shared" si="90"/>
        <v>2.746335435</v>
      </c>
      <c r="CI30" s="223">
        <f t="shared" si="91"/>
        <v>100</v>
      </c>
      <c r="CJ30" s="239">
        <f t="shared" si="92"/>
        <v>15.20074439</v>
      </c>
      <c r="CK30" s="240">
        <f t="shared" si="93"/>
        <v>3.45689258</v>
      </c>
      <c r="CL30" s="223">
        <f t="shared" si="94"/>
        <v>100</v>
      </c>
      <c r="CM30" s="239">
        <f t="shared" si="95"/>
        <v>30.24282419</v>
      </c>
      <c r="CN30" s="240">
        <f t="shared" si="96"/>
        <v>4.720087246</v>
      </c>
      <c r="CO30" s="223">
        <f t="shared" si="97"/>
        <v>100</v>
      </c>
      <c r="CP30" s="239">
        <f t="shared" si="98"/>
        <v>44.95212955</v>
      </c>
      <c r="CQ30" s="240">
        <f t="shared" si="99"/>
        <v>8.171377308</v>
      </c>
      <c r="CR30" s="223">
        <f t="shared" si="100"/>
        <v>100</v>
      </c>
      <c r="CS30" s="239">
        <f t="shared" si="101"/>
        <v>100</v>
      </c>
      <c r="CT30" s="240">
        <f t="shared" si="102"/>
        <v>20.31060035</v>
      </c>
      <c r="CU30" s="223"/>
      <c r="CV30" s="239"/>
      <c r="CW30" s="240"/>
      <c r="CX30" s="223">
        <f t="shared" si="103"/>
        <v>100</v>
      </c>
      <c r="CY30" s="239">
        <f t="shared" si="104"/>
        <v>23.09944283</v>
      </c>
      <c r="CZ30" s="240">
        <f t="shared" si="105"/>
        <v>4.601821307</v>
      </c>
    </row>
    <row r="31" ht="15.75" customHeight="1">
      <c r="A31" s="249" t="s">
        <v>142</v>
      </c>
      <c r="B31" s="223">
        <f t="shared" si="17"/>
        <v>100</v>
      </c>
      <c r="C31" s="239">
        <f t="shared" si="18"/>
        <v>0.2680370604</v>
      </c>
      <c r="D31" s="240">
        <f t="shared" si="19"/>
        <v>0.463631672</v>
      </c>
      <c r="E31" s="223">
        <f t="shared" si="20"/>
        <v>100</v>
      </c>
      <c r="F31" s="239">
        <f t="shared" si="21"/>
        <v>1.086351195</v>
      </c>
      <c r="G31" s="240">
        <f t="shared" si="22"/>
        <v>0.8189675417</v>
      </c>
      <c r="H31" s="223">
        <f t="shared" si="23"/>
        <v>100</v>
      </c>
      <c r="I31" s="239">
        <f t="shared" si="24"/>
        <v>2.844223985</v>
      </c>
      <c r="J31" s="240">
        <f t="shared" si="25"/>
        <v>2.100704193</v>
      </c>
      <c r="K31" s="223">
        <f t="shared" si="26"/>
        <v>100</v>
      </c>
      <c r="L31" s="239">
        <f t="shared" si="27"/>
        <v>4.925208794</v>
      </c>
      <c r="M31" s="240">
        <f t="shared" si="28"/>
        <v>2.359478556</v>
      </c>
      <c r="N31" s="223">
        <f t="shared" si="29"/>
        <v>100</v>
      </c>
      <c r="O31" s="239">
        <f t="shared" si="30"/>
        <v>11.12568573</v>
      </c>
      <c r="P31" s="240">
        <f t="shared" si="31"/>
        <v>4.423015844</v>
      </c>
      <c r="Q31" s="223">
        <f t="shared" si="32"/>
        <v>100</v>
      </c>
      <c r="R31" s="239">
        <f t="shared" si="33"/>
        <v>16.75360468</v>
      </c>
      <c r="S31" s="240">
        <f t="shared" si="34"/>
        <v>4.381547345</v>
      </c>
      <c r="T31" s="223">
        <f t="shared" si="35"/>
        <v>100</v>
      </c>
      <c r="U31" s="239">
        <f t="shared" si="36"/>
        <v>35.6860718</v>
      </c>
      <c r="V31" s="240">
        <f t="shared" si="37"/>
        <v>5.877432443</v>
      </c>
      <c r="W31" s="223">
        <f t="shared" si="38"/>
        <v>100</v>
      </c>
      <c r="X31" s="239">
        <f t="shared" si="39"/>
        <v>54.69405042</v>
      </c>
      <c r="Y31" s="240">
        <f t="shared" si="40"/>
        <v>5.140151196</v>
      </c>
      <c r="Z31" s="223">
        <f t="shared" si="41"/>
        <v>100</v>
      </c>
      <c r="AA31" s="239">
        <f t="shared" si="42"/>
        <v>95.28991237</v>
      </c>
      <c r="AB31" s="240">
        <f t="shared" si="43"/>
        <v>5.478530168</v>
      </c>
      <c r="AC31" s="223" t="str">
        <f t="shared" si="44"/>
        <v/>
      </c>
      <c r="AD31" s="239" t="str">
        <f t="shared" si="45"/>
        <v/>
      </c>
      <c r="AE31" s="240" t="str">
        <f t="shared" si="46"/>
        <v/>
      </c>
      <c r="AF31" s="223">
        <f t="shared" si="47"/>
        <v>100</v>
      </c>
      <c r="AG31" s="239">
        <f t="shared" si="48"/>
        <v>27.95213711</v>
      </c>
      <c r="AH31" s="240">
        <f t="shared" si="49"/>
        <v>4.663425872</v>
      </c>
      <c r="AJ31" s="249" t="s">
        <v>142</v>
      </c>
      <c r="AK31" s="223">
        <f t="shared" si="50"/>
        <v>100</v>
      </c>
      <c r="AL31" s="239">
        <f t="shared" si="106"/>
        <v>1.894083263</v>
      </c>
      <c r="AM31" s="240">
        <f t="shared" si="107"/>
        <v>3.889818563</v>
      </c>
      <c r="AN31" s="223">
        <f t="shared" si="51"/>
        <v>100</v>
      </c>
      <c r="AO31" s="239">
        <f t="shared" si="110"/>
        <v>2.82789552</v>
      </c>
      <c r="AP31" s="240">
        <f t="shared" si="111"/>
        <v>1.86128079</v>
      </c>
      <c r="AQ31" s="223">
        <f t="shared" si="52"/>
        <v>100</v>
      </c>
      <c r="AR31" s="239">
        <f t="shared" si="53"/>
        <v>4.710973971</v>
      </c>
      <c r="AS31" s="240">
        <f t="shared" si="54"/>
        <v>3.675887879</v>
      </c>
      <c r="AT31" s="223">
        <f t="shared" si="55"/>
        <v>100</v>
      </c>
      <c r="AU31" s="239">
        <f t="shared" si="56"/>
        <v>10.20396111</v>
      </c>
      <c r="AV31" s="240">
        <f t="shared" si="57"/>
        <v>5.060401445</v>
      </c>
      <c r="AW31" s="223">
        <f t="shared" si="58"/>
        <v>100</v>
      </c>
      <c r="AX31" s="239">
        <f t="shared" si="59"/>
        <v>15.47921622</v>
      </c>
      <c r="AY31" s="240">
        <f t="shared" si="60"/>
        <v>6.215520504</v>
      </c>
      <c r="AZ31" s="223">
        <f t="shared" si="61"/>
        <v>100</v>
      </c>
      <c r="BA31" s="239">
        <f t="shared" si="62"/>
        <v>19.58633628</v>
      </c>
      <c r="BB31" s="240">
        <f t="shared" si="63"/>
        <v>5.821472399</v>
      </c>
      <c r="BC31" s="223">
        <f t="shared" si="64"/>
        <v>100</v>
      </c>
      <c r="BD31" s="239">
        <f t="shared" si="65"/>
        <v>37.96078791</v>
      </c>
      <c r="BE31" s="240">
        <f t="shared" si="66"/>
        <v>6.281703074</v>
      </c>
      <c r="BF31" s="223">
        <f t="shared" si="67"/>
        <v>100</v>
      </c>
      <c r="BG31" s="239">
        <f t="shared" si="68"/>
        <v>49.57612829</v>
      </c>
      <c r="BH31" s="240">
        <f t="shared" si="69"/>
        <v>7.700816475</v>
      </c>
      <c r="BI31" s="223">
        <f t="shared" si="70"/>
        <v>100</v>
      </c>
      <c r="BJ31" s="239">
        <f t="shared" si="71"/>
        <v>88.75538317</v>
      </c>
      <c r="BK31" s="240">
        <f t="shared" si="72"/>
        <v>6.974452215</v>
      </c>
      <c r="BL31" s="223"/>
      <c r="BM31" s="239"/>
      <c r="BN31" s="240"/>
      <c r="BO31" s="223">
        <f t="shared" si="73"/>
        <v>100</v>
      </c>
      <c r="BP31" s="239">
        <f t="shared" si="74"/>
        <v>28.98998869</v>
      </c>
      <c r="BQ31" s="240">
        <f t="shared" si="75"/>
        <v>6.086705462</v>
      </c>
      <c r="BS31" s="249" t="s">
        <v>142</v>
      </c>
      <c r="BT31" s="223">
        <f t="shared" si="76"/>
        <v>100</v>
      </c>
      <c r="BU31" s="239"/>
      <c r="BV31" s="240"/>
      <c r="BW31" s="223">
        <f t="shared" si="79"/>
        <v>100</v>
      </c>
      <c r="BX31" s="239">
        <f t="shared" si="80"/>
        <v>4.143631563</v>
      </c>
      <c r="BY31" s="240">
        <f t="shared" si="81"/>
        <v>5.476678388</v>
      </c>
      <c r="BZ31" s="223">
        <f t="shared" si="82"/>
        <v>100</v>
      </c>
      <c r="CA31" s="239">
        <f t="shared" si="83"/>
        <v>10.14711538</v>
      </c>
      <c r="CB31" s="240">
        <f t="shared" si="84"/>
        <v>8.198358418</v>
      </c>
      <c r="CC31" s="223">
        <f t="shared" si="85"/>
        <v>100</v>
      </c>
      <c r="CD31" s="239">
        <f t="shared" si="86"/>
        <v>16.06589325</v>
      </c>
      <c r="CE31" s="240">
        <f t="shared" si="87"/>
        <v>10.08481224</v>
      </c>
      <c r="CF31" s="223">
        <f t="shared" si="88"/>
        <v>100</v>
      </c>
      <c r="CG31" s="239">
        <f t="shared" si="89"/>
        <v>19.44613056</v>
      </c>
      <c r="CH31" s="240">
        <f t="shared" si="90"/>
        <v>10.24772509</v>
      </c>
      <c r="CI31" s="223">
        <f t="shared" si="91"/>
        <v>100</v>
      </c>
      <c r="CJ31" s="239">
        <f t="shared" si="92"/>
        <v>30.8873144</v>
      </c>
      <c r="CK31" s="240">
        <f t="shared" si="93"/>
        <v>10.63037193</v>
      </c>
      <c r="CL31" s="223">
        <f t="shared" si="94"/>
        <v>100</v>
      </c>
      <c r="CM31" s="239">
        <f t="shared" si="95"/>
        <v>43.94848691</v>
      </c>
      <c r="CN31" s="240">
        <f t="shared" si="96"/>
        <v>9.80954298</v>
      </c>
      <c r="CO31" s="223">
        <f t="shared" si="97"/>
        <v>100</v>
      </c>
      <c r="CP31" s="239">
        <f t="shared" si="98"/>
        <v>70.11997851</v>
      </c>
      <c r="CQ31" s="240">
        <f t="shared" si="99"/>
        <v>10.75246221</v>
      </c>
      <c r="CR31" s="223">
        <f t="shared" si="100"/>
        <v>100</v>
      </c>
      <c r="CS31" s="239">
        <f t="shared" si="101"/>
        <v>80.02832287</v>
      </c>
      <c r="CT31" s="240">
        <f t="shared" si="102"/>
        <v>10.88670855</v>
      </c>
      <c r="CU31" s="223"/>
      <c r="CV31" s="239"/>
      <c r="CW31" s="240"/>
      <c r="CX31" s="223">
        <f t="shared" si="103"/>
        <v>100</v>
      </c>
      <c r="CY31" s="239">
        <f t="shared" si="104"/>
        <v>37.33542637</v>
      </c>
      <c r="CZ31" s="240">
        <f t="shared" si="105"/>
        <v>10.21477477</v>
      </c>
    </row>
    <row r="32" ht="15.75" customHeight="1">
      <c r="A32" s="249" t="s">
        <v>144</v>
      </c>
      <c r="B32" s="223">
        <f t="shared" si="17"/>
        <v>100</v>
      </c>
      <c r="C32" s="239">
        <f t="shared" si="18"/>
        <v>2.349547718</v>
      </c>
      <c r="D32" s="240">
        <f t="shared" si="19"/>
        <v>2.179937507</v>
      </c>
      <c r="E32" s="223">
        <f t="shared" si="20"/>
        <v>100</v>
      </c>
      <c r="F32" s="239">
        <f t="shared" si="21"/>
        <v>3.999910041</v>
      </c>
      <c r="G32" s="240">
        <f t="shared" si="22"/>
        <v>1.981627662</v>
      </c>
      <c r="H32" s="223">
        <f t="shared" si="23"/>
        <v>100</v>
      </c>
      <c r="I32" s="239">
        <f t="shared" si="24"/>
        <v>3.852757131</v>
      </c>
      <c r="J32" s="240">
        <f t="shared" si="25"/>
        <v>2.179438175</v>
      </c>
      <c r="K32" s="223">
        <f t="shared" si="26"/>
        <v>100</v>
      </c>
      <c r="L32" s="239">
        <f t="shared" si="27"/>
        <v>7.71136593</v>
      </c>
      <c r="M32" s="240">
        <f t="shared" si="28"/>
        <v>3.238722629</v>
      </c>
      <c r="N32" s="223">
        <f t="shared" si="29"/>
        <v>100</v>
      </c>
      <c r="O32" s="239">
        <f t="shared" si="30"/>
        <v>13.7316638</v>
      </c>
      <c r="P32" s="240">
        <f t="shared" si="31"/>
        <v>5.037647391</v>
      </c>
      <c r="Q32" s="223">
        <f t="shared" si="32"/>
        <v>100</v>
      </c>
      <c r="R32" s="239">
        <f t="shared" si="33"/>
        <v>22.04734978</v>
      </c>
      <c r="S32" s="240">
        <f t="shared" si="34"/>
        <v>5.42010452</v>
      </c>
      <c r="T32" s="223">
        <f t="shared" si="35"/>
        <v>100</v>
      </c>
      <c r="U32" s="239">
        <f t="shared" si="36"/>
        <v>39.97121006</v>
      </c>
      <c r="V32" s="240">
        <f t="shared" si="37"/>
        <v>6.240779807</v>
      </c>
      <c r="W32" s="223">
        <f t="shared" si="38"/>
        <v>100</v>
      </c>
      <c r="X32" s="239">
        <f t="shared" si="39"/>
        <v>62.41266897</v>
      </c>
      <c r="Y32" s="240">
        <f t="shared" si="40"/>
        <v>8.604423803</v>
      </c>
      <c r="Z32" s="223">
        <f t="shared" si="41"/>
        <v>100</v>
      </c>
      <c r="AA32" s="239">
        <f t="shared" si="42"/>
        <v>100</v>
      </c>
      <c r="AB32" s="240">
        <f t="shared" si="43"/>
        <v>10.74136303</v>
      </c>
      <c r="AC32" s="223" t="str">
        <f t="shared" si="44"/>
        <v/>
      </c>
      <c r="AD32" s="239" t="str">
        <f t="shared" si="45"/>
        <v/>
      </c>
      <c r="AE32" s="240" t="str">
        <f t="shared" si="46"/>
        <v/>
      </c>
      <c r="AF32" s="223">
        <f t="shared" si="47"/>
        <v>100</v>
      </c>
      <c r="AG32" s="239">
        <f t="shared" si="48"/>
        <v>29.25975067</v>
      </c>
      <c r="AH32" s="240">
        <f t="shared" si="49"/>
        <v>5.608226557</v>
      </c>
      <c r="AJ32" s="249" t="s">
        <v>144</v>
      </c>
      <c r="AK32" s="223">
        <f t="shared" si="50"/>
        <v>100</v>
      </c>
      <c r="AL32" s="239">
        <f t="shared" si="106"/>
        <v>2.745433248</v>
      </c>
      <c r="AM32" s="240">
        <f t="shared" si="107"/>
        <v>2.766459419</v>
      </c>
      <c r="AN32" s="223">
        <f t="shared" si="51"/>
        <v>100</v>
      </c>
      <c r="AO32" s="239">
        <f t="shared" si="110"/>
        <v>5.241117785</v>
      </c>
      <c r="AP32" s="240">
        <f t="shared" si="111"/>
        <v>4.460130532</v>
      </c>
      <c r="AQ32" s="223">
        <f t="shared" si="52"/>
        <v>100</v>
      </c>
      <c r="AR32" s="239">
        <f t="shared" si="53"/>
        <v>7.211283078</v>
      </c>
      <c r="AS32" s="240">
        <f t="shared" si="54"/>
        <v>4.597149155</v>
      </c>
      <c r="AT32" s="223">
        <f t="shared" si="55"/>
        <v>100</v>
      </c>
      <c r="AU32" s="239">
        <f t="shared" si="56"/>
        <v>14.1180295</v>
      </c>
      <c r="AV32" s="240">
        <f t="shared" si="57"/>
        <v>6.686818374</v>
      </c>
      <c r="AW32" s="223">
        <f t="shared" si="58"/>
        <v>100</v>
      </c>
      <c r="AX32" s="239">
        <f t="shared" si="59"/>
        <v>20.8382267</v>
      </c>
      <c r="AY32" s="240">
        <f t="shared" si="60"/>
        <v>7.064077684</v>
      </c>
      <c r="AZ32" s="223">
        <f t="shared" si="61"/>
        <v>100</v>
      </c>
      <c r="BA32" s="239">
        <f t="shared" si="62"/>
        <v>29.91822899</v>
      </c>
      <c r="BB32" s="240">
        <f t="shared" si="63"/>
        <v>6.764031839</v>
      </c>
      <c r="BC32" s="223">
        <f t="shared" si="64"/>
        <v>100</v>
      </c>
      <c r="BD32" s="239">
        <f t="shared" si="65"/>
        <v>43.72661435</v>
      </c>
      <c r="BE32" s="240">
        <f t="shared" si="66"/>
        <v>6.8697364</v>
      </c>
      <c r="BF32" s="223">
        <f t="shared" si="67"/>
        <v>100</v>
      </c>
      <c r="BG32" s="239">
        <f t="shared" si="68"/>
        <v>67.18928424</v>
      </c>
      <c r="BH32" s="240">
        <f t="shared" si="69"/>
        <v>6.180342196</v>
      </c>
      <c r="BI32" s="223">
        <f t="shared" si="70"/>
        <v>100</v>
      </c>
      <c r="BJ32" s="239">
        <f t="shared" si="71"/>
        <v>91.84920557</v>
      </c>
      <c r="BK32" s="240">
        <f t="shared" si="72"/>
        <v>13.22085791</v>
      </c>
      <c r="BL32" s="223">
        <f t="shared" ref="BL32:BL34" si="112">BL14*100/BL14</f>
        <v>100</v>
      </c>
      <c r="BM32" s="239">
        <f t="shared" ref="BM32:BM34" si="113">BM14*100/BL14</f>
        <v>100</v>
      </c>
      <c r="BN32" s="240">
        <f t="shared" ref="BN32:BN34" si="114">BN14*100/BL14</f>
        <v>7.246955078</v>
      </c>
      <c r="BO32" s="223">
        <f t="shared" si="73"/>
        <v>100</v>
      </c>
      <c r="BP32" s="239">
        <f t="shared" si="74"/>
        <v>38.37071173</v>
      </c>
      <c r="BQ32" s="240">
        <f t="shared" si="75"/>
        <v>7.041232819</v>
      </c>
      <c r="BS32" s="249" t="s">
        <v>144</v>
      </c>
      <c r="BT32" s="223">
        <f t="shared" si="76"/>
        <v>100</v>
      </c>
      <c r="BU32" s="239">
        <f t="shared" ref="BU32:BU37" si="115">BU14*100/BT14</f>
        <v>2.878726241</v>
      </c>
      <c r="BV32" s="240">
        <f t="shared" ref="BV32:BV37" si="116">BV14*100/BT14</f>
        <v>0.8441174927</v>
      </c>
      <c r="BW32" s="223">
        <f t="shared" si="79"/>
        <v>100</v>
      </c>
      <c r="BX32" s="239">
        <f t="shared" si="80"/>
        <v>7.288293858</v>
      </c>
      <c r="BY32" s="240">
        <f t="shared" si="81"/>
        <v>4.002943108</v>
      </c>
      <c r="BZ32" s="223">
        <f t="shared" si="82"/>
        <v>100</v>
      </c>
      <c r="CA32" s="239">
        <f t="shared" si="83"/>
        <v>9.496887494</v>
      </c>
      <c r="CB32" s="240">
        <f t="shared" si="84"/>
        <v>6.549834117</v>
      </c>
      <c r="CC32" s="223">
        <f t="shared" si="85"/>
        <v>100</v>
      </c>
      <c r="CD32" s="239">
        <f t="shared" si="86"/>
        <v>12.19936492</v>
      </c>
      <c r="CE32" s="240">
        <f t="shared" si="87"/>
        <v>5.718775175</v>
      </c>
      <c r="CF32" s="223">
        <f t="shared" si="88"/>
        <v>100</v>
      </c>
      <c r="CG32" s="239">
        <f t="shared" si="89"/>
        <v>16.42489769</v>
      </c>
      <c r="CH32" s="240">
        <f t="shared" si="90"/>
        <v>6.127613755</v>
      </c>
      <c r="CI32" s="223">
        <f t="shared" si="91"/>
        <v>100</v>
      </c>
      <c r="CJ32" s="239">
        <f t="shared" si="92"/>
        <v>29.84494508</v>
      </c>
      <c r="CK32" s="240">
        <f t="shared" si="93"/>
        <v>8.584549307</v>
      </c>
      <c r="CL32" s="223">
        <f t="shared" si="94"/>
        <v>100</v>
      </c>
      <c r="CM32" s="239">
        <f t="shared" si="95"/>
        <v>53.07890103</v>
      </c>
      <c r="CN32" s="240">
        <f t="shared" si="96"/>
        <v>9.752102081</v>
      </c>
      <c r="CO32" s="223">
        <f t="shared" si="97"/>
        <v>100</v>
      </c>
      <c r="CP32" s="239">
        <f t="shared" si="98"/>
        <v>64.01644468</v>
      </c>
      <c r="CQ32" s="240">
        <f t="shared" si="99"/>
        <v>15.14456692</v>
      </c>
      <c r="CR32" s="223">
        <f t="shared" si="100"/>
        <v>100</v>
      </c>
      <c r="CS32" s="239">
        <f t="shared" si="101"/>
        <v>100.0000029</v>
      </c>
      <c r="CT32" s="240">
        <f t="shared" si="102"/>
        <v>23.25692189</v>
      </c>
      <c r="CU32" s="223">
        <f>CU14*100/CU14</f>
        <v>100</v>
      </c>
      <c r="CV32" s="239">
        <f>CV14*100/CU14</f>
        <v>100.0000035</v>
      </c>
      <c r="CW32" s="240">
        <f>CW14*100/CU14</f>
        <v>34.18473358</v>
      </c>
      <c r="CX32" s="223">
        <f t="shared" si="103"/>
        <v>100</v>
      </c>
      <c r="CY32" s="239">
        <f t="shared" si="104"/>
        <v>39.65840182</v>
      </c>
      <c r="CZ32" s="240">
        <f t="shared" si="105"/>
        <v>10.24857833</v>
      </c>
    </row>
    <row r="33" ht="15.75" customHeight="1">
      <c r="A33" s="249" t="s">
        <v>146</v>
      </c>
      <c r="B33" s="223">
        <f t="shared" si="17"/>
        <v>100</v>
      </c>
      <c r="C33" s="239">
        <f t="shared" si="18"/>
        <v>0.597871972</v>
      </c>
      <c r="D33" s="240">
        <f t="shared" si="19"/>
        <v>0.6787869757</v>
      </c>
      <c r="E33" s="223">
        <f t="shared" si="20"/>
        <v>100</v>
      </c>
      <c r="F33" s="239">
        <f t="shared" si="21"/>
        <v>1.523405079</v>
      </c>
      <c r="G33" s="240">
        <f t="shared" si="22"/>
        <v>1.046627886</v>
      </c>
      <c r="H33" s="223">
        <f t="shared" si="23"/>
        <v>100</v>
      </c>
      <c r="I33" s="239">
        <f t="shared" si="24"/>
        <v>3.811777299</v>
      </c>
      <c r="J33" s="240">
        <f t="shared" si="25"/>
        <v>3.984594447</v>
      </c>
      <c r="K33" s="223">
        <f t="shared" si="26"/>
        <v>100</v>
      </c>
      <c r="L33" s="239">
        <f t="shared" si="27"/>
        <v>7.250135825</v>
      </c>
      <c r="M33" s="240">
        <f t="shared" si="28"/>
        <v>4.064286369</v>
      </c>
      <c r="N33" s="223">
        <f t="shared" si="29"/>
        <v>100</v>
      </c>
      <c r="O33" s="239">
        <f t="shared" si="30"/>
        <v>11.01301432</v>
      </c>
      <c r="P33" s="240">
        <f t="shared" si="31"/>
        <v>4.773546319</v>
      </c>
      <c r="Q33" s="223">
        <f t="shared" si="32"/>
        <v>100</v>
      </c>
      <c r="R33" s="239">
        <f t="shared" si="33"/>
        <v>18.19065311</v>
      </c>
      <c r="S33" s="240">
        <f t="shared" si="34"/>
        <v>5.029080219</v>
      </c>
      <c r="T33" s="223">
        <f t="shared" si="35"/>
        <v>100</v>
      </c>
      <c r="U33" s="239">
        <f t="shared" si="36"/>
        <v>33.49945128</v>
      </c>
      <c r="V33" s="240">
        <f t="shared" si="37"/>
        <v>6.219636407</v>
      </c>
      <c r="W33" s="223">
        <f t="shared" si="38"/>
        <v>100</v>
      </c>
      <c r="X33" s="239">
        <f t="shared" si="39"/>
        <v>42.61788494</v>
      </c>
      <c r="Y33" s="240">
        <f t="shared" si="40"/>
        <v>4.659968759</v>
      </c>
      <c r="Z33" s="223">
        <f t="shared" si="41"/>
        <v>100</v>
      </c>
      <c r="AA33" s="239">
        <f t="shared" si="42"/>
        <v>64.90482133</v>
      </c>
      <c r="AB33" s="240">
        <f t="shared" si="43"/>
        <v>7.426316116</v>
      </c>
      <c r="AC33" s="223">
        <f t="shared" si="44"/>
        <v>100</v>
      </c>
      <c r="AD33" s="239">
        <f t="shared" si="45"/>
        <v>100</v>
      </c>
      <c r="AE33" s="240">
        <f t="shared" si="46"/>
        <v>6.348464212</v>
      </c>
      <c r="AF33" s="223">
        <f t="shared" si="47"/>
        <v>100</v>
      </c>
      <c r="AG33" s="239">
        <f t="shared" si="48"/>
        <v>27.16922726</v>
      </c>
      <c r="AH33" s="240">
        <f t="shared" si="49"/>
        <v>5.320545166</v>
      </c>
      <c r="AJ33" s="249" t="s">
        <v>146</v>
      </c>
      <c r="AK33" s="223">
        <f t="shared" si="50"/>
        <v>100</v>
      </c>
      <c r="AL33" s="239">
        <f t="shared" si="106"/>
        <v>0.3876105285</v>
      </c>
      <c r="AM33" s="240">
        <f t="shared" si="107"/>
        <v>0.9620471842</v>
      </c>
      <c r="AN33" s="223">
        <f t="shared" si="51"/>
        <v>100</v>
      </c>
      <c r="AO33" s="239">
        <f t="shared" si="110"/>
        <v>4.034205651</v>
      </c>
      <c r="AP33" s="240">
        <f t="shared" si="111"/>
        <v>3.869461384</v>
      </c>
      <c r="AQ33" s="223">
        <f t="shared" si="52"/>
        <v>100</v>
      </c>
      <c r="AR33" s="239">
        <f t="shared" si="53"/>
        <v>6.122971263</v>
      </c>
      <c r="AS33" s="240">
        <f t="shared" si="54"/>
        <v>5.4024124</v>
      </c>
      <c r="AT33" s="223">
        <f t="shared" si="55"/>
        <v>100</v>
      </c>
      <c r="AU33" s="239">
        <f t="shared" si="56"/>
        <v>8.686742858</v>
      </c>
      <c r="AV33" s="240">
        <f t="shared" si="57"/>
        <v>5.136736604</v>
      </c>
      <c r="AW33" s="223">
        <f t="shared" si="58"/>
        <v>100</v>
      </c>
      <c r="AX33" s="239">
        <f t="shared" si="59"/>
        <v>15.81845652</v>
      </c>
      <c r="AY33" s="240">
        <f t="shared" si="60"/>
        <v>6.792894518</v>
      </c>
      <c r="AZ33" s="223">
        <f t="shared" si="61"/>
        <v>100</v>
      </c>
      <c r="BA33" s="239">
        <f t="shared" si="62"/>
        <v>24.2780426</v>
      </c>
      <c r="BB33" s="240">
        <f t="shared" si="63"/>
        <v>7.930893098</v>
      </c>
      <c r="BC33" s="223">
        <f t="shared" si="64"/>
        <v>100</v>
      </c>
      <c r="BD33" s="239">
        <f t="shared" si="65"/>
        <v>34.0103492</v>
      </c>
      <c r="BE33" s="240">
        <f t="shared" si="66"/>
        <v>6.75220576</v>
      </c>
      <c r="BF33" s="223">
        <f t="shared" si="67"/>
        <v>100</v>
      </c>
      <c r="BG33" s="239">
        <f t="shared" si="68"/>
        <v>53.17283013</v>
      </c>
      <c r="BH33" s="240">
        <f t="shared" si="69"/>
        <v>7.410835535</v>
      </c>
      <c r="BI33" s="223">
        <f t="shared" si="70"/>
        <v>100</v>
      </c>
      <c r="BJ33" s="239">
        <f t="shared" si="71"/>
        <v>85.49333885</v>
      </c>
      <c r="BK33" s="240">
        <f t="shared" si="72"/>
        <v>5.607422446</v>
      </c>
      <c r="BL33" s="223">
        <f t="shared" si="112"/>
        <v>100</v>
      </c>
      <c r="BM33" s="239">
        <f t="shared" si="113"/>
        <v>100</v>
      </c>
      <c r="BN33" s="240">
        <f t="shared" si="114"/>
        <v>6.629405372</v>
      </c>
      <c r="BO33" s="223">
        <f t="shared" si="73"/>
        <v>100</v>
      </c>
      <c r="BP33" s="239">
        <f t="shared" si="74"/>
        <v>32.54696782</v>
      </c>
      <c r="BQ33" s="240">
        <f t="shared" si="75"/>
        <v>6.808008114</v>
      </c>
      <c r="BS33" s="249" t="s">
        <v>146</v>
      </c>
      <c r="BT33" s="223">
        <f t="shared" si="76"/>
        <v>100</v>
      </c>
      <c r="BU33" s="239">
        <f t="shared" si="115"/>
        <v>2.825024061</v>
      </c>
      <c r="BV33" s="240">
        <f t="shared" si="116"/>
        <v>2.360084765</v>
      </c>
      <c r="BW33" s="223">
        <f t="shared" si="79"/>
        <v>100</v>
      </c>
      <c r="BX33" s="239">
        <f t="shared" si="80"/>
        <v>3.474972431</v>
      </c>
      <c r="BY33" s="240">
        <f t="shared" si="81"/>
        <v>2.586770784</v>
      </c>
      <c r="BZ33" s="223">
        <f t="shared" si="82"/>
        <v>100</v>
      </c>
      <c r="CA33" s="239">
        <f t="shared" si="83"/>
        <v>3.820277097</v>
      </c>
      <c r="CB33" s="240">
        <f t="shared" si="84"/>
        <v>2.651630649</v>
      </c>
      <c r="CC33" s="223">
        <f t="shared" si="85"/>
        <v>100</v>
      </c>
      <c r="CD33" s="239">
        <f t="shared" si="86"/>
        <v>8.402446041</v>
      </c>
      <c r="CE33" s="240">
        <f t="shared" si="87"/>
        <v>4.219615837</v>
      </c>
      <c r="CF33" s="223">
        <f t="shared" si="88"/>
        <v>100</v>
      </c>
      <c r="CG33" s="239">
        <f t="shared" si="89"/>
        <v>14.92877618</v>
      </c>
      <c r="CH33" s="240">
        <f t="shared" si="90"/>
        <v>6.128503163</v>
      </c>
      <c r="CI33" s="223">
        <f t="shared" si="91"/>
        <v>100</v>
      </c>
      <c r="CJ33" s="239">
        <f t="shared" si="92"/>
        <v>22.20593373</v>
      </c>
      <c r="CK33" s="240">
        <f t="shared" si="93"/>
        <v>6.945319853</v>
      </c>
      <c r="CL33" s="223">
        <f t="shared" si="94"/>
        <v>100</v>
      </c>
      <c r="CM33" s="239">
        <f t="shared" si="95"/>
        <v>33.37947975</v>
      </c>
      <c r="CN33" s="240">
        <f t="shared" si="96"/>
        <v>6.664200634</v>
      </c>
      <c r="CO33" s="223">
        <f t="shared" si="97"/>
        <v>100</v>
      </c>
      <c r="CP33" s="239">
        <f t="shared" si="98"/>
        <v>51.7413712</v>
      </c>
      <c r="CQ33" s="240">
        <f t="shared" si="99"/>
        <v>10.84137983</v>
      </c>
      <c r="CR33" s="223">
        <f t="shared" si="100"/>
        <v>100</v>
      </c>
      <c r="CS33" s="239">
        <f t="shared" si="101"/>
        <v>80.16278529</v>
      </c>
      <c r="CT33" s="240">
        <f t="shared" si="102"/>
        <v>12.01744547</v>
      </c>
      <c r="CU33" s="223"/>
      <c r="CV33" s="239"/>
      <c r="CW33" s="240"/>
      <c r="CX33" s="223">
        <f t="shared" si="103"/>
        <v>100</v>
      </c>
      <c r="CY33" s="239">
        <f t="shared" si="104"/>
        <v>30.53590348</v>
      </c>
      <c r="CZ33" s="240">
        <f t="shared" si="105"/>
        <v>7.207059057</v>
      </c>
    </row>
    <row r="34" ht="15.75" customHeight="1">
      <c r="A34" s="249" t="s">
        <v>151</v>
      </c>
      <c r="B34" s="223">
        <f t="shared" si="17"/>
        <v>100</v>
      </c>
      <c r="C34" s="239">
        <f t="shared" si="18"/>
        <v>0.5869304249</v>
      </c>
      <c r="D34" s="240">
        <f t="shared" si="19"/>
        <v>0.321877374</v>
      </c>
      <c r="E34" s="223">
        <f t="shared" si="20"/>
        <v>100</v>
      </c>
      <c r="F34" s="239">
        <f t="shared" si="21"/>
        <v>0.3419138416</v>
      </c>
      <c r="G34" s="240">
        <f t="shared" si="22"/>
        <v>0.01023271559</v>
      </c>
      <c r="H34" s="223">
        <f t="shared" si="23"/>
        <v>100</v>
      </c>
      <c r="I34" s="239">
        <f t="shared" si="24"/>
        <v>0.9622127354</v>
      </c>
      <c r="J34" s="240">
        <f t="shared" si="25"/>
        <v>1.013149053</v>
      </c>
      <c r="K34" s="223">
        <f t="shared" si="26"/>
        <v>100</v>
      </c>
      <c r="L34" s="239">
        <f t="shared" si="27"/>
        <v>5.901085135</v>
      </c>
      <c r="M34" s="240">
        <f t="shared" si="28"/>
        <v>3.144839661</v>
      </c>
      <c r="N34" s="223">
        <f t="shared" si="29"/>
        <v>100</v>
      </c>
      <c r="O34" s="239">
        <f t="shared" si="30"/>
        <v>8.685082076</v>
      </c>
      <c r="P34" s="240">
        <f t="shared" si="31"/>
        <v>3.59298522</v>
      </c>
      <c r="Q34" s="223">
        <f t="shared" si="32"/>
        <v>100</v>
      </c>
      <c r="R34" s="239">
        <f t="shared" si="33"/>
        <v>17.59314463</v>
      </c>
      <c r="S34" s="240">
        <f t="shared" si="34"/>
        <v>5.163867296</v>
      </c>
      <c r="T34" s="223">
        <f t="shared" si="35"/>
        <v>100</v>
      </c>
      <c r="U34" s="239">
        <f t="shared" si="36"/>
        <v>28.97558766</v>
      </c>
      <c r="V34" s="240">
        <f t="shared" si="37"/>
        <v>5.217519012</v>
      </c>
      <c r="W34" s="223">
        <f t="shared" si="38"/>
        <v>100</v>
      </c>
      <c r="X34" s="239">
        <f t="shared" si="39"/>
        <v>50.2169496</v>
      </c>
      <c r="Y34" s="240">
        <f t="shared" si="40"/>
        <v>6.118680702</v>
      </c>
      <c r="Z34" s="223">
        <f t="shared" si="41"/>
        <v>100</v>
      </c>
      <c r="AA34" s="239">
        <f t="shared" si="42"/>
        <v>63.98349226</v>
      </c>
      <c r="AB34" s="240">
        <f t="shared" si="43"/>
        <v>4.894639647</v>
      </c>
      <c r="AC34" s="223" t="str">
        <f t="shared" si="44"/>
        <v/>
      </c>
      <c r="AD34" s="239" t="str">
        <f t="shared" si="45"/>
        <v/>
      </c>
      <c r="AE34" s="240" t="str">
        <f t="shared" si="46"/>
        <v/>
      </c>
      <c r="AF34" s="223">
        <f t="shared" si="47"/>
        <v>100</v>
      </c>
      <c r="AG34" s="239">
        <f t="shared" si="48"/>
        <v>24.8364548</v>
      </c>
      <c r="AH34" s="240">
        <f t="shared" si="49"/>
        <v>4.762981187</v>
      </c>
      <c r="AJ34" s="249" t="s">
        <v>151</v>
      </c>
      <c r="AK34" s="223">
        <f t="shared" si="50"/>
        <v>100</v>
      </c>
      <c r="AL34" s="239">
        <f t="shared" si="106"/>
        <v>0.4748422251</v>
      </c>
      <c r="AM34" s="240">
        <f t="shared" si="107"/>
        <v>0.3941378153</v>
      </c>
      <c r="AN34" s="223">
        <f t="shared" si="51"/>
        <v>100</v>
      </c>
      <c r="AO34" s="239">
        <f t="shared" si="110"/>
        <v>0.7818949029</v>
      </c>
      <c r="AP34" s="240">
        <f t="shared" si="111"/>
        <v>0.4313902913</v>
      </c>
      <c r="AQ34" s="223">
        <f t="shared" si="52"/>
        <v>100</v>
      </c>
      <c r="AR34" s="239">
        <f t="shared" si="53"/>
        <v>4.816504096</v>
      </c>
      <c r="AS34" s="240">
        <f t="shared" si="54"/>
        <v>3.807720551</v>
      </c>
      <c r="AT34" s="223">
        <f t="shared" si="55"/>
        <v>100</v>
      </c>
      <c r="AU34" s="239">
        <f t="shared" si="56"/>
        <v>10.71689213</v>
      </c>
      <c r="AV34" s="240">
        <f t="shared" si="57"/>
        <v>6.589976982</v>
      </c>
      <c r="AW34" s="223">
        <f t="shared" si="58"/>
        <v>100</v>
      </c>
      <c r="AX34" s="239">
        <f t="shared" si="59"/>
        <v>14.82275364</v>
      </c>
      <c r="AY34" s="240">
        <f t="shared" si="60"/>
        <v>5.995909428</v>
      </c>
      <c r="AZ34" s="223">
        <f t="shared" si="61"/>
        <v>100</v>
      </c>
      <c r="BA34" s="239">
        <f t="shared" si="62"/>
        <v>21.49303267</v>
      </c>
      <c r="BB34" s="240">
        <f t="shared" si="63"/>
        <v>6.258313143</v>
      </c>
      <c r="BC34" s="223">
        <f t="shared" si="64"/>
        <v>100</v>
      </c>
      <c r="BD34" s="239">
        <f t="shared" si="65"/>
        <v>38.25955655</v>
      </c>
      <c r="BE34" s="240">
        <f t="shared" si="66"/>
        <v>7.984087791</v>
      </c>
      <c r="BF34" s="223">
        <f t="shared" si="67"/>
        <v>100</v>
      </c>
      <c r="BG34" s="239">
        <f t="shared" si="68"/>
        <v>51.93511054</v>
      </c>
      <c r="BH34" s="240">
        <f t="shared" si="69"/>
        <v>4.652278959</v>
      </c>
      <c r="BI34" s="223">
        <f t="shared" si="70"/>
        <v>100</v>
      </c>
      <c r="BJ34" s="239">
        <f t="shared" si="71"/>
        <v>77.25525143</v>
      </c>
      <c r="BK34" s="240">
        <f t="shared" si="72"/>
        <v>7.340547422</v>
      </c>
      <c r="BL34" s="223">
        <f t="shared" si="112"/>
        <v>100</v>
      </c>
      <c r="BM34" s="239">
        <f t="shared" si="113"/>
        <v>100</v>
      </c>
      <c r="BN34" s="240">
        <f t="shared" si="114"/>
        <v>0.982249351</v>
      </c>
      <c r="BO34" s="223">
        <f t="shared" si="73"/>
        <v>100</v>
      </c>
      <c r="BP34" s="239">
        <f t="shared" si="74"/>
        <v>33.37216179</v>
      </c>
      <c r="BQ34" s="240">
        <f t="shared" si="75"/>
        <v>6.392879689</v>
      </c>
      <c r="BS34" s="249" t="s">
        <v>151</v>
      </c>
      <c r="BT34" s="223">
        <f t="shared" si="76"/>
        <v>100</v>
      </c>
      <c r="BU34" s="239">
        <f t="shared" si="115"/>
        <v>3.601487113</v>
      </c>
      <c r="BV34" s="240">
        <f t="shared" si="116"/>
        <v>1.60046993</v>
      </c>
      <c r="BW34" s="223">
        <f t="shared" si="79"/>
        <v>100</v>
      </c>
      <c r="BX34" s="239">
        <f t="shared" si="80"/>
        <v>6.394988209</v>
      </c>
      <c r="BY34" s="240">
        <f t="shared" si="81"/>
        <v>6.701312149</v>
      </c>
      <c r="BZ34" s="223">
        <f t="shared" si="82"/>
        <v>100</v>
      </c>
      <c r="CA34" s="239">
        <f t="shared" si="83"/>
        <v>5.299784886</v>
      </c>
      <c r="CB34" s="240">
        <f t="shared" si="84"/>
        <v>4.335547185</v>
      </c>
      <c r="CC34" s="223">
        <f t="shared" si="85"/>
        <v>100</v>
      </c>
      <c r="CD34" s="239">
        <f t="shared" si="86"/>
        <v>8.894427163</v>
      </c>
      <c r="CE34" s="240">
        <f t="shared" si="87"/>
        <v>4.800129081</v>
      </c>
      <c r="CF34" s="223">
        <f t="shared" si="88"/>
        <v>100</v>
      </c>
      <c r="CG34" s="239">
        <f t="shared" si="89"/>
        <v>14.77902776</v>
      </c>
      <c r="CH34" s="240">
        <f t="shared" si="90"/>
        <v>5.031011045</v>
      </c>
      <c r="CI34" s="223">
        <f t="shared" si="91"/>
        <v>100</v>
      </c>
      <c r="CJ34" s="239">
        <f t="shared" si="92"/>
        <v>20.81917234</v>
      </c>
      <c r="CK34" s="240">
        <f t="shared" si="93"/>
        <v>5.635213847</v>
      </c>
      <c r="CL34" s="223">
        <f t="shared" si="94"/>
        <v>100</v>
      </c>
      <c r="CM34" s="239">
        <f t="shared" si="95"/>
        <v>31.55610783</v>
      </c>
      <c r="CN34" s="240">
        <f t="shared" si="96"/>
        <v>5.039713047</v>
      </c>
      <c r="CO34" s="223">
        <f t="shared" si="97"/>
        <v>100</v>
      </c>
      <c r="CP34" s="239">
        <f t="shared" si="98"/>
        <v>48.84832408</v>
      </c>
      <c r="CQ34" s="240">
        <f t="shared" si="99"/>
        <v>6.603835116</v>
      </c>
      <c r="CR34" s="223">
        <f t="shared" si="100"/>
        <v>100</v>
      </c>
      <c r="CS34" s="239">
        <f t="shared" si="101"/>
        <v>80.16382136</v>
      </c>
      <c r="CT34" s="240">
        <f t="shared" si="102"/>
        <v>11.17178569</v>
      </c>
      <c r="CU34" s="223"/>
      <c r="CV34" s="239"/>
      <c r="CW34" s="240"/>
      <c r="CX34" s="223">
        <f t="shared" si="103"/>
        <v>100</v>
      </c>
      <c r="CY34" s="239">
        <f t="shared" si="104"/>
        <v>29.26881994</v>
      </c>
      <c r="CZ34" s="240">
        <f t="shared" si="105"/>
        <v>5.709535871</v>
      </c>
    </row>
    <row r="35" ht="15.75" customHeight="1">
      <c r="A35" s="249" t="s">
        <v>153</v>
      </c>
      <c r="B35" s="223">
        <f t="shared" si="17"/>
        <v>100</v>
      </c>
      <c r="C35" s="239" t="str">
        <f t="shared" si="18"/>
        <v/>
      </c>
      <c r="D35" s="240" t="str">
        <f t="shared" si="19"/>
        <v/>
      </c>
      <c r="E35" s="223">
        <f t="shared" si="20"/>
        <v>100</v>
      </c>
      <c r="F35" s="239">
        <f t="shared" si="21"/>
        <v>0.7859642384</v>
      </c>
      <c r="G35" s="240">
        <f t="shared" si="22"/>
        <v>0.6124994749</v>
      </c>
      <c r="H35" s="223">
        <f t="shared" si="23"/>
        <v>100</v>
      </c>
      <c r="I35" s="239">
        <f t="shared" si="24"/>
        <v>1.514038016</v>
      </c>
      <c r="J35" s="240">
        <f t="shared" si="25"/>
        <v>1.020493551</v>
      </c>
      <c r="K35" s="223">
        <f t="shared" si="26"/>
        <v>100</v>
      </c>
      <c r="L35" s="239">
        <f t="shared" si="27"/>
        <v>4.257774206</v>
      </c>
      <c r="M35" s="240">
        <f t="shared" si="28"/>
        <v>2.702196908</v>
      </c>
      <c r="N35" s="223">
        <f t="shared" si="29"/>
        <v>100</v>
      </c>
      <c r="O35" s="239">
        <f t="shared" si="30"/>
        <v>4.655932825</v>
      </c>
      <c r="P35" s="240">
        <f t="shared" si="31"/>
        <v>2.223453394</v>
      </c>
      <c r="Q35" s="223">
        <f t="shared" si="32"/>
        <v>100</v>
      </c>
      <c r="R35" s="239">
        <f t="shared" si="33"/>
        <v>10.34296819</v>
      </c>
      <c r="S35" s="240">
        <f t="shared" si="34"/>
        <v>3.755226951</v>
      </c>
      <c r="T35" s="223">
        <f t="shared" si="35"/>
        <v>100</v>
      </c>
      <c r="U35" s="239">
        <f t="shared" si="36"/>
        <v>13.04141309</v>
      </c>
      <c r="V35" s="240">
        <f t="shared" si="37"/>
        <v>2.940069888</v>
      </c>
      <c r="W35" s="223">
        <f t="shared" si="38"/>
        <v>100</v>
      </c>
      <c r="X35" s="239">
        <f t="shared" si="39"/>
        <v>31.8289062</v>
      </c>
      <c r="Y35" s="240">
        <f t="shared" si="40"/>
        <v>4.079884427</v>
      </c>
      <c r="Z35" s="223">
        <f t="shared" si="41"/>
        <v>100</v>
      </c>
      <c r="AA35" s="239">
        <f t="shared" si="42"/>
        <v>62.56131928</v>
      </c>
      <c r="AB35" s="240">
        <f t="shared" si="43"/>
        <v>0.3827018752</v>
      </c>
      <c r="AC35" s="223" t="str">
        <f t="shared" si="44"/>
        <v/>
      </c>
      <c r="AD35" s="239" t="str">
        <f t="shared" si="45"/>
        <v/>
      </c>
      <c r="AE35" s="240" t="str">
        <f t="shared" si="46"/>
        <v/>
      </c>
      <c r="AF35" s="223">
        <f t="shared" si="47"/>
        <v>100</v>
      </c>
      <c r="AG35" s="239">
        <f t="shared" si="48"/>
        <v>9.81136899</v>
      </c>
      <c r="AH35" s="240">
        <f t="shared" si="49"/>
        <v>2.929095838</v>
      </c>
      <c r="AJ35" s="249" t="s">
        <v>153</v>
      </c>
      <c r="AK35" s="223">
        <f t="shared" si="50"/>
        <v>100</v>
      </c>
      <c r="AL35" s="239">
        <f t="shared" si="106"/>
        <v>0.290104571</v>
      </c>
      <c r="AM35" s="240">
        <f t="shared" si="107"/>
        <v>0.2424161484</v>
      </c>
      <c r="AN35" s="223">
        <f t="shared" si="51"/>
        <v>100</v>
      </c>
      <c r="AO35" s="239">
        <f t="shared" si="110"/>
        <v>1.447106754</v>
      </c>
      <c r="AP35" s="240">
        <f t="shared" si="111"/>
        <v>1.145530106</v>
      </c>
      <c r="AQ35" s="223">
        <f t="shared" si="52"/>
        <v>100</v>
      </c>
      <c r="AR35" s="239">
        <f t="shared" si="53"/>
        <v>1.361158026</v>
      </c>
      <c r="AS35" s="240">
        <f t="shared" si="54"/>
        <v>0.97025922</v>
      </c>
      <c r="AT35" s="223">
        <f t="shared" si="55"/>
        <v>100</v>
      </c>
      <c r="AU35" s="239">
        <f t="shared" si="56"/>
        <v>4.447826319</v>
      </c>
      <c r="AV35" s="240">
        <f t="shared" si="57"/>
        <v>3.039790726</v>
      </c>
      <c r="AW35" s="223">
        <f t="shared" si="58"/>
        <v>100</v>
      </c>
      <c r="AX35" s="239">
        <f t="shared" si="59"/>
        <v>7.558139133</v>
      </c>
      <c r="AY35" s="240">
        <f t="shared" si="60"/>
        <v>4.230669954</v>
      </c>
      <c r="AZ35" s="223">
        <f t="shared" si="61"/>
        <v>100</v>
      </c>
      <c r="BA35" s="239">
        <f t="shared" si="62"/>
        <v>11.37914754</v>
      </c>
      <c r="BB35" s="240">
        <f t="shared" si="63"/>
        <v>4.532719885</v>
      </c>
      <c r="BC35" s="223">
        <f t="shared" si="64"/>
        <v>100</v>
      </c>
      <c r="BD35" s="239">
        <f t="shared" si="65"/>
        <v>24.39669145</v>
      </c>
      <c r="BE35" s="240">
        <f t="shared" si="66"/>
        <v>6.900175617</v>
      </c>
      <c r="BF35" s="223">
        <f t="shared" si="67"/>
        <v>100</v>
      </c>
      <c r="BG35" s="239">
        <f t="shared" si="68"/>
        <v>50.78183572</v>
      </c>
      <c r="BH35" s="240">
        <f t="shared" si="69"/>
        <v>11.89440552</v>
      </c>
      <c r="BI35" s="223">
        <f t="shared" si="70"/>
        <v>100</v>
      </c>
      <c r="BJ35" s="239">
        <f t="shared" si="71"/>
        <v>100</v>
      </c>
      <c r="BK35" s="240">
        <f t="shared" si="72"/>
        <v>8.988649925</v>
      </c>
      <c r="BL35" s="223"/>
      <c r="BM35" s="239"/>
      <c r="BN35" s="240"/>
      <c r="BO35" s="223">
        <f t="shared" si="73"/>
        <v>100</v>
      </c>
      <c r="BP35" s="239">
        <f t="shared" si="74"/>
        <v>15.12192975</v>
      </c>
      <c r="BQ35" s="240">
        <f t="shared" si="75"/>
        <v>5.100281697</v>
      </c>
      <c r="BS35" s="249" t="s">
        <v>153</v>
      </c>
      <c r="BT35" s="223">
        <f t="shared" si="76"/>
        <v>100</v>
      </c>
      <c r="BU35" s="239">
        <f t="shared" si="115"/>
        <v>0.265618171</v>
      </c>
      <c r="BV35" s="240">
        <f t="shared" si="116"/>
        <v>0.09086626072</v>
      </c>
      <c r="BW35" s="223">
        <f t="shared" si="79"/>
        <v>100</v>
      </c>
      <c r="BX35" s="239">
        <f t="shared" si="80"/>
        <v>2.224197704</v>
      </c>
      <c r="BY35" s="240">
        <f t="shared" si="81"/>
        <v>1.424156722</v>
      </c>
      <c r="BZ35" s="223">
        <f t="shared" si="82"/>
        <v>100</v>
      </c>
      <c r="CA35" s="239">
        <f t="shared" si="83"/>
        <v>2.522011575</v>
      </c>
      <c r="CB35" s="240">
        <f t="shared" si="84"/>
        <v>1.369931512</v>
      </c>
      <c r="CC35" s="223">
        <f t="shared" si="85"/>
        <v>100</v>
      </c>
      <c r="CD35" s="239">
        <f t="shared" si="86"/>
        <v>4.848606571</v>
      </c>
      <c r="CE35" s="240">
        <f t="shared" si="87"/>
        <v>2.061679731</v>
      </c>
      <c r="CF35" s="223">
        <f t="shared" si="88"/>
        <v>100</v>
      </c>
      <c r="CG35" s="239">
        <f t="shared" si="89"/>
        <v>5.991037854</v>
      </c>
      <c r="CH35" s="240">
        <f t="shared" si="90"/>
        <v>2.126974573</v>
      </c>
      <c r="CI35" s="223">
        <f t="shared" si="91"/>
        <v>100</v>
      </c>
      <c r="CJ35" s="239">
        <f t="shared" si="92"/>
        <v>9.725322545</v>
      </c>
      <c r="CK35" s="240">
        <f t="shared" si="93"/>
        <v>2.441139478</v>
      </c>
      <c r="CL35" s="223">
        <f t="shared" si="94"/>
        <v>100</v>
      </c>
      <c r="CM35" s="239">
        <f t="shared" si="95"/>
        <v>20.47959815</v>
      </c>
      <c r="CN35" s="240">
        <f t="shared" si="96"/>
        <v>4.619737179</v>
      </c>
      <c r="CO35" s="223">
        <f t="shared" si="97"/>
        <v>100</v>
      </c>
      <c r="CP35" s="239">
        <f t="shared" si="98"/>
        <v>47.97355814</v>
      </c>
      <c r="CQ35" s="240">
        <f t="shared" si="99"/>
        <v>12.05109612</v>
      </c>
      <c r="CR35" s="223">
        <f t="shared" si="100"/>
        <v>100</v>
      </c>
      <c r="CS35" s="239">
        <f t="shared" si="101"/>
        <v>100</v>
      </c>
      <c r="CT35" s="240">
        <f t="shared" si="102"/>
        <v>17.98252338</v>
      </c>
      <c r="CU35" s="223"/>
      <c r="CV35" s="239"/>
      <c r="CW35" s="240"/>
      <c r="CX35" s="223">
        <f t="shared" si="103"/>
        <v>100</v>
      </c>
      <c r="CY35" s="239">
        <f t="shared" si="104"/>
        <v>13.77593633</v>
      </c>
      <c r="CZ35" s="240">
        <f t="shared" si="105"/>
        <v>3.490573978</v>
      </c>
    </row>
    <row r="36" ht="15.75" customHeight="1">
      <c r="A36" s="249" t="s">
        <v>155</v>
      </c>
      <c r="B36" s="223">
        <f t="shared" si="17"/>
        <v>100</v>
      </c>
      <c r="C36" s="239">
        <f t="shared" si="18"/>
        <v>0.622439814</v>
      </c>
      <c r="D36" s="240">
        <f t="shared" si="19"/>
        <v>2.366665247</v>
      </c>
      <c r="E36" s="223">
        <f t="shared" si="20"/>
        <v>100</v>
      </c>
      <c r="F36" s="239">
        <f t="shared" si="21"/>
        <v>1.754976847</v>
      </c>
      <c r="G36" s="240">
        <f t="shared" si="22"/>
        <v>1.773970005</v>
      </c>
      <c r="H36" s="223">
        <f t="shared" si="23"/>
        <v>100</v>
      </c>
      <c r="I36" s="239">
        <f t="shared" si="24"/>
        <v>4.303436895</v>
      </c>
      <c r="J36" s="240">
        <f t="shared" si="25"/>
        <v>3.03113252</v>
      </c>
      <c r="K36" s="223">
        <f t="shared" si="26"/>
        <v>100</v>
      </c>
      <c r="L36" s="239">
        <f t="shared" si="27"/>
        <v>8.49139456</v>
      </c>
      <c r="M36" s="240">
        <f t="shared" si="28"/>
        <v>4.834146104</v>
      </c>
      <c r="N36" s="223">
        <f t="shared" si="29"/>
        <v>100</v>
      </c>
      <c r="O36" s="239">
        <f t="shared" si="30"/>
        <v>14.73877354</v>
      </c>
      <c r="P36" s="240">
        <f t="shared" si="31"/>
        <v>6.054917408</v>
      </c>
      <c r="Q36" s="223">
        <f t="shared" si="32"/>
        <v>100</v>
      </c>
      <c r="R36" s="239">
        <f t="shared" si="33"/>
        <v>19.7128699</v>
      </c>
      <c r="S36" s="240">
        <f t="shared" si="34"/>
        <v>5.394036433</v>
      </c>
      <c r="T36" s="223">
        <f t="shared" si="35"/>
        <v>100</v>
      </c>
      <c r="U36" s="239">
        <f t="shared" si="36"/>
        <v>32.78576963</v>
      </c>
      <c r="V36" s="240">
        <f t="shared" si="37"/>
        <v>7.433301697</v>
      </c>
      <c r="W36" s="223">
        <f t="shared" si="38"/>
        <v>100</v>
      </c>
      <c r="X36" s="239">
        <f t="shared" si="39"/>
        <v>49.97635524</v>
      </c>
      <c r="Y36" s="240">
        <f t="shared" si="40"/>
        <v>10.60336748</v>
      </c>
      <c r="Z36" s="223">
        <f t="shared" si="41"/>
        <v>100</v>
      </c>
      <c r="AA36" s="239">
        <f t="shared" si="42"/>
        <v>59.82994093</v>
      </c>
      <c r="AB36" s="240">
        <f t="shared" si="43"/>
        <v>2.5455614</v>
      </c>
      <c r="AC36" s="223">
        <f t="shared" si="44"/>
        <v>100</v>
      </c>
      <c r="AD36" s="239">
        <f t="shared" si="45"/>
        <v>100</v>
      </c>
      <c r="AE36" s="240">
        <f t="shared" si="46"/>
        <v>6.144220063</v>
      </c>
      <c r="AF36" s="223">
        <f t="shared" si="47"/>
        <v>100</v>
      </c>
      <c r="AG36" s="239">
        <f t="shared" si="48"/>
        <v>25.47466792</v>
      </c>
      <c r="AH36" s="240">
        <f t="shared" si="49"/>
        <v>6.119943173</v>
      </c>
      <c r="AJ36" s="249" t="s">
        <v>155</v>
      </c>
      <c r="AK36" s="223">
        <f t="shared" si="50"/>
        <v>100</v>
      </c>
      <c r="AL36" s="239">
        <f t="shared" si="106"/>
        <v>1.824987895</v>
      </c>
      <c r="AM36" s="240">
        <f t="shared" si="107"/>
        <v>1.523406889</v>
      </c>
      <c r="AN36" s="223">
        <f t="shared" si="51"/>
        <v>100</v>
      </c>
      <c r="AO36" s="239">
        <f t="shared" si="110"/>
        <v>2.050912316</v>
      </c>
      <c r="AP36" s="240">
        <f t="shared" si="111"/>
        <v>2.178394245</v>
      </c>
      <c r="AQ36" s="223">
        <f t="shared" si="52"/>
        <v>100</v>
      </c>
      <c r="AR36" s="239">
        <f t="shared" si="53"/>
        <v>4.812690884</v>
      </c>
      <c r="AS36" s="240">
        <f t="shared" si="54"/>
        <v>3.272765144</v>
      </c>
      <c r="AT36" s="223">
        <f t="shared" si="55"/>
        <v>100</v>
      </c>
      <c r="AU36" s="239">
        <f t="shared" si="56"/>
        <v>8.605757566</v>
      </c>
      <c r="AV36" s="240">
        <f t="shared" si="57"/>
        <v>4.449617875</v>
      </c>
      <c r="AW36" s="223">
        <f t="shared" si="58"/>
        <v>100</v>
      </c>
      <c r="AX36" s="239">
        <f t="shared" si="59"/>
        <v>16.98775351</v>
      </c>
      <c r="AY36" s="240">
        <f t="shared" si="60"/>
        <v>6.941178897</v>
      </c>
      <c r="AZ36" s="223">
        <f t="shared" si="61"/>
        <v>100</v>
      </c>
      <c r="BA36" s="239">
        <f t="shared" si="62"/>
        <v>22.90541076</v>
      </c>
      <c r="BB36" s="240">
        <f t="shared" si="63"/>
        <v>6.804733609</v>
      </c>
      <c r="BC36" s="223">
        <f t="shared" si="64"/>
        <v>100</v>
      </c>
      <c r="BD36" s="239">
        <f t="shared" si="65"/>
        <v>34.91179927</v>
      </c>
      <c r="BE36" s="240">
        <f t="shared" si="66"/>
        <v>7.267580553</v>
      </c>
      <c r="BF36" s="223">
        <f t="shared" si="67"/>
        <v>100</v>
      </c>
      <c r="BG36" s="239">
        <f t="shared" si="68"/>
        <v>42.41959512</v>
      </c>
      <c r="BH36" s="240">
        <f t="shared" si="69"/>
        <v>5.288283747</v>
      </c>
      <c r="BI36" s="223">
        <f t="shared" si="70"/>
        <v>100</v>
      </c>
      <c r="BJ36" s="239">
        <f t="shared" si="71"/>
        <v>52.82858983</v>
      </c>
      <c r="BK36" s="240">
        <f t="shared" si="72"/>
        <v>2.569831587</v>
      </c>
      <c r="BL36" s="223">
        <f>BL18*100/BL18</f>
        <v>100</v>
      </c>
      <c r="BM36" s="239">
        <f>BM18*100/BL18</f>
        <v>100</v>
      </c>
      <c r="BN36" s="240">
        <f>BN18*100/BL18</f>
        <v>6.962451724</v>
      </c>
      <c r="BO36" s="223">
        <f t="shared" si="73"/>
        <v>100</v>
      </c>
      <c r="BP36" s="239">
        <f t="shared" si="74"/>
        <v>27.23563295</v>
      </c>
      <c r="BQ36" s="240">
        <f t="shared" si="75"/>
        <v>6.185999531</v>
      </c>
      <c r="BS36" s="249" t="s">
        <v>155</v>
      </c>
      <c r="BT36" s="223">
        <f t="shared" si="76"/>
        <v>100</v>
      </c>
      <c r="BU36" s="239">
        <f t="shared" si="115"/>
        <v>4.93058667</v>
      </c>
      <c r="BV36" s="240">
        <f t="shared" si="116"/>
        <v>5.32893528</v>
      </c>
      <c r="BW36" s="223">
        <f t="shared" si="79"/>
        <v>100</v>
      </c>
      <c r="BX36" s="239">
        <f t="shared" si="80"/>
        <v>4.458391591</v>
      </c>
      <c r="BY36" s="240">
        <f t="shared" si="81"/>
        <v>3.620829522</v>
      </c>
      <c r="BZ36" s="223">
        <f t="shared" si="82"/>
        <v>100</v>
      </c>
      <c r="CA36" s="239">
        <f t="shared" si="83"/>
        <v>5.570796077</v>
      </c>
      <c r="CB36" s="240">
        <f t="shared" si="84"/>
        <v>4.343703876</v>
      </c>
      <c r="CC36" s="223">
        <f t="shared" si="85"/>
        <v>100</v>
      </c>
      <c r="CD36" s="239">
        <f t="shared" si="86"/>
        <v>10.75603399</v>
      </c>
      <c r="CE36" s="240">
        <f t="shared" si="87"/>
        <v>6.005352527</v>
      </c>
      <c r="CF36" s="223">
        <f t="shared" si="88"/>
        <v>100</v>
      </c>
      <c r="CG36" s="239">
        <f t="shared" si="89"/>
        <v>15.70880042</v>
      </c>
      <c r="CH36" s="240">
        <f t="shared" si="90"/>
        <v>7.416422868</v>
      </c>
      <c r="CI36" s="223">
        <f t="shared" si="91"/>
        <v>100</v>
      </c>
      <c r="CJ36" s="239">
        <f t="shared" si="92"/>
        <v>23.12124796</v>
      </c>
      <c r="CK36" s="240">
        <f t="shared" si="93"/>
        <v>8.534529723</v>
      </c>
      <c r="CL36" s="223">
        <f t="shared" si="94"/>
        <v>100</v>
      </c>
      <c r="CM36" s="239">
        <f t="shared" si="95"/>
        <v>35.61017496</v>
      </c>
      <c r="CN36" s="240">
        <f t="shared" si="96"/>
        <v>9.738837023</v>
      </c>
      <c r="CO36" s="223">
        <f t="shared" si="97"/>
        <v>100</v>
      </c>
      <c r="CP36" s="239">
        <f t="shared" si="98"/>
        <v>52.87658576</v>
      </c>
      <c r="CQ36" s="240">
        <f t="shared" si="99"/>
        <v>11.67095642</v>
      </c>
      <c r="CR36" s="223">
        <f t="shared" si="100"/>
        <v>100</v>
      </c>
      <c r="CS36" s="239">
        <f t="shared" si="101"/>
        <v>88.43891226</v>
      </c>
      <c r="CT36" s="240">
        <f t="shared" si="102"/>
        <v>14.49611617</v>
      </c>
      <c r="CU36" s="223">
        <f>CU18*100/CU18</f>
        <v>100</v>
      </c>
      <c r="CV36" s="239">
        <f>CV18*100/CU18</f>
        <v>99.99999931</v>
      </c>
      <c r="CW36" s="240">
        <f>CW18*100/CU18</f>
        <v>16.93611794</v>
      </c>
      <c r="CX36" s="223">
        <f t="shared" si="103"/>
        <v>100</v>
      </c>
      <c r="CY36" s="239">
        <f t="shared" si="104"/>
        <v>29.14844221</v>
      </c>
      <c r="CZ36" s="240">
        <f t="shared" si="105"/>
        <v>8.805164041</v>
      </c>
    </row>
    <row r="37" ht="15.75" customHeight="1">
      <c r="A37" s="249" t="s">
        <v>157</v>
      </c>
      <c r="B37" s="223">
        <f t="shared" si="17"/>
        <v>100</v>
      </c>
      <c r="C37" s="239">
        <f t="shared" si="18"/>
        <v>1.303070062</v>
      </c>
      <c r="D37" s="240">
        <f t="shared" si="19"/>
        <v>0.4148171771</v>
      </c>
      <c r="E37" s="223">
        <f t="shared" si="20"/>
        <v>100</v>
      </c>
      <c r="F37" s="239">
        <f t="shared" si="21"/>
        <v>1.724372091</v>
      </c>
      <c r="G37" s="240">
        <f t="shared" si="22"/>
        <v>0.6965629307</v>
      </c>
      <c r="H37" s="223">
        <f t="shared" si="23"/>
        <v>100</v>
      </c>
      <c r="I37" s="239">
        <f t="shared" si="24"/>
        <v>1.670120327</v>
      </c>
      <c r="J37" s="240">
        <f t="shared" si="25"/>
        <v>1.035854117</v>
      </c>
      <c r="K37" s="223">
        <f t="shared" si="26"/>
        <v>100</v>
      </c>
      <c r="L37" s="239">
        <f t="shared" si="27"/>
        <v>8.598251683</v>
      </c>
      <c r="M37" s="240">
        <f t="shared" si="28"/>
        <v>3.987241603</v>
      </c>
      <c r="N37" s="223">
        <f t="shared" si="29"/>
        <v>100</v>
      </c>
      <c r="O37" s="239">
        <f t="shared" si="30"/>
        <v>14.9335581</v>
      </c>
      <c r="P37" s="240">
        <f t="shared" si="31"/>
        <v>5.593632364</v>
      </c>
      <c r="Q37" s="223">
        <f t="shared" si="32"/>
        <v>100</v>
      </c>
      <c r="R37" s="239">
        <f t="shared" si="33"/>
        <v>23.54369117</v>
      </c>
      <c r="S37" s="240">
        <f t="shared" si="34"/>
        <v>6.799986251</v>
      </c>
      <c r="T37" s="223">
        <f t="shared" si="35"/>
        <v>100</v>
      </c>
      <c r="U37" s="239">
        <f t="shared" si="36"/>
        <v>37.74998843</v>
      </c>
      <c r="V37" s="240">
        <f t="shared" si="37"/>
        <v>6.835572307</v>
      </c>
      <c r="W37" s="223">
        <f t="shared" si="38"/>
        <v>100</v>
      </c>
      <c r="X37" s="239">
        <f t="shared" si="39"/>
        <v>66.0459781</v>
      </c>
      <c r="Y37" s="240">
        <f t="shared" si="40"/>
        <v>12.02470203</v>
      </c>
      <c r="Z37" s="223">
        <f t="shared" si="41"/>
        <v>100</v>
      </c>
      <c r="AA37" s="239">
        <f t="shared" si="42"/>
        <v>88.32717083</v>
      </c>
      <c r="AB37" s="240">
        <f t="shared" si="43"/>
        <v>9.807497803</v>
      </c>
      <c r="AC37" s="223" t="str">
        <f t="shared" si="44"/>
        <v/>
      </c>
      <c r="AD37" s="239" t="str">
        <f t="shared" si="45"/>
        <v/>
      </c>
      <c r="AE37" s="240" t="str">
        <f t="shared" si="46"/>
        <v/>
      </c>
      <c r="AF37" s="223">
        <f t="shared" si="47"/>
        <v>100</v>
      </c>
      <c r="AG37" s="239">
        <f t="shared" si="48"/>
        <v>31.04470652</v>
      </c>
      <c r="AH37" s="240">
        <f t="shared" si="49"/>
        <v>6.732292966</v>
      </c>
      <c r="AJ37" s="249" t="s">
        <v>157</v>
      </c>
      <c r="AK37" s="223">
        <f t="shared" si="50"/>
        <v>100</v>
      </c>
      <c r="AL37" s="239">
        <f t="shared" si="106"/>
        <v>1.586169582</v>
      </c>
      <c r="AM37" s="240">
        <f t="shared" si="107"/>
        <v>12.08138993</v>
      </c>
      <c r="AN37" s="223">
        <f t="shared" si="51"/>
        <v>100</v>
      </c>
      <c r="AO37" s="239">
        <f t="shared" si="110"/>
        <v>4.298563189</v>
      </c>
      <c r="AP37" s="240">
        <f t="shared" si="111"/>
        <v>4.15988983</v>
      </c>
      <c r="AQ37" s="223">
        <f t="shared" si="52"/>
        <v>100</v>
      </c>
      <c r="AR37" s="239">
        <f t="shared" si="53"/>
        <v>4.659143789</v>
      </c>
      <c r="AS37" s="240">
        <f t="shared" si="54"/>
        <v>5.070451012</v>
      </c>
      <c r="AT37" s="223">
        <f t="shared" si="55"/>
        <v>100</v>
      </c>
      <c r="AU37" s="239">
        <f t="shared" si="56"/>
        <v>10.80219374</v>
      </c>
      <c r="AV37" s="240">
        <f t="shared" si="57"/>
        <v>6.016799672</v>
      </c>
      <c r="AW37" s="223">
        <f t="shared" si="58"/>
        <v>100</v>
      </c>
      <c r="AX37" s="239">
        <f t="shared" si="59"/>
        <v>20.55694193</v>
      </c>
      <c r="AY37" s="240">
        <f t="shared" si="60"/>
        <v>9.27587795</v>
      </c>
      <c r="AZ37" s="223">
        <f t="shared" si="61"/>
        <v>100</v>
      </c>
      <c r="BA37" s="239">
        <f t="shared" si="62"/>
        <v>25.94202739</v>
      </c>
      <c r="BB37" s="240">
        <f t="shared" si="63"/>
        <v>7.671192119</v>
      </c>
      <c r="BC37" s="223">
        <f t="shared" si="64"/>
        <v>100</v>
      </c>
      <c r="BD37" s="239">
        <f t="shared" si="65"/>
        <v>38.78372509</v>
      </c>
      <c r="BE37" s="240">
        <f t="shared" si="66"/>
        <v>7.487089744</v>
      </c>
      <c r="BF37" s="223">
        <f t="shared" si="67"/>
        <v>100</v>
      </c>
      <c r="BG37" s="239">
        <f t="shared" si="68"/>
        <v>64.14407489</v>
      </c>
      <c r="BH37" s="240">
        <f t="shared" si="69"/>
        <v>10.53389866</v>
      </c>
      <c r="BI37" s="223">
        <f t="shared" si="70"/>
        <v>100</v>
      </c>
      <c r="BJ37" s="239">
        <f t="shared" si="71"/>
        <v>100</v>
      </c>
      <c r="BK37" s="240">
        <f t="shared" si="72"/>
        <v>5.235217977</v>
      </c>
      <c r="BL37" s="223"/>
      <c r="BM37" s="239"/>
      <c r="BN37" s="240"/>
      <c r="BO37" s="223">
        <f t="shared" si="73"/>
        <v>100</v>
      </c>
      <c r="BP37" s="239">
        <f t="shared" si="74"/>
        <v>33.26604739</v>
      </c>
      <c r="BQ37" s="240">
        <f t="shared" si="75"/>
        <v>7.805392089</v>
      </c>
      <c r="BS37" s="249" t="s">
        <v>157</v>
      </c>
      <c r="BT37" s="223">
        <f t="shared" si="76"/>
        <v>100</v>
      </c>
      <c r="BU37" s="239">
        <f t="shared" si="115"/>
        <v>6.846623939</v>
      </c>
      <c r="BV37" s="240">
        <f t="shared" si="116"/>
        <v>3.765643166</v>
      </c>
      <c r="BW37" s="223">
        <f t="shared" si="79"/>
        <v>100</v>
      </c>
      <c r="BX37" s="239">
        <f t="shared" si="80"/>
        <v>3.812765138</v>
      </c>
      <c r="BY37" s="240">
        <f t="shared" si="81"/>
        <v>3.01007774</v>
      </c>
      <c r="BZ37" s="223">
        <f t="shared" si="82"/>
        <v>100</v>
      </c>
      <c r="CA37" s="239">
        <f t="shared" si="83"/>
        <v>9.059015052</v>
      </c>
      <c r="CB37" s="240">
        <f t="shared" si="84"/>
        <v>7.439726423</v>
      </c>
      <c r="CC37" s="223">
        <f t="shared" si="85"/>
        <v>100</v>
      </c>
      <c r="CD37" s="239">
        <f t="shared" si="86"/>
        <v>11.26799552</v>
      </c>
      <c r="CE37" s="240">
        <f t="shared" si="87"/>
        <v>6.407533601</v>
      </c>
      <c r="CF37" s="223">
        <f t="shared" si="88"/>
        <v>100</v>
      </c>
      <c r="CG37" s="239">
        <f t="shared" si="89"/>
        <v>22.63613818</v>
      </c>
      <c r="CH37" s="240">
        <f t="shared" si="90"/>
        <v>9.822785442</v>
      </c>
      <c r="CI37" s="223">
        <f t="shared" si="91"/>
        <v>100</v>
      </c>
      <c r="CJ37" s="239">
        <f t="shared" si="92"/>
        <v>25.40453685</v>
      </c>
      <c r="CK37" s="240">
        <f t="shared" si="93"/>
        <v>8.252273613</v>
      </c>
      <c r="CL37" s="223">
        <f t="shared" si="94"/>
        <v>100</v>
      </c>
      <c r="CM37" s="239">
        <f t="shared" si="95"/>
        <v>45.90639575</v>
      </c>
      <c r="CN37" s="240">
        <f t="shared" si="96"/>
        <v>11.5800825</v>
      </c>
      <c r="CO37" s="223">
        <f t="shared" si="97"/>
        <v>100</v>
      </c>
      <c r="CP37" s="239">
        <f t="shared" si="98"/>
        <v>61.58251211</v>
      </c>
      <c r="CQ37" s="240">
        <f t="shared" si="99"/>
        <v>12.18302752</v>
      </c>
      <c r="CR37" s="223">
        <f t="shared" si="100"/>
        <v>100</v>
      </c>
      <c r="CS37" s="239">
        <f t="shared" si="101"/>
        <v>91.92060124</v>
      </c>
      <c r="CT37" s="240">
        <f t="shared" si="102"/>
        <v>20.14815348</v>
      </c>
      <c r="CU37" s="223"/>
      <c r="CV37" s="239"/>
      <c r="CW37" s="240"/>
      <c r="CX37" s="223">
        <f t="shared" si="103"/>
        <v>100</v>
      </c>
      <c r="CY37" s="239">
        <f t="shared" si="104"/>
        <v>36.92299868</v>
      </c>
      <c r="CZ37" s="240">
        <f t="shared" si="105"/>
        <v>10.42599617</v>
      </c>
    </row>
    <row r="38" ht="15.75" customHeight="1">
      <c r="A38" s="249" t="s">
        <v>159</v>
      </c>
      <c r="B38" s="223">
        <f t="shared" si="17"/>
        <v>100</v>
      </c>
      <c r="C38" s="239">
        <f t="shared" si="18"/>
        <v>0.7843059153</v>
      </c>
      <c r="D38" s="240">
        <f t="shared" si="19"/>
        <v>0.7829267034</v>
      </c>
      <c r="E38" s="223">
        <f t="shared" si="20"/>
        <v>100</v>
      </c>
      <c r="F38" s="239">
        <f t="shared" si="21"/>
        <v>0.493218777</v>
      </c>
      <c r="G38" s="240">
        <f t="shared" si="22"/>
        <v>0.3937795074</v>
      </c>
      <c r="H38" s="223">
        <f t="shared" si="23"/>
        <v>100</v>
      </c>
      <c r="I38" s="239">
        <f t="shared" si="24"/>
        <v>3.688510689</v>
      </c>
      <c r="J38" s="240">
        <f t="shared" si="25"/>
        <v>3.508997228</v>
      </c>
      <c r="K38" s="223">
        <f t="shared" si="26"/>
        <v>100</v>
      </c>
      <c r="L38" s="239">
        <f t="shared" si="27"/>
        <v>6.539626574</v>
      </c>
      <c r="M38" s="240">
        <f t="shared" si="28"/>
        <v>4.339419085</v>
      </c>
      <c r="N38" s="223">
        <f t="shared" si="29"/>
        <v>100</v>
      </c>
      <c r="O38" s="239">
        <f t="shared" si="30"/>
        <v>10.54293097</v>
      </c>
      <c r="P38" s="240">
        <f t="shared" si="31"/>
        <v>4.096177353</v>
      </c>
      <c r="Q38" s="223">
        <f t="shared" si="32"/>
        <v>100</v>
      </c>
      <c r="R38" s="239">
        <f t="shared" si="33"/>
        <v>20.57823506</v>
      </c>
      <c r="S38" s="240">
        <f t="shared" si="34"/>
        <v>4.454458088</v>
      </c>
      <c r="T38" s="223">
        <f t="shared" si="35"/>
        <v>100</v>
      </c>
      <c r="U38" s="239">
        <f t="shared" si="36"/>
        <v>32.62045089</v>
      </c>
      <c r="V38" s="240">
        <f t="shared" si="37"/>
        <v>6.596644965</v>
      </c>
      <c r="W38" s="223">
        <f t="shared" si="38"/>
        <v>100</v>
      </c>
      <c r="X38" s="239">
        <f t="shared" si="39"/>
        <v>50.6040785</v>
      </c>
      <c r="Y38" s="240">
        <f t="shared" si="40"/>
        <v>6.932603335</v>
      </c>
      <c r="Z38" s="223">
        <f t="shared" si="41"/>
        <v>100</v>
      </c>
      <c r="AA38" s="239">
        <f t="shared" si="42"/>
        <v>67.01453597</v>
      </c>
      <c r="AB38" s="240">
        <f t="shared" si="43"/>
        <v>9.777305363</v>
      </c>
      <c r="AC38" s="223">
        <f t="shared" si="44"/>
        <v>100</v>
      </c>
      <c r="AD38" s="239">
        <f t="shared" si="45"/>
        <v>72.58141219</v>
      </c>
      <c r="AE38" s="240">
        <f t="shared" si="46"/>
        <v>8.923997276</v>
      </c>
      <c r="AF38" s="223">
        <f t="shared" si="47"/>
        <v>100</v>
      </c>
      <c r="AG38" s="239">
        <f t="shared" si="48"/>
        <v>30.98399238</v>
      </c>
      <c r="AH38" s="240">
        <f t="shared" si="49"/>
        <v>5.930324134</v>
      </c>
      <c r="AJ38" s="249" t="s">
        <v>159</v>
      </c>
      <c r="AK38" s="223">
        <f t="shared" si="50"/>
        <v>100</v>
      </c>
      <c r="AL38" s="239">
        <f t="shared" si="106"/>
        <v>1.568142486</v>
      </c>
      <c r="AM38" s="240">
        <f t="shared" si="107"/>
        <v>3.501677395</v>
      </c>
      <c r="AN38" s="223">
        <f t="shared" si="51"/>
        <v>100</v>
      </c>
      <c r="AO38" s="239">
        <f t="shared" si="110"/>
        <v>2.567335158</v>
      </c>
      <c r="AP38" s="240">
        <f t="shared" si="111"/>
        <v>2.078196094</v>
      </c>
      <c r="AQ38" s="223">
        <f t="shared" si="52"/>
        <v>100</v>
      </c>
      <c r="AR38" s="239">
        <f t="shared" si="53"/>
        <v>5.449468764</v>
      </c>
      <c r="AS38" s="240">
        <f t="shared" si="54"/>
        <v>3.74156738</v>
      </c>
      <c r="AT38" s="223">
        <f t="shared" si="55"/>
        <v>100</v>
      </c>
      <c r="AU38" s="239">
        <f t="shared" si="56"/>
        <v>10.14733835</v>
      </c>
      <c r="AV38" s="240">
        <f t="shared" si="57"/>
        <v>4.531556226</v>
      </c>
      <c r="AW38" s="223">
        <f t="shared" si="58"/>
        <v>100</v>
      </c>
      <c r="AX38" s="239">
        <f t="shared" si="59"/>
        <v>12.79387123</v>
      </c>
      <c r="AY38" s="240">
        <f t="shared" si="60"/>
        <v>6.096632236</v>
      </c>
      <c r="AZ38" s="223">
        <f t="shared" si="61"/>
        <v>100</v>
      </c>
      <c r="BA38" s="239">
        <f t="shared" si="62"/>
        <v>21.37047747</v>
      </c>
      <c r="BB38" s="240">
        <f t="shared" si="63"/>
        <v>5.684103757</v>
      </c>
      <c r="BC38" s="223">
        <f t="shared" si="64"/>
        <v>100</v>
      </c>
      <c r="BD38" s="239">
        <f t="shared" si="65"/>
        <v>35.85684252</v>
      </c>
      <c r="BE38" s="240">
        <f t="shared" si="66"/>
        <v>7.156602003</v>
      </c>
      <c r="BF38" s="223">
        <f t="shared" si="67"/>
        <v>100</v>
      </c>
      <c r="BG38" s="239">
        <f t="shared" si="68"/>
        <v>57.56062199</v>
      </c>
      <c r="BH38" s="240">
        <f t="shared" si="69"/>
        <v>7.961368626</v>
      </c>
      <c r="BI38" s="223">
        <f t="shared" si="70"/>
        <v>100</v>
      </c>
      <c r="BJ38" s="239">
        <f t="shared" si="71"/>
        <v>96.78298721</v>
      </c>
      <c r="BK38" s="240">
        <f t="shared" si="72"/>
        <v>9.005095594</v>
      </c>
      <c r="BL38" s="223">
        <f t="shared" ref="BL38:BL40" si="117">BL20*100/BL20</f>
        <v>100</v>
      </c>
      <c r="BM38" s="239">
        <f t="shared" ref="BM38:BM40" si="118">BM20*100/BL20</f>
        <v>100</v>
      </c>
      <c r="BN38" s="240">
        <f t="shared" ref="BN38:BN40" si="119">BN20*100/BL20</f>
        <v>5.893645765</v>
      </c>
      <c r="BO38" s="223">
        <f t="shared" si="73"/>
        <v>100</v>
      </c>
      <c r="BP38" s="239">
        <f t="shared" si="74"/>
        <v>36.26439734</v>
      </c>
      <c r="BQ38" s="240">
        <f t="shared" si="75"/>
        <v>6.613109161</v>
      </c>
      <c r="BS38" s="249" t="s">
        <v>159</v>
      </c>
      <c r="BT38" s="223">
        <f t="shared" si="76"/>
        <v>100</v>
      </c>
      <c r="BU38" s="239"/>
      <c r="BV38" s="240"/>
      <c r="BW38" s="223">
        <f t="shared" si="79"/>
        <v>100</v>
      </c>
      <c r="BX38" s="239">
        <f t="shared" si="80"/>
        <v>8.577590745</v>
      </c>
      <c r="BY38" s="240">
        <f t="shared" si="81"/>
        <v>6.60280236</v>
      </c>
      <c r="BZ38" s="223">
        <f t="shared" si="82"/>
        <v>100</v>
      </c>
      <c r="CA38" s="239">
        <f t="shared" si="83"/>
        <v>5.388819258</v>
      </c>
      <c r="CB38" s="240">
        <f t="shared" si="84"/>
        <v>4.63339637</v>
      </c>
      <c r="CC38" s="223">
        <f t="shared" si="85"/>
        <v>100</v>
      </c>
      <c r="CD38" s="239">
        <f t="shared" si="86"/>
        <v>12.6959842</v>
      </c>
      <c r="CE38" s="240">
        <f t="shared" si="87"/>
        <v>7.76177042</v>
      </c>
      <c r="CF38" s="223">
        <f t="shared" si="88"/>
        <v>100</v>
      </c>
      <c r="CG38" s="239">
        <f t="shared" si="89"/>
        <v>21.29088879</v>
      </c>
      <c r="CH38" s="240">
        <f t="shared" si="90"/>
        <v>8.8385008</v>
      </c>
      <c r="CI38" s="223">
        <f t="shared" si="91"/>
        <v>100</v>
      </c>
      <c r="CJ38" s="239">
        <f t="shared" si="92"/>
        <v>27.45861388</v>
      </c>
      <c r="CK38" s="240">
        <f t="shared" si="93"/>
        <v>10.11943895</v>
      </c>
      <c r="CL38" s="223">
        <f t="shared" si="94"/>
        <v>100</v>
      </c>
      <c r="CM38" s="239">
        <f t="shared" si="95"/>
        <v>42.8872735</v>
      </c>
      <c r="CN38" s="240">
        <f t="shared" si="96"/>
        <v>8.838933146</v>
      </c>
      <c r="CO38" s="223">
        <f t="shared" si="97"/>
        <v>100</v>
      </c>
      <c r="CP38" s="239">
        <f t="shared" si="98"/>
        <v>65.81178409</v>
      </c>
      <c r="CQ38" s="240">
        <f t="shared" si="99"/>
        <v>13.1684827</v>
      </c>
      <c r="CR38" s="223">
        <f t="shared" si="100"/>
        <v>100</v>
      </c>
      <c r="CS38" s="239">
        <f t="shared" si="101"/>
        <v>80.14298584</v>
      </c>
      <c r="CT38" s="240">
        <f t="shared" si="102"/>
        <v>11.90669985</v>
      </c>
      <c r="CU38" s="223">
        <f>CU20*100/CU20</f>
        <v>100</v>
      </c>
      <c r="CV38" s="239">
        <f>CV20*100/CU20</f>
        <v>100</v>
      </c>
      <c r="CW38" s="240">
        <f>CW20*100/CU20</f>
        <v>8.453927574</v>
      </c>
      <c r="CX38" s="223">
        <f t="shared" si="103"/>
        <v>100</v>
      </c>
      <c r="CY38" s="239">
        <f t="shared" si="104"/>
        <v>40.88850167</v>
      </c>
      <c r="CZ38" s="240">
        <f t="shared" si="105"/>
        <v>9.770272988</v>
      </c>
    </row>
    <row r="39" ht="15.75" customHeight="1">
      <c r="A39" s="253" t="s">
        <v>161</v>
      </c>
      <c r="B39" s="230">
        <f t="shared" si="17"/>
        <v>100</v>
      </c>
      <c r="C39" s="241">
        <f t="shared" si="18"/>
        <v>0.9079463357</v>
      </c>
      <c r="D39" s="242">
        <f t="shared" si="19"/>
        <v>0.6561802661</v>
      </c>
      <c r="E39" s="230">
        <f t="shared" si="20"/>
        <v>100</v>
      </c>
      <c r="F39" s="241">
        <f t="shared" si="21"/>
        <v>2.460668257</v>
      </c>
      <c r="G39" s="242">
        <f t="shared" si="22"/>
        <v>2.685612289</v>
      </c>
      <c r="H39" s="230">
        <f t="shared" si="23"/>
        <v>100</v>
      </c>
      <c r="I39" s="241">
        <f t="shared" si="24"/>
        <v>3.878724183</v>
      </c>
      <c r="J39" s="242">
        <f t="shared" si="25"/>
        <v>2.484772315</v>
      </c>
      <c r="K39" s="230">
        <f t="shared" si="26"/>
        <v>100</v>
      </c>
      <c r="L39" s="241">
        <f t="shared" si="27"/>
        <v>8.813462982</v>
      </c>
      <c r="M39" s="242">
        <f t="shared" si="28"/>
        <v>3.68084769</v>
      </c>
      <c r="N39" s="230">
        <f t="shared" si="29"/>
        <v>100</v>
      </c>
      <c r="O39" s="241">
        <f t="shared" si="30"/>
        <v>16.60262354</v>
      </c>
      <c r="P39" s="242">
        <f t="shared" si="31"/>
        <v>5.700661587</v>
      </c>
      <c r="Q39" s="230">
        <f t="shared" si="32"/>
        <v>100</v>
      </c>
      <c r="R39" s="241">
        <f t="shared" si="33"/>
        <v>28.3272943</v>
      </c>
      <c r="S39" s="242">
        <f t="shared" si="34"/>
        <v>7.246840031</v>
      </c>
      <c r="T39" s="230">
        <f t="shared" si="35"/>
        <v>100</v>
      </c>
      <c r="U39" s="241">
        <f t="shared" si="36"/>
        <v>39.99145277</v>
      </c>
      <c r="V39" s="242">
        <f t="shared" si="37"/>
        <v>7.297298499</v>
      </c>
      <c r="W39" s="230">
        <f t="shared" si="38"/>
        <v>100</v>
      </c>
      <c r="X39" s="241">
        <f t="shared" si="39"/>
        <v>65.76782671</v>
      </c>
      <c r="Y39" s="242">
        <f t="shared" si="40"/>
        <v>6.7277766</v>
      </c>
      <c r="Z39" s="230">
        <f t="shared" si="41"/>
        <v>100</v>
      </c>
      <c r="AA39" s="241">
        <f t="shared" si="42"/>
        <v>94.2060604</v>
      </c>
      <c r="AB39" s="242">
        <f t="shared" si="43"/>
        <v>7.035966792</v>
      </c>
      <c r="AC39" s="223">
        <f t="shared" si="44"/>
        <v>100</v>
      </c>
      <c r="AD39" s="239">
        <f t="shared" si="45"/>
        <v>100</v>
      </c>
      <c r="AE39" s="240">
        <f t="shared" si="46"/>
        <v>18.1162525</v>
      </c>
      <c r="AF39" s="230">
        <f t="shared" si="47"/>
        <v>100</v>
      </c>
      <c r="AG39" s="241">
        <f t="shared" si="48"/>
        <v>32.94817098</v>
      </c>
      <c r="AH39" s="242">
        <f t="shared" si="49"/>
        <v>6.496355907</v>
      </c>
      <c r="AJ39" s="253" t="s">
        <v>161</v>
      </c>
      <c r="AK39" s="230">
        <f t="shared" si="50"/>
        <v>100</v>
      </c>
      <c r="AL39" s="241">
        <f t="shared" si="106"/>
        <v>1.606183885</v>
      </c>
      <c r="AM39" s="242">
        <f t="shared" si="107"/>
        <v>3.828048456</v>
      </c>
      <c r="AN39" s="230">
        <f t="shared" si="51"/>
        <v>100</v>
      </c>
      <c r="AO39" s="241">
        <f t="shared" si="110"/>
        <v>2.837956359</v>
      </c>
      <c r="AP39" s="242">
        <f t="shared" si="111"/>
        <v>1.62181558</v>
      </c>
      <c r="AQ39" s="230">
        <f t="shared" si="52"/>
        <v>100</v>
      </c>
      <c r="AR39" s="241">
        <f t="shared" si="53"/>
        <v>6.869424267</v>
      </c>
      <c r="AS39" s="242">
        <f t="shared" si="54"/>
        <v>3.993100232</v>
      </c>
      <c r="AT39" s="230">
        <f t="shared" si="55"/>
        <v>100</v>
      </c>
      <c r="AU39" s="241">
        <f t="shared" si="56"/>
        <v>12.56867474</v>
      </c>
      <c r="AV39" s="242">
        <f t="shared" si="57"/>
        <v>5.736806372</v>
      </c>
      <c r="AW39" s="230">
        <f t="shared" si="58"/>
        <v>100</v>
      </c>
      <c r="AX39" s="241">
        <f t="shared" si="59"/>
        <v>18.5786155</v>
      </c>
      <c r="AY39" s="242">
        <f t="shared" si="60"/>
        <v>6.990078437</v>
      </c>
      <c r="AZ39" s="230">
        <f t="shared" si="61"/>
        <v>100</v>
      </c>
      <c r="BA39" s="241">
        <f t="shared" si="62"/>
        <v>27.79622467</v>
      </c>
      <c r="BB39" s="242">
        <f t="shared" si="63"/>
        <v>7.937152663</v>
      </c>
      <c r="BC39" s="230">
        <f t="shared" si="64"/>
        <v>100</v>
      </c>
      <c r="BD39" s="241">
        <f t="shared" si="65"/>
        <v>41.57544002</v>
      </c>
      <c r="BE39" s="242">
        <f t="shared" si="66"/>
        <v>7.774666154</v>
      </c>
      <c r="BF39" s="230">
        <f t="shared" si="67"/>
        <v>100</v>
      </c>
      <c r="BG39" s="241">
        <f t="shared" si="68"/>
        <v>62.02150544</v>
      </c>
      <c r="BH39" s="242">
        <f t="shared" si="69"/>
        <v>7.043227806</v>
      </c>
      <c r="BI39" s="230">
        <f t="shared" si="70"/>
        <v>100</v>
      </c>
      <c r="BJ39" s="241">
        <f t="shared" si="71"/>
        <v>89.08594312</v>
      </c>
      <c r="BK39" s="242">
        <f t="shared" si="72"/>
        <v>9.755764987</v>
      </c>
      <c r="BL39" s="223">
        <f t="shared" si="117"/>
        <v>100</v>
      </c>
      <c r="BM39" s="239">
        <f t="shared" si="118"/>
        <v>100</v>
      </c>
      <c r="BN39" s="240">
        <f t="shared" si="119"/>
        <v>11.4962284</v>
      </c>
      <c r="BO39" s="230">
        <f t="shared" si="73"/>
        <v>100</v>
      </c>
      <c r="BP39" s="241">
        <f t="shared" si="74"/>
        <v>33.31734368</v>
      </c>
      <c r="BQ39" s="242">
        <f t="shared" si="75"/>
        <v>7.354321761</v>
      </c>
      <c r="BS39" s="253" t="s">
        <v>161</v>
      </c>
      <c r="BT39" s="230">
        <f t="shared" si="76"/>
        <v>100</v>
      </c>
      <c r="BU39" s="241">
        <f t="shared" ref="BU39:BU40" si="120">BU21*100/BT21</f>
        <v>0.01347283578</v>
      </c>
      <c r="BV39" s="242">
        <f t="shared" ref="BV39:BV40" si="121">BV21*100/BT21</f>
        <v>0.008661108716</v>
      </c>
      <c r="BW39" s="230">
        <f t="shared" si="79"/>
        <v>100</v>
      </c>
      <c r="BX39" s="241">
        <f t="shared" si="80"/>
        <v>5.591668996</v>
      </c>
      <c r="BY39" s="242">
        <f t="shared" si="81"/>
        <v>4.259917563</v>
      </c>
      <c r="BZ39" s="230">
        <f t="shared" si="82"/>
        <v>100</v>
      </c>
      <c r="CA39" s="241">
        <f t="shared" si="83"/>
        <v>7.483754691</v>
      </c>
      <c r="CB39" s="242">
        <f t="shared" si="84"/>
        <v>5.754771355</v>
      </c>
      <c r="CC39" s="230">
        <f t="shared" si="85"/>
        <v>100</v>
      </c>
      <c r="CD39" s="241">
        <f t="shared" si="86"/>
        <v>12.8033408</v>
      </c>
      <c r="CE39" s="242">
        <f t="shared" si="87"/>
        <v>7.27558833</v>
      </c>
      <c r="CF39" s="230">
        <f t="shared" si="88"/>
        <v>100</v>
      </c>
      <c r="CG39" s="241">
        <f t="shared" si="89"/>
        <v>17.14122692</v>
      </c>
      <c r="CH39" s="242">
        <f t="shared" si="90"/>
        <v>6.761191045</v>
      </c>
      <c r="CI39" s="230">
        <f t="shared" si="91"/>
        <v>100</v>
      </c>
      <c r="CJ39" s="241">
        <f t="shared" si="92"/>
        <v>30.4523082</v>
      </c>
      <c r="CK39" s="242">
        <f t="shared" si="93"/>
        <v>8.591689199</v>
      </c>
      <c r="CL39" s="230">
        <f t="shared" si="94"/>
        <v>100</v>
      </c>
      <c r="CM39" s="241">
        <f t="shared" si="95"/>
        <v>46.38880113</v>
      </c>
      <c r="CN39" s="242">
        <f t="shared" si="96"/>
        <v>10.41334771</v>
      </c>
      <c r="CO39" s="230">
        <f t="shared" si="97"/>
        <v>100</v>
      </c>
      <c r="CP39" s="241">
        <f t="shared" si="98"/>
        <v>74.16099779</v>
      </c>
      <c r="CQ39" s="242">
        <f t="shared" si="99"/>
        <v>14.54688279</v>
      </c>
      <c r="CR39" s="230">
        <f t="shared" si="100"/>
        <v>100</v>
      </c>
      <c r="CS39" s="241">
        <f t="shared" si="101"/>
        <v>90.45397004</v>
      </c>
      <c r="CT39" s="242">
        <f t="shared" si="102"/>
        <v>12.93873196</v>
      </c>
      <c r="CU39" s="230"/>
      <c r="CV39" s="241"/>
      <c r="CW39" s="242"/>
      <c r="CX39" s="230">
        <f t="shared" si="103"/>
        <v>100</v>
      </c>
      <c r="CY39" s="241">
        <f t="shared" si="104"/>
        <v>37.02055667</v>
      </c>
      <c r="CZ39" s="242">
        <f t="shared" si="105"/>
        <v>9.258606962</v>
      </c>
    </row>
    <row r="40" ht="15.75" customHeight="1">
      <c r="A40" s="59" t="s">
        <v>12</v>
      </c>
      <c r="B40" s="233">
        <f t="shared" si="17"/>
        <v>100</v>
      </c>
      <c r="C40" s="243">
        <f t="shared" si="18"/>
        <v>0.8316569904</v>
      </c>
      <c r="D40" s="244">
        <f t="shared" si="19"/>
        <v>1.425337839</v>
      </c>
      <c r="E40" s="233">
        <f t="shared" si="20"/>
        <v>100</v>
      </c>
      <c r="F40" s="243">
        <f t="shared" si="21"/>
        <v>1.559841499</v>
      </c>
      <c r="G40" s="244">
        <f t="shared" si="22"/>
        <v>1.243577</v>
      </c>
      <c r="H40" s="233">
        <f t="shared" si="23"/>
        <v>100</v>
      </c>
      <c r="I40" s="243">
        <f t="shared" si="24"/>
        <v>2.931614305</v>
      </c>
      <c r="J40" s="244">
        <f t="shared" si="25"/>
        <v>2.167703464</v>
      </c>
      <c r="K40" s="233">
        <f t="shared" si="26"/>
        <v>100</v>
      </c>
      <c r="L40" s="243">
        <f t="shared" si="27"/>
        <v>6.526432878</v>
      </c>
      <c r="M40" s="244">
        <f t="shared" si="28"/>
        <v>3.540486178</v>
      </c>
      <c r="N40" s="233">
        <f t="shared" si="29"/>
        <v>100</v>
      </c>
      <c r="O40" s="243">
        <f t="shared" si="30"/>
        <v>10.97495395</v>
      </c>
      <c r="P40" s="244">
        <f t="shared" si="31"/>
        <v>4.57463866</v>
      </c>
      <c r="Q40" s="233">
        <f t="shared" si="32"/>
        <v>100</v>
      </c>
      <c r="R40" s="243">
        <f t="shared" si="33"/>
        <v>17.80640148</v>
      </c>
      <c r="S40" s="244">
        <f t="shared" si="34"/>
        <v>5.225575321</v>
      </c>
      <c r="T40" s="233">
        <f t="shared" si="35"/>
        <v>100</v>
      </c>
      <c r="U40" s="243">
        <f t="shared" si="36"/>
        <v>29.73919417</v>
      </c>
      <c r="V40" s="244">
        <f t="shared" si="37"/>
        <v>5.77934636</v>
      </c>
      <c r="W40" s="233">
        <f t="shared" si="38"/>
        <v>100</v>
      </c>
      <c r="X40" s="243">
        <f t="shared" si="39"/>
        <v>48.48709875</v>
      </c>
      <c r="Y40" s="244">
        <f t="shared" si="40"/>
        <v>6.505930576</v>
      </c>
      <c r="Z40" s="233">
        <f t="shared" si="41"/>
        <v>100</v>
      </c>
      <c r="AA40" s="243">
        <f t="shared" si="42"/>
        <v>75.13458844</v>
      </c>
      <c r="AB40" s="244">
        <f t="shared" si="43"/>
        <v>7.020131907</v>
      </c>
      <c r="AC40" s="233">
        <f t="shared" si="44"/>
        <v>100</v>
      </c>
      <c r="AD40" s="243">
        <f t="shared" si="45"/>
        <v>91.76284461</v>
      </c>
      <c r="AE40" s="244">
        <f t="shared" si="46"/>
        <v>7.721125697</v>
      </c>
      <c r="AF40" s="233">
        <f t="shared" si="47"/>
        <v>100</v>
      </c>
      <c r="AG40" s="243">
        <f t="shared" si="48"/>
        <v>24.15274497</v>
      </c>
      <c r="AH40" s="244">
        <f t="shared" si="49"/>
        <v>5.163091066</v>
      </c>
      <c r="AJ40" s="59" t="s">
        <v>12</v>
      </c>
      <c r="AK40" s="233">
        <f t="shared" si="50"/>
        <v>100</v>
      </c>
      <c r="AL40" s="243">
        <f t="shared" si="106"/>
        <v>1.017390163</v>
      </c>
      <c r="AM40" s="244">
        <f t="shared" si="107"/>
        <v>2.011337725</v>
      </c>
      <c r="AN40" s="233">
        <f t="shared" si="51"/>
        <v>100</v>
      </c>
      <c r="AO40" s="243">
        <f t="shared" si="110"/>
        <v>2.337925359</v>
      </c>
      <c r="AP40" s="244">
        <f t="shared" si="111"/>
        <v>2.024990754</v>
      </c>
      <c r="AQ40" s="233">
        <f t="shared" si="52"/>
        <v>100</v>
      </c>
      <c r="AR40" s="243">
        <f t="shared" si="53"/>
        <v>4.612730183</v>
      </c>
      <c r="AS40" s="244">
        <f t="shared" si="54"/>
        <v>3.375784852</v>
      </c>
      <c r="AT40" s="233">
        <f t="shared" si="55"/>
        <v>100</v>
      </c>
      <c r="AU40" s="243">
        <f t="shared" si="56"/>
        <v>8.499783296</v>
      </c>
      <c r="AV40" s="244">
        <f t="shared" si="57"/>
        <v>4.600282682</v>
      </c>
      <c r="AW40" s="233">
        <f t="shared" si="58"/>
        <v>100</v>
      </c>
      <c r="AX40" s="243">
        <f t="shared" si="59"/>
        <v>13.87687673</v>
      </c>
      <c r="AY40" s="244">
        <f t="shared" si="60"/>
        <v>5.921237941</v>
      </c>
      <c r="AZ40" s="233">
        <f t="shared" si="61"/>
        <v>100</v>
      </c>
      <c r="BA40" s="243">
        <f t="shared" si="62"/>
        <v>19.94714162</v>
      </c>
      <c r="BB40" s="244">
        <f t="shared" si="63"/>
        <v>6.340897766</v>
      </c>
      <c r="BC40" s="233">
        <f t="shared" si="64"/>
        <v>100</v>
      </c>
      <c r="BD40" s="243">
        <f t="shared" si="65"/>
        <v>32.81582005</v>
      </c>
      <c r="BE40" s="244">
        <f t="shared" si="66"/>
        <v>6.547725479</v>
      </c>
      <c r="BF40" s="233">
        <f t="shared" si="67"/>
        <v>100</v>
      </c>
      <c r="BG40" s="243">
        <f t="shared" si="68"/>
        <v>51.49503695</v>
      </c>
      <c r="BH40" s="244">
        <f t="shared" si="69"/>
        <v>7.134344372</v>
      </c>
      <c r="BI40" s="233">
        <f t="shared" si="70"/>
        <v>100</v>
      </c>
      <c r="BJ40" s="243">
        <f t="shared" si="71"/>
        <v>80.34703478</v>
      </c>
      <c r="BK40" s="244">
        <f t="shared" si="72"/>
        <v>7.064474699</v>
      </c>
      <c r="BL40" s="233">
        <f t="shared" si="117"/>
        <v>100</v>
      </c>
      <c r="BM40" s="243">
        <f t="shared" si="118"/>
        <v>100</v>
      </c>
      <c r="BN40" s="244">
        <f t="shared" si="119"/>
        <v>6.015740021</v>
      </c>
      <c r="BO40" s="233">
        <f t="shared" si="73"/>
        <v>100</v>
      </c>
      <c r="BP40" s="243">
        <f t="shared" si="74"/>
        <v>27.29843364</v>
      </c>
      <c r="BQ40" s="244">
        <f t="shared" si="75"/>
        <v>6.072101675</v>
      </c>
      <c r="BS40" s="59" t="s">
        <v>12</v>
      </c>
      <c r="BT40" s="233">
        <f t="shared" si="76"/>
        <v>100</v>
      </c>
      <c r="BU40" s="243">
        <f t="shared" si="120"/>
        <v>3.236657697</v>
      </c>
      <c r="BV40" s="244">
        <f t="shared" si="121"/>
        <v>2.499520033</v>
      </c>
      <c r="BW40" s="233">
        <f t="shared" si="79"/>
        <v>100</v>
      </c>
      <c r="BX40" s="243">
        <f t="shared" si="80"/>
        <v>4.920364814</v>
      </c>
      <c r="BY40" s="244">
        <f t="shared" si="81"/>
        <v>3.646465486</v>
      </c>
      <c r="BZ40" s="233">
        <f t="shared" si="82"/>
        <v>100</v>
      </c>
      <c r="CA40" s="243">
        <f t="shared" si="83"/>
        <v>5.564444101</v>
      </c>
      <c r="CB40" s="244">
        <f t="shared" si="84"/>
        <v>3.855746262</v>
      </c>
      <c r="CC40" s="233">
        <f t="shared" si="85"/>
        <v>100</v>
      </c>
      <c r="CD40" s="243">
        <f t="shared" si="86"/>
        <v>9.170175528</v>
      </c>
      <c r="CE40" s="244">
        <f t="shared" si="87"/>
        <v>4.864104329</v>
      </c>
      <c r="CF40" s="233">
        <f t="shared" si="88"/>
        <v>100</v>
      </c>
      <c r="CG40" s="243">
        <f t="shared" si="89"/>
        <v>13.93508569</v>
      </c>
      <c r="CH40" s="244">
        <f t="shared" si="90"/>
        <v>5.897823315</v>
      </c>
      <c r="CI40" s="233">
        <f t="shared" si="91"/>
        <v>100</v>
      </c>
      <c r="CJ40" s="243">
        <f t="shared" si="92"/>
        <v>20.53871559</v>
      </c>
      <c r="CK40" s="244">
        <f t="shared" si="93"/>
        <v>6.439983175</v>
      </c>
      <c r="CL40" s="233">
        <f t="shared" si="94"/>
        <v>100</v>
      </c>
      <c r="CM40" s="243">
        <f t="shared" si="95"/>
        <v>33.74911758</v>
      </c>
      <c r="CN40" s="244">
        <f t="shared" si="96"/>
        <v>7.235062748</v>
      </c>
      <c r="CO40" s="233">
        <f t="shared" si="97"/>
        <v>100</v>
      </c>
      <c r="CP40" s="243">
        <f t="shared" si="98"/>
        <v>54.61898859</v>
      </c>
      <c r="CQ40" s="244">
        <f t="shared" si="99"/>
        <v>9.852028224</v>
      </c>
      <c r="CR40" s="233">
        <f t="shared" si="100"/>
        <v>100</v>
      </c>
      <c r="CS40" s="243">
        <f t="shared" si="101"/>
        <v>83.09988527</v>
      </c>
      <c r="CT40" s="244">
        <f t="shared" si="102"/>
        <v>13.10047578</v>
      </c>
      <c r="CU40" s="233">
        <f>CU22*100/CU22</f>
        <v>100</v>
      </c>
      <c r="CV40" s="243">
        <f>CV22*100/CU22</f>
        <v>100.0000004</v>
      </c>
      <c r="CW40" s="244">
        <f>CW22*100/CU22</f>
        <v>13.18960482</v>
      </c>
      <c r="CX40" s="233">
        <f t="shared" si="103"/>
        <v>100</v>
      </c>
      <c r="CY40" s="243">
        <f t="shared" si="104"/>
        <v>28.57184561</v>
      </c>
      <c r="CZ40" s="244">
        <f t="shared" si="105"/>
        <v>7.049797925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2">
    <mergeCell ref="T6:V6"/>
    <mergeCell ref="W6:Y6"/>
    <mergeCell ref="Z6:AB6"/>
    <mergeCell ref="AC6:AE6"/>
    <mergeCell ref="A24:AH24"/>
    <mergeCell ref="AJ24:BQ24"/>
    <mergeCell ref="BS24:CZ24"/>
    <mergeCell ref="AF6:AH6"/>
    <mergeCell ref="AK6:AM6"/>
    <mergeCell ref="T4:V4"/>
    <mergeCell ref="W4:Y4"/>
    <mergeCell ref="Z4:AB4"/>
    <mergeCell ref="AC4:AE4"/>
    <mergeCell ref="AF4:AH4"/>
    <mergeCell ref="AJ4:AJ6"/>
    <mergeCell ref="AK4:AM4"/>
    <mergeCell ref="BI6:BK6"/>
    <mergeCell ref="BL6:BN6"/>
    <mergeCell ref="BO6:BQ6"/>
    <mergeCell ref="BT6:BV6"/>
    <mergeCell ref="BW6:BY6"/>
    <mergeCell ref="BZ6:CB6"/>
    <mergeCell ref="BI4:BK4"/>
    <mergeCell ref="BL4:BN4"/>
    <mergeCell ref="BO4:BQ4"/>
    <mergeCell ref="BS4:BS6"/>
    <mergeCell ref="BT4:BV4"/>
    <mergeCell ref="BW4:BY4"/>
    <mergeCell ref="BZ4:CB4"/>
    <mergeCell ref="AN4:AP4"/>
    <mergeCell ref="AQ4:AS4"/>
    <mergeCell ref="AT4:AV4"/>
    <mergeCell ref="AW4:AY4"/>
    <mergeCell ref="AZ4:BB4"/>
    <mergeCell ref="BC4:BE4"/>
    <mergeCell ref="BF4:BH4"/>
    <mergeCell ref="CC4:CE4"/>
    <mergeCell ref="CF4:CH4"/>
    <mergeCell ref="CI4:CK4"/>
    <mergeCell ref="CL4:CN4"/>
    <mergeCell ref="CO4:CQ4"/>
    <mergeCell ref="CR4:CT4"/>
    <mergeCell ref="CU4:CW4"/>
    <mergeCell ref="CX4:CZ4"/>
    <mergeCell ref="B6:D6"/>
    <mergeCell ref="E6:G6"/>
    <mergeCell ref="H6:J6"/>
    <mergeCell ref="K6:M6"/>
    <mergeCell ref="A4:A6"/>
    <mergeCell ref="B4:D4"/>
    <mergeCell ref="E4:G4"/>
    <mergeCell ref="H4:J4"/>
    <mergeCell ref="K4:M4"/>
    <mergeCell ref="N4:P4"/>
    <mergeCell ref="Q4:S4"/>
    <mergeCell ref="N6:P6"/>
    <mergeCell ref="Q6:S6"/>
    <mergeCell ref="AN6:AP6"/>
    <mergeCell ref="AQ6:AS6"/>
    <mergeCell ref="AT6:AV6"/>
    <mergeCell ref="AW6:AY6"/>
    <mergeCell ref="AZ6:BB6"/>
    <mergeCell ref="CR6:CT6"/>
    <mergeCell ref="CU6:CW6"/>
    <mergeCell ref="CX6:CZ6"/>
    <mergeCell ref="BC6:BE6"/>
    <mergeCell ref="BF6:BH6"/>
    <mergeCell ref="CC6:CE6"/>
    <mergeCell ref="CF6:CH6"/>
    <mergeCell ref="CI6:CK6"/>
    <mergeCell ref="CL6:CN6"/>
    <mergeCell ref="CO6:CQ6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2.63" defaultRowHeight="15.0"/>
  <cols>
    <col customWidth="1" min="1" max="11" width="7.63"/>
    <col customWidth="1" min="12" max="12" width="9.5"/>
    <col customWidth="1" min="13" max="13" width="5.0"/>
    <col customWidth="1" min="14" max="14" width="7.13"/>
    <col customWidth="1" min="15" max="15" width="6.63"/>
    <col customWidth="1" min="16" max="16" width="4.63"/>
    <col customWidth="1" min="17" max="17" width="7.63"/>
    <col customWidth="1" min="18" max="18" width="6.63"/>
    <col customWidth="1" min="19" max="19" width="5.75"/>
    <col customWidth="1" min="20" max="20" width="7.38"/>
    <col customWidth="1" min="21" max="21" width="6.63"/>
    <col customWidth="1" min="22" max="22" width="7.63"/>
    <col customWidth="1" min="23" max="23" width="9.5"/>
    <col customWidth="1" min="24" max="24" width="5.0"/>
    <col customWidth="1" min="25" max="25" width="7.13"/>
    <col customWidth="1" min="26" max="26" width="6.63"/>
    <col customWidth="1" min="27" max="27" width="5.25"/>
    <col customWidth="1" min="28" max="28" width="7.63"/>
    <col customWidth="1" min="29" max="29" width="4.63"/>
    <col customWidth="1" min="30" max="30" width="7.63"/>
    <col customWidth="1" min="31" max="31" width="6.63"/>
    <col customWidth="1" min="32" max="32" width="5.25"/>
    <col customWidth="1" min="33" max="33" width="7.63"/>
    <col customWidth="1" min="34" max="34" width="5.75"/>
    <col customWidth="1" min="35" max="35" width="7.38"/>
    <col customWidth="1" min="36" max="36" width="6.63"/>
    <col customWidth="1" min="37" max="37" width="5.25"/>
    <col customWidth="1" min="38" max="39" width="7.63"/>
  </cols>
  <sheetData>
    <row r="1">
      <c r="A1" s="2" t="s">
        <v>164</v>
      </c>
      <c r="L1" s="2" t="s">
        <v>165</v>
      </c>
      <c r="W1" s="2" t="s">
        <v>166</v>
      </c>
    </row>
    <row r="2" ht="15.75" customHeight="1">
      <c r="A2" s="3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7</v>
      </c>
      <c r="M2" s="4"/>
      <c r="N2" s="4"/>
      <c r="O2" s="4"/>
      <c r="P2" s="4"/>
      <c r="Q2" s="4"/>
      <c r="R2" s="4"/>
      <c r="S2" s="4"/>
      <c r="T2" s="4"/>
      <c r="U2" s="4"/>
      <c r="V2" s="4"/>
      <c r="W2" s="3" t="s">
        <v>8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4" ht="15.0" customHeight="1">
      <c r="A4" s="7" t="s">
        <v>167</v>
      </c>
      <c r="B4" s="9" t="s">
        <v>77</v>
      </c>
      <c r="C4" s="10"/>
      <c r="D4" s="11"/>
      <c r="E4" s="9" t="s">
        <v>78</v>
      </c>
      <c r="F4" s="10"/>
      <c r="G4" s="11"/>
      <c r="H4" s="9" t="s">
        <v>12</v>
      </c>
      <c r="I4" s="10"/>
      <c r="J4" s="12"/>
      <c r="L4" s="7" t="s">
        <v>167</v>
      </c>
      <c r="M4" s="9" t="s">
        <v>77</v>
      </c>
      <c r="N4" s="10"/>
      <c r="O4" s="11"/>
      <c r="P4" s="9" t="s">
        <v>78</v>
      </c>
      <c r="Q4" s="10"/>
      <c r="R4" s="11"/>
      <c r="S4" s="9" t="s">
        <v>12</v>
      </c>
      <c r="T4" s="10"/>
      <c r="U4" s="12"/>
      <c r="W4" s="7" t="s">
        <v>167</v>
      </c>
      <c r="X4" s="9" t="s">
        <v>77</v>
      </c>
      <c r="Y4" s="10"/>
      <c r="Z4" s="10"/>
      <c r="AA4" s="10"/>
      <c r="AB4" s="11"/>
      <c r="AC4" s="9" t="s">
        <v>78</v>
      </c>
      <c r="AD4" s="10"/>
      <c r="AE4" s="10"/>
      <c r="AF4" s="10"/>
      <c r="AG4" s="11"/>
      <c r="AH4" s="9" t="s">
        <v>12</v>
      </c>
      <c r="AI4" s="10"/>
      <c r="AJ4" s="10"/>
      <c r="AK4" s="10"/>
      <c r="AL4" s="12"/>
    </row>
    <row r="5" ht="45.0" customHeight="1">
      <c r="A5" s="16"/>
      <c r="B5" s="18" t="s">
        <v>168</v>
      </c>
      <c r="C5" s="19"/>
      <c r="D5" s="262" t="s">
        <v>169</v>
      </c>
      <c r="E5" s="18" t="s">
        <v>16</v>
      </c>
      <c r="F5" s="19"/>
      <c r="G5" s="262" t="s">
        <v>169</v>
      </c>
      <c r="H5" s="18" t="s">
        <v>16</v>
      </c>
      <c r="I5" s="19"/>
      <c r="J5" s="20" t="s">
        <v>169</v>
      </c>
      <c r="L5" s="16"/>
      <c r="M5" s="18" t="s">
        <v>168</v>
      </c>
      <c r="N5" s="19"/>
      <c r="O5" s="262" t="s">
        <v>169</v>
      </c>
      <c r="P5" s="18" t="s">
        <v>16</v>
      </c>
      <c r="Q5" s="19"/>
      <c r="R5" s="262" t="s">
        <v>169</v>
      </c>
      <c r="S5" s="18" t="s">
        <v>16</v>
      </c>
      <c r="T5" s="19"/>
      <c r="U5" s="20" t="s">
        <v>169</v>
      </c>
      <c r="W5" s="16"/>
      <c r="X5" s="18" t="s">
        <v>168</v>
      </c>
      <c r="Y5" s="19"/>
      <c r="Z5" s="18" t="s">
        <v>80</v>
      </c>
      <c r="AA5" s="102"/>
      <c r="AB5" s="19"/>
      <c r="AC5" s="18" t="s">
        <v>168</v>
      </c>
      <c r="AD5" s="19"/>
      <c r="AE5" s="18" t="s">
        <v>80</v>
      </c>
      <c r="AF5" s="102"/>
      <c r="AG5" s="19"/>
      <c r="AH5" s="18" t="s">
        <v>168</v>
      </c>
      <c r="AI5" s="19"/>
      <c r="AJ5" s="18" t="s">
        <v>80</v>
      </c>
      <c r="AK5" s="102"/>
      <c r="AL5" s="19"/>
    </row>
    <row r="6">
      <c r="A6" s="28"/>
      <c r="B6" s="30" t="s">
        <v>25</v>
      </c>
      <c r="C6" s="30" t="s">
        <v>26</v>
      </c>
      <c r="D6" s="263"/>
      <c r="E6" s="30" t="s">
        <v>25</v>
      </c>
      <c r="F6" s="30" t="s">
        <v>26</v>
      </c>
      <c r="G6" s="263"/>
      <c r="H6" s="30" t="s">
        <v>25</v>
      </c>
      <c r="I6" s="30" t="s">
        <v>26</v>
      </c>
      <c r="J6" s="31"/>
      <c r="L6" s="28"/>
      <c r="M6" s="30" t="s">
        <v>25</v>
      </c>
      <c r="N6" s="30" t="s">
        <v>26</v>
      </c>
      <c r="O6" s="263"/>
      <c r="P6" s="30" t="s">
        <v>25</v>
      </c>
      <c r="Q6" s="30" t="s">
        <v>26</v>
      </c>
      <c r="R6" s="263"/>
      <c r="S6" s="30" t="s">
        <v>25</v>
      </c>
      <c r="T6" s="30" t="s">
        <v>26</v>
      </c>
      <c r="U6" s="31"/>
      <c r="W6" s="28"/>
      <c r="X6" s="30" t="s">
        <v>25</v>
      </c>
      <c r="Y6" s="30" t="s">
        <v>26</v>
      </c>
      <c r="Z6" s="33" t="s">
        <v>82</v>
      </c>
      <c r="AA6" s="33" t="s">
        <v>83</v>
      </c>
      <c r="AB6" s="33" t="s">
        <v>84</v>
      </c>
      <c r="AC6" s="30" t="s">
        <v>25</v>
      </c>
      <c r="AD6" s="30" t="s">
        <v>26</v>
      </c>
      <c r="AE6" s="33" t="s">
        <v>82</v>
      </c>
      <c r="AF6" s="33" t="s">
        <v>83</v>
      </c>
      <c r="AG6" s="33" t="s">
        <v>84</v>
      </c>
      <c r="AH6" s="30" t="s">
        <v>25</v>
      </c>
      <c r="AI6" s="30" t="s">
        <v>26</v>
      </c>
      <c r="AJ6" s="33" t="s">
        <v>82</v>
      </c>
      <c r="AK6" s="33" t="s">
        <v>83</v>
      </c>
      <c r="AL6" s="33" t="s">
        <v>84</v>
      </c>
    </row>
    <row r="7">
      <c r="A7" s="131" t="s">
        <v>89</v>
      </c>
      <c r="B7" s="134">
        <v>5.0</v>
      </c>
      <c r="C7" s="135">
        <v>13.52666666666666</v>
      </c>
      <c r="D7" s="137">
        <v>7.39</v>
      </c>
      <c r="E7" s="134">
        <v>6.0</v>
      </c>
      <c r="F7" s="135">
        <v>30.207939393939395</v>
      </c>
      <c r="G7" s="137">
        <v>7.449393939393933</v>
      </c>
      <c r="H7" s="134">
        <f t="shared" ref="H7:J7" si="1">B7+E7</f>
        <v>11</v>
      </c>
      <c r="I7" s="135">
        <f t="shared" si="1"/>
        <v>43.73460606</v>
      </c>
      <c r="J7" s="136">
        <f t="shared" si="1"/>
        <v>14.83939394</v>
      </c>
      <c r="L7" s="131" t="s">
        <v>89</v>
      </c>
      <c r="M7" s="134">
        <v>3.0</v>
      </c>
      <c r="N7" s="135">
        <v>37.4716875</v>
      </c>
      <c r="O7" s="137">
        <v>7.41</v>
      </c>
      <c r="P7" s="134">
        <v>1.0</v>
      </c>
      <c r="Q7" s="135">
        <v>14.9666666666667</v>
      </c>
      <c r="R7" s="137">
        <v>10.2333333333333</v>
      </c>
      <c r="S7" s="134">
        <f t="shared" ref="S7:U7" si="2">M7+P7</f>
        <v>4</v>
      </c>
      <c r="T7" s="135">
        <f t="shared" si="2"/>
        <v>52.43835417</v>
      </c>
      <c r="U7" s="136">
        <f t="shared" si="2"/>
        <v>17.64333333</v>
      </c>
      <c r="W7" s="131" t="s">
        <v>89</v>
      </c>
      <c r="X7" s="134">
        <v>7.0</v>
      </c>
      <c r="Y7" s="135">
        <v>54.2317</v>
      </c>
      <c r="Z7" s="137">
        <v>28.36285</v>
      </c>
      <c r="AA7" s="137">
        <v>25.36285</v>
      </c>
      <c r="AB7" s="137">
        <v>3.0</v>
      </c>
      <c r="AC7" s="134">
        <v>8.0</v>
      </c>
      <c r="AD7" s="135">
        <v>29.2492</v>
      </c>
      <c r="AE7" s="137">
        <v>10.14436</v>
      </c>
      <c r="AF7" s="137">
        <v>9.82436</v>
      </c>
      <c r="AG7" s="137">
        <v>0.32</v>
      </c>
      <c r="AH7" s="134">
        <v>15.0</v>
      </c>
      <c r="AI7" s="135">
        <v>83.4809</v>
      </c>
      <c r="AJ7" s="137">
        <v>38.50721</v>
      </c>
      <c r="AK7" s="137">
        <v>35.18721</v>
      </c>
      <c r="AL7" s="139">
        <v>3.32</v>
      </c>
      <c r="AM7" s="46"/>
    </row>
    <row r="8">
      <c r="A8" s="140" t="s">
        <v>90</v>
      </c>
      <c r="B8" s="143">
        <v>19.0</v>
      </c>
      <c r="C8" s="144">
        <v>176.35399999999998</v>
      </c>
      <c r="D8" s="146">
        <v>34.35366666666666</v>
      </c>
      <c r="E8" s="143">
        <v>21.0</v>
      </c>
      <c r="F8" s="144">
        <v>159.99705263157887</v>
      </c>
      <c r="G8" s="146">
        <v>69.8026052631579</v>
      </c>
      <c r="H8" s="143">
        <f t="shared" ref="H8:J8" si="3">B8+E8</f>
        <v>40</v>
      </c>
      <c r="I8" s="144">
        <f t="shared" si="3"/>
        <v>336.3510526</v>
      </c>
      <c r="J8" s="145">
        <f t="shared" si="3"/>
        <v>104.1562719</v>
      </c>
      <c r="L8" s="140" t="s">
        <v>90</v>
      </c>
      <c r="M8" s="143">
        <v>26.0</v>
      </c>
      <c r="N8" s="144">
        <v>218.20666666666665</v>
      </c>
      <c r="O8" s="146">
        <v>69.15166666666667</v>
      </c>
      <c r="P8" s="143">
        <v>27.0</v>
      </c>
      <c r="Q8" s="144">
        <v>227.0388898809524</v>
      </c>
      <c r="R8" s="146">
        <v>63.306904761904725</v>
      </c>
      <c r="S8" s="143">
        <f t="shared" ref="S8:U8" si="4">M8+P8</f>
        <v>53</v>
      </c>
      <c r="T8" s="144">
        <f t="shared" si="4"/>
        <v>445.2455565</v>
      </c>
      <c r="U8" s="145">
        <f t="shared" si="4"/>
        <v>132.4585714</v>
      </c>
      <c r="W8" s="140" t="s">
        <v>90</v>
      </c>
      <c r="X8" s="143">
        <v>45.0</v>
      </c>
      <c r="Y8" s="144">
        <v>273.916</v>
      </c>
      <c r="Z8" s="146">
        <v>84.18182999999996</v>
      </c>
      <c r="AA8" s="146">
        <v>84.18182999999996</v>
      </c>
      <c r="AB8" s="146">
        <v>0.0</v>
      </c>
      <c r="AC8" s="143">
        <v>43.0</v>
      </c>
      <c r="AD8" s="144">
        <v>377.26379999999995</v>
      </c>
      <c r="AE8" s="146">
        <v>84.2778</v>
      </c>
      <c r="AF8" s="146">
        <v>78.09779999999999</v>
      </c>
      <c r="AG8" s="146">
        <v>6.180000000000001</v>
      </c>
      <c r="AH8" s="143">
        <v>88.0</v>
      </c>
      <c r="AI8" s="144">
        <v>651.1798</v>
      </c>
      <c r="AJ8" s="146">
        <v>168.45962999999998</v>
      </c>
      <c r="AK8" s="146">
        <v>162.27962999999997</v>
      </c>
      <c r="AL8" s="148">
        <v>6.180000000000001</v>
      </c>
    </row>
    <row r="9">
      <c r="A9" s="140" t="s">
        <v>91</v>
      </c>
      <c r="B9" s="143">
        <v>122.0</v>
      </c>
      <c r="C9" s="144">
        <v>820.1931639361652</v>
      </c>
      <c r="D9" s="146">
        <v>307.67803751786676</v>
      </c>
      <c r="E9" s="143">
        <v>182.0</v>
      </c>
      <c r="F9" s="144">
        <v>1986.0371631642593</v>
      </c>
      <c r="G9" s="146">
        <v>566.3259855879899</v>
      </c>
      <c r="H9" s="143">
        <f t="shared" ref="H9:J9" si="5">B9+E9</f>
        <v>304</v>
      </c>
      <c r="I9" s="144">
        <f t="shared" si="5"/>
        <v>2806.230327</v>
      </c>
      <c r="J9" s="145">
        <f t="shared" si="5"/>
        <v>874.0040231</v>
      </c>
      <c r="L9" s="140" t="s">
        <v>91</v>
      </c>
      <c r="M9" s="143">
        <v>152.0</v>
      </c>
      <c r="N9" s="144">
        <v>1101.6483086838148</v>
      </c>
      <c r="O9" s="146">
        <v>372.6135659694117</v>
      </c>
      <c r="P9" s="143">
        <v>289.0</v>
      </c>
      <c r="Q9" s="144">
        <v>3221.5549695348977</v>
      </c>
      <c r="R9" s="146">
        <v>927.6699127915414</v>
      </c>
      <c r="S9" s="143">
        <f t="shared" ref="S9:U9" si="6">M9+P9</f>
        <v>441</v>
      </c>
      <c r="T9" s="144">
        <f t="shared" si="6"/>
        <v>4323.203278</v>
      </c>
      <c r="U9" s="145">
        <f t="shared" si="6"/>
        <v>1300.283479</v>
      </c>
      <c r="W9" s="140" t="s">
        <v>91</v>
      </c>
      <c r="X9" s="143">
        <v>167.0</v>
      </c>
      <c r="Y9" s="144">
        <v>1500.7184000000013</v>
      </c>
      <c r="Z9" s="146">
        <v>584.8858100000001</v>
      </c>
      <c r="AA9" s="146">
        <v>537.2995300000001</v>
      </c>
      <c r="AB9" s="146">
        <v>47.586279999999995</v>
      </c>
      <c r="AC9" s="143">
        <v>315.0</v>
      </c>
      <c r="AD9" s="144">
        <v>3681.8351999999986</v>
      </c>
      <c r="AE9" s="146">
        <v>1319.5517300000001</v>
      </c>
      <c r="AF9" s="146">
        <v>1250.2228300000002</v>
      </c>
      <c r="AG9" s="146">
        <v>69.32889999999999</v>
      </c>
      <c r="AH9" s="143">
        <v>482.0</v>
      </c>
      <c r="AI9" s="144">
        <v>5182.553600000006</v>
      </c>
      <c r="AJ9" s="146">
        <v>1904.4375400000006</v>
      </c>
      <c r="AK9" s="146">
        <v>1787.5223600000006</v>
      </c>
      <c r="AL9" s="148">
        <v>116.91517999999999</v>
      </c>
    </row>
    <row r="10">
      <c r="A10" s="140" t="s">
        <v>92</v>
      </c>
      <c r="B10" s="143">
        <v>358.0</v>
      </c>
      <c r="C10" s="144">
        <v>3093.5992627278765</v>
      </c>
      <c r="D10" s="146">
        <v>978.80468138398</v>
      </c>
      <c r="E10" s="143">
        <v>567.0</v>
      </c>
      <c r="F10" s="144">
        <v>7272.659581529398</v>
      </c>
      <c r="G10" s="146">
        <v>2023.5972469851752</v>
      </c>
      <c r="H10" s="143">
        <f t="shared" ref="H10:J10" si="7">B10+E10</f>
        <v>925</v>
      </c>
      <c r="I10" s="144">
        <f t="shared" si="7"/>
        <v>10366.25884</v>
      </c>
      <c r="J10" s="145">
        <f t="shared" si="7"/>
        <v>3002.401928</v>
      </c>
      <c r="L10" s="140" t="s">
        <v>92</v>
      </c>
      <c r="M10" s="143">
        <v>410.0</v>
      </c>
      <c r="N10" s="144">
        <v>3945.579215799392</v>
      </c>
      <c r="O10" s="146">
        <v>1222.5002936226463</v>
      </c>
      <c r="P10" s="143">
        <v>725.0</v>
      </c>
      <c r="Q10" s="144">
        <v>11888.208465967582</v>
      </c>
      <c r="R10" s="146">
        <v>3034.614480934267</v>
      </c>
      <c r="S10" s="143">
        <f t="shared" ref="S10:U10" si="8">M10+P10</f>
        <v>1135</v>
      </c>
      <c r="T10" s="144">
        <f t="shared" si="8"/>
        <v>15833.78768</v>
      </c>
      <c r="U10" s="145">
        <f t="shared" si="8"/>
        <v>4257.114775</v>
      </c>
      <c r="W10" s="140" t="s">
        <v>92</v>
      </c>
      <c r="X10" s="143">
        <v>530.0</v>
      </c>
      <c r="Y10" s="144">
        <v>6599.679500000001</v>
      </c>
      <c r="Z10" s="146">
        <v>2136.9934600000006</v>
      </c>
      <c r="AA10" s="146">
        <v>1963.1151100000004</v>
      </c>
      <c r="AB10" s="146">
        <v>173.87834999999995</v>
      </c>
      <c r="AC10" s="143">
        <v>1025.0</v>
      </c>
      <c r="AD10" s="144">
        <v>24240.350099999985</v>
      </c>
      <c r="AE10" s="146">
        <v>6071.832000000004</v>
      </c>
      <c r="AF10" s="146">
        <v>5608.695500000004</v>
      </c>
      <c r="AG10" s="146">
        <v>463.1364999999999</v>
      </c>
      <c r="AH10" s="143">
        <v>1555.0</v>
      </c>
      <c r="AI10" s="144">
        <v>30840.0296</v>
      </c>
      <c r="AJ10" s="146">
        <v>8208.825459999996</v>
      </c>
      <c r="AK10" s="146">
        <v>7571.810609999996</v>
      </c>
      <c r="AL10" s="148">
        <v>637.0148500000001</v>
      </c>
    </row>
    <row r="11">
      <c r="A11" s="140" t="s">
        <v>93</v>
      </c>
      <c r="B11" s="143">
        <v>624.0</v>
      </c>
      <c r="C11" s="144">
        <v>8212.94293517952</v>
      </c>
      <c r="D11" s="146">
        <v>2144.4889057484306</v>
      </c>
      <c r="E11" s="143">
        <v>1160.0</v>
      </c>
      <c r="F11" s="144">
        <v>29003.257273632433</v>
      </c>
      <c r="G11" s="146">
        <v>5661.212007100931</v>
      </c>
      <c r="H11" s="143">
        <f t="shared" ref="H11:J11" si="9">B11+E11</f>
        <v>1784</v>
      </c>
      <c r="I11" s="144">
        <f t="shared" si="9"/>
        <v>37216.20021</v>
      </c>
      <c r="J11" s="145">
        <f t="shared" si="9"/>
        <v>7805.700913</v>
      </c>
      <c r="L11" s="140" t="s">
        <v>93</v>
      </c>
      <c r="M11" s="143">
        <v>715.0</v>
      </c>
      <c r="N11" s="144">
        <v>9137.343815087914</v>
      </c>
      <c r="O11" s="146">
        <v>2500.0668449859268</v>
      </c>
      <c r="P11" s="143">
        <v>1405.0</v>
      </c>
      <c r="Q11" s="144">
        <v>41296.81721849975</v>
      </c>
      <c r="R11" s="146">
        <v>6886.303383609234</v>
      </c>
      <c r="S11" s="143">
        <f t="shared" ref="S11:U11" si="10">M11+P11</f>
        <v>2120</v>
      </c>
      <c r="T11" s="144">
        <f t="shared" si="10"/>
        <v>50434.16103</v>
      </c>
      <c r="U11" s="145">
        <f t="shared" si="10"/>
        <v>9386.370229</v>
      </c>
      <c r="W11" s="140" t="s">
        <v>93</v>
      </c>
      <c r="X11" s="143">
        <v>835.0</v>
      </c>
      <c r="Y11" s="144">
        <v>11353.414400000001</v>
      </c>
      <c r="Z11" s="146">
        <v>3310.078830000001</v>
      </c>
      <c r="AA11" s="146">
        <v>3082.265530000001</v>
      </c>
      <c r="AB11" s="146">
        <v>227.8133</v>
      </c>
      <c r="AC11" s="143">
        <v>1640.0</v>
      </c>
      <c r="AD11" s="144">
        <v>43185.39969999996</v>
      </c>
      <c r="AE11" s="146">
        <v>9167.51515</v>
      </c>
      <c r="AF11" s="146">
        <v>8492.77241</v>
      </c>
      <c r="AG11" s="146">
        <v>674.7427399999999</v>
      </c>
      <c r="AH11" s="143">
        <v>2475.0</v>
      </c>
      <c r="AI11" s="144">
        <v>54538.81409999995</v>
      </c>
      <c r="AJ11" s="146">
        <v>12477.593979999996</v>
      </c>
      <c r="AK11" s="146">
        <v>11575.037939999997</v>
      </c>
      <c r="AL11" s="148">
        <v>902.5560399999993</v>
      </c>
    </row>
    <row r="12">
      <c r="A12" s="140" t="s">
        <v>94</v>
      </c>
      <c r="B12" s="143">
        <v>750.0</v>
      </c>
      <c r="C12" s="144">
        <v>10117.549062296246</v>
      </c>
      <c r="D12" s="146">
        <v>2547.558984618506</v>
      </c>
      <c r="E12" s="143">
        <v>1319.0</v>
      </c>
      <c r="F12" s="144">
        <v>34283.14803759951</v>
      </c>
      <c r="G12" s="146">
        <v>6023.832592122551</v>
      </c>
      <c r="H12" s="143">
        <f t="shared" ref="H12:J12" si="11">B12+E12</f>
        <v>2069</v>
      </c>
      <c r="I12" s="144">
        <f t="shared" si="11"/>
        <v>44400.6971</v>
      </c>
      <c r="J12" s="145">
        <f t="shared" si="11"/>
        <v>8571.391577</v>
      </c>
      <c r="L12" s="140" t="s">
        <v>94</v>
      </c>
      <c r="M12" s="143">
        <v>917.0</v>
      </c>
      <c r="N12" s="144">
        <v>14122.200638610564</v>
      </c>
      <c r="O12" s="146">
        <v>3673.135800989349</v>
      </c>
      <c r="P12" s="143">
        <v>1553.0</v>
      </c>
      <c r="Q12" s="144">
        <v>35160.98019618708</v>
      </c>
      <c r="R12" s="146">
        <v>7064.434342678307</v>
      </c>
      <c r="S12" s="143">
        <f t="shared" ref="S12:U12" si="12">M12+P12</f>
        <v>2470</v>
      </c>
      <c r="T12" s="144">
        <f t="shared" si="12"/>
        <v>49283.18083</v>
      </c>
      <c r="U12" s="145">
        <f t="shared" si="12"/>
        <v>10737.57014</v>
      </c>
      <c r="W12" s="140" t="s">
        <v>94</v>
      </c>
      <c r="X12" s="143">
        <v>803.0</v>
      </c>
      <c r="Y12" s="144">
        <v>11029.803699999984</v>
      </c>
      <c r="Z12" s="146">
        <v>3151.919679999998</v>
      </c>
      <c r="AA12" s="146">
        <v>2916.4716599999983</v>
      </c>
      <c r="AB12" s="146">
        <v>235.44802</v>
      </c>
      <c r="AC12" s="143">
        <v>1531.0</v>
      </c>
      <c r="AD12" s="144">
        <v>32661.088899999966</v>
      </c>
      <c r="AE12" s="146">
        <v>8054.394729999997</v>
      </c>
      <c r="AF12" s="146">
        <v>7565.332499999998</v>
      </c>
      <c r="AG12" s="146">
        <v>489.0622299999999</v>
      </c>
      <c r="AH12" s="143">
        <v>2334.0</v>
      </c>
      <c r="AI12" s="144">
        <v>43690.89259999988</v>
      </c>
      <c r="AJ12" s="146">
        <v>11206.314409999988</v>
      </c>
      <c r="AK12" s="146">
        <v>10481.804159999987</v>
      </c>
      <c r="AL12" s="148">
        <v>724.5102500000006</v>
      </c>
    </row>
    <row r="13">
      <c r="A13" s="140" t="s">
        <v>95</v>
      </c>
      <c r="B13" s="143">
        <v>597.0</v>
      </c>
      <c r="C13" s="144">
        <v>8927.177111173403</v>
      </c>
      <c r="D13" s="146">
        <v>2498.012609536698</v>
      </c>
      <c r="E13" s="143">
        <v>967.0</v>
      </c>
      <c r="F13" s="144">
        <v>21192.218777798502</v>
      </c>
      <c r="G13" s="146">
        <v>4002.100850382597</v>
      </c>
      <c r="H13" s="143">
        <f t="shared" ref="H13:J13" si="13">B13+E13</f>
        <v>1564</v>
      </c>
      <c r="I13" s="144">
        <f t="shared" si="13"/>
        <v>30119.39589</v>
      </c>
      <c r="J13" s="145">
        <f t="shared" si="13"/>
        <v>6500.11346</v>
      </c>
      <c r="L13" s="140" t="s">
        <v>95</v>
      </c>
      <c r="M13" s="143">
        <v>750.0</v>
      </c>
      <c r="N13" s="144">
        <v>9436.896079168646</v>
      </c>
      <c r="O13" s="146">
        <v>2683.73885648485</v>
      </c>
      <c r="P13" s="143">
        <v>1085.0</v>
      </c>
      <c r="Q13" s="144">
        <v>21844.668010551664</v>
      </c>
      <c r="R13" s="146">
        <v>4555.718205921347</v>
      </c>
      <c r="S13" s="143">
        <f t="shared" ref="S13:U13" si="14">M13+P13</f>
        <v>1835</v>
      </c>
      <c r="T13" s="144">
        <f t="shared" si="14"/>
        <v>31281.56409</v>
      </c>
      <c r="U13" s="145">
        <f t="shared" si="14"/>
        <v>7239.457062</v>
      </c>
      <c r="W13" s="140" t="s">
        <v>95</v>
      </c>
      <c r="X13" s="143">
        <v>767.0</v>
      </c>
      <c r="Y13" s="144">
        <v>10830.822599999994</v>
      </c>
      <c r="Z13" s="146">
        <v>2575.743170000003</v>
      </c>
      <c r="AA13" s="146">
        <v>2451.986810000003</v>
      </c>
      <c r="AB13" s="146">
        <v>123.75636000000002</v>
      </c>
      <c r="AC13" s="143">
        <v>1178.0</v>
      </c>
      <c r="AD13" s="144">
        <v>21968.3598</v>
      </c>
      <c r="AE13" s="146">
        <v>4804.002870000002</v>
      </c>
      <c r="AF13" s="146">
        <v>4620.477640000002</v>
      </c>
      <c r="AG13" s="146">
        <v>183.52523000000014</v>
      </c>
      <c r="AH13" s="143">
        <v>1945.0</v>
      </c>
      <c r="AI13" s="144">
        <v>32799.18239999995</v>
      </c>
      <c r="AJ13" s="146">
        <v>7379.746040000001</v>
      </c>
      <c r="AK13" s="146">
        <v>7072.464450000001</v>
      </c>
      <c r="AL13" s="148">
        <v>307.2815899999998</v>
      </c>
    </row>
    <row r="14">
      <c r="A14" s="140" t="s">
        <v>96</v>
      </c>
      <c r="B14" s="143">
        <v>458.0</v>
      </c>
      <c r="C14" s="144">
        <v>6097.647672648151</v>
      </c>
      <c r="D14" s="146">
        <v>1580.8347518085618</v>
      </c>
      <c r="E14" s="143">
        <v>511.0</v>
      </c>
      <c r="F14" s="144">
        <v>10779.464534775912</v>
      </c>
      <c r="G14" s="146">
        <v>2311.601175546964</v>
      </c>
      <c r="H14" s="143">
        <f t="shared" ref="H14:J14" si="15">B14+E14</f>
        <v>969</v>
      </c>
      <c r="I14" s="144">
        <f t="shared" si="15"/>
        <v>16877.11221</v>
      </c>
      <c r="J14" s="145">
        <f t="shared" si="15"/>
        <v>3892.435927</v>
      </c>
      <c r="L14" s="140" t="s">
        <v>96</v>
      </c>
      <c r="M14" s="143">
        <v>605.0</v>
      </c>
      <c r="N14" s="144">
        <v>8718.035167757222</v>
      </c>
      <c r="O14" s="146">
        <v>2635.1910004646143</v>
      </c>
      <c r="P14" s="143">
        <v>686.0</v>
      </c>
      <c r="Q14" s="144">
        <v>12797.161159032263</v>
      </c>
      <c r="R14" s="146">
        <v>2920.8030842095263</v>
      </c>
      <c r="S14" s="143">
        <f t="shared" ref="S14:U14" si="16">M14+P14</f>
        <v>1291</v>
      </c>
      <c r="T14" s="144">
        <f t="shared" si="16"/>
        <v>21515.19633</v>
      </c>
      <c r="U14" s="145">
        <f t="shared" si="16"/>
        <v>5555.994085</v>
      </c>
      <c r="W14" s="140" t="s">
        <v>96</v>
      </c>
      <c r="X14" s="143">
        <v>562.0</v>
      </c>
      <c r="Y14" s="144">
        <v>7941.110100000003</v>
      </c>
      <c r="Z14" s="146">
        <v>2239.29946</v>
      </c>
      <c r="AA14" s="146">
        <v>2160.23385</v>
      </c>
      <c r="AB14" s="146">
        <v>79.06561</v>
      </c>
      <c r="AC14" s="143">
        <v>651.0</v>
      </c>
      <c r="AD14" s="144">
        <v>11763.990199999998</v>
      </c>
      <c r="AE14" s="146">
        <v>2901.1269299999985</v>
      </c>
      <c r="AF14" s="146">
        <v>2716.1569299999983</v>
      </c>
      <c r="AG14" s="146">
        <v>184.97000000000006</v>
      </c>
      <c r="AH14" s="143">
        <v>1213.0</v>
      </c>
      <c r="AI14" s="144">
        <v>19705.100300000027</v>
      </c>
      <c r="AJ14" s="146">
        <v>5140.426389999997</v>
      </c>
      <c r="AK14" s="146">
        <v>4876.390779999997</v>
      </c>
      <c r="AL14" s="148">
        <v>264.0356100000001</v>
      </c>
    </row>
    <row r="15">
      <c r="A15" s="140" t="s">
        <v>97</v>
      </c>
      <c r="B15" s="143">
        <v>165.0</v>
      </c>
      <c r="C15" s="144">
        <v>3247.8501339514655</v>
      </c>
      <c r="D15" s="146">
        <v>671.5075292680098</v>
      </c>
      <c r="E15" s="143">
        <v>166.0</v>
      </c>
      <c r="F15" s="144">
        <v>2934.720441028304</v>
      </c>
      <c r="G15" s="146">
        <v>680.9553193954578</v>
      </c>
      <c r="H15" s="143">
        <f t="shared" ref="H15:J15" si="17">B15+E15</f>
        <v>331</v>
      </c>
      <c r="I15" s="144">
        <f t="shared" si="17"/>
        <v>6182.570575</v>
      </c>
      <c r="J15" s="145">
        <f t="shared" si="17"/>
        <v>1352.462849</v>
      </c>
      <c r="L15" s="140" t="s">
        <v>97</v>
      </c>
      <c r="M15" s="143">
        <v>267.0</v>
      </c>
      <c r="N15" s="144">
        <v>3816.8994182449164</v>
      </c>
      <c r="O15" s="146">
        <v>911.463576263487</v>
      </c>
      <c r="P15" s="143">
        <v>168.0</v>
      </c>
      <c r="Q15" s="144">
        <v>2499.557409938151</v>
      </c>
      <c r="R15" s="146">
        <v>810.2236254551343</v>
      </c>
      <c r="S15" s="143">
        <f t="shared" ref="S15:U15" si="18">M15+P15</f>
        <v>435</v>
      </c>
      <c r="T15" s="144">
        <f t="shared" si="18"/>
        <v>6316.456828</v>
      </c>
      <c r="U15" s="145">
        <f t="shared" si="18"/>
        <v>1721.687202</v>
      </c>
      <c r="W15" s="140" t="s">
        <v>97</v>
      </c>
      <c r="X15" s="143">
        <v>174.0</v>
      </c>
      <c r="Y15" s="144">
        <v>2330.7852000000007</v>
      </c>
      <c r="Z15" s="146">
        <v>558.30564</v>
      </c>
      <c r="AA15" s="146">
        <v>542.27729</v>
      </c>
      <c r="AB15" s="146">
        <v>16.028350000000003</v>
      </c>
      <c r="AC15" s="143">
        <v>156.0</v>
      </c>
      <c r="AD15" s="144">
        <v>2472.625699999999</v>
      </c>
      <c r="AE15" s="146">
        <v>652.0871099999998</v>
      </c>
      <c r="AF15" s="146">
        <v>620.3171099999998</v>
      </c>
      <c r="AG15" s="146">
        <v>31.770000000000003</v>
      </c>
      <c r="AH15" s="143">
        <v>330.0</v>
      </c>
      <c r="AI15" s="144">
        <v>4803.410900000004</v>
      </c>
      <c r="AJ15" s="146">
        <v>1210.3927500000002</v>
      </c>
      <c r="AK15" s="146">
        <v>1162.5944000000002</v>
      </c>
      <c r="AL15" s="148">
        <v>47.79835</v>
      </c>
    </row>
    <row r="16">
      <c r="A16" s="268" t="s">
        <v>98</v>
      </c>
      <c r="B16" s="269">
        <v>25.0</v>
      </c>
      <c r="C16" s="270">
        <v>235.31067610792468</v>
      </c>
      <c r="D16" s="271">
        <v>76.63095010711663</v>
      </c>
      <c r="E16" s="269">
        <v>13.0</v>
      </c>
      <c r="F16" s="270">
        <v>125.97499999999998</v>
      </c>
      <c r="G16" s="271">
        <v>49.4</v>
      </c>
      <c r="H16" s="269">
        <f t="shared" ref="H16:J16" si="19">B16+E16</f>
        <v>38</v>
      </c>
      <c r="I16" s="270">
        <f t="shared" si="19"/>
        <v>361.2856761</v>
      </c>
      <c r="J16" s="272">
        <f t="shared" si="19"/>
        <v>126.0309501</v>
      </c>
      <c r="L16" s="268" t="s">
        <v>98</v>
      </c>
      <c r="M16" s="269">
        <v>26.0</v>
      </c>
      <c r="N16" s="270">
        <v>239.41398589065255</v>
      </c>
      <c r="O16" s="271">
        <v>68.6570105820106</v>
      </c>
      <c r="P16" s="269">
        <v>13.0</v>
      </c>
      <c r="Q16" s="270">
        <v>396.39666666666676</v>
      </c>
      <c r="R16" s="271">
        <v>90.07799999999999</v>
      </c>
      <c r="S16" s="269">
        <f t="shared" ref="S16:U16" si="20">M16+P16</f>
        <v>39</v>
      </c>
      <c r="T16" s="270">
        <f t="shared" si="20"/>
        <v>635.8106526</v>
      </c>
      <c r="U16" s="272">
        <f t="shared" si="20"/>
        <v>158.7350106</v>
      </c>
      <c r="W16" s="268" t="s">
        <v>98</v>
      </c>
      <c r="X16" s="269">
        <v>20.0</v>
      </c>
      <c r="Y16" s="270">
        <v>252.1281</v>
      </c>
      <c r="Z16" s="271">
        <v>31.404360000000004</v>
      </c>
      <c r="AA16" s="271">
        <v>29.404360000000004</v>
      </c>
      <c r="AB16" s="271">
        <v>2.0</v>
      </c>
      <c r="AC16" s="269">
        <v>9.0</v>
      </c>
      <c r="AD16" s="270">
        <v>148.55500000000004</v>
      </c>
      <c r="AE16" s="271">
        <v>71.75</v>
      </c>
      <c r="AF16" s="271">
        <v>51.75000000000001</v>
      </c>
      <c r="AG16" s="271">
        <v>20.0</v>
      </c>
      <c r="AH16" s="269">
        <v>29.0</v>
      </c>
      <c r="AI16" s="270">
        <v>400.68309999999997</v>
      </c>
      <c r="AJ16" s="271">
        <v>103.15436</v>
      </c>
      <c r="AK16" s="271">
        <v>81.15436</v>
      </c>
      <c r="AL16" s="273">
        <v>22.0</v>
      </c>
    </row>
    <row r="17">
      <c r="A17" s="150" t="s">
        <v>170</v>
      </c>
      <c r="B17" s="153">
        <v>2.0</v>
      </c>
      <c r="C17" s="154">
        <v>5.8100000000000005</v>
      </c>
      <c r="D17" s="156">
        <v>4.985</v>
      </c>
      <c r="E17" s="153">
        <v>1.0</v>
      </c>
      <c r="F17" s="154">
        <v>2.0</v>
      </c>
      <c r="G17" s="156">
        <v>1.025</v>
      </c>
      <c r="H17" s="153">
        <f t="shared" ref="H17:J17" si="21">B17+E17</f>
        <v>3</v>
      </c>
      <c r="I17" s="154">
        <f t="shared" si="21"/>
        <v>7.81</v>
      </c>
      <c r="J17" s="155">
        <f t="shared" si="21"/>
        <v>6.01</v>
      </c>
      <c r="L17" s="150" t="s">
        <v>99</v>
      </c>
      <c r="M17" s="153">
        <v>1.0</v>
      </c>
      <c r="N17" s="154">
        <v>0.216666666666667</v>
      </c>
      <c r="O17" s="156">
        <v>0.216666666666667</v>
      </c>
      <c r="P17" s="153"/>
      <c r="Q17" s="154"/>
      <c r="R17" s="156"/>
      <c r="S17" s="153">
        <f t="shared" ref="S17:U17" si="22">M17+P17</f>
        <v>1</v>
      </c>
      <c r="T17" s="154">
        <f t="shared" si="22"/>
        <v>0.2166666667</v>
      </c>
      <c r="U17" s="155">
        <f t="shared" si="22"/>
        <v>0.2166666667</v>
      </c>
      <c r="W17" s="150" t="s">
        <v>99</v>
      </c>
      <c r="X17" s="153">
        <v>1.0</v>
      </c>
      <c r="Y17" s="154">
        <v>27.2</v>
      </c>
      <c r="Z17" s="156">
        <v>2.7</v>
      </c>
      <c r="AA17" s="156">
        <v>2.7</v>
      </c>
      <c r="AB17" s="156">
        <v>0.0</v>
      </c>
      <c r="AC17" s="153"/>
      <c r="AD17" s="154"/>
      <c r="AE17" s="156">
        <v>0.0</v>
      </c>
      <c r="AF17" s="156"/>
      <c r="AG17" s="156"/>
      <c r="AH17" s="153">
        <v>1.0</v>
      </c>
      <c r="AI17" s="154">
        <v>27.2</v>
      </c>
      <c r="AJ17" s="156">
        <v>2.7</v>
      </c>
      <c r="AK17" s="156">
        <v>2.7</v>
      </c>
      <c r="AL17" s="158">
        <v>0.0</v>
      </c>
    </row>
    <row r="18">
      <c r="A18" s="59" t="s">
        <v>12</v>
      </c>
      <c r="B18" s="62">
        <f t="shared" ref="B18:J18" si="23">SUM(B7:B17)</f>
        <v>3125</v>
      </c>
      <c r="C18" s="63">
        <f t="shared" si="23"/>
        <v>40947.96068</v>
      </c>
      <c r="D18" s="65">
        <f t="shared" si="23"/>
        <v>10852.24512</v>
      </c>
      <c r="E18" s="62">
        <f t="shared" si="23"/>
        <v>4913</v>
      </c>
      <c r="F18" s="63">
        <f t="shared" si="23"/>
        <v>107769.6858</v>
      </c>
      <c r="G18" s="65">
        <f t="shared" si="23"/>
        <v>21397.30218</v>
      </c>
      <c r="H18" s="62">
        <f t="shared" si="23"/>
        <v>8038</v>
      </c>
      <c r="I18" s="63">
        <f t="shared" si="23"/>
        <v>148717.6465</v>
      </c>
      <c r="J18" s="159">
        <f t="shared" si="23"/>
        <v>32249.54729</v>
      </c>
      <c r="L18" s="59" t="s">
        <v>12</v>
      </c>
      <c r="M18" s="62">
        <v>3872.0</v>
      </c>
      <c r="N18" s="63">
        <v>50773.911650076436</v>
      </c>
      <c r="O18" s="65">
        <v>14144.145282695645</v>
      </c>
      <c r="P18" s="62">
        <v>5952.0</v>
      </c>
      <c r="Q18" s="63">
        <v>129347.34965292578</v>
      </c>
      <c r="R18" s="65">
        <v>26363.385273694697</v>
      </c>
      <c r="S18" s="62">
        <f t="shared" ref="S18:U18" si="24">M18+P18</f>
        <v>9824</v>
      </c>
      <c r="T18" s="63">
        <f t="shared" si="24"/>
        <v>180121.2613</v>
      </c>
      <c r="U18" s="159">
        <f t="shared" si="24"/>
        <v>40507.53056</v>
      </c>
      <c r="W18" s="59" t="s">
        <v>12</v>
      </c>
      <c r="X18" s="62">
        <v>3911.0</v>
      </c>
      <c r="Y18" s="63">
        <v>52193.80970000004</v>
      </c>
      <c r="Z18" s="65">
        <v>14703.87509000002</v>
      </c>
      <c r="AA18" s="65">
        <v>13795.29882000002</v>
      </c>
      <c r="AB18" s="65">
        <v>908.57627</v>
      </c>
      <c r="AC18" s="62">
        <v>6556.0</v>
      </c>
      <c r="AD18" s="63">
        <v>140528.71759999983</v>
      </c>
      <c r="AE18" s="65">
        <v>33136.682680000085</v>
      </c>
      <c r="AF18" s="65">
        <v>31013.647080000086</v>
      </c>
      <c r="AG18" s="65">
        <v>2123.035600000003</v>
      </c>
      <c r="AH18" s="62">
        <v>10467.0</v>
      </c>
      <c r="AI18" s="63">
        <v>192722.52729999984</v>
      </c>
      <c r="AJ18" s="65">
        <v>47840.55776999997</v>
      </c>
      <c r="AK18" s="65">
        <v>44808.94589999997</v>
      </c>
      <c r="AL18" s="64">
        <v>3031.6118699999997</v>
      </c>
    </row>
    <row r="19">
      <c r="A19" s="78" t="s">
        <v>44</v>
      </c>
      <c r="L19" s="78" t="s">
        <v>44</v>
      </c>
      <c r="W19" s="2" t="s">
        <v>45</v>
      </c>
    </row>
    <row r="20">
      <c r="A20" s="80" t="s">
        <v>120</v>
      </c>
      <c r="B20" s="81"/>
      <c r="C20" s="81"/>
      <c r="D20" s="81"/>
      <c r="E20" s="81"/>
      <c r="F20" s="81"/>
      <c r="G20" s="81"/>
      <c r="H20" s="81"/>
      <c r="I20" s="81"/>
      <c r="J20" s="82"/>
      <c r="L20" s="80" t="s">
        <v>120</v>
      </c>
      <c r="M20" s="81"/>
      <c r="N20" s="81"/>
      <c r="O20" s="81"/>
      <c r="P20" s="81"/>
      <c r="Q20" s="81"/>
      <c r="R20" s="81"/>
      <c r="S20" s="81"/>
      <c r="T20" s="81"/>
      <c r="U20" s="82"/>
      <c r="W20" s="80" t="s">
        <v>120</v>
      </c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2"/>
    </row>
    <row r="21" ht="15.75" customHeight="1">
      <c r="A21" s="131" t="s">
        <v>89</v>
      </c>
      <c r="B21" s="160">
        <f t="shared" ref="B21:J21" si="25">IF(ISBLANK(B7),"",B7*100/B$18)</f>
        <v>0.16</v>
      </c>
      <c r="C21" s="161">
        <f t="shared" si="25"/>
        <v>0.03303379812</v>
      </c>
      <c r="D21" s="163">
        <f t="shared" si="25"/>
        <v>0.06809650833</v>
      </c>
      <c r="E21" s="160">
        <f t="shared" si="25"/>
        <v>0.1221249746</v>
      </c>
      <c r="F21" s="161">
        <f t="shared" si="25"/>
        <v>0.02803008951</v>
      </c>
      <c r="G21" s="163">
        <f t="shared" si="25"/>
        <v>0.03481464101</v>
      </c>
      <c r="H21" s="160">
        <f t="shared" si="25"/>
        <v>0.1368499627</v>
      </c>
      <c r="I21" s="161">
        <f t="shared" si="25"/>
        <v>0.02940781212</v>
      </c>
      <c r="J21" s="162">
        <f t="shared" si="25"/>
        <v>0.04601427054</v>
      </c>
      <c r="L21" s="131" t="s">
        <v>89</v>
      </c>
      <c r="M21" s="160">
        <f t="shared" ref="M21:U21" si="26">M7*100/M$18</f>
        <v>0.07747933884</v>
      </c>
      <c r="N21" s="161">
        <f t="shared" si="26"/>
        <v>0.07380106492</v>
      </c>
      <c r="O21" s="163">
        <f t="shared" si="26"/>
        <v>0.05238916776</v>
      </c>
      <c r="P21" s="160">
        <f t="shared" si="26"/>
        <v>0.01680107527</v>
      </c>
      <c r="Q21" s="161">
        <f t="shared" si="26"/>
        <v>0.01157091097</v>
      </c>
      <c r="R21" s="163">
        <f t="shared" si="26"/>
        <v>0.03881646165</v>
      </c>
      <c r="S21" s="134">
        <f t="shared" si="26"/>
        <v>0.04071661238</v>
      </c>
      <c r="T21" s="135">
        <f t="shared" si="26"/>
        <v>0.02911280644</v>
      </c>
      <c r="U21" s="136">
        <f t="shared" si="26"/>
        <v>0.04355568728</v>
      </c>
      <c r="W21" s="131" t="s">
        <v>89</v>
      </c>
      <c r="X21" s="160">
        <f t="shared" ref="X21:AL21" si="27">X7*100/X$18</f>
        <v>0.1789823575</v>
      </c>
      <c r="Y21" s="161">
        <f t="shared" si="27"/>
        <v>0.1039044674</v>
      </c>
      <c r="Z21" s="163">
        <f t="shared" si="27"/>
        <v>0.1928937088</v>
      </c>
      <c r="AA21" s="163">
        <f t="shared" si="27"/>
        <v>0.1838513999</v>
      </c>
      <c r="AB21" s="226">
        <f t="shared" si="27"/>
        <v>0.3301869198</v>
      </c>
      <c r="AC21" s="160">
        <f t="shared" si="27"/>
        <v>0.1220256254</v>
      </c>
      <c r="AD21" s="161">
        <f t="shared" si="27"/>
        <v>0.02081368172</v>
      </c>
      <c r="AE21" s="163">
        <f t="shared" si="27"/>
        <v>0.03061368604</v>
      </c>
      <c r="AF21" s="163">
        <f t="shared" si="27"/>
        <v>0.03167753852</v>
      </c>
      <c r="AG21" s="163">
        <f t="shared" si="27"/>
        <v>0.01507275714</v>
      </c>
      <c r="AH21" s="160">
        <f t="shared" si="27"/>
        <v>0.143307538</v>
      </c>
      <c r="AI21" s="161">
        <f t="shared" si="27"/>
        <v>0.04331662788</v>
      </c>
      <c r="AJ21" s="163">
        <f t="shared" si="27"/>
        <v>0.08049072125</v>
      </c>
      <c r="AK21" s="163">
        <f t="shared" si="27"/>
        <v>0.07852719874</v>
      </c>
      <c r="AL21" s="164">
        <f t="shared" si="27"/>
        <v>0.1095126996</v>
      </c>
    </row>
    <row r="22" ht="15.75" customHeight="1">
      <c r="A22" s="140" t="s">
        <v>90</v>
      </c>
      <c r="B22" s="165">
        <f t="shared" ref="B22:J22" si="28">IF(ISBLANK(B8),"",B8*100/B$18)</f>
        <v>0.608</v>
      </c>
      <c r="C22" s="166">
        <f t="shared" si="28"/>
        <v>0.4306783465</v>
      </c>
      <c r="D22" s="168">
        <f t="shared" si="28"/>
        <v>0.3165581527</v>
      </c>
      <c r="E22" s="165">
        <f t="shared" si="28"/>
        <v>0.427437411</v>
      </c>
      <c r="F22" s="166">
        <f t="shared" si="28"/>
        <v>0.1484620201</v>
      </c>
      <c r="G22" s="168">
        <f t="shared" si="28"/>
        <v>0.326221524</v>
      </c>
      <c r="H22" s="165">
        <f t="shared" si="28"/>
        <v>0.4976362279</v>
      </c>
      <c r="I22" s="166">
        <f t="shared" si="28"/>
        <v>0.2261675467</v>
      </c>
      <c r="J22" s="167">
        <f t="shared" si="28"/>
        <v>0.3229697179</v>
      </c>
      <c r="L22" s="140" t="s">
        <v>90</v>
      </c>
      <c r="M22" s="165">
        <f t="shared" ref="M22:U22" si="29">M8*100/M$18</f>
        <v>0.6714876033</v>
      </c>
      <c r="N22" s="166">
        <f t="shared" si="29"/>
        <v>0.4297613865</v>
      </c>
      <c r="O22" s="168">
        <f t="shared" si="29"/>
        <v>0.4889066485</v>
      </c>
      <c r="P22" s="165">
        <f t="shared" si="29"/>
        <v>0.4536290323</v>
      </c>
      <c r="Q22" s="166">
        <f t="shared" si="29"/>
        <v>0.175526511</v>
      </c>
      <c r="R22" s="168">
        <f t="shared" si="29"/>
        <v>0.2401319258</v>
      </c>
      <c r="S22" s="143">
        <f t="shared" si="29"/>
        <v>0.539495114</v>
      </c>
      <c r="T22" s="144">
        <f t="shared" si="29"/>
        <v>0.2471921156</v>
      </c>
      <c r="U22" s="145">
        <f t="shared" si="29"/>
        <v>0.3269973993</v>
      </c>
      <c r="W22" s="140" t="s">
        <v>90</v>
      </c>
      <c r="X22" s="165">
        <f t="shared" ref="X22:AL22" si="30">X8*100/X$18</f>
        <v>1.150600869</v>
      </c>
      <c r="Y22" s="166">
        <f t="shared" si="30"/>
        <v>0.5248055307</v>
      </c>
      <c r="Z22" s="168">
        <f t="shared" si="30"/>
        <v>0.5725145887</v>
      </c>
      <c r="AA22" s="168">
        <f t="shared" si="30"/>
        <v>0.610221142</v>
      </c>
      <c r="AB22" s="227">
        <f t="shared" si="30"/>
        <v>0</v>
      </c>
      <c r="AC22" s="165">
        <f t="shared" si="30"/>
        <v>0.6558877364</v>
      </c>
      <c r="AD22" s="166">
        <f t="shared" si="30"/>
        <v>0.268460288</v>
      </c>
      <c r="AE22" s="168">
        <f t="shared" si="30"/>
        <v>0.2543338475</v>
      </c>
      <c r="AF22" s="168">
        <f t="shared" si="30"/>
        <v>0.2518175299</v>
      </c>
      <c r="AG22" s="168">
        <f t="shared" si="30"/>
        <v>0.2910926223</v>
      </c>
      <c r="AH22" s="165">
        <f t="shared" si="30"/>
        <v>0.8407375561</v>
      </c>
      <c r="AI22" s="166">
        <f t="shared" si="30"/>
        <v>0.3378846309</v>
      </c>
      <c r="AJ22" s="168">
        <f t="shared" si="30"/>
        <v>0.3521272281</v>
      </c>
      <c r="AK22" s="168">
        <f t="shared" si="30"/>
        <v>0.3621589991</v>
      </c>
      <c r="AL22" s="169">
        <f t="shared" si="30"/>
        <v>0.2038519529</v>
      </c>
    </row>
    <row r="23" ht="15.75" customHeight="1">
      <c r="A23" s="140" t="s">
        <v>91</v>
      </c>
      <c r="B23" s="165">
        <f t="shared" ref="B23:J23" si="31">IF(ISBLANK(B9),"",B9*100/B$18)</f>
        <v>3.904</v>
      </c>
      <c r="C23" s="166">
        <f t="shared" si="31"/>
        <v>2.00301346</v>
      </c>
      <c r="D23" s="168">
        <f t="shared" si="31"/>
        <v>2.835155622</v>
      </c>
      <c r="E23" s="165">
        <f t="shared" si="31"/>
        <v>3.704457562</v>
      </c>
      <c r="F23" s="166">
        <f t="shared" si="31"/>
        <v>1.842853255</v>
      </c>
      <c r="G23" s="168">
        <f t="shared" si="31"/>
        <v>2.646716773</v>
      </c>
      <c r="H23" s="165">
        <f t="shared" si="31"/>
        <v>3.782035332</v>
      </c>
      <c r="I23" s="166">
        <f t="shared" si="31"/>
        <v>1.886951813</v>
      </c>
      <c r="J23" s="167">
        <f t="shared" si="31"/>
        <v>2.710128037</v>
      </c>
      <c r="L23" s="140" t="s">
        <v>91</v>
      </c>
      <c r="M23" s="165">
        <f t="shared" ref="M23:U23" si="32">M9*100/M$18</f>
        <v>3.925619835</v>
      </c>
      <c r="N23" s="166">
        <f t="shared" si="32"/>
        <v>2.16971329</v>
      </c>
      <c r="O23" s="168">
        <f t="shared" si="32"/>
        <v>2.634401433</v>
      </c>
      <c r="P23" s="165">
        <f t="shared" si="32"/>
        <v>4.855510753</v>
      </c>
      <c r="Q23" s="166">
        <f t="shared" si="32"/>
        <v>2.4906231</v>
      </c>
      <c r="R23" s="168">
        <f t="shared" si="32"/>
        <v>3.518781458</v>
      </c>
      <c r="S23" s="143">
        <f t="shared" si="32"/>
        <v>4.489006515</v>
      </c>
      <c r="T23" s="144">
        <f t="shared" si="32"/>
        <v>2.400162672</v>
      </c>
      <c r="U23" s="145">
        <f t="shared" si="32"/>
        <v>3.209979628</v>
      </c>
      <c r="W23" s="140" t="s">
        <v>91</v>
      </c>
      <c r="X23" s="165">
        <f t="shared" ref="X23:AL23" si="33">X9*100/X$18</f>
        <v>4.270007671</v>
      </c>
      <c r="Y23" s="166">
        <f t="shared" si="33"/>
        <v>2.875280438</v>
      </c>
      <c r="Z23" s="168">
        <f t="shared" si="33"/>
        <v>3.977766449</v>
      </c>
      <c r="AA23" s="168">
        <f t="shared" si="33"/>
        <v>3.894801679</v>
      </c>
      <c r="AB23" s="227">
        <f t="shared" si="33"/>
        <v>5.237455739</v>
      </c>
      <c r="AC23" s="165">
        <f t="shared" si="33"/>
        <v>4.804758999</v>
      </c>
      <c r="AD23" s="166">
        <f t="shared" si="33"/>
        <v>2.61998776</v>
      </c>
      <c r="AE23" s="168">
        <f t="shared" si="33"/>
        <v>3.98214795</v>
      </c>
      <c r="AF23" s="168">
        <f t="shared" si="33"/>
        <v>4.031202221</v>
      </c>
      <c r="AG23" s="168">
        <f t="shared" si="33"/>
        <v>3.265555227</v>
      </c>
      <c r="AH23" s="165">
        <f t="shared" si="33"/>
        <v>4.604948887</v>
      </c>
      <c r="AI23" s="166">
        <f t="shared" si="33"/>
        <v>2.689127043</v>
      </c>
      <c r="AJ23" s="168">
        <f t="shared" si="33"/>
        <v>3.980801288</v>
      </c>
      <c r="AK23" s="168">
        <f t="shared" si="33"/>
        <v>3.989208682</v>
      </c>
      <c r="AL23" s="169">
        <f t="shared" si="33"/>
        <v>3.856535236</v>
      </c>
    </row>
    <row r="24" ht="15.75" customHeight="1">
      <c r="A24" s="140" t="s">
        <v>92</v>
      </c>
      <c r="B24" s="165">
        <f t="shared" ref="B24:J24" si="34">IF(ISBLANK(B10),"",B10*100/B$18)</f>
        <v>11.456</v>
      </c>
      <c r="C24" s="166">
        <f t="shared" si="34"/>
        <v>7.554953192</v>
      </c>
      <c r="D24" s="168">
        <f t="shared" si="34"/>
        <v>9.019374985</v>
      </c>
      <c r="E24" s="165">
        <f t="shared" si="34"/>
        <v>11.5408101</v>
      </c>
      <c r="F24" s="166">
        <f t="shared" si="34"/>
        <v>6.748335144</v>
      </c>
      <c r="G24" s="168">
        <f t="shared" si="34"/>
        <v>9.457254145</v>
      </c>
      <c r="H24" s="165">
        <f t="shared" si="34"/>
        <v>11.50783777</v>
      </c>
      <c r="I24" s="166">
        <f t="shared" si="34"/>
        <v>6.970429595</v>
      </c>
      <c r="J24" s="167">
        <f t="shared" si="34"/>
        <v>9.309904108</v>
      </c>
      <c r="L24" s="140" t="s">
        <v>92</v>
      </c>
      <c r="M24" s="165">
        <f t="shared" ref="M24:U24" si="35">M10*100/M$18</f>
        <v>10.58884298</v>
      </c>
      <c r="N24" s="166">
        <f t="shared" si="35"/>
        <v>7.770878956</v>
      </c>
      <c r="O24" s="168">
        <f t="shared" si="35"/>
        <v>8.643154246</v>
      </c>
      <c r="P24" s="165">
        <f t="shared" si="35"/>
        <v>12.18077957</v>
      </c>
      <c r="Q24" s="166">
        <f t="shared" si="35"/>
        <v>9.190917709</v>
      </c>
      <c r="R24" s="168">
        <f t="shared" si="35"/>
        <v>11.51071628</v>
      </c>
      <c r="S24" s="143">
        <f t="shared" si="35"/>
        <v>11.55333876</v>
      </c>
      <c r="T24" s="144">
        <f t="shared" si="35"/>
        <v>8.790626696</v>
      </c>
      <c r="U24" s="145">
        <f t="shared" si="35"/>
        <v>10.50944038</v>
      </c>
      <c r="W24" s="140" t="s">
        <v>92</v>
      </c>
      <c r="X24" s="165">
        <f t="shared" ref="X24:AL24" si="36">X10*100/X$18</f>
        <v>13.55152135</v>
      </c>
      <c r="Y24" s="166">
        <f t="shared" si="36"/>
        <v>12.64456367</v>
      </c>
      <c r="Z24" s="168">
        <f t="shared" si="36"/>
        <v>14.53353927</v>
      </c>
      <c r="AA24" s="168">
        <f t="shared" si="36"/>
        <v>14.23031959</v>
      </c>
      <c r="AB24" s="227">
        <f t="shared" si="36"/>
        <v>19.13745227</v>
      </c>
      <c r="AC24" s="165">
        <f t="shared" si="36"/>
        <v>15.63453325</v>
      </c>
      <c r="AD24" s="166">
        <f t="shared" si="36"/>
        <v>17.24939252</v>
      </c>
      <c r="AE24" s="168">
        <f t="shared" si="36"/>
        <v>18.32359642</v>
      </c>
      <c r="AF24" s="168">
        <f t="shared" si="36"/>
        <v>18.08460477</v>
      </c>
      <c r="AG24" s="168">
        <f t="shared" si="36"/>
        <v>21.81482496</v>
      </c>
      <c r="AH24" s="165">
        <f t="shared" si="36"/>
        <v>14.85621477</v>
      </c>
      <c r="AI24" s="166">
        <f t="shared" si="36"/>
        <v>16.00229617</v>
      </c>
      <c r="AJ24" s="168">
        <f t="shared" si="36"/>
        <v>17.15871604</v>
      </c>
      <c r="AK24" s="168">
        <f t="shared" si="36"/>
        <v>16.89798869</v>
      </c>
      <c r="AL24" s="169">
        <f t="shared" si="36"/>
        <v>21.01241443</v>
      </c>
    </row>
    <row r="25" ht="15.75" customHeight="1">
      <c r="A25" s="140" t="s">
        <v>93</v>
      </c>
      <c r="B25" s="165">
        <f t="shared" ref="B25:J25" si="37">IF(ISBLANK(B11),"",B11*100/B$18)</f>
        <v>19.968</v>
      </c>
      <c r="C25" s="166">
        <f t="shared" si="37"/>
        <v>20.05702555</v>
      </c>
      <c r="D25" s="168">
        <f t="shared" si="37"/>
        <v>19.76078574</v>
      </c>
      <c r="E25" s="165">
        <f t="shared" si="37"/>
        <v>23.61082841</v>
      </c>
      <c r="F25" s="166">
        <f t="shared" si="37"/>
        <v>26.91225929</v>
      </c>
      <c r="G25" s="168">
        <f t="shared" si="37"/>
        <v>26.45759713</v>
      </c>
      <c r="H25" s="165">
        <f t="shared" si="37"/>
        <v>22.19457577</v>
      </c>
      <c r="I25" s="166">
        <f t="shared" si="37"/>
        <v>25.0247372</v>
      </c>
      <c r="J25" s="167">
        <f t="shared" si="37"/>
        <v>24.20406352</v>
      </c>
      <c r="L25" s="140" t="s">
        <v>93</v>
      </c>
      <c r="M25" s="165">
        <f t="shared" ref="M25:U25" si="38">M11*100/M$18</f>
        <v>18.46590909</v>
      </c>
      <c r="N25" s="166">
        <f t="shared" si="38"/>
        <v>17.99613919</v>
      </c>
      <c r="O25" s="168">
        <f t="shared" si="38"/>
        <v>17.67563041</v>
      </c>
      <c r="P25" s="165">
        <f t="shared" si="38"/>
        <v>23.60551075</v>
      </c>
      <c r="Q25" s="166">
        <f t="shared" si="38"/>
        <v>31.92706873</v>
      </c>
      <c r="R25" s="168">
        <f t="shared" si="38"/>
        <v>26.12070989</v>
      </c>
      <c r="S25" s="143">
        <f t="shared" si="38"/>
        <v>21.57980456</v>
      </c>
      <c r="T25" s="144">
        <f t="shared" si="38"/>
        <v>28.0001154</v>
      </c>
      <c r="U25" s="145">
        <f t="shared" si="38"/>
        <v>23.17191421</v>
      </c>
      <c r="W25" s="140" t="s">
        <v>93</v>
      </c>
      <c r="X25" s="165">
        <f t="shared" ref="X25:AL25" si="39">X11*100/X$18</f>
        <v>21.35003835</v>
      </c>
      <c r="Y25" s="166">
        <f t="shared" si="39"/>
        <v>21.75241559</v>
      </c>
      <c r="Z25" s="168">
        <f t="shared" si="39"/>
        <v>22.51160874</v>
      </c>
      <c r="AA25" s="168">
        <f t="shared" si="39"/>
        <v>22.3428689</v>
      </c>
      <c r="AB25" s="227">
        <f t="shared" si="39"/>
        <v>25.07365727</v>
      </c>
      <c r="AC25" s="165">
        <f t="shared" si="39"/>
        <v>25.0152532</v>
      </c>
      <c r="AD25" s="166">
        <f t="shared" si="39"/>
        <v>30.73065807</v>
      </c>
      <c r="AE25" s="168">
        <f t="shared" si="39"/>
        <v>27.66576014</v>
      </c>
      <c r="AF25" s="168">
        <f t="shared" si="39"/>
        <v>27.38398482</v>
      </c>
      <c r="AG25" s="168">
        <f t="shared" si="39"/>
        <v>31.78197954</v>
      </c>
      <c r="AH25" s="165">
        <f t="shared" si="39"/>
        <v>23.64574377</v>
      </c>
      <c r="AI25" s="166">
        <f t="shared" si="39"/>
        <v>28.29913807</v>
      </c>
      <c r="AJ25" s="168">
        <f t="shared" si="39"/>
        <v>26.08162313</v>
      </c>
      <c r="AK25" s="168">
        <f t="shared" si="39"/>
        <v>25.83197999</v>
      </c>
      <c r="AL25" s="169">
        <f t="shared" si="39"/>
        <v>29.7714905</v>
      </c>
    </row>
    <row r="26" ht="15.75" customHeight="1">
      <c r="A26" s="140" t="s">
        <v>94</v>
      </c>
      <c r="B26" s="165">
        <f t="shared" ref="B26:J26" si="40">IF(ISBLANK(B12),"",B12*100/B$18)</f>
        <v>24</v>
      </c>
      <c r="C26" s="166">
        <f t="shared" si="40"/>
        <v>24.70830999</v>
      </c>
      <c r="D26" s="168">
        <f t="shared" si="40"/>
        <v>23.4749488</v>
      </c>
      <c r="E26" s="165">
        <f t="shared" si="40"/>
        <v>26.84714024</v>
      </c>
      <c r="F26" s="166">
        <f t="shared" si="40"/>
        <v>31.81149484</v>
      </c>
      <c r="G26" s="168">
        <f t="shared" si="40"/>
        <v>28.15229949</v>
      </c>
      <c r="H26" s="165">
        <f t="shared" si="40"/>
        <v>25.74023389</v>
      </c>
      <c r="I26" s="166">
        <f t="shared" si="40"/>
        <v>29.85570183</v>
      </c>
      <c r="J26" s="167">
        <f t="shared" si="40"/>
        <v>26.57833147</v>
      </c>
      <c r="L26" s="140" t="s">
        <v>94</v>
      </c>
      <c r="M26" s="165">
        <f t="shared" ref="M26:U26" si="41">M12*100/M$18</f>
        <v>23.68285124</v>
      </c>
      <c r="N26" s="166">
        <f t="shared" si="41"/>
        <v>27.81389139</v>
      </c>
      <c r="O26" s="168">
        <f t="shared" si="41"/>
        <v>25.96930198</v>
      </c>
      <c r="P26" s="165">
        <f t="shared" si="41"/>
        <v>26.09206989</v>
      </c>
      <c r="Q26" s="166">
        <f t="shared" si="41"/>
        <v>27.18337893</v>
      </c>
      <c r="R26" s="168">
        <f t="shared" si="41"/>
        <v>26.79638548</v>
      </c>
      <c r="S26" s="143">
        <f t="shared" si="41"/>
        <v>25.14250814</v>
      </c>
      <c r="T26" s="144">
        <f t="shared" si="41"/>
        <v>27.36111244</v>
      </c>
      <c r="U26" s="145">
        <f t="shared" si="41"/>
        <v>26.50759006</v>
      </c>
      <c r="W26" s="140" t="s">
        <v>94</v>
      </c>
      <c r="X26" s="165">
        <f t="shared" ref="X26:AL26" si="42">X12*100/X$18</f>
        <v>20.53183329</v>
      </c>
      <c r="Y26" s="166">
        <f t="shared" si="42"/>
        <v>21.1323982</v>
      </c>
      <c r="Z26" s="168">
        <f t="shared" si="42"/>
        <v>21.4359797</v>
      </c>
      <c r="AA26" s="168">
        <f t="shared" si="42"/>
        <v>21.14105463</v>
      </c>
      <c r="AB26" s="227">
        <f t="shared" si="42"/>
        <v>25.91395217</v>
      </c>
      <c r="AC26" s="165">
        <f t="shared" si="42"/>
        <v>23.35265406</v>
      </c>
      <c r="AD26" s="166">
        <f t="shared" si="42"/>
        <v>23.24157614</v>
      </c>
      <c r="AE26" s="168">
        <f t="shared" si="42"/>
        <v>24.30658134</v>
      </c>
      <c r="AF26" s="168">
        <f t="shared" si="42"/>
        <v>24.39355965</v>
      </c>
      <c r="AG26" s="168">
        <f t="shared" si="42"/>
        <v>23.03598819</v>
      </c>
      <c r="AH26" s="165">
        <f t="shared" si="42"/>
        <v>22.29865291</v>
      </c>
      <c r="AI26" s="166">
        <f t="shared" si="42"/>
        <v>22.67036097</v>
      </c>
      <c r="AJ26" s="168">
        <f t="shared" si="42"/>
        <v>23.42429715</v>
      </c>
      <c r="AK26" s="168">
        <f t="shared" si="42"/>
        <v>23.39221321</v>
      </c>
      <c r="AL26" s="169">
        <f t="shared" si="42"/>
        <v>23.89851607</v>
      </c>
    </row>
    <row r="27" ht="15.75" customHeight="1">
      <c r="A27" s="140" t="s">
        <v>95</v>
      </c>
      <c r="B27" s="165">
        <f t="shared" ref="B27:J27" si="43">IF(ISBLANK(B13),"",B13*100/B$18)</f>
        <v>19.104</v>
      </c>
      <c r="C27" s="166">
        <f t="shared" si="43"/>
        <v>21.80127401</v>
      </c>
      <c r="D27" s="168">
        <f t="shared" si="43"/>
        <v>23.01839465</v>
      </c>
      <c r="E27" s="165">
        <f t="shared" si="43"/>
        <v>19.68247507</v>
      </c>
      <c r="F27" s="166">
        <f t="shared" si="43"/>
        <v>19.66435981</v>
      </c>
      <c r="G27" s="168">
        <f t="shared" si="43"/>
        <v>18.70376376</v>
      </c>
      <c r="H27" s="165">
        <f t="shared" si="43"/>
        <v>19.45757651</v>
      </c>
      <c r="I27" s="166">
        <f t="shared" si="43"/>
        <v>20.25273839</v>
      </c>
      <c r="J27" s="167">
        <f t="shared" si="43"/>
        <v>20.15567351</v>
      </c>
      <c r="L27" s="140" t="s">
        <v>95</v>
      </c>
      <c r="M27" s="165">
        <f t="shared" ref="M27:U27" si="44">M13*100/M$18</f>
        <v>19.36983471</v>
      </c>
      <c r="N27" s="166">
        <f t="shared" si="44"/>
        <v>18.58611199</v>
      </c>
      <c r="O27" s="168">
        <f t="shared" si="44"/>
        <v>18.97420313</v>
      </c>
      <c r="P27" s="165">
        <f t="shared" si="44"/>
        <v>18.22916667</v>
      </c>
      <c r="Q27" s="166">
        <f t="shared" si="44"/>
        <v>16.88837697</v>
      </c>
      <c r="R27" s="168">
        <f t="shared" si="44"/>
        <v>17.28047502</v>
      </c>
      <c r="S27" s="143">
        <f t="shared" si="44"/>
        <v>18.67874593</v>
      </c>
      <c r="T27" s="144">
        <f t="shared" si="44"/>
        <v>17.36694706</v>
      </c>
      <c r="U27" s="145">
        <f t="shared" si="44"/>
        <v>17.87187953</v>
      </c>
      <c r="W27" s="140" t="s">
        <v>95</v>
      </c>
      <c r="X27" s="165">
        <f t="shared" ref="X27:AL27" si="45">X13*100/X$18</f>
        <v>19.6113526</v>
      </c>
      <c r="Y27" s="166">
        <f t="shared" si="45"/>
        <v>20.75116314</v>
      </c>
      <c r="Z27" s="168">
        <f t="shared" si="45"/>
        <v>17.51744458</v>
      </c>
      <c r="AA27" s="168">
        <f t="shared" si="45"/>
        <v>17.77407537</v>
      </c>
      <c r="AB27" s="227">
        <f t="shared" si="45"/>
        <v>13.62091044</v>
      </c>
      <c r="AC27" s="165">
        <f t="shared" si="45"/>
        <v>17.96827334</v>
      </c>
      <c r="AD27" s="166">
        <f t="shared" si="45"/>
        <v>15.63264803</v>
      </c>
      <c r="AE27" s="168">
        <f t="shared" si="45"/>
        <v>14.49753711</v>
      </c>
      <c r="AF27" s="168">
        <f t="shared" si="45"/>
        <v>14.89820797</v>
      </c>
      <c r="AG27" s="168">
        <f t="shared" si="45"/>
        <v>8.644472566</v>
      </c>
      <c r="AH27" s="165">
        <f t="shared" si="45"/>
        <v>18.58221076</v>
      </c>
      <c r="AI27" s="166">
        <f t="shared" si="45"/>
        <v>17.01886275</v>
      </c>
      <c r="AJ27" s="168">
        <f t="shared" si="45"/>
        <v>15.4257107</v>
      </c>
      <c r="AK27" s="168">
        <f t="shared" si="45"/>
        <v>15.78359925</v>
      </c>
      <c r="AL27" s="169">
        <f t="shared" si="45"/>
        <v>10.1359146</v>
      </c>
    </row>
    <row r="28" ht="15.75" customHeight="1">
      <c r="A28" s="140" t="s">
        <v>96</v>
      </c>
      <c r="B28" s="165">
        <f t="shared" ref="B28:J28" si="46">IF(ISBLANK(B14),"",B14*100/B$18)</f>
        <v>14.656</v>
      </c>
      <c r="C28" s="166">
        <f t="shared" si="46"/>
        <v>14.89121209</v>
      </c>
      <c r="D28" s="168">
        <f t="shared" si="46"/>
        <v>14.56689132</v>
      </c>
      <c r="E28" s="165">
        <f t="shared" si="46"/>
        <v>10.400977</v>
      </c>
      <c r="F28" s="166">
        <f t="shared" si="46"/>
        <v>10.00231601</v>
      </c>
      <c r="G28" s="168">
        <f t="shared" si="46"/>
        <v>10.80323658</v>
      </c>
      <c r="H28" s="165">
        <f t="shared" si="46"/>
        <v>12.05523762</v>
      </c>
      <c r="I28" s="166">
        <f t="shared" si="46"/>
        <v>11.3484261</v>
      </c>
      <c r="J28" s="167">
        <f t="shared" si="46"/>
        <v>12.0697382</v>
      </c>
      <c r="L28" s="140" t="s">
        <v>96</v>
      </c>
      <c r="M28" s="165">
        <f t="shared" ref="M28:U28" si="47">M14*100/M$18</f>
        <v>15.625</v>
      </c>
      <c r="N28" s="166">
        <f t="shared" si="47"/>
        <v>17.17030436</v>
      </c>
      <c r="O28" s="168">
        <f t="shared" si="47"/>
        <v>18.63096672</v>
      </c>
      <c r="P28" s="165">
        <f t="shared" si="47"/>
        <v>11.52553763</v>
      </c>
      <c r="Q28" s="166">
        <f t="shared" si="47"/>
        <v>9.893640027</v>
      </c>
      <c r="R28" s="168">
        <f t="shared" si="47"/>
        <v>11.07901377</v>
      </c>
      <c r="S28" s="143">
        <f t="shared" si="47"/>
        <v>13.14128664</v>
      </c>
      <c r="T28" s="144">
        <f t="shared" si="47"/>
        <v>11.94483992</v>
      </c>
      <c r="U28" s="145">
        <f t="shared" si="47"/>
        <v>13.71595357</v>
      </c>
      <c r="W28" s="140" t="s">
        <v>96</v>
      </c>
      <c r="X28" s="165">
        <f t="shared" ref="X28:AL28" si="48">X14*100/X$18</f>
        <v>14.36972641</v>
      </c>
      <c r="Y28" s="166">
        <f t="shared" si="48"/>
        <v>15.21465888</v>
      </c>
      <c r="Z28" s="168">
        <f t="shared" si="48"/>
        <v>15.22931504</v>
      </c>
      <c r="AA28" s="168">
        <f t="shared" si="48"/>
        <v>15.65920302</v>
      </c>
      <c r="AB28" s="227">
        <f t="shared" si="48"/>
        <v>8.702143409</v>
      </c>
      <c r="AC28" s="165">
        <f t="shared" si="48"/>
        <v>9.929835265</v>
      </c>
      <c r="AD28" s="166">
        <f t="shared" si="48"/>
        <v>8.371235717</v>
      </c>
      <c r="AE28" s="168">
        <f t="shared" si="48"/>
        <v>8.755031269</v>
      </c>
      <c r="AF28" s="168">
        <f t="shared" si="48"/>
        <v>8.757941054</v>
      </c>
      <c r="AG28" s="168">
        <f t="shared" si="48"/>
        <v>8.712524651</v>
      </c>
      <c r="AH28" s="165">
        <f t="shared" si="48"/>
        <v>11.5888029</v>
      </c>
      <c r="AI28" s="166">
        <f t="shared" si="48"/>
        <v>10.22459625</v>
      </c>
      <c r="AJ28" s="168">
        <f t="shared" si="48"/>
        <v>10.74491316</v>
      </c>
      <c r="AK28" s="168">
        <f t="shared" si="48"/>
        <v>10.88262775</v>
      </c>
      <c r="AL28" s="169">
        <f t="shared" si="48"/>
        <v>8.709413385</v>
      </c>
    </row>
    <row r="29" ht="15.75" customHeight="1">
      <c r="A29" s="140" t="s">
        <v>97</v>
      </c>
      <c r="B29" s="165">
        <f t="shared" ref="B29:J29" si="49">IF(ISBLANK(B15),"",B15*100/B$18)</f>
        <v>5.28</v>
      </c>
      <c r="C29" s="166">
        <f t="shared" si="49"/>
        <v>7.931652956</v>
      </c>
      <c r="D29" s="168">
        <f t="shared" si="49"/>
        <v>6.187729102</v>
      </c>
      <c r="E29" s="165">
        <f t="shared" si="49"/>
        <v>3.378790963</v>
      </c>
      <c r="F29" s="166">
        <f t="shared" si="49"/>
        <v>2.723140946</v>
      </c>
      <c r="G29" s="168">
        <f t="shared" si="49"/>
        <v>3.182435401</v>
      </c>
      <c r="H29" s="165">
        <f t="shared" si="49"/>
        <v>4.117939786</v>
      </c>
      <c r="I29" s="166">
        <f t="shared" si="49"/>
        <v>4.15725418</v>
      </c>
      <c r="J29" s="167">
        <f t="shared" si="49"/>
        <v>4.193742121</v>
      </c>
      <c r="L29" s="140" t="s">
        <v>97</v>
      </c>
      <c r="M29" s="165">
        <f t="shared" ref="M29:U29" si="50">M15*100/M$18</f>
        <v>6.895661157</v>
      </c>
      <c r="N29" s="166">
        <f t="shared" si="50"/>
        <v>7.517442116</v>
      </c>
      <c r="O29" s="168">
        <f t="shared" si="50"/>
        <v>6.44410502</v>
      </c>
      <c r="P29" s="165">
        <f t="shared" si="50"/>
        <v>2.822580645</v>
      </c>
      <c r="Q29" s="166">
        <f t="shared" si="50"/>
        <v>1.932438057</v>
      </c>
      <c r="R29" s="168">
        <f t="shared" si="50"/>
        <v>3.073291298</v>
      </c>
      <c r="S29" s="143">
        <f t="shared" si="50"/>
        <v>4.427931596</v>
      </c>
      <c r="T29" s="144">
        <f t="shared" si="50"/>
        <v>3.506780256</v>
      </c>
      <c r="U29" s="145">
        <f t="shared" si="50"/>
        <v>4.250289213</v>
      </c>
      <c r="W29" s="140" t="s">
        <v>97</v>
      </c>
      <c r="X29" s="165">
        <f t="shared" ref="X29:AL29" si="51">X15*100/X$18</f>
        <v>4.448990028</v>
      </c>
      <c r="Y29" s="166">
        <f t="shared" si="51"/>
        <v>4.465635318</v>
      </c>
      <c r="Z29" s="168">
        <f t="shared" si="51"/>
        <v>3.796996619</v>
      </c>
      <c r="AA29" s="168">
        <f t="shared" si="51"/>
        <v>3.930884695</v>
      </c>
      <c r="AB29" s="227">
        <f t="shared" si="51"/>
        <v>1.764117172</v>
      </c>
      <c r="AC29" s="165">
        <f t="shared" si="51"/>
        <v>2.379499695</v>
      </c>
      <c r="AD29" s="166">
        <f t="shared" si="51"/>
        <v>1.759516305</v>
      </c>
      <c r="AE29" s="168">
        <f t="shared" si="51"/>
        <v>1.967870822</v>
      </c>
      <c r="AF29" s="168">
        <f t="shared" si="51"/>
        <v>2.000142416</v>
      </c>
      <c r="AG29" s="168">
        <f t="shared" si="51"/>
        <v>1.49644217</v>
      </c>
      <c r="AH29" s="165">
        <f t="shared" si="51"/>
        <v>3.152765835</v>
      </c>
      <c r="AI29" s="166">
        <f t="shared" si="51"/>
        <v>2.492397213</v>
      </c>
      <c r="AJ29" s="168">
        <f t="shared" si="51"/>
        <v>2.530055682</v>
      </c>
      <c r="AK29" s="168">
        <f t="shared" si="51"/>
        <v>2.594558691</v>
      </c>
      <c r="AL29" s="169">
        <f t="shared" si="51"/>
        <v>1.576664562</v>
      </c>
    </row>
    <row r="30" ht="15.75" customHeight="1">
      <c r="A30" s="268" t="s">
        <v>98</v>
      </c>
      <c r="B30" s="165">
        <f t="shared" ref="B30:J30" si="52">IF(ISBLANK(B16),"",B16*100/B$18)</f>
        <v>0.8</v>
      </c>
      <c r="C30" s="166">
        <f t="shared" si="52"/>
        <v>0.5746578637</v>
      </c>
      <c r="D30" s="168">
        <f t="shared" si="52"/>
        <v>0.7061299232</v>
      </c>
      <c r="E30" s="165">
        <f t="shared" si="52"/>
        <v>0.2646041115</v>
      </c>
      <c r="F30" s="166">
        <f t="shared" si="52"/>
        <v>0.116892797</v>
      </c>
      <c r="G30" s="168">
        <f t="shared" si="52"/>
        <v>0.2308702265</v>
      </c>
      <c r="H30" s="278">
        <f t="shared" si="52"/>
        <v>0.4727544165</v>
      </c>
      <c r="I30" s="279">
        <f t="shared" si="52"/>
        <v>0.2429339656</v>
      </c>
      <c r="J30" s="280">
        <f t="shared" si="52"/>
        <v>0.3907991296</v>
      </c>
      <c r="L30" s="268" t="s">
        <v>98</v>
      </c>
      <c r="M30" s="165">
        <f t="shared" ref="M30:U30" si="53">M16*100/M$18</f>
        <v>0.6714876033</v>
      </c>
      <c r="N30" s="166">
        <f t="shared" si="53"/>
        <v>0.4715295279</v>
      </c>
      <c r="O30" s="168">
        <f t="shared" si="53"/>
        <v>0.4854093988</v>
      </c>
      <c r="P30" s="165">
        <f t="shared" si="53"/>
        <v>0.2184139785</v>
      </c>
      <c r="Q30" s="166">
        <f t="shared" si="53"/>
        <v>0.306459056</v>
      </c>
      <c r="R30" s="168">
        <f t="shared" si="53"/>
        <v>0.3416784266</v>
      </c>
      <c r="S30" s="269">
        <f t="shared" si="53"/>
        <v>0.3969869707</v>
      </c>
      <c r="T30" s="270">
        <f t="shared" si="53"/>
        <v>0.3529903399</v>
      </c>
      <c r="U30" s="272">
        <f t="shared" si="53"/>
        <v>0.3918654344</v>
      </c>
      <c r="W30" s="268" t="s">
        <v>98</v>
      </c>
      <c r="X30" s="165">
        <f t="shared" ref="X30:AL30" si="54">X16*100/X$18</f>
        <v>0.5113781642</v>
      </c>
      <c r="Y30" s="166">
        <f t="shared" si="54"/>
        <v>0.4830613083</v>
      </c>
      <c r="Z30" s="168">
        <f t="shared" si="54"/>
        <v>0.2135788002</v>
      </c>
      <c r="AA30" s="168">
        <f t="shared" si="54"/>
        <v>0.2131476845</v>
      </c>
      <c r="AB30" s="227">
        <f t="shared" si="54"/>
        <v>0.2201246132</v>
      </c>
      <c r="AC30" s="165">
        <f t="shared" si="54"/>
        <v>0.1372788286</v>
      </c>
      <c r="AD30" s="166">
        <f t="shared" si="54"/>
        <v>0.1057114891</v>
      </c>
      <c r="AE30" s="168">
        <f t="shared" si="54"/>
        <v>0.2165274077</v>
      </c>
      <c r="AF30" s="168">
        <f t="shared" si="54"/>
        <v>0.1668620265</v>
      </c>
      <c r="AG30" s="168">
        <f t="shared" si="54"/>
        <v>0.9420473213</v>
      </c>
      <c r="AH30" s="165">
        <f t="shared" si="54"/>
        <v>0.2770612401</v>
      </c>
      <c r="AI30" s="166">
        <f t="shared" si="54"/>
        <v>0.2079067277</v>
      </c>
      <c r="AJ30" s="168">
        <f t="shared" si="54"/>
        <v>0.2156211483</v>
      </c>
      <c r="AK30" s="168">
        <f t="shared" si="54"/>
        <v>0.1811119596</v>
      </c>
      <c r="AL30" s="169">
        <f t="shared" si="54"/>
        <v>0.7256865636</v>
      </c>
    </row>
    <row r="31" ht="15.75" customHeight="1">
      <c r="A31" s="150" t="s">
        <v>99</v>
      </c>
      <c r="B31" s="176">
        <f t="shared" ref="B31:J31" si="55">IF(ISBLANK(B17),"",B17*100/B$18)</f>
        <v>0.064</v>
      </c>
      <c r="C31" s="177">
        <f t="shared" si="55"/>
        <v>0.01418874079</v>
      </c>
      <c r="D31" s="179">
        <f t="shared" si="55"/>
        <v>0.0459351954</v>
      </c>
      <c r="E31" s="176">
        <f t="shared" si="55"/>
        <v>0.02035416243</v>
      </c>
      <c r="F31" s="177">
        <f t="shared" si="55"/>
        <v>0.001855809438</v>
      </c>
      <c r="G31" s="179">
        <f t="shared" si="55"/>
        <v>0.004790323526</v>
      </c>
      <c r="H31" s="176">
        <f t="shared" si="55"/>
        <v>0.03732271709</v>
      </c>
      <c r="I31" s="177">
        <f t="shared" si="55"/>
        <v>0.005251562397</v>
      </c>
      <c r="J31" s="178">
        <f t="shared" si="55"/>
        <v>0.01863592052</v>
      </c>
      <c r="L31" s="150" t="s">
        <v>99</v>
      </c>
      <c r="M31" s="176">
        <f t="shared" ref="M31:O31" si="56">M17*100/M$18</f>
        <v>0.02582644628</v>
      </c>
      <c r="N31" s="177">
        <f t="shared" si="56"/>
        <v>0.0004267283328</v>
      </c>
      <c r="O31" s="179">
        <f t="shared" si="56"/>
        <v>0.00153184701</v>
      </c>
      <c r="P31" s="176"/>
      <c r="Q31" s="177"/>
      <c r="R31" s="179"/>
      <c r="S31" s="153">
        <f t="shared" ref="S31:U31" si="57">S17*100/S$18</f>
        <v>0.01017915309</v>
      </c>
      <c r="T31" s="154">
        <f t="shared" si="57"/>
        <v>0.0001202893346</v>
      </c>
      <c r="U31" s="155">
        <f t="shared" si="57"/>
        <v>0.0005348799685</v>
      </c>
      <c r="W31" s="150" t="s">
        <v>99</v>
      </c>
      <c r="X31" s="176">
        <f t="shared" ref="X31:AL31" si="58">X17*100/X$18</f>
        <v>0.02556890821</v>
      </c>
      <c r="Y31" s="177">
        <f t="shared" si="58"/>
        <v>0.05211345973</v>
      </c>
      <c r="Z31" s="179">
        <f t="shared" si="58"/>
        <v>0.01836250637</v>
      </c>
      <c r="AA31" s="179">
        <f t="shared" si="58"/>
        <v>0.01957188485</v>
      </c>
      <c r="AB31" s="228">
        <f t="shared" si="58"/>
        <v>0</v>
      </c>
      <c r="AC31" s="176">
        <f t="shared" si="58"/>
        <v>0</v>
      </c>
      <c r="AD31" s="177">
        <f t="shared" si="58"/>
        <v>0</v>
      </c>
      <c r="AE31" s="179">
        <f t="shared" si="58"/>
        <v>0</v>
      </c>
      <c r="AF31" s="179">
        <f t="shared" si="58"/>
        <v>0</v>
      </c>
      <c r="AG31" s="179">
        <f t="shared" si="58"/>
        <v>0</v>
      </c>
      <c r="AH31" s="176">
        <f t="shared" si="58"/>
        <v>0.009553835865</v>
      </c>
      <c r="AI31" s="177">
        <f t="shared" si="58"/>
        <v>0.01411355506</v>
      </c>
      <c r="AJ31" s="179">
        <f t="shared" si="58"/>
        <v>0.005643746908</v>
      </c>
      <c r="AK31" s="179">
        <f t="shared" si="58"/>
        <v>0.006025582494</v>
      </c>
      <c r="AL31" s="180">
        <f t="shared" si="58"/>
        <v>0</v>
      </c>
    </row>
    <row r="32" ht="15.75" customHeight="1">
      <c r="A32" s="59" t="s">
        <v>12</v>
      </c>
      <c r="B32" s="62">
        <f t="shared" ref="B32:J32" si="59">IF(ISBLANK(B18),"",B18*100/B$18)</f>
        <v>100</v>
      </c>
      <c r="C32" s="63">
        <f t="shared" si="59"/>
        <v>100</v>
      </c>
      <c r="D32" s="65">
        <f t="shared" si="59"/>
        <v>100</v>
      </c>
      <c r="E32" s="62">
        <f t="shared" si="59"/>
        <v>100</v>
      </c>
      <c r="F32" s="63">
        <f t="shared" si="59"/>
        <v>100</v>
      </c>
      <c r="G32" s="65">
        <f t="shared" si="59"/>
        <v>100</v>
      </c>
      <c r="H32" s="62">
        <f t="shared" si="59"/>
        <v>100</v>
      </c>
      <c r="I32" s="63">
        <f t="shared" si="59"/>
        <v>100</v>
      </c>
      <c r="J32" s="159">
        <f t="shared" si="59"/>
        <v>100</v>
      </c>
      <c r="L32" s="59" t="s">
        <v>12</v>
      </c>
      <c r="M32" s="108">
        <f t="shared" ref="M32:U32" si="60">M18*100/M$18</f>
        <v>100</v>
      </c>
      <c r="N32" s="109">
        <f t="shared" si="60"/>
        <v>100</v>
      </c>
      <c r="O32" s="85">
        <f t="shared" si="60"/>
        <v>100</v>
      </c>
      <c r="P32" s="108">
        <f t="shared" si="60"/>
        <v>100</v>
      </c>
      <c r="Q32" s="109">
        <f t="shared" si="60"/>
        <v>100</v>
      </c>
      <c r="R32" s="85">
        <f t="shared" si="60"/>
        <v>100</v>
      </c>
      <c r="S32" s="62">
        <f t="shared" si="60"/>
        <v>100</v>
      </c>
      <c r="T32" s="63">
        <f t="shared" si="60"/>
        <v>100</v>
      </c>
      <c r="U32" s="159">
        <f t="shared" si="60"/>
        <v>100</v>
      </c>
      <c r="W32" s="59" t="s">
        <v>12</v>
      </c>
      <c r="X32" s="108">
        <f t="shared" ref="X32:AL32" si="61">X18*100/X$18</f>
        <v>100</v>
      </c>
      <c r="Y32" s="109">
        <f t="shared" si="61"/>
        <v>100</v>
      </c>
      <c r="Z32" s="85">
        <f t="shared" si="61"/>
        <v>100</v>
      </c>
      <c r="AA32" s="85">
        <f t="shared" si="61"/>
        <v>100</v>
      </c>
      <c r="AB32" s="229">
        <f t="shared" si="61"/>
        <v>100</v>
      </c>
      <c r="AC32" s="108">
        <f t="shared" si="61"/>
        <v>100</v>
      </c>
      <c r="AD32" s="109">
        <f t="shared" si="61"/>
        <v>100</v>
      </c>
      <c r="AE32" s="85">
        <f t="shared" si="61"/>
        <v>100</v>
      </c>
      <c r="AF32" s="85">
        <f t="shared" si="61"/>
        <v>100</v>
      </c>
      <c r="AG32" s="85">
        <f t="shared" si="61"/>
        <v>100</v>
      </c>
      <c r="AH32" s="108">
        <f t="shared" si="61"/>
        <v>100</v>
      </c>
      <c r="AI32" s="109">
        <f t="shared" si="61"/>
        <v>100</v>
      </c>
      <c r="AJ32" s="85">
        <f t="shared" si="61"/>
        <v>100</v>
      </c>
      <c r="AK32" s="85">
        <f t="shared" si="61"/>
        <v>100</v>
      </c>
      <c r="AL32" s="86">
        <f t="shared" si="61"/>
        <v>100</v>
      </c>
    </row>
    <row r="33" ht="15.75" customHeight="1">
      <c r="A33" s="80" t="s">
        <v>107</v>
      </c>
      <c r="B33" s="81"/>
      <c r="C33" s="81"/>
      <c r="D33" s="81"/>
      <c r="E33" s="81"/>
      <c r="F33" s="81"/>
      <c r="G33" s="81"/>
      <c r="H33" s="81"/>
      <c r="I33" s="81"/>
      <c r="J33" s="82"/>
      <c r="L33" s="80" t="s">
        <v>107</v>
      </c>
      <c r="M33" s="81"/>
      <c r="N33" s="81"/>
      <c r="O33" s="81"/>
      <c r="P33" s="81"/>
      <c r="Q33" s="81"/>
      <c r="R33" s="81"/>
      <c r="S33" s="81"/>
      <c r="T33" s="81"/>
      <c r="U33" s="82"/>
      <c r="W33" s="80" t="s">
        <v>107</v>
      </c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2"/>
    </row>
    <row r="34" ht="15.75" customHeight="1">
      <c r="A34" s="131" t="s">
        <v>89</v>
      </c>
      <c r="B34" s="160">
        <f t="shared" ref="B34:B45" si="62">IF(ISBLANK(B7),"",B7*100/$H7)</f>
        <v>45.45454545</v>
      </c>
      <c r="C34" s="161">
        <f t="shared" ref="C34:C45" si="63">IF(ISBLANK(C7),"",C7*100/$I7)</f>
        <v>30.92897795</v>
      </c>
      <c r="D34" s="163">
        <f t="shared" ref="D34:D45" si="64">IF(ISBLANK(D7),"",D7*100/$J7)</f>
        <v>49.79987748</v>
      </c>
      <c r="E34" s="160">
        <f t="shared" ref="E34:E45" si="65">IF(ISBLANK(E7),"",E7*100/$H7)</f>
        <v>54.54545455</v>
      </c>
      <c r="F34" s="161">
        <f t="shared" ref="F34:F45" si="66">IF(ISBLANK(F7),"",F7*100/$I7)</f>
        <v>69.07102205</v>
      </c>
      <c r="G34" s="163">
        <f t="shared" ref="G34:G45" si="67">IF(ISBLANK(G7),"",G7*100/$J7)</f>
        <v>50.20012252</v>
      </c>
      <c r="H34" s="134">
        <f t="shared" ref="H34:H45" si="68">IF(ISBLANK(H7),"",H7*100/$H7)</f>
        <v>100</v>
      </c>
      <c r="I34" s="135">
        <f t="shared" ref="I34:I45" si="69">IF(ISBLANK(I7),"",I7*100/$I7)</f>
        <v>100</v>
      </c>
      <c r="J34" s="136">
        <f t="shared" ref="J34:J45" si="70">IF(ISBLANK(J7),"",J7*100/$J7)</f>
        <v>100</v>
      </c>
      <c r="L34" s="131" t="s">
        <v>89</v>
      </c>
      <c r="M34" s="160">
        <f t="shared" ref="M34:M45" si="71">M7*100/$S7</f>
        <v>75</v>
      </c>
      <c r="N34" s="161">
        <f t="shared" ref="N34:N45" si="72">N7*100/$T7</f>
        <v>71.45854994</v>
      </c>
      <c r="O34" s="163">
        <f t="shared" ref="O34:O45" si="73">O7*100/$U7</f>
        <v>41.99886643</v>
      </c>
      <c r="P34" s="160">
        <f t="shared" ref="P34:P43" si="74">P7*100/$S7</f>
        <v>25</v>
      </c>
      <c r="Q34" s="161">
        <f t="shared" ref="Q34:Q43" si="75">Q7*100/$T7</f>
        <v>28.54145006</v>
      </c>
      <c r="R34" s="163">
        <f t="shared" ref="R34:R43" si="76">R7*100/$U7</f>
        <v>58.00113357</v>
      </c>
      <c r="S34" s="134">
        <f t="shared" ref="S34:S45" si="77">S7*100/$S7</f>
        <v>100</v>
      </c>
      <c r="T34" s="135">
        <f t="shared" ref="T34:T45" si="78">T7*100/$T7</f>
        <v>100</v>
      </c>
      <c r="U34" s="136">
        <f t="shared" ref="U34:U45" si="79">U7*100/$U7</f>
        <v>100</v>
      </c>
      <c r="W34" s="131" t="s">
        <v>89</v>
      </c>
      <c r="X34" s="160">
        <f t="shared" ref="X34:X45" si="80">X7*100/$AH7</f>
        <v>46.66666667</v>
      </c>
      <c r="Y34" s="161">
        <f t="shared" ref="Y34:Y45" si="81">Y7*100/$AI7</f>
        <v>64.96300351</v>
      </c>
      <c r="Z34" s="163">
        <f t="shared" ref="Z34:Z45" si="82">Z7*100/$AJ7</f>
        <v>73.65594651</v>
      </c>
      <c r="AA34" s="163">
        <f t="shared" ref="AA34:AA45" si="83">AA7*100/$AK7</f>
        <v>72.07974147</v>
      </c>
      <c r="AB34" s="163">
        <f t="shared" ref="AB34:AB45" si="84">AB7*100/$AL7</f>
        <v>90.36144578</v>
      </c>
      <c r="AC34" s="160">
        <f t="shared" ref="AC34:AC45" si="85">AC7*100/$AH7</f>
        <v>53.33333333</v>
      </c>
      <c r="AD34" s="161">
        <f t="shared" ref="AD34:AD45" si="86">AD7*100/$AI7</f>
        <v>35.03699649</v>
      </c>
      <c r="AE34" s="163">
        <f t="shared" ref="AE34:AE45" si="87">AE7*100/$AJ7</f>
        <v>26.34405349</v>
      </c>
      <c r="AF34" s="163">
        <f t="shared" ref="AF34:AF45" si="88">AF7*100/$AK7</f>
        <v>27.92025853</v>
      </c>
      <c r="AG34" s="163">
        <f t="shared" ref="AG34:AG45" si="89">AG7*100/$AL7</f>
        <v>9.638554217</v>
      </c>
      <c r="AH34" s="134">
        <f t="shared" ref="AH34:AH45" si="90">AH7*100/$AH7</f>
        <v>100</v>
      </c>
      <c r="AI34" s="135">
        <f t="shared" ref="AI34:AI45" si="91">AI7*100/$AI7</f>
        <v>100</v>
      </c>
      <c r="AJ34" s="137">
        <f t="shared" ref="AJ34:AJ45" si="92">AJ7*100/$AJ7</f>
        <v>100</v>
      </c>
      <c r="AK34" s="137">
        <f t="shared" ref="AK34:AK45" si="93">AK7*100/$AK7</f>
        <v>100</v>
      </c>
      <c r="AL34" s="139">
        <f t="shared" ref="AL34:AL45" si="94">AL7*100/$AL7</f>
        <v>100</v>
      </c>
    </row>
    <row r="35" ht="15.75" customHeight="1">
      <c r="A35" s="140" t="s">
        <v>90</v>
      </c>
      <c r="B35" s="165">
        <f t="shared" si="62"/>
        <v>47.5</v>
      </c>
      <c r="C35" s="166">
        <f t="shared" si="63"/>
        <v>52.43152909</v>
      </c>
      <c r="D35" s="168">
        <f t="shared" si="64"/>
        <v>32.98281134</v>
      </c>
      <c r="E35" s="165">
        <f t="shared" si="65"/>
        <v>52.5</v>
      </c>
      <c r="F35" s="166">
        <f t="shared" si="66"/>
        <v>47.56847091</v>
      </c>
      <c r="G35" s="168">
        <f t="shared" si="67"/>
        <v>67.01718866</v>
      </c>
      <c r="H35" s="143">
        <f t="shared" si="68"/>
        <v>100</v>
      </c>
      <c r="I35" s="144">
        <f t="shared" si="69"/>
        <v>100</v>
      </c>
      <c r="J35" s="145">
        <f t="shared" si="70"/>
        <v>100</v>
      </c>
      <c r="L35" s="140" t="s">
        <v>90</v>
      </c>
      <c r="M35" s="165">
        <f t="shared" si="71"/>
        <v>49.05660377</v>
      </c>
      <c r="N35" s="166">
        <f t="shared" si="72"/>
        <v>49.00816268</v>
      </c>
      <c r="O35" s="168">
        <f t="shared" si="73"/>
        <v>52.20626036</v>
      </c>
      <c r="P35" s="165">
        <f t="shared" si="74"/>
        <v>50.94339623</v>
      </c>
      <c r="Q35" s="166">
        <f t="shared" si="75"/>
        <v>50.99183732</v>
      </c>
      <c r="R35" s="168">
        <f t="shared" si="76"/>
        <v>47.79373964</v>
      </c>
      <c r="S35" s="143">
        <f t="shared" si="77"/>
        <v>100</v>
      </c>
      <c r="T35" s="144">
        <f t="shared" si="78"/>
        <v>100</v>
      </c>
      <c r="U35" s="145">
        <f t="shared" si="79"/>
        <v>100</v>
      </c>
      <c r="W35" s="140" t="s">
        <v>90</v>
      </c>
      <c r="X35" s="165">
        <f t="shared" si="80"/>
        <v>51.13636364</v>
      </c>
      <c r="Y35" s="166">
        <f t="shared" si="81"/>
        <v>42.06457264</v>
      </c>
      <c r="Z35" s="168">
        <f t="shared" si="82"/>
        <v>49.97151543</v>
      </c>
      <c r="AA35" s="168">
        <f t="shared" si="83"/>
        <v>51.87455135</v>
      </c>
      <c r="AB35" s="168">
        <f t="shared" si="84"/>
        <v>0</v>
      </c>
      <c r="AC35" s="165">
        <f t="shared" si="85"/>
        <v>48.86363636</v>
      </c>
      <c r="AD35" s="166">
        <f t="shared" si="86"/>
        <v>57.93542736</v>
      </c>
      <c r="AE35" s="168">
        <f t="shared" si="87"/>
        <v>50.02848457</v>
      </c>
      <c r="AF35" s="168">
        <f t="shared" si="88"/>
        <v>48.12544865</v>
      </c>
      <c r="AG35" s="168">
        <f t="shared" si="89"/>
        <v>100</v>
      </c>
      <c r="AH35" s="143">
        <f t="shared" si="90"/>
        <v>100</v>
      </c>
      <c r="AI35" s="144">
        <f t="shared" si="91"/>
        <v>100</v>
      </c>
      <c r="AJ35" s="146">
        <f t="shared" si="92"/>
        <v>100</v>
      </c>
      <c r="AK35" s="146">
        <f t="shared" si="93"/>
        <v>100</v>
      </c>
      <c r="AL35" s="148">
        <f t="shared" si="94"/>
        <v>100</v>
      </c>
    </row>
    <row r="36" ht="15.75" customHeight="1">
      <c r="A36" s="140" t="s">
        <v>91</v>
      </c>
      <c r="B36" s="165">
        <f t="shared" si="62"/>
        <v>40.13157895</v>
      </c>
      <c r="C36" s="166">
        <f t="shared" si="63"/>
        <v>29.22757822</v>
      </c>
      <c r="D36" s="168">
        <f t="shared" si="64"/>
        <v>35.20327474</v>
      </c>
      <c r="E36" s="165">
        <f t="shared" si="65"/>
        <v>59.86842105</v>
      </c>
      <c r="F36" s="166">
        <f t="shared" si="66"/>
        <v>70.77242178</v>
      </c>
      <c r="G36" s="168">
        <f t="shared" si="67"/>
        <v>64.79672526</v>
      </c>
      <c r="H36" s="143">
        <f t="shared" si="68"/>
        <v>100</v>
      </c>
      <c r="I36" s="144">
        <f t="shared" si="69"/>
        <v>100</v>
      </c>
      <c r="J36" s="145">
        <f t="shared" si="70"/>
        <v>100</v>
      </c>
      <c r="L36" s="140" t="s">
        <v>91</v>
      </c>
      <c r="M36" s="165">
        <f t="shared" si="71"/>
        <v>34.46712018</v>
      </c>
      <c r="N36" s="166">
        <f t="shared" si="72"/>
        <v>25.4822232</v>
      </c>
      <c r="O36" s="168">
        <f t="shared" si="73"/>
        <v>28.65633318</v>
      </c>
      <c r="P36" s="165">
        <f t="shared" si="74"/>
        <v>65.53287982</v>
      </c>
      <c r="Q36" s="166">
        <f t="shared" si="75"/>
        <v>74.5177768</v>
      </c>
      <c r="R36" s="168">
        <f t="shared" si="76"/>
        <v>71.34366682</v>
      </c>
      <c r="S36" s="143">
        <f t="shared" si="77"/>
        <v>100</v>
      </c>
      <c r="T36" s="144">
        <f t="shared" si="78"/>
        <v>100</v>
      </c>
      <c r="U36" s="145">
        <f t="shared" si="79"/>
        <v>100</v>
      </c>
      <c r="W36" s="140" t="s">
        <v>91</v>
      </c>
      <c r="X36" s="165">
        <f t="shared" si="80"/>
        <v>34.6473029</v>
      </c>
      <c r="Y36" s="166">
        <f t="shared" si="81"/>
        <v>28.9571226</v>
      </c>
      <c r="Z36" s="168">
        <f t="shared" si="82"/>
        <v>30.71173497</v>
      </c>
      <c r="AA36" s="168">
        <f t="shared" si="83"/>
        <v>30.05833896</v>
      </c>
      <c r="AB36" s="168">
        <f t="shared" si="84"/>
        <v>40.70154107</v>
      </c>
      <c r="AC36" s="165">
        <f t="shared" si="85"/>
        <v>65.3526971</v>
      </c>
      <c r="AD36" s="166">
        <f t="shared" si="86"/>
        <v>71.0428774</v>
      </c>
      <c r="AE36" s="168">
        <f t="shared" si="87"/>
        <v>69.28826503</v>
      </c>
      <c r="AF36" s="168">
        <f t="shared" si="88"/>
        <v>69.94166104</v>
      </c>
      <c r="AG36" s="168">
        <f t="shared" si="89"/>
        <v>59.29845893</v>
      </c>
      <c r="AH36" s="143">
        <f t="shared" si="90"/>
        <v>100</v>
      </c>
      <c r="AI36" s="144">
        <f t="shared" si="91"/>
        <v>100</v>
      </c>
      <c r="AJ36" s="146">
        <f t="shared" si="92"/>
        <v>100</v>
      </c>
      <c r="AK36" s="146">
        <f t="shared" si="93"/>
        <v>100</v>
      </c>
      <c r="AL36" s="148">
        <f t="shared" si="94"/>
        <v>100</v>
      </c>
    </row>
    <row r="37" ht="15.75" customHeight="1">
      <c r="A37" s="140" t="s">
        <v>92</v>
      </c>
      <c r="B37" s="165">
        <f t="shared" si="62"/>
        <v>38.7027027</v>
      </c>
      <c r="C37" s="166">
        <f t="shared" si="63"/>
        <v>29.84296755</v>
      </c>
      <c r="D37" s="168">
        <f t="shared" si="64"/>
        <v>32.60072118</v>
      </c>
      <c r="E37" s="165">
        <f t="shared" si="65"/>
        <v>61.2972973</v>
      </c>
      <c r="F37" s="166">
        <f t="shared" si="66"/>
        <v>70.15703245</v>
      </c>
      <c r="G37" s="168">
        <f t="shared" si="67"/>
        <v>67.39927882</v>
      </c>
      <c r="H37" s="143">
        <f t="shared" si="68"/>
        <v>100</v>
      </c>
      <c r="I37" s="144">
        <f t="shared" si="69"/>
        <v>100</v>
      </c>
      <c r="J37" s="145">
        <f t="shared" si="70"/>
        <v>100</v>
      </c>
      <c r="L37" s="140" t="s">
        <v>92</v>
      </c>
      <c r="M37" s="165">
        <f t="shared" si="71"/>
        <v>36.12334802</v>
      </c>
      <c r="N37" s="166">
        <f t="shared" si="72"/>
        <v>24.91873262</v>
      </c>
      <c r="O37" s="168">
        <f t="shared" si="73"/>
        <v>28.71663928</v>
      </c>
      <c r="P37" s="165">
        <f t="shared" si="74"/>
        <v>63.87665198</v>
      </c>
      <c r="Q37" s="166">
        <f t="shared" si="75"/>
        <v>75.08126738</v>
      </c>
      <c r="R37" s="168">
        <f t="shared" si="76"/>
        <v>71.28336072</v>
      </c>
      <c r="S37" s="143">
        <f t="shared" si="77"/>
        <v>100</v>
      </c>
      <c r="T37" s="144">
        <f t="shared" si="78"/>
        <v>100</v>
      </c>
      <c r="U37" s="145">
        <f t="shared" si="79"/>
        <v>100</v>
      </c>
      <c r="W37" s="140" t="s">
        <v>92</v>
      </c>
      <c r="X37" s="165">
        <f t="shared" si="80"/>
        <v>34.08360129</v>
      </c>
      <c r="Y37" s="166">
        <f t="shared" si="81"/>
        <v>21.39971844</v>
      </c>
      <c r="Z37" s="168">
        <f t="shared" si="82"/>
        <v>26.0328773</v>
      </c>
      <c r="AA37" s="168">
        <f t="shared" si="83"/>
        <v>25.92662721</v>
      </c>
      <c r="AB37" s="168">
        <f t="shared" si="84"/>
        <v>27.29580794</v>
      </c>
      <c r="AC37" s="165">
        <f t="shared" si="85"/>
        <v>65.91639871</v>
      </c>
      <c r="AD37" s="166">
        <f t="shared" si="86"/>
        <v>78.60028156</v>
      </c>
      <c r="AE37" s="168">
        <f t="shared" si="87"/>
        <v>73.9671227</v>
      </c>
      <c r="AF37" s="168">
        <f t="shared" si="88"/>
        <v>74.07337279</v>
      </c>
      <c r="AG37" s="168">
        <f t="shared" si="89"/>
        <v>72.70419206</v>
      </c>
      <c r="AH37" s="143">
        <f t="shared" si="90"/>
        <v>100</v>
      </c>
      <c r="AI37" s="144">
        <f t="shared" si="91"/>
        <v>100</v>
      </c>
      <c r="AJ37" s="146">
        <f t="shared" si="92"/>
        <v>100</v>
      </c>
      <c r="AK37" s="146">
        <f t="shared" si="93"/>
        <v>100</v>
      </c>
      <c r="AL37" s="148">
        <f t="shared" si="94"/>
        <v>100</v>
      </c>
    </row>
    <row r="38" ht="15.75" customHeight="1">
      <c r="A38" s="140" t="s">
        <v>93</v>
      </c>
      <c r="B38" s="165">
        <f t="shared" si="62"/>
        <v>34.97757848</v>
      </c>
      <c r="C38" s="166">
        <f t="shared" si="63"/>
        <v>22.06819312</v>
      </c>
      <c r="D38" s="168">
        <f t="shared" si="64"/>
        <v>27.4733676</v>
      </c>
      <c r="E38" s="165">
        <f t="shared" si="65"/>
        <v>65.02242152</v>
      </c>
      <c r="F38" s="166">
        <f t="shared" si="66"/>
        <v>77.93180688</v>
      </c>
      <c r="G38" s="168">
        <f t="shared" si="67"/>
        <v>72.5266324</v>
      </c>
      <c r="H38" s="143">
        <f t="shared" si="68"/>
        <v>100</v>
      </c>
      <c r="I38" s="144">
        <f t="shared" si="69"/>
        <v>100</v>
      </c>
      <c r="J38" s="145">
        <f t="shared" si="70"/>
        <v>100</v>
      </c>
      <c r="L38" s="140" t="s">
        <v>93</v>
      </c>
      <c r="M38" s="165">
        <f t="shared" si="71"/>
        <v>33.72641509</v>
      </c>
      <c r="N38" s="166">
        <f t="shared" si="72"/>
        <v>18.1173705</v>
      </c>
      <c r="O38" s="168">
        <f t="shared" si="73"/>
        <v>26.63507601</v>
      </c>
      <c r="P38" s="165">
        <f t="shared" si="74"/>
        <v>66.27358491</v>
      </c>
      <c r="Q38" s="166">
        <f t="shared" si="75"/>
        <v>81.8826295</v>
      </c>
      <c r="R38" s="168">
        <f t="shared" si="76"/>
        <v>73.36492399</v>
      </c>
      <c r="S38" s="143">
        <f t="shared" si="77"/>
        <v>100</v>
      </c>
      <c r="T38" s="144">
        <f t="shared" si="78"/>
        <v>100</v>
      </c>
      <c r="U38" s="145">
        <f t="shared" si="79"/>
        <v>100</v>
      </c>
      <c r="W38" s="140" t="s">
        <v>93</v>
      </c>
      <c r="X38" s="165">
        <f t="shared" si="80"/>
        <v>33.73737374</v>
      </c>
      <c r="Y38" s="166">
        <f t="shared" si="81"/>
        <v>20.81712737</v>
      </c>
      <c r="Z38" s="168">
        <f t="shared" si="82"/>
        <v>26.52818192</v>
      </c>
      <c r="AA38" s="168">
        <f t="shared" si="83"/>
        <v>26.62855661</v>
      </c>
      <c r="AB38" s="168">
        <f t="shared" si="84"/>
        <v>25.2409036</v>
      </c>
      <c r="AC38" s="165">
        <f t="shared" si="85"/>
        <v>66.26262626</v>
      </c>
      <c r="AD38" s="166">
        <f t="shared" si="86"/>
        <v>79.18287263</v>
      </c>
      <c r="AE38" s="168">
        <f t="shared" si="87"/>
        <v>73.47181808</v>
      </c>
      <c r="AF38" s="168">
        <f t="shared" si="88"/>
        <v>73.37144339</v>
      </c>
      <c r="AG38" s="168">
        <f t="shared" si="89"/>
        <v>74.7590964</v>
      </c>
      <c r="AH38" s="143">
        <f t="shared" si="90"/>
        <v>100</v>
      </c>
      <c r="AI38" s="144">
        <f t="shared" si="91"/>
        <v>100</v>
      </c>
      <c r="AJ38" s="146">
        <f t="shared" si="92"/>
        <v>100</v>
      </c>
      <c r="AK38" s="146">
        <f t="shared" si="93"/>
        <v>100</v>
      </c>
      <c r="AL38" s="148">
        <f t="shared" si="94"/>
        <v>100</v>
      </c>
    </row>
    <row r="39" ht="15.75" customHeight="1">
      <c r="A39" s="140" t="s">
        <v>94</v>
      </c>
      <c r="B39" s="165">
        <f t="shared" si="62"/>
        <v>36.24939584</v>
      </c>
      <c r="C39" s="166">
        <f t="shared" si="63"/>
        <v>22.7869149</v>
      </c>
      <c r="D39" s="168">
        <f t="shared" si="64"/>
        <v>29.72164977</v>
      </c>
      <c r="E39" s="165">
        <f t="shared" si="65"/>
        <v>63.75060416</v>
      </c>
      <c r="F39" s="166">
        <f t="shared" si="66"/>
        <v>77.2130851</v>
      </c>
      <c r="G39" s="168">
        <f t="shared" si="67"/>
        <v>70.27835023</v>
      </c>
      <c r="H39" s="143">
        <f t="shared" si="68"/>
        <v>100</v>
      </c>
      <c r="I39" s="144">
        <f t="shared" si="69"/>
        <v>100</v>
      </c>
      <c r="J39" s="145">
        <f t="shared" si="70"/>
        <v>100</v>
      </c>
      <c r="L39" s="140" t="s">
        <v>94</v>
      </c>
      <c r="M39" s="165">
        <f t="shared" si="71"/>
        <v>37.12550607</v>
      </c>
      <c r="N39" s="166">
        <f t="shared" si="72"/>
        <v>28.6552134</v>
      </c>
      <c r="O39" s="168">
        <f t="shared" si="73"/>
        <v>34.20825896</v>
      </c>
      <c r="P39" s="165">
        <f t="shared" si="74"/>
        <v>62.87449393</v>
      </c>
      <c r="Q39" s="166">
        <f t="shared" si="75"/>
        <v>71.3447866</v>
      </c>
      <c r="R39" s="168">
        <f t="shared" si="76"/>
        <v>65.79174104</v>
      </c>
      <c r="S39" s="143">
        <f t="shared" si="77"/>
        <v>100</v>
      </c>
      <c r="T39" s="144">
        <f t="shared" si="78"/>
        <v>100</v>
      </c>
      <c r="U39" s="145">
        <f t="shared" si="79"/>
        <v>100</v>
      </c>
      <c r="W39" s="140" t="s">
        <v>94</v>
      </c>
      <c r="X39" s="165">
        <f t="shared" si="80"/>
        <v>34.40445587</v>
      </c>
      <c r="Y39" s="166">
        <f t="shared" si="81"/>
        <v>25.24508666</v>
      </c>
      <c r="Z39" s="168">
        <f t="shared" si="82"/>
        <v>28.12628278</v>
      </c>
      <c r="AA39" s="168">
        <f t="shared" si="83"/>
        <v>27.82413805</v>
      </c>
      <c r="AB39" s="168">
        <f t="shared" si="84"/>
        <v>32.49754162</v>
      </c>
      <c r="AC39" s="165">
        <f t="shared" si="85"/>
        <v>65.59554413</v>
      </c>
      <c r="AD39" s="166">
        <f t="shared" si="86"/>
        <v>74.75491334</v>
      </c>
      <c r="AE39" s="168">
        <f t="shared" si="87"/>
        <v>71.87371722</v>
      </c>
      <c r="AF39" s="168">
        <f t="shared" si="88"/>
        <v>72.17586195</v>
      </c>
      <c r="AG39" s="168">
        <f t="shared" si="89"/>
        <v>67.50245838</v>
      </c>
      <c r="AH39" s="143">
        <f t="shared" si="90"/>
        <v>100</v>
      </c>
      <c r="AI39" s="144">
        <f t="shared" si="91"/>
        <v>100</v>
      </c>
      <c r="AJ39" s="146">
        <f t="shared" si="92"/>
        <v>100</v>
      </c>
      <c r="AK39" s="146">
        <f t="shared" si="93"/>
        <v>100</v>
      </c>
      <c r="AL39" s="148">
        <f t="shared" si="94"/>
        <v>100</v>
      </c>
    </row>
    <row r="40" ht="15.75" customHeight="1">
      <c r="A40" s="140" t="s">
        <v>95</v>
      </c>
      <c r="B40" s="165">
        <f t="shared" si="62"/>
        <v>38.1713555</v>
      </c>
      <c r="C40" s="166">
        <f t="shared" si="63"/>
        <v>29.6392967</v>
      </c>
      <c r="D40" s="168">
        <f t="shared" si="64"/>
        <v>38.43029241</v>
      </c>
      <c r="E40" s="165">
        <f t="shared" si="65"/>
        <v>61.8286445</v>
      </c>
      <c r="F40" s="166">
        <f t="shared" si="66"/>
        <v>70.3607033</v>
      </c>
      <c r="G40" s="168">
        <f t="shared" si="67"/>
        <v>61.56970759</v>
      </c>
      <c r="H40" s="143">
        <f t="shared" si="68"/>
        <v>100</v>
      </c>
      <c r="I40" s="144">
        <f t="shared" si="69"/>
        <v>100</v>
      </c>
      <c r="J40" s="145">
        <f t="shared" si="70"/>
        <v>100</v>
      </c>
      <c r="L40" s="140" t="s">
        <v>95</v>
      </c>
      <c r="M40" s="165">
        <f t="shared" si="71"/>
        <v>40.8719346</v>
      </c>
      <c r="N40" s="166">
        <f t="shared" si="72"/>
        <v>30.16759665</v>
      </c>
      <c r="O40" s="168">
        <f t="shared" si="73"/>
        <v>37.07099625</v>
      </c>
      <c r="P40" s="165">
        <f t="shared" si="74"/>
        <v>59.1280654</v>
      </c>
      <c r="Q40" s="166">
        <f t="shared" si="75"/>
        <v>69.83240335</v>
      </c>
      <c r="R40" s="168">
        <f t="shared" si="76"/>
        <v>62.92900375</v>
      </c>
      <c r="S40" s="143">
        <f t="shared" si="77"/>
        <v>100</v>
      </c>
      <c r="T40" s="144">
        <f t="shared" si="78"/>
        <v>100</v>
      </c>
      <c r="U40" s="145">
        <f t="shared" si="79"/>
        <v>100</v>
      </c>
      <c r="W40" s="140" t="s">
        <v>95</v>
      </c>
      <c r="X40" s="165">
        <f t="shared" si="80"/>
        <v>39.4344473</v>
      </c>
      <c r="Y40" s="166">
        <f t="shared" si="81"/>
        <v>33.02162373</v>
      </c>
      <c r="Z40" s="168">
        <f t="shared" si="82"/>
        <v>34.90287005</v>
      </c>
      <c r="AA40" s="168">
        <f t="shared" si="83"/>
        <v>34.66948229</v>
      </c>
      <c r="AB40" s="168">
        <f t="shared" si="84"/>
        <v>40.27457681</v>
      </c>
      <c r="AC40" s="165">
        <f t="shared" si="85"/>
        <v>60.5655527</v>
      </c>
      <c r="AD40" s="166">
        <f t="shared" si="86"/>
        <v>66.97837627</v>
      </c>
      <c r="AE40" s="168">
        <f t="shared" si="87"/>
        <v>65.09712995</v>
      </c>
      <c r="AF40" s="168">
        <f t="shared" si="88"/>
        <v>65.33051771</v>
      </c>
      <c r="AG40" s="168">
        <f t="shared" si="89"/>
        <v>59.72542319</v>
      </c>
      <c r="AH40" s="143">
        <f t="shared" si="90"/>
        <v>100</v>
      </c>
      <c r="AI40" s="144">
        <f t="shared" si="91"/>
        <v>100</v>
      </c>
      <c r="AJ40" s="146">
        <f t="shared" si="92"/>
        <v>100</v>
      </c>
      <c r="AK40" s="146">
        <f t="shared" si="93"/>
        <v>100</v>
      </c>
      <c r="AL40" s="148">
        <f t="shared" si="94"/>
        <v>100</v>
      </c>
    </row>
    <row r="41" ht="15.75" customHeight="1">
      <c r="A41" s="140" t="s">
        <v>96</v>
      </c>
      <c r="B41" s="165">
        <f t="shared" si="62"/>
        <v>47.26522188</v>
      </c>
      <c r="C41" s="166">
        <f t="shared" si="63"/>
        <v>36.12968616</v>
      </c>
      <c r="D41" s="168">
        <f t="shared" si="64"/>
        <v>40.61299354</v>
      </c>
      <c r="E41" s="165">
        <f t="shared" si="65"/>
        <v>52.73477812</v>
      </c>
      <c r="F41" s="166">
        <f t="shared" si="66"/>
        <v>63.87031384</v>
      </c>
      <c r="G41" s="168">
        <f t="shared" si="67"/>
        <v>59.38700646</v>
      </c>
      <c r="H41" s="143">
        <f t="shared" si="68"/>
        <v>100</v>
      </c>
      <c r="I41" s="144">
        <f t="shared" si="69"/>
        <v>100</v>
      </c>
      <c r="J41" s="145">
        <f t="shared" si="70"/>
        <v>100</v>
      </c>
      <c r="L41" s="140" t="s">
        <v>96</v>
      </c>
      <c r="M41" s="165">
        <f t="shared" si="71"/>
        <v>46.86289698</v>
      </c>
      <c r="N41" s="166">
        <f t="shared" si="72"/>
        <v>40.52036075</v>
      </c>
      <c r="O41" s="168">
        <f t="shared" si="73"/>
        <v>47.42969413</v>
      </c>
      <c r="P41" s="165">
        <f t="shared" si="74"/>
        <v>53.13710302</v>
      </c>
      <c r="Q41" s="166">
        <f t="shared" si="75"/>
        <v>59.47963925</v>
      </c>
      <c r="R41" s="168">
        <f t="shared" si="76"/>
        <v>52.57030587</v>
      </c>
      <c r="S41" s="143">
        <f t="shared" si="77"/>
        <v>100</v>
      </c>
      <c r="T41" s="144">
        <f t="shared" si="78"/>
        <v>100</v>
      </c>
      <c r="U41" s="145">
        <f t="shared" si="79"/>
        <v>100</v>
      </c>
      <c r="W41" s="140" t="s">
        <v>96</v>
      </c>
      <c r="X41" s="165">
        <f t="shared" si="80"/>
        <v>46.33140973</v>
      </c>
      <c r="Y41" s="166">
        <f t="shared" si="81"/>
        <v>40.29977</v>
      </c>
      <c r="Z41" s="168">
        <f t="shared" si="82"/>
        <v>43.56252361</v>
      </c>
      <c r="AA41" s="168">
        <f t="shared" si="83"/>
        <v>44.29985101</v>
      </c>
      <c r="AB41" s="168">
        <f t="shared" si="84"/>
        <v>29.94505552</v>
      </c>
      <c r="AC41" s="165">
        <f t="shared" si="85"/>
        <v>53.66859027</v>
      </c>
      <c r="AD41" s="166">
        <f t="shared" si="86"/>
        <v>59.70023</v>
      </c>
      <c r="AE41" s="168">
        <f t="shared" si="87"/>
        <v>56.43747639</v>
      </c>
      <c r="AF41" s="168">
        <f t="shared" si="88"/>
        <v>55.70014899</v>
      </c>
      <c r="AG41" s="168">
        <f t="shared" si="89"/>
        <v>70.05494448</v>
      </c>
      <c r="AH41" s="143">
        <f t="shared" si="90"/>
        <v>100</v>
      </c>
      <c r="AI41" s="144">
        <f t="shared" si="91"/>
        <v>100</v>
      </c>
      <c r="AJ41" s="146">
        <f t="shared" si="92"/>
        <v>100</v>
      </c>
      <c r="AK41" s="146">
        <f t="shared" si="93"/>
        <v>100</v>
      </c>
      <c r="AL41" s="148">
        <f t="shared" si="94"/>
        <v>100</v>
      </c>
    </row>
    <row r="42" ht="15.75" customHeight="1">
      <c r="A42" s="140" t="s">
        <v>97</v>
      </c>
      <c r="B42" s="165">
        <f t="shared" si="62"/>
        <v>49.8489426</v>
      </c>
      <c r="C42" s="166">
        <f t="shared" si="63"/>
        <v>52.53235842</v>
      </c>
      <c r="D42" s="168">
        <f t="shared" si="64"/>
        <v>49.65071905</v>
      </c>
      <c r="E42" s="165">
        <f t="shared" si="65"/>
        <v>50.1510574</v>
      </c>
      <c r="F42" s="166">
        <f t="shared" si="66"/>
        <v>47.46764158</v>
      </c>
      <c r="G42" s="168">
        <f t="shared" si="67"/>
        <v>50.34928095</v>
      </c>
      <c r="H42" s="143">
        <f t="shared" si="68"/>
        <v>100</v>
      </c>
      <c r="I42" s="144">
        <f t="shared" si="69"/>
        <v>100</v>
      </c>
      <c r="J42" s="145">
        <f t="shared" si="70"/>
        <v>100</v>
      </c>
      <c r="L42" s="140" t="s">
        <v>97</v>
      </c>
      <c r="M42" s="165">
        <f t="shared" si="71"/>
        <v>61.37931034</v>
      </c>
      <c r="N42" s="166">
        <f t="shared" si="72"/>
        <v>60.42785571</v>
      </c>
      <c r="O42" s="168">
        <f t="shared" si="73"/>
        <v>52.94013775</v>
      </c>
      <c r="P42" s="165">
        <f t="shared" si="74"/>
        <v>38.62068966</v>
      </c>
      <c r="Q42" s="166">
        <f t="shared" si="75"/>
        <v>39.57214429</v>
      </c>
      <c r="R42" s="168">
        <f t="shared" si="76"/>
        <v>47.05986225</v>
      </c>
      <c r="S42" s="143">
        <f t="shared" si="77"/>
        <v>100</v>
      </c>
      <c r="T42" s="144">
        <f t="shared" si="78"/>
        <v>100</v>
      </c>
      <c r="U42" s="145">
        <f t="shared" si="79"/>
        <v>100</v>
      </c>
      <c r="W42" s="140" t="s">
        <v>97</v>
      </c>
      <c r="X42" s="165">
        <f t="shared" si="80"/>
        <v>52.72727273</v>
      </c>
      <c r="Y42" s="166">
        <f t="shared" si="81"/>
        <v>48.52354397</v>
      </c>
      <c r="Z42" s="168">
        <f t="shared" si="82"/>
        <v>46.1259901</v>
      </c>
      <c r="AA42" s="168">
        <f t="shared" si="83"/>
        <v>46.64372115</v>
      </c>
      <c r="AB42" s="168">
        <f t="shared" si="84"/>
        <v>33.5332705</v>
      </c>
      <c r="AC42" s="165">
        <f t="shared" si="85"/>
        <v>47.27272727</v>
      </c>
      <c r="AD42" s="166">
        <f t="shared" si="86"/>
        <v>51.47645603</v>
      </c>
      <c r="AE42" s="168">
        <f t="shared" si="87"/>
        <v>53.8740099</v>
      </c>
      <c r="AF42" s="168">
        <f t="shared" si="88"/>
        <v>53.35627885</v>
      </c>
      <c r="AG42" s="168">
        <f t="shared" si="89"/>
        <v>66.4667295</v>
      </c>
      <c r="AH42" s="143">
        <f t="shared" si="90"/>
        <v>100</v>
      </c>
      <c r="AI42" s="144">
        <f t="shared" si="91"/>
        <v>100</v>
      </c>
      <c r="AJ42" s="146">
        <f t="shared" si="92"/>
        <v>100</v>
      </c>
      <c r="AK42" s="146">
        <f t="shared" si="93"/>
        <v>100</v>
      </c>
      <c r="AL42" s="148">
        <f t="shared" si="94"/>
        <v>100</v>
      </c>
    </row>
    <row r="43" ht="15.75" customHeight="1">
      <c r="A43" s="268" t="s">
        <v>98</v>
      </c>
      <c r="B43" s="165">
        <f t="shared" si="62"/>
        <v>65.78947368</v>
      </c>
      <c r="C43" s="166">
        <f t="shared" si="63"/>
        <v>65.13147121</v>
      </c>
      <c r="D43" s="168">
        <f t="shared" si="64"/>
        <v>60.80327891</v>
      </c>
      <c r="E43" s="165">
        <f t="shared" si="65"/>
        <v>34.21052632</v>
      </c>
      <c r="F43" s="166">
        <f t="shared" si="66"/>
        <v>34.86852879</v>
      </c>
      <c r="G43" s="168">
        <f t="shared" si="67"/>
        <v>39.19672109</v>
      </c>
      <c r="H43" s="269">
        <f t="shared" si="68"/>
        <v>100</v>
      </c>
      <c r="I43" s="270">
        <f t="shared" si="69"/>
        <v>100</v>
      </c>
      <c r="J43" s="272">
        <f t="shared" si="70"/>
        <v>100</v>
      </c>
      <c r="L43" s="268" t="s">
        <v>98</v>
      </c>
      <c r="M43" s="165">
        <f t="shared" si="71"/>
        <v>66.66666667</v>
      </c>
      <c r="N43" s="166">
        <f t="shared" si="72"/>
        <v>37.65491895</v>
      </c>
      <c r="O43" s="168">
        <f t="shared" si="73"/>
        <v>43.25259458</v>
      </c>
      <c r="P43" s="165">
        <f t="shared" si="74"/>
        <v>33.33333333</v>
      </c>
      <c r="Q43" s="166">
        <f t="shared" si="75"/>
        <v>62.34508105</v>
      </c>
      <c r="R43" s="168">
        <f t="shared" si="76"/>
        <v>56.74740542</v>
      </c>
      <c r="S43" s="269">
        <f t="shared" si="77"/>
        <v>100</v>
      </c>
      <c r="T43" s="270">
        <f t="shared" si="78"/>
        <v>100</v>
      </c>
      <c r="U43" s="272">
        <f t="shared" si="79"/>
        <v>100</v>
      </c>
      <c r="W43" s="268" t="s">
        <v>98</v>
      </c>
      <c r="X43" s="165">
        <f t="shared" si="80"/>
        <v>68.96551724</v>
      </c>
      <c r="Y43" s="166">
        <f t="shared" si="81"/>
        <v>62.92456557</v>
      </c>
      <c r="Z43" s="168">
        <f t="shared" si="82"/>
        <v>30.44404522</v>
      </c>
      <c r="AA43" s="168">
        <f t="shared" si="83"/>
        <v>36.23263125</v>
      </c>
      <c r="AB43" s="168">
        <f t="shared" si="84"/>
        <v>9.090909091</v>
      </c>
      <c r="AC43" s="165">
        <f t="shared" si="85"/>
        <v>31.03448276</v>
      </c>
      <c r="AD43" s="166">
        <f t="shared" si="86"/>
        <v>37.07543443</v>
      </c>
      <c r="AE43" s="168">
        <f t="shared" si="87"/>
        <v>69.55595478</v>
      </c>
      <c r="AF43" s="168">
        <f t="shared" si="88"/>
        <v>63.76736875</v>
      </c>
      <c r="AG43" s="168">
        <f t="shared" si="89"/>
        <v>90.90909091</v>
      </c>
      <c r="AH43" s="143">
        <f t="shared" si="90"/>
        <v>100</v>
      </c>
      <c r="AI43" s="144">
        <f t="shared" si="91"/>
        <v>100</v>
      </c>
      <c r="AJ43" s="146">
        <f t="shared" si="92"/>
        <v>100</v>
      </c>
      <c r="AK43" s="146">
        <f t="shared" si="93"/>
        <v>100</v>
      </c>
      <c r="AL43" s="148">
        <f t="shared" si="94"/>
        <v>100</v>
      </c>
    </row>
    <row r="44" ht="15.75" customHeight="1">
      <c r="A44" s="150" t="s">
        <v>99</v>
      </c>
      <c r="B44" s="176">
        <f t="shared" si="62"/>
        <v>66.66666667</v>
      </c>
      <c r="C44" s="177">
        <f t="shared" si="63"/>
        <v>74.39180538</v>
      </c>
      <c r="D44" s="179">
        <f t="shared" si="64"/>
        <v>82.94509151</v>
      </c>
      <c r="E44" s="176">
        <f t="shared" si="65"/>
        <v>33.33333333</v>
      </c>
      <c r="F44" s="177">
        <f t="shared" si="66"/>
        <v>25.60819462</v>
      </c>
      <c r="G44" s="179">
        <f t="shared" si="67"/>
        <v>17.05490849</v>
      </c>
      <c r="H44" s="153">
        <f t="shared" si="68"/>
        <v>100</v>
      </c>
      <c r="I44" s="154">
        <f t="shared" si="69"/>
        <v>100</v>
      </c>
      <c r="J44" s="155">
        <f t="shared" si="70"/>
        <v>100</v>
      </c>
      <c r="L44" s="150" t="s">
        <v>99</v>
      </c>
      <c r="M44" s="176">
        <f t="shared" si="71"/>
        <v>100</v>
      </c>
      <c r="N44" s="177">
        <f t="shared" si="72"/>
        <v>100</v>
      </c>
      <c r="O44" s="179">
        <f t="shared" si="73"/>
        <v>100</v>
      </c>
      <c r="P44" s="176"/>
      <c r="Q44" s="177"/>
      <c r="R44" s="179"/>
      <c r="S44" s="153">
        <f t="shared" si="77"/>
        <v>100</v>
      </c>
      <c r="T44" s="154">
        <f t="shared" si="78"/>
        <v>100</v>
      </c>
      <c r="U44" s="155">
        <f t="shared" si="79"/>
        <v>100</v>
      </c>
      <c r="W44" s="150" t="s">
        <v>99</v>
      </c>
      <c r="X44" s="176">
        <f t="shared" si="80"/>
        <v>100</v>
      </c>
      <c r="Y44" s="177">
        <f t="shared" si="81"/>
        <v>100</v>
      </c>
      <c r="Z44" s="179">
        <f t="shared" si="82"/>
        <v>100</v>
      </c>
      <c r="AA44" s="179">
        <f t="shared" si="83"/>
        <v>100</v>
      </c>
      <c r="AB44" s="179" t="str">
        <f t="shared" si="84"/>
        <v>#DIV/0!</v>
      </c>
      <c r="AC44" s="176">
        <f t="shared" si="85"/>
        <v>0</v>
      </c>
      <c r="AD44" s="177">
        <f t="shared" si="86"/>
        <v>0</v>
      </c>
      <c r="AE44" s="179">
        <f t="shared" si="87"/>
        <v>0</v>
      </c>
      <c r="AF44" s="179">
        <f t="shared" si="88"/>
        <v>0</v>
      </c>
      <c r="AG44" s="179" t="str">
        <f t="shared" si="89"/>
        <v>#DIV/0!</v>
      </c>
      <c r="AH44" s="153">
        <f t="shared" si="90"/>
        <v>100</v>
      </c>
      <c r="AI44" s="154">
        <f t="shared" si="91"/>
        <v>100</v>
      </c>
      <c r="AJ44" s="156">
        <f t="shared" si="92"/>
        <v>100</v>
      </c>
      <c r="AK44" s="156">
        <f t="shared" si="93"/>
        <v>100</v>
      </c>
      <c r="AL44" s="158" t="str">
        <f t="shared" si="94"/>
        <v>#DIV/0!</v>
      </c>
    </row>
    <row r="45" ht="15.75" customHeight="1">
      <c r="A45" s="59" t="s">
        <v>12</v>
      </c>
      <c r="B45" s="108">
        <f t="shared" si="62"/>
        <v>38.87783031</v>
      </c>
      <c r="C45" s="109">
        <f t="shared" si="63"/>
        <v>27.53402952</v>
      </c>
      <c r="D45" s="85">
        <f t="shared" si="64"/>
        <v>33.65084483</v>
      </c>
      <c r="E45" s="108">
        <f t="shared" si="65"/>
        <v>61.12216969</v>
      </c>
      <c r="F45" s="109">
        <f t="shared" si="66"/>
        <v>72.46597048</v>
      </c>
      <c r="G45" s="85">
        <f t="shared" si="67"/>
        <v>66.34915517</v>
      </c>
      <c r="H45" s="62">
        <f t="shared" si="68"/>
        <v>100</v>
      </c>
      <c r="I45" s="63">
        <f t="shared" si="69"/>
        <v>100</v>
      </c>
      <c r="J45" s="159">
        <f t="shared" si="70"/>
        <v>100</v>
      </c>
      <c r="L45" s="59" t="s">
        <v>12</v>
      </c>
      <c r="M45" s="108">
        <f t="shared" si="71"/>
        <v>39.41368078</v>
      </c>
      <c r="N45" s="109">
        <f t="shared" si="72"/>
        <v>28.18873868</v>
      </c>
      <c r="O45" s="85">
        <f t="shared" si="73"/>
        <v>34.917323</v>
      </c>
      <c r="P45" s="108">
        <f>P18*100/$S18</f>
        <v>60.58631922</v>
      </c>
      <c r="Q45" s="109">
        <f>Q18*100/$T18</f>
        <v>71.81126132</v>
      </c>
      <c r="R45" s="85">
        <f>R18*100/$U18</f>
        <v>65.082677</v>
      </c>
      <c r="S45" s="62">
        <f t="shared" si="77"/>
        <v>100</v>
      </c>
      <c r="T45" s="63">
        <f t="shared" si="78"/>
        <v>100</v>
      </c>
      <c r="U45" s="159">
        <f t="shared" si="79"/>
        <v>100</v>
      </c>
      <c r="W45" s="59" t="s">
        <v>12</v>
      </c>
      <c r="X45" s="108">
        <f t="shared" si="80"/>
        <v>37.36505207</v>
      </c>
      <c r="Y45" s="109">
        <f t="shared" si="81"/>
        <v>27.08236055</v>
      </c>
      <c r="Z45" s="85">
        <f t="shared" si="82"/>
        <v>30.73516651</v>
      </c>
      <c r="AA45" s="85">
        <f t="shared" si="83"/>
        <v>30.78693003</v>
      </c>
      <c r="AB45" s="85">
        <f t="shared" si="84"/>
        <v>29.97007232</v>
      </c>
      <c r="AC45" s="108">
        <f t="shared" si="85"/>
        <v>62.63494793</v>
      </c>
      <c r="AD45" s="109">
        <f t="shared" si="86"/>
        <v>72.91763945</v>
      </c>
      <c r="AE45" s="85">
        <f t="shared" si="87"/>
        <v>69.26483349</v>
      </c>
      <c r="AF45" s="85">
        <f t="shared" si="88"/>
        <v>69.21306997</v>
      </c>
      <c r="AG45" s="85">
        <f t="shared" si="89"/>
        <v>70.02992768</v>
      </c>
      <c r="AH45" s="62">
        <f t="shared" si="90"/>
        <v>100</v>
      </c>
      <c r="AI45" s="63">
        <f t="shared" si="91"/>
        <v>100</v>
      </c>
      <c r="AJ45" s="65">
        <f t="shared" si="92"/>
        <v>100</v>
      </c>
      <c r="AK45" s="65">
        <f t="shared" si="93"/>
        <v>100</v>
      </c>
      <c r="AL45" s="64">
        <f t="shared" si="94"/>
        <v>100</v>
      </c>
    </row>
    <row r="46" ht="15.75" customHeight="1">
      <c r="A46" s="80" t="s">
        <v>172</v>
      </c>
      <c r="B46" s="81"/>
      <c r="C46" s="81"/>
      <c r="D46" s="81"/>
      <c r="E46" s="81"/>
      <c r="F46" s="81"/>
      <c r="G46" s="81"/>
      <c r="H46" s="81"/>
      <c r="I46" s="81"/>
      <c r="J46" s="82"/>
      <c r="L46" s="80" t="s">
        <v>172</v>
      </c>
      <c r="M46" s="81"/>
      <c r="N46" s="81"/>
      <c r="O46" s="81"/>
      <c r="P46" s="81"/>
      <c r="Q46" s="81"/>
      <c r="R46" s="81"/>
      <c r="S46" s="81"/>
      <c r="T46" s="81"/>
      <c r="U46" s="82"/>
      <c r="W46" s="80" t="s">
        <v>172</v>
      </c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2"/>
    </row>
    <row r="47" ht="15.75" customHeight="1">
      <c r="A47" s="131" t="s">
        <v>89</v>
      </c>
      <c r="B47" s="83">
        <f t="shared" ref="B47:B58" si="95">IF(ISBLANK(B7),"",B7*100/$H$18)</f>
        <v>0.06220452849</v>
      </c>
      <c r="C47" s="84">
        <f t="shared" ref="C47:C58" si="96">IF(ISBLANK(C7),"",C7*100/$I$18)</f>
        <v>0.009095535726</v>
      </c>
      <c r="D47" s="53">
        <f t="shared" ref="D47:D58" si="97">IF(ISBLANK(D7),"",D7*100/$J$18)</f>
        <v>0.02291505035</v>
      </c>
      <c r="E47" s="83">
        <f t="shared" ref="E47:E58" si="98">IF(ISBLANK(E7),"",E7*100/$H$18)</f>
        <v>0.07464543419</v>
      </c>
      <c r="F47" s="84">
        <f t="shared" ref="F47:F58" si="99">IF(ISBLANK(F7),"",F7*100/$I$18)</f>
        <v>0.02031227639</v>
      </c>
      <c r="G47" s="53">
        <f t="shared" ref="G47:G58" si="100">IF(ISBLANK(G7),"",G7*100/$J$18)</f>
        <v>0.02309922019</v>
      </c>
      <c r="H47" s="160">
        <f t="shared" ref="H47:H58" si="101">IF(ISBLANK(H7),"",H7*100/$H$18)</f>
        <v>0.1368499627</v>
      </c>
      <c r="I47" s="161">
        <f t="shared" ref="I47:I58" si="102">IF(ISBLANK(I7),"",I7*100/$I$18)</f>
        <v>0.02940781212</v>
      </c>
      <c r="J47" s="162">
        <f t="shared" ref="J47:J58" si="103">IF(ISBLANK(J7),"",J7*100/$J$18)</f>
        <v>0.04601427054</v>
      </c>
      <c r="L47" s="131" t="s">
        <v>89</v>
      </c>
      <c r="M47" s="83">
        <f t="shared" ref="M47:M58" si="104">M7*100/$S$18</f>
        <v>0.03053745928</v>
      </c>
      <c r="N47" s="84">
        <f t="shared" ref="N47:N58" si="105">N7*100/$T$18</f>
        <v>0.02080358933</v>
      </c>
      <c r="O47" s="53">
        <f t="shared" ref="O47:O58" si="106">O7*100/$U$18</f>
        <v>0.01829289492</v>
      </c>
      <c r="P47" s="83">
        <f t="shared" ref="P47:P58" si="107">P7*100/$S$18</f>
        <v>0.01017915309</v>
      </c>
      <c r="Q47" s="84">
        <f t="shared" ref="Q47:Q58" si="108">Q7*100/$T$18</f>
        <v>0.008309217112</v>
      </c>
      <c r="R47" s="53">
        <f t="shared" ref="R47:R58" si="109">R7*100/$U$18</f>
        <v>0.02526279236</v>
      </c>
      <c r="S47" s="134">
        <f t="shared" ref="S47:S58" si="110">S7*100/$S$18</f>
        <v>0.04071661238</v>
      </c>
      <c r="T47" s="135">
        <f t="shared" ref="T47:T58" si="111">T7*100/$T$18</f>
        <v>0.02911280644</v>
      </c>
      <c r="U47" s="136">
        <f t="shared" ref="U47:U58" si="112">U7*100/$U$18</f>
        <v>0.04355568728</v>
      </c>
      <c r="W47" s="131" t="s">
        <v>89</v>
      </c>
      <c r="X47" s="83">
        <f t="shared" ref="X47:X58" si="113">X7*100/$AH$18</f>
        <v>0.06687685106</v>
      </c>
      <c r="Y47" s="84">
        <f t="shared" ref="Y47:Y58" si="114">Y7*100/$AI$18</f>
        <v>0.02813978249</v>
      </c>
      <c r="Z47" s="53">
        <f t="shared" ref="Z47:Z58" si="115">Z7*100/$AJ$18</f>
        <v>0.05928620259</v>
      </c>
      <c r="AA47" s="53">
        <f t="shared" ref="AA47:AA58" si="116">AA7*100/$AK$18</f>
        <v>0.05660220184</v>
      </c>
      <c r="AB47" s="53">
        <f t="shared" ref="AB47:AB58" si="117">AB7*100/$AL$18</f>
        <v>0.09895725867</v>
      </c>
      <c r="AC47" s="83">
        <f t="shared" ref="AC47:AC58" si="118">AC7*100/$AH$18</f>
        <v>0.07643068692</v>
      </c>
      <c r="AD47" s="84">
        <f t="shared" ref="AD47:AD58" si="119">AD7*100/$AI$18</f>
        <v>0.01517684539</v>
      </c>
      <c r="AE47" s="53">
        <f t="shared" ref="AE47:AE58" si="120">AE7*100/$AJ$18</f>
        <v>0.02120451866</v>
      </c>
      <c r="AF47" s="53">
        <f t="shared" ref="AF47:AF58" si="121">AF7*100/$AK$18</f>
        <v>0.0219249969</v>
      </c>
      <c r="AG47" s="53">
        <f t="shared" ref="AG47:AG58" si="122">AG7*100/$AL$18</f>
        <v>0.01055544092</v>
      </c>
      <c r="AH47" s="83">
        <f t="shared" ref="AH47:AH58" si="123">AH7*100/$AH$18</f>
        <v>0.143307538</v>
      </c>
      <c r="AI47" s="84">
        <f t="shared" ref="AI47:AI58" si="124">AI7*100/$AI$18</f>
        <v>0.04331662788</v>
      </c>
      <c r="AJ47" s="53">
        <f t="shared" ref="AJ47:AJ58" si="125">AJ7*100/$AJ$18</f>
        <v>0.08049072125</v>
      </c>
      <c r="AK47" s="53">
        <f t="shared" ref="AK47:AK58" si="126">AK7*100/$AK$18</f>
        <v>0.07852719874</v>
      </c>
      <c r="AL47" s="55">
        <f t="shared" ref="AL47:AL58" si="127">AL7*100/$AL$18</f>
        <v>0.1095126996</v>
      </c>
    </row>
    <row r="48" ht="15.75" customHeight="1">
      <c r="A48" s="140" t="s">
        <v>90</v>
      </c>
      <c r="B48" s="96">
        <f t="shared" si="95"/>
        <v>0.2363772083</v>
      </c>
      <c r="C48" s="97">
        <f t="shared" si="96"/>
        <v>0.1185831031</v>
      </c>
      <c r="D48" s="53">
        <f t="shared" si="97"/>
        <v>0.1065244927</v>
      </c>
      <c r="E48" s="96">
        <f t="shared" si="98"/>
        <v>0.2612590197</v>
      </c>
      <c r="F48" s="97">
        <f t="shared" si="99"/>
        <v>0.1075844437</v>
      </c>
      <c r="G48" s="53">
        <f t="shared" si="100"/>
        <v>0.2164452252</v>
      </c>
      <c r="H48" s="165">
        <f t="shared" si="101"/>
        <v>0.4976362279</v>
      </c>
      <c r="I48" s="166">
        <f t="shared" si="102"/>
        <v>0.2261675467</v>
      </c>
      <c r="J48" s="167">
        <f t="shared" si="103"/>
        <v>0.3229697179</v>
      </c>
      <c r="L48" s="140" t="s">
        <v>90</v>
      </c>
      <c r="M48" s="96">
        <f t="shared" si="104"/>
        <v>0.2646579805</v>
      </c>
      <c r="N48" s="97">
        <f t="shared" si="105"/>
        <v>0.1211443142</v>
      </c>
      <c r="O48" s="53">
        <f t="shared" si="106"/>
        <v>0.1707131136</v>
      </c>
      <c r="P48" s="96">
        <f t="shared" si="107"/>
        <v>0.2748371336</v>
      </c>
      <c r="Q48" s="97">
        <f t="shared" si="108"/>
        <v>0.1260478015</v>
      </c>
      <c r="R48" s="53">
        <f t="shared" si="109"/>
        <v>0.1562842856</v>
      </c>
      <c r="S48" s="143">
        <f t="shared" si="110"/>
        <v>0.539495114</v>
      </c>
      <c r="T48" s="144">
        <f t="shared" si="111"/>
        <v>0.2471921156</v>
      </c>
      <c r="U48" s="145">
        <f t="shared" si="112"/>
        <v>0.3269973993</v>
      </c>
      <c r="W48" s="140" t="s">
        <v>90</v>
      </c>
      <c r="X48" s="96">
        <f t="shared" si="113"/>
        <v>0.4299226139</v>
      </c>
      <c r="Y48" s="97">
        <f t="shared" si="114"/>
        <v>0.142129726</v>
      </c>
      <c r="Z48" s="53">
        <f t="shared" si="115"/>
        <v>0.1759633121</v>
      </c>
      <c r="AA48" s="53">
        <f t="shared" si="116"/>
        <v>0.187868356</v>
      </c>
      <c r="AB48" s="53">
        <f t="shared" si="117"/>
        <v>0</v>
      </c>
      <c r="AC48" s="96">
        <f t="shared" si="118"/>
        <v>0.4108149422</v>
      </c>
      <c r="AD48" s="97">
        <f t="shared" si="119"/>
        <v>0.1957549049</v>
      </c>
      <c r="AE48" s="53">
        <f t="shared" si="120"/>
        <v>0.176163916</v>
      </c>
      <c r="AF48" s="53">
        <f t="shared" si="121"/>
        <v>0.1742906432</v>
      </c>
      <c r="AG48" s="53">
        <f t="shared" si="122"/>
        <v>0.2038519529</v>
      </c>
      <c r="AH48" s="96">
        <f t="shared" si="123"/>
        <v>0.8407375561</v>
      </c>
      <c r="AI48" s="97">
        <f t="shared" si="124"/>
        <v>0.3378846309</v>
      </c>
      <c r="AJ48" s="53">
        <f t="shared" si="125"/>
        <v>0.3521272281</v>
      </c>
      <c r="AK48" s="53">
        <f t="shared" si="126"/>
        <v>0.3621589991</v>
      </c>
      <c r="AL48" s="55">
        <f t="shared" si="127"/>
        <v>0.2038519529</v>
      </c>
    </row>
    <row r="49" ht="15.75" customHeight="1">
      <c r="A49" s="140" t="s">
        <v>91</v>
      </c>
      <c r="B49" s="96">
        <f t="shared" si="95"/>
        <v>1.517790495</v>
      </c>
      <c r="C49" s="97">
        <f t="shared" si="96"/>
        <v>0.5515103172</v>
      </c>
      <c r="D49" s="53">
        <f t="shared" si="97"/>
        <v>0.9540538189</v>
      </c>
      <c r="E49" s="96">
        <f t="shared" si="98"/>
        <v>2.264244837</v>
      </c>
      <c r="F49" s="97">
        <f t="shared" si="99"/>
        <v>1.335441496</v>
      </c>
      <c r="G49" s="53">
        <f t="shared" si="100"/>
        <v>1.756074218</v>
      </c>
      <c r="H49" s="165">
        <f t="shared" si="101"/>
        <v>3.782035332</v>
      </c>
      <c r="I49" s="166">
        <f t="shared" si="102"/>
        <v>1.886951813</v>
      </c>
      <c r="J49" s="167">
        <f t="shared" si="103"/>
        <v>2.710128037</v>
      </c>
      <c r="L49" s="140" t="s">
        <v>91</v>
      </c>
      <c r="M49" s="96">
        <f t="shared" si="104"/>
        <v>1.54723127</v>
      </c>
      <c r="N49" s="97">
        <f t="shared" si="105"/>
        <v>0.6116148092</v>
      </c>
      <c r="O49" s="53">
        <f t="shared" si="106"/>
        <v>0.9198624573</v>
      </c>
      <c r="P49" s="96">
        <f t="shared" si="107"/>
        <v>2.941775244</v>
      </c>
      <c r="Q49" s="97">
        <f t="shared" si="108"/>
        <v>1.788547863</v>
      </c>
      <c r="R49" s="53">
        <f t="shared" si="109"/>
        <v>2.290117171</v>
      </c>
      <c r="S49" s="143">
        <f t="shared" si="110"/>
        <v>4.489006515</v>
      </c>
      <c r="T49" s="144">
        <f t="shared" si="111"/>
        <v>2.400162672</v>
      </c>
      <c r="U49" s="145">
        <f t="shared" si="112"/>
        <v>3.209979628</v>
      </c>
      <c r="W49" s="140" t="s">
        <v>91</v>
      </c>
      <c r="X49" s="96">
        <f t="shared" si="113"/>
        <v>1.595490589</v>
      </c>
      <c r="Y49" s="97">
        <f t="shared" si="114"/>
        <v>0.7786938149</v>
      </c>
      <c r="Z49" s="53">
        <f t="shared" si="115"/>
        <v>1.222573141</v>
      </c>
      <c r="AA49" s="53">
        <f t="shared" si="116"/>
        <v>1.199089867</v>
      </c>
      <c r="AB49" s="53">
        <f t="shared" si="117"/>
        <v>1.569669273</v>
      </c>
      <c r="AC49" s="96">
        <f t="shared" si="118"/>
        <v>3.009458298</v>
      </c>
      <c r="AD49" s="97">
        <f t="shared" si="119"/>
        <v>1.910433228</v>
      </c>
      <c r="AE49" s="53">
        <f t="shared" si="120"/>
        <v>2.758228147</v>
      </c>
      <c r="AF49" s="53">
        <f t="shared" si="121"/>
        <v>2.790118814</v>
      </c>
      <c r="AG49" s="53">
        <f t="shared" si="122"/>
        <v>2.286865963</v>
      </c>
      <c r="AH49" s="96">
        <f t="shared" si="123"/>
        <v>4.604948887</v>
      </c>
      <c r="AI49" s="97">
        <f t="shared" si="124"/>
        <v>2.689127043</v>
      </c>
      <c r="AJ49" s="53">
        <f t="shared" si="125"/>
        <v>3.980801288</v>
      </c>
      <c r="AK49" s="53">
        <f t="shared" si="126"/>
        <v>3.989208682</v>
      </c>
      <c r="AL49" s="55">
        <f t="shared" si="127"/>
        <v>3.856535236</v>
      </c>
    </row>
    <row r="50" ht="15.75" customHeight="1">
      <c r="A50" s="140" t="s">
        <v>92</v>
      </c>
      <c r="B50" s="96">
        <f t="shared" si="95"/>
        <v>4.45384424</v>
      </c>
      <c r="C50" s="97">
        <f t="shared" si="96"/>
        <v>2.080183042</v>
      </c>
      <c r="D50" s="53">
        <f t="shared" si="97"/>
        <v>3.035095881</v>
      </c>
      <c r="E50" s="96">
        <f t="shared" si="98"/>
        <v>7.053993531</v>
      </c>
      <c r="F50" s="97">
        <f t="shared" si="99"/>
        <v>4.890246553</v>
      </c>
      <c r="G50" s="53">
        <f t="shared" si="100"/>
        <v>6.274808228</v>
      </c>
      <c r="H50" s="165">
        <f t="shared" si="101"/>
        <v>11.50783777</v>
      </c>
      <c r="I50" s="166">
        <f t="shared" si="102"/>
        <v>6.970429595</v>
      </c>
      <c r="J50" s="167">
        <f t="shared" si="103"/>
        <v>9.309904108</v>
      </c>
      <c r="L50" s="140" t="s">
        <v>92</v>
      </c>
      <c r="M50" s="96">
        <f t="shared" si="104"/>
        <v>4.173452769</v>
      </c>
      <c r="N50" s="97">
        <f t="shared" si="105"/>
        <v>2.190512762</v>
      </c>
      <c r="O50" s="53">
        <f t="shared" si="106"/>
        <v>3.017958085</v>
      </c>
      <c r="P50" s="96">
        <f t="shared" si="107"/>
        <v>7.379885993</v>
      </c>
      <c r="Q50" s="97">
        <f t="shared" si="108"/>
        <v>6.600113934</v>
      </c>
      <c r="R50" s="53">
        <f t="shared" si="109"/>
        <v>7.491482298</v>
      </c>
      <c r="S50" s="143">
        <f t="shared" si="110"/>
        <v>11.55333876</v>
      </c>
      <c r="T50" s="144">
        <f t="shared" si="111"/>
        <v>8.790626696</v>
      </c>
      <c r="U50" s="145">
        <f t="shared" si="112"/>
        <v>10.50944038</v>
      </c>
      <c r="W50" s="140" t="s">
        <v>92</v>
      </c>
      <c r="X50" s="96">
        <f t="shared" si="113"/>
        <v>5.063533009</v>
      </c>
      <c r="Y50" s="97">
        <f t="shared" si="114"/>
        <v>3.424446323</v>
      </c>
      <c r="Z50" s="53">
        <f t="shared" si="115"/>
        <v>4.466907494</v>
      </c>
      <c r="AA50" s="53">
        <f t="shared" si="116"/>
        <v>4.381078534</v>
      </c>
      <c r="AB50" s="53">
        <f t="shared" si="117"/>
        <v>5.735508286</v>
      </c>
      <c r="AC50" s="96">
        <f t="shared" si="118"/>
        <v>9.792681762</v>
      </c>
      <c r="AD50" s="97">
        <f t="shared" si="119"/>
        <v>12.57784984</v>
      </c>
      <c r="AE50" s="53">
        <f t="shared" si="120"/>
        <v>12.69180855</v>
      </c>
      <c r="AF50" s="53">
        <f t="shared" si="121"/>
        <v>12.51691016</v>
      </c>
      <c r="AG50" s="53">
        <f t="shared" si="122"/>
        <v>15.27690614</v>
      </c>
      <c r="AH50" s="96">
        <f t="shared" si="123"/>
        <v>14.85621477</v>
      </c>
      <c r="AI50" s="97">
        <f t="shared" si="124"/>
        <v>16.00229617</v>
      </c>
      <c r="AJ50" s="53">
        <f t="shared" si="125"/>
        <v>17.15871604</v>
      </c>
      <c r="AK50" s="53">
        <f t="shared" si="126"/>
        <v>16.89798869</v>
      </c>
      <c r="AL50" s="55">
        <f t="shared" si="127"/>
        <v>21.01241443</v>
      </c>
    </row>
    <row r="51" ht="15.75" customHeight="1">
      <c r="A51" s="140" t="s">
        <v>93</v>
      </c>
      <c r="B51" s="96">
        <f t="shared" si="95"/>
        <v>7.763125156</v>
      </c>
      <c r="C51" s="97">
        <f t="shared" si="96"/>
        <v>5.522507335</v>
      </c>
      <c r="D51" s="53">
        <f t="shared" si="97"/>
        <v>6.649671347</v>
      </c>
      <c r="E51" s="96">
        <f t="shared" si="98"/>
        <v>14.43145061</v>
      </c>
      <c r="F51" s="97">
        <f t="shared" si="99"/>
        <v>19.50222987</v>
      </c>
      <c r="G51" s="53">
        <f t="shared" si="100"/>
        <v>17.55439218</v>
      </c>
      <c r="H51" s="165">
        <f t="shared" si="101"/>
        <v>22.19457577</v>
      </c>
      <c r="I51" s="166">
        <f t="shared" si="102"/>
        <v>25.0247372</v>
      </c>
      <c r="J51" s="167">
        <f t="shared" si="103"/>
        <v>24.20406352</v>
      </c>
      <c r="L51" s="140" t="s">
        <v>93</v>
      </c>
      <c r="M51" s="96">
        <f t="shared" si="104"/>
        <v>7.278094463</v>
      </c>
      <c r="N51" s="97">
        <f t="shared" si="105"/>
        <v>5.072884649</v>
      </c>
      <c r="O51" s="53">
        <f t="shared" si="106"/>
        <v>6.171856963</v>
      </c>
      <c r="P51" s="96">
        <f t="shared" si="107"/>
        <v>14.3017101</v>
      </c>
      <c r="Q51" s="97">
        <f t="shared" si="108"/>
        <v>22.92723076</v>
      </c>
      <c r="R51" s="53">
        <f t="shared" si="109"/>
        <v>17.00005725</v>
      </c>
      <c r="S51" s="143">
        <f t="shared" si="110"/>
        <v>21.57980456</v>
      </c>
      <c r="T51" s="144">
        <f t="shared" si="111"/>
        <v>28.0001154</v>
      </c>
      <c r="U51" s="145">
        <f t="shared" si="112"/>
        <v>23.17191421</v>
      </c>
      <c r="W51" s="140" t="s">
        <v>93</v>
      </c>
      <c r="X51" s="96">
        <f t="shared" si="113"/>
        <v>7.977452947</v>
      </c>
      <c r="Y51" s="97">
        <f t="shared" si="114"/>
        <v>5.891067619</v>
      </c>
      <c r="Z51" s="53">
        <f t="shared" si="115"/>
        <v>6.918980431</v>
      </c>
      <c r="AA51" s="53">
        <f t="shared" si="116"/>
        <v>6.878683415</v>
      </c>
      <c r="AB51" s="53">
        <f t="shared" si="117"/>
        <v>7.514593219</v>
      </c>
      <c r="AC51" s="96">
        <f t="shared" si="118"/>
        <v>15.66829082</v>
      </c>
      <c r="AD51" s="97">
        <f t="shared" si="119"/>
        <v>22.40807045</v>
      </c>
      <c r="AE51" s="53">
        <f t="shared" si="120"/>
        <v>19.1626427</v>
      </c>
      <c r="AF51" s="53">
        <f t="shared" si="121"/>
        <v>18.95329658</v>
      </c>
      <c r="AG51" s="53">
        <f t="shared" si="122"/>
        <v>22.25689729</v>
      </c>
      <c r="AH51" s="96">
        <f t="shared" si="123"/>
        <v>23.64574377</v>
      </c>
      <c r="AI51" s="97">
        <f t="shared" si="124"/>
        <v>28.29913807</v>
      </c>
      <c r="AJ51" s="53">
        <f t="shared" si="125"/>
        <v>26.08162313</v>
      </c>
      <c r="AK51" s="53">
        <f t="shared" si="126"/>
        <v>25.83197999</v>
      </c>
      <c r="AL51" s="55">
        <f t="shared" si="127"/>
        <v>29.7714905</v>
      </c>
    </row>
    <row r="52" ht="15.75" customHeight="1">
      <c r="A52" s="140" t="s">
        <v>94</v>
      </c>
      <c r="B52" s="96">
        <f t="shared" si="95"/>
        <v>9.330679273</v>
      </c>
      <c r="C52" s="97">
        <f t="shared" si="96"/>
        <v>6.803193368</v>
      </c>
      <c r="D52" s="53">
        <f t="shared" si="97"/>
        <v>7.899518593</v>
      </c>
      <c r="E52" s="96">
        <f t="shared" si="98"/>
        <v>16.40955462</v>
      </c>
      <c r="F52" s="97">
        <f t="shared" si="99"/>
        <v>23.05250846</v>
      </c>
      <c r="G52" s="53">
        <f t="shared" si="100"/>
        <v>18.67881288</v>
      </c>
      <c r="H52" s="165">
        <f t="shared" si="101"/>
        <v>25.74023389</v>
      </c>
      <c r="I52" s="166">
        <f t="shared" si="102"/>
        <v>29.85570183</v>
      </c>
      <c r="J52" s="167">
        <f t="shared" si="103"/>
        <v>26.57833147</v>
      </c>
      <c r="L52" s="140" t="s">
        <v>94</v>
      </c>
      <c r="M52" s="96">
        <f t="shared" si="104"/>
        <v>9.334283388</v>
      </c>
      <c r="N52" s="97">
        <f t="shared" si="105"/>
        <v>7.840385159</v>
      </c>
      <c r="O52" s="53">
        <f t="shared" si="106"/>
        <v>9.067785053</v>
      </c>
      <c r="P52" s="96">
        <f t="shared" si="107"/>
        <v>15.80822476</v>
      </c>
      <c r="Q52" s="97">
        <f t="shared" si="108"/>
        <v>19.52072728</v>
      </c>
      <c r="R52" s="53">
        <f t="shared" si="109"/>
        <v>17.43980501</v>
      </c>
      <c r="S52" s="143">
        <f t="shared" si="110"/>
        <v>25.14250814</v>
      </c>
      <c r="T52" s="144">
        <f t="shared" si="111"/>
        <v>27.36111244</v>
      </c>
      <c r="U52" s="145">
        <f t="shared" si="112"/>
        <v>26.50759006</v>
      </c>
      <c r="W52" s="140" t="s">
        <v>94</v>
      </c>
      <c r="X52" s="96">
        <f t="shared" si="113"/>
        <v>7.6717302</v>
      </c>
      <c r="Y52" s="97">
        <f t="shared" si="114"/>
        <v>5.723152272</v>
      </c>
      <c r="Z52" s="53">
        <f t="shared" si="115"/>
        <v>6.588384055</v>
      </c>
      <c r="AA52" s="53">
        <f t="shared" si="116"/>
        <v>6.508681696</v>
      </c>
      <c r="AB52" s="53">
        <f t="shared" si="117"/>
        <v>7.766430206</v>
      </c>
      <c r="AC52" s="96">
        <f t="shared" si="118"/>
        <v>14.62692271</v>
      </c>
      <c r="AD52" s="97">
        <f t="shared" si="119"/>
        <v>16.94720869</v>
      </c>
      <c r="AE52" s="53">
        <f t="shared" si="120"/>
        <v>16.83591309</v>
      </c>
      <c r="AF52" s="53">
        <f t="shared" si="121"/>
        <v>16.88353151</v>
      </c>
      <c r="AG52" s="53">
        <f t="shared" si="122"/>
        <v>16.13208587</v>
      </c>
      <c r="AH52" s="96">
        <f t="shared" si="123"/>
        <v>22.29865291</v>
      </c>
      <c r="AI52" s="97">
        <f t="shared" si="124"/>
        <v>22.67036097</v>
      </c>
      <c r="AJ52" s="53">
        <f t="shared" si="125"/>
        <v>23.42429715</v>
      </c>
      <c r="AK52" s="53">
        <f t="shared" si="126"/>
        <v>23.39221321</v>
      </c>
      <c r="AL52" s="55">
        <f t="shared" si="127"/>
        <v>23.89851607</v>
      </c>
    </row>
    <row r="53" ht="15.75" customHeight="1">
      <c r="A53" s="140" t="s">
        <v>95</v>
      </c>
      <c r="B53" s="96">
        <f t="shared" si="95"/>
        <v>7.427220702</v>
      </c>
      <c r="C53" s="97">
        <f t="shared" si="96"/>
        <v>6.002769222</v>
      </c>
      <c r="D53" s="53">
        <f t="shared" si="97"/>
        <v>7.745884266</v>
      </c>
      <c r="E53" s="96">
        <f t="shared" si="98"/>
        <v>12.03035581</v>
      </c>
      <c r="F53" s="97">
        <f t="shared" si="99"/>
        <v>14.24996917</v>
      </c>
      <c r="G53" s="53">
        <f t="shared" si="100"/>
        <v>12.40978924</v>
      </c>
      <c r="H53" s="165">
        <f t="shared" si="101"/>
        <v>19.45757651</v>
      </c>
      <c r="I53" s="166">
        <f t="shared" si="102"/>
        <v>20.25273839</v>
      </c>
      <c r="J53" s="167">
        <f t="shared" si="103"/>
        <v>20.15567351</v>
      </c>
      <c r="L53" s="140" t="s">
        <v>95</v>
      </c>
      <c r="M53" s="96">
        <f t="shared" si="104"/>
        <v>7.634364821</v>
      </c>
      <c r="N53" s="97">
        <f t="shared" si="105"/>
        <v>5.239190538</v>
      </c>
      <c r="O53" s="53">
        <f t="shared" si="106"/>
        <v>6.625283792</v>
      </c>
      <c r="P53" s="96">
        <f t="shared" si="107"/>
        <v>11.04438111</v>
      </c>
      <c r="Q53" s="97">
        <f t="shared" si="108"/>
        <v>12.12775652</v>
      </c>
      <c r="R53" s="53">
        <f t="shared" si="109"/>
        <v>11.24659574</v>
      </c>
      <c r="S53" s="143">
        <f t="shared" si="110"/>
        <v>18.67874593</v>
      </c>
      <c r="T53" s="144">
        <f t="shared" si="111"/>
        <v>17.36694706</v>
      </c>
      <c r="U53" s="145">
        <f t="shared" si="112"/>
        <v>17.87187953</v>
      </c>
      <c r="W53" s="140" t="s">
        <v>95</v>
      </c>
      <c r="X53" s="96">
        <f t="shared" si="113"/>
        <v>7.327792109</v>
      </c>
      <c r="Y53" s="97">
        <f t="shared" si="114"/>
        <v>5.61990482</v>
      </c>
      <c r="Z53" s="53">
        <f t="shared" si="115"/>
        <v>5.38401576</v>
      </c>
      <c r="AA53" s="53">
        <f t="shared" si="116"/>
        <v>5.472092148</v>
      </c>
      <c r="AB53" s="53">
        <f t="shared" si="117"/>
        <v>4.082196709</v>
      </c>
      <c r="AC53" s="96">
        <f t="shared" si="118"/>
        <v>11.25441865</v>
      </c>
      <c r="AD53" s="97">
        <f t="shared" si="119"/>
        <v>11.39895793</v>
      </c>
      <c r="AE53" s="53">
        <f t="shared" si="120"/>
        <v>10.04169494</v>
      </c>
      <c r="AF53" s="53">
        <f t="shared" si="121"/>
        <v>10.3115071</v>
      </c>
      <c r="AG53" s="53">
        <f t="shared" si="122"/>
        <v>6.053717886</v>
      </c>
      <c r="AH53" s="96">
        <f t="shared" si="123"/>
        <v>18.58221076</v>
      </c>
      <c r="AI53" s="97">
        <f t="shared" si="124"/>
        <v>17.01886275</v>
      </c>
      <c r="AJ53" s="53">
        <f t="shared" si="125"/>
        <v>15.4257107</v>
      </c>
      <c r="AK53" s="53">
        <f t="shared" si="126"/>
        <v>15.78359925</v>
      </c>
      <c r="AL53" s="55">
        <f t="shared" si="127"/>
        <v>10.1359146</v>
      </c>
    </row>
    <row r="54" ht="15.75" customHeight="1">
      <c r="A54" s="140" t="s">
        <v>96</v>
      </c>
      <c r="B54" s="96">
        <f t="shared" si="95"/>
        <v>5.69793481</v>
      </c>
      <c r="C54" s="97">
        <f t="shared" si="96"/>
        <v>4.100150733</v>
      </c>
      <c r="D54" s="53">
        <f t="shared" si="97"/>
        <v>4.901881994</v>
      </c>
      <c r="E54" s="96">
        <f t="shared" si="98"/>
        <v>6.357302812</v>
      </c>
      <c r="F54" s="97">
        <f t="shared" si="99"/>
        <v>7.248275366</v>
      </c>
      <c r="G54" s="53">
        <f t="shared" si="100"/>
        <v>7.167856201</v>
      </c>
      <c r="H54" s="165">
        <f t="shared" si="101"/>
        <v>12.05523762</v>
      </c>
      <c r="I54" s="166">
        <f t="shared" si="102"/>
        <v>11.3484261</v>
      </c>
      <c r="J54" s="167">
        <f t="shared" si="103"/>
        <v>12.0697382</v>
      </c>
      <c r="L54" s="140" t="s">
        <v>96</v>
      </c>
      <c r="M54" s="96">
        <f t="shared" si="104"/>
        <v>6.158387622</v>
      </c>
      <c r="N54" s="97">
        <f t="shared" si="105"/>
        <v>4.840092227</v>
      </c>
      <c r="O54" s="53">
        <f t="shared" si="106"/>
        <v>6.505434827</v>
      </c>
      <c r="P54" s="96">
        <f t="shared" si="107"/>
        <v>6.982899023</v>
      </c>
      <c r="Q54" s="97">
        <f t="shared" si="108"/>
        <v>7.104747694</v>
      </c>
      <c r="R54" s="53">
        <f t="shared" si="109"/>
        <v>7.210518746</v>
      </c>
      <c r="S54" s="143">
        <f t="shared" si="110"/>
        <v>13.14128664</v>
      </c>
      <c r="T54" s="144">
        <f t="shared" si="111"/>
        <v>11.94483992</v>
      </c>
      <c r="U54" s="145">
        <f t="shared" si="112"/>
        <v>13.71595357</v>
      </c>
      <c r="W54" s="140" t="s">
        <v>96</v>
      </c>
      <c r="X54" s="96">
        <f t="shared" si="113"/>
        <v>5.369255756</v>
      </c>
      <c r="Y54" s="97">
        <f t="shared" si="114"/>
        <v>4.120488773</v>
      </c>
      <c r="Z54" s="53">
        <f t="shared" si="115"/>
        <v>4.680755335</v>
      </c>
      <c r="AA54" s="53">
        <f t="shared" si="116"/>
        <v>4.820987878</v>
      </c>
      <c r="AB54" s="53">
        <f t="shared" si="117"/>
        <v>2.608038673</v>
      </c>
      <c r="AC54" s="96">
        <f t="shared" si="118"/>
        <v>6.219547148</v>
      </c>
      <c r="AD54" s="97">
        <f t="shared" si="119"/>
        <v>6.104107478</v>
      </c>
      <c r="AE54" s="53">
        <f t="shared" si="120"/>
        <v>6.06415783</v>
      </c>
      <c r="AF54" s="53">
        <f t="shared" si="121"/>
        <v>6.06163987</v>
      </c>
      <c r="AG54" s="53">
        <f t="shared" si="122"/>
        <v>6.101374712</v>
      </c>
      <c r="AH54" s="96">
        <f t="shared" si="123"/>
        <v>11.5888029</v>
      </c>
      <c r="AI54" s="97">
        <f t="shared" si="124"/>
        <v>10.22459625</v>
      </c>
      <c r="AJ54" s="53">
        <f t="shared" si="125"/>
        <v>10.74491316</v>
      </c>
      <c r="AK54" s="53">
        <f t="shared" si="126"/>
        <v>10.88262775</v>
      </c>
      <c r="AL54" s="55">
        <f t="shared" si="127"/>
        <v>8.709413385</v>
      </c>
    </row>
    <row r="55" ht="15.75" customHeight="1">
      <c r="A55" s="140" t="s">
        <v>97</v>
      </c>
      <c r="B55" s="96">
        <f t="shared" si="95"/>
        <v>2.05274944</v>
      </c>
      <c r="C55" s="97">
        <f t="shared" si="96"/>
        <v>2.183903666</v>
      </c>
      <c r="D55" s="53">
        <f t="shared" si="97"/>
        <v>2.082223118</v>
      </c>
      <c r="E55" s="96">
        <f t="shared" si="98"/>
        <v>2.065190346</v>
      </c>
      <c r="F55" s="97">
        <f t="shared" si="99"/>
        <v>1.973350514</v>
      </c>
      <c r="G55" s="53">
        <f t="shared" si="100"/>
        <v>2.111519003</v>
      </c>
      <c r="H55" s="165">
        <f t="shared" si="101"/>
        <v>4.117939786</v>
      </c>
      <c r="I55" s="166">
        <f t="shared" si="102"/>
        <v>4.15725418</v>
      </c>
      <c r="J55" s="167">
        <f t="shared" si="103"/>
        <v>4.193742121</v>
      </c>
      <c r="L55" s="140" t="s">
        <v>97</v>
      </c>
      <c r="M55" s="96">
        <f t="shared" si="104"/>
        <v>2.717833876</v>
      </c>
      <c r="N55" s="97">
        <f t="shared" si="105"/>
        <v>2.119072113</v>
      </c>
      <c r="O55" s="53">
        <f t="shared" si="106"/>
        <v>2.250108964</v>
      </c>
      <c r="P55" s="96">
        <f t="shared" si="107"/>
        <v>1.71009772</v>
      </c>
      <c r="Q55" s="97">
        <f t="shared" si="108"/>
        <v>1.387708143</v>
      </c>
      <c r="R55" s="53">
        <f t="shared" si="109"/>
        <v>2.000180249</v>
      </c>
      <c r="S55" s="143">
        <f t="shared" si="110"/>
        <v>4.427931596</v>
      </c>
      <c r="T55" s="144">
        <f t="shared" si="111"/>
        <v>3.506780256</v>
      </c>
      <c r="U55" s="145">
        <f t="shared" si="112"/>
        <v>4.250289213</v>
      </c>
      <c r="W55" s="140" t="s">
        <v>97</v>
      </c>
      <c r="X55" s="96">
        <f t="shared" si="113"/>
        <v>1.662367441</v>
      </c>
      <c r="Y55" s="97">
        <f t="shared" si="114"/>
        <v>1.209399458</v>
      </c>
      <c r="Z55" s="53">
        <f t="shared" si="115"/>
        <v>1.167013233</v>
      </c>
      <c r="AA55" s="53">
        <f t="shared" si="116"/>
        <v>1.210198721</v>
      </c>
      <c r="AB55" s="53">
        <f t="shared" si="117"/>
        <v>0.5287071923</v>
      </c>
      <c r="AC55" s="96">
        <f t="shared" si="118"/>
        <v>1.490398395</v>
      </c>
      <c r="AD55" s="97">
        <f t="shared" si="119"/>
        <v>1.282997756</v>
      </c>
      <c r="AE55" s="53">
        <f t="shared" si="120"/>
        <v>1.363042448</v>
      </c>
      <c r="AF55" s="53">
        <f t="shared" si="121"/>
        <v>1.38435997</v>
      </c>
      <c r="AG55" s="53">
        <f t="shared" si="122"/>
        <v>1.047957369</v>
      </c>
      <c r="AH55" s="96">
        <f t="shared" si="123"/>
        <v>3.152765835</v>
      </c>
      <c r="AI55" s="97">
        <f t="shared" si="124"/>
        <v>2.492397213</v>
      </c>
      <c r="AJ55" s="53">
        <f t="shared" si="125"/>
        <v>2.530055682</v>
      </c>
      <c r="AK55" s="53">
        <f t="shared" si="126"/>
        <v>2.594558691</v>
      </c>
      <c r="AL55" s="55">
        <f t="shared" si="127"/>
        <v>1.576664562</v>
      </c>
    </row>
    <row r="56" ht="15.75" customHeight="1">
      <c r="A56" s="268" t="s">
        <v>98</v>
      </c>
      <c r="B56" s="96">
        <f t="shared" si="95"/>
        <v>0.3110226424</v>
      </c>
      <c r="C56" s="97">
        <f t="shared" si="96"/>
        <v>0.1582264658</v>
      </c>
      <c r="D56" s="53">
        <f t="shared" si="97"/>
        <v>0.2376186847</v>
      </c>
      <c r="E56" s="96">
        <f t="shared" si="98"/>
        <v>0.1617317741</v>
      </c>
      <c r="F56" s="97">
        <f t="shared" si="99"/>
        <v>0.08470749973</v>
      </c>
      <c r="G56" s="53">
        <f t="shared" si="100"/>
        <v>0.1531804448</v>
      </c>
      <c r="H56" s="278">
        <f t="shared" si="101"/>
        <v>0.4727544165</v>
      </c>
      <c r="I56" s="279">
        <f t="shared" si="102"/>
        <v>0.2429339656</v>
      </c>
      <c r="J56" s="280">
        <f t="shared" si="103"/>
        <v>0.3907991296</v>
      </c>
      <c r="L56" s="268" t="s">
        <v>98</v>
      </c>
      <c r="M56" s="96">
        <f t="shared" si="104"/>
        <v>0.2646579805</v>
      </c>
      <c r="N56" s="97">
        <f t="shared" si="105"/>
        <v>0.1329182264</v>
      </c>
      <c r="O56" s="53">
        <f t="shared" si="106"/>
        <v>0.1694919676</v>
      </c>
      <c r="P56" s="96">
        <f t="shared" si="107"/>
        <v>0.1323289902</v>
      </c>
      <c r="Q56" s="97">
        <f t="shared" si="108"/>
        <v>0.2200721135</v>
      </c>
      <c r="R56" s="53">
        <f t="shared" si="109"/>
        <v>0.2223734668</v>
      </c>
      <c r="S56" s="269">
        <f t="shared" si="110"/>
        <v>0.3969869707</v>
      </c>
      <c r="T56" s="270">
        <f t="shared" si="111"/>
        <v>0.3529903399</v>
      </c>
      <c r="U56" s="272">
        <f t="shared" si="112"/>
        <v>0.3918654344</v>
      </c>
      <c r="W56" s="268" t="s">
        <v>98</v>
      </c>
      <c r="X56" s="96">
        <f t="shared" si="113"/>
        <v>0.1910767173</v>
      </c>
      <c r="Y56" s="97">
        <f t="shared" si="114"/>
        <v>0.1308244052</v>
      </c>
      <c r="Z56" s="53">
        <f t="shared" si="115"/>
        <v>0.06564379987</v>
      </c>
      <c r="AA56" s="53">
        <f t="shared" si="116"/>
        <v>0.06562162847</v>
      </c>
      <c r="AB56" s="53">
        <f t="shared" si="117"/>
        <v>0.06597150578</v>
      </c>
      <c r="AC56" s="96">
        <f t="shared" si="118"/>
        <v>0.08598452279</v>
      </c>
      <c r="AD56" s="97">
        <f t="shared" si="119"/>
        <v>0.07708232249</v>
      </c>
      <c r="AE56" s="53">
        <f t="shared" si="120"/>
        <v>0.1499773484</v>
      </c>
      <c r="AF56" s="53">
        <f t="shared" si="121"/>
        <v>0.1154903311</v>
      </c>
      <c r="AG56" s="53">
        <f t="shared" si="122"/>
        <v>0.6597150578</v>
      </c>
      <c r="AH56" s="96">
        <f t="shared" si="123"/>
        <v>0.2770612401</v>
      </c>
      <c r="AI56" s="97">
        <f t="shared" si="124"/>
        <v>0.2079067277</v>
      </c>
      <c r="AJ56" s="53">
        <f t="shared" si="125"/>
        <v>0.2156211483</v>
      </c>
      <c r="AK56" s="53">
        <f t="shared" si="126"/>
        <v>0.1811119596</v>
      </c>
      <c r="AL56" s="55">
        <f t="shared" si="127"/>
        <v>0.7256865636</v>
      </c>
    </row>
    <row r="57" ht="15.75" customHeight="1">
      <c r="A57" s="150" t="s">
        <v>99</v>
      </c>
      <c r="B57" s="96">
        <f t="shared" si="95"/>
        <v>0.0248818114</v>
      </c>
      <c r="C57" s="97">
        <f t="shared" si="96"/>
        <v>0.003906732077</v>
      </c>
      <c r="D57" s="53">
        <f t="shared" si="97"/>
        <v>0.01545758133</v>
      </c>
      <c r="E57" s="96">
        <f t="shared" si="98"/>
        <v>0.0124409057</v>
      </c>
      <c r="F57" s="97">
        <f t="shared" si="99"/>
        <v>0.001344830319</v>
      </c>
      <c r="G57" s="53">
        <f t="shared" si="100"/>
        <v>0.003178339189</v>
      </c>
      <c r="H57" s="176">
        <f t="shared" si="101"/>
        <v>0.03732271709</v>
      </c>
      <c r="I57" s="177">
        <f t="shared" si="102"/>
        <v>0.005251562397</v>
      </c>
      <c r="J57" s="178">
        <f t="shared" si="103"/>
        <v>0.01863592052</v>
      </c>
      <c r="L57" s="150" t="s">
        <v>99</v>
      </c>
      <c r="M57" s="96">
        <f t="shared" si="104"/>
        <v>0.01017915309</v>
      </c>
      <c r="N57" s="97">
        <f t="shared" si="105"/>
        <v>0.0001202893346</v>
      </c>
      <c r="O57" s="53">
        <f t="shared" si="106"/>
        <v>0.0005348799685</v>
      </c>
      <c r="P57" s="96">
        <f t="shared" si="107"/>
        <v>0</v>
      </c>
      <c r="Q57" s="97">
        <f t="shared" si="108"/>
        <v>0</v>
      </c>
      <c r="R57" s="53">
        <f t="shared" si="109"/>
        <v>0</v>
      </c>
      <c r="S57" s="153">
        <f t="shared" si="110"/>
        <v>0.01017915309</v>
      </c>
      <c r="T57" s="154">
        <f t="shared" si="111"/>
        <v>0.0001202893346</v>
      </c>
      <c r="U57" s="155">
        <f t="shared" si="112"/>
        <v>0.0005348799685</v>
      </c>
      <c r="W57" s="150" t="s">
        <v>99</v>
      </c>
      <c r="X57" s="96">
        <f t="shared" si="113"/>
        <v>0.009553835865</v>
      </c>
      <c r="Y57" s="97">
        <f t="shared" si="114"/>
        <v>0.01411355506</v>
      </c>
      <c r="Z57" s="53">
        <f t="shared" si="115"/>
        <v>0.005643746908</v>
      </c>
      <c r="AA57" s="53">
        <f t="shared" si="116"/>
        <v>0.006025582494</v>
      </c>
      <c r="AB57" s="53">
        <f t="shared" si="117"/>
        <v>0</v>
      </c>
      <c r="AC57" s="96">
        <f t="shared" si="118"/>
        <v>0</v>
      </c>
      <c r="AD57" s="97">
        <f t="shared" si="119"/>
        <v>0</v>
      </c>
      <c r="AE57" s="53">
        <f t="shared" si="120"/>
        <v>0</v>
      </c>
      <c r="AF57" s="53">
        <f t="shared" si="121"/>
        <v>0</v>
      </c>
      <c r="AG57" s="53">
        <f t="shared" si="122"/>
        <v>0</v>
      </c>
      <c r="AH57" s="96">
        <f t="shared" si="123"/>
        <v>0.009553835865</v>
      </c>
      <c r="AI57" s="97">
        <f t="shared" si="124"/>
        <v>0.01411355506</v>
      </c>
      <c r="AJ57" s="53">
        <f t="shared" si="125"/>
        <v>0.005643746908</v>
      </c>
      <c r="AK57" s="53">
        <f t="shared" si="126"/>
        <v>0.006025582494</v>
      </c>
      <c r="AL57" s="55">
        <f t="shared" si="127"/>
        <v>0</v>
      </c>
    </row>
    <row r="58" ht="15.75" customHeight="1">
      <c r="A58" s="59" t="s">
        <v>12</v>
      </c>
      <c r="B58" s="108">
        <f t="shared" si="95"/>
        <v>38.87783031</v>
      </c>
      <c r="C58" s="109">
        <f t="shared" si="96"/>
        <v>27.53402952</v>
      </c>
      <c r="D58" s="85">
        <f t="shared" si="97"/>
        <v>33.65084483</v>
      </c>
      <c r="E58" s="108">
        <f t="shared" si="98"/>
        <v>61.12216969</v>
      </c>
      <c r="F58" s="109">
        <f t="shared" si="99"/>
        <v>72.46597048</v>
      </c>
      <c r="G58" s="85">
        <f t="shared" si="100"/>
        <v>66.34915517</v>
      </c>
      <c r="H58" s="62">
        <f t="shared" si="101"/>
        <v>100</v>
      </c>
      <c r="I58" s="63">
        <f t="shared" si="102"/>
        <v>100</v>
      </c>
      <c r="J58" s="159">
        <f t="shared" si="103"/>
        <v>100</v>
      </c>
      <c r="L58" s="59" t="s">
        <v>12</v>
      </c>
      <c r="M58" s="108">
        <f t="shared" si="104"/>
        <v>39.41368078</v>
      </c>
      <c r="N58" s="109">
        <f t="shared" si="105"/>
        <v>28.18873868</v>
      </c>
      <c r="O58" s="85">
        <f t="shared" si="106"/>
        <v>34.917323</v>
      </c>
      <c r="P58" s="108">
        <f t="shared" si="107"/>
        <v>60.58631922</v>
      </c>
      <c r="Q58" s="109">
        <f t="shared" si="108"/>
        <v>71.81126132</v>
      </c>
      <c r="R58" s="85">
        <f t="shared" si="109"/>
        <v>65.082677</v>
      </c>
      <c r="S58" s="62">
        <f t="shared" si="110"/>
        <v>100</v>
      </c>
      <c r="T58" s="63">
        <f t="shared" si="111"/>
        <v>100</v>
      </c>
      <c r="U58" s="159">
        <f t="shared" si="112"/>
        <v>100</v>
      </c>
      <c r="W58" s="59" t="s">
        <v>12</v>
      </c>
      <c r="X58" s="108">
        <f t="shared" si="113"/>
        <v>37.36505207</v>
      </c>
      <c r="Y58" s="109">
        <f t="shared" si="114"/>
        <v>27.08236055</v>
      </c>
      <c r="Z58" s="85">
        <f t="shared" si="115"/>
        <v>30.73516651</v>
      </c>
      <c r="AA58" s="85">
        <f t="shared" si="116"/>
        <v>30.78693003</v>
      </c>
      <c r="AB58" s="85">
        <f t="shared" si="117"/>
        <v>29.97007232</v>
      </c>
      <c r="AC58" s="108">
        <f t="shared" si="118"/>
        <v>62.63494793</v>
      </c>
      <c r="AD58" s="109">
        <f t="shared" si="119"/>
        <v>72.91763945</v>
      </c>
      <c r="AE58" s="85">
        <f t="shared" si="120"/>
        <v>69.26483349</v>
      </c>
      <c r="AF58" s="85">
        <f t="shared" si="121"/>
        <v>69.21306997</v>
      </c>
      <c r="AG58" s="85">
        <f t="shared" si="122"/>
        <v>70.02992768</v>
      </c>
      <c r="AH58" s="108">
        <f t="shared" si="123"/>
        <v>100</v>
      </c>
      <c r="AI58" s="109">
        <f t="shared" si="124"/>
        <v>100</v>
      </c>
      <c r="AJ58" s="85">
        <f t="shared" si="125"/>
        <v>100</v>
      </c>
      <c r="AK58" s="85">
        <f t="shared" si="126"/>
        <v>100</v>
      </c>
      <c r="AL58" s="86">
        <f t="shared" si="127"/>
        <v>100</v>
      </c>
    </row>
    <row r="59" ht="15.75" customHeight="1">
      <c r="L59" s="78"/>
      <c r="W59" s="78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C5:AD5"/>
    <mergeCell ref="AE5:AG5"/>
    <mergeCell ref="AH5:AI5"/>
    <mergeCell ref="AJ5:AL5"/>
    <mergeCell ref="S4:U4"/>
    <mergeCell ref="W4:W6"/>
    <mergeCell ref="X4:AB4"/>
    <mergeCell ref="AC4:AG4"/>
    <mergeCell ref="AH4:AL4"/>
    <mergeCell ref="S5:T5"/>
    <mergeCell ref="U5:U6"/>
    <mergeCell ref="B5:C5"/>
    <mergeCell ref="D5:D6"/>
    <mergeCell ref="E5:F5"/>
    <mergeCell ref="G5:G6"/>
    <mergeCell ref="H5:I5"/>
    <mergeCell ref="J5:J6"/>
    <mergeCell ref="A20:J20"/>
    <mergeCell ref="A33:J33"/>
    <mergeCell ref="A46:J46"/>
    <mergeCell ref="M5:N5"/>
    <mergeCell ref="O5:O6"/>
    <mergeCell ref="P5:Q5"/>
    <mergeCell ref="R5:R6"/>
    <mergeCell ref="L20:U20"/>
    <mergeCell ref="L33:U33"/>
    <mergeCell ref="L46:U46"/>
    <mergeCell ref="A4:A6"/>
    <mergeCell ref="B4:D4"/>
    <mergeCell ref="E4:G4"/>
    <mergeCell ref="H4:J4"/>
    <mergeCell ref="L4:L6"/>
    <mergeCell ref="M4:O4"/>
    <mergeCell ref="P4:R4"/>
    <mergeCell ref="X5:Y5"/>
    <mergeCell ref="Z5:AB5"/>
    <mergeCell ref="W20:AL20"/>
    <mergeCell ref="W33:AL33"/>
    <mergeCell ref="W46:AL4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2015-12-05T14:24:26Z</dcterms:created>
  <dc:creator>Forinfo OÜ</dc:creator>
</cp:coreProperties>
</file>