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.3.3.1" sheetId="1" r:id="rId4"/>
    <sheet state="visible" name="4.3.3.2" sheetId="2" r:id="rId5"/>
    <sheet state="visible" name="4.3.3.3" sheetId="3" r:id="rId6"/>
    <sheet state="visible" name="4.3.3.4" sheetId="4" r:id="rId7"/>
    <sheet state="visible" name="4.3.3.5" sheetId="5" r:id="rId8"/>
    <sheet state="visible" name="4.3.3.6" sheetId="6" r:id="rId9"/>
    <sheet state="visible" name="4.3.3.7" sheetId="7" r:id="rId10"/>
    <sheet state="visible" name="4.3.3.8" sheetId="8" r:id="rId11"/>
    <sheet state="visible" name="4.3.3.9" sheetId="9" r:id="rId12"/>
    <sheet state="visible" name="4.3.3.10" sheetId="10" r:id="rId13"/>
    <sheet state="visible" name="4.3.3.11" sheetId="11" r:id="rId14"/>
    <sheet state="visible" name="4.3.3.12" sheetId="12" r:id="rId15"/>
    <sheet state="visible" name="4.3.3.13" sheetId="13" r:id="rId16"/>
    <sheet state="visible" name="4.3.3.14" sheetId="14" r:id="rId17"/>
    <sheet state="visible" name="4.3.3.15" sheetId="15" r:id="rId18"/>
    <sheet state="visible" name="4.3.3.16" sheetId="16" r:id="rId19"/>
    <sheet state="visible" name="4.3.3.17" sheetId="17" r:id="rId20"/>
    <sheet state="visible" name="4.3.3.18" sheetId="18" r:id="rId21"/>
    <sheet state="visible" name="4.3.3.19" sheetId="19" r:id="rId22"/>
    <sheet state="visible" name="4.3.3.20" sheetId="20" r:id="rId23"/>
  </sheets>
  <definedNames/>
  <calcPr/>
  <extLst>
    <ext uri="GoogleSheetsCustomDataVersion1">
      <go:sheetsCustomData xmlns:go="http://customooxmlschemas.google.com/" r:id="rId24" roundtripDataSignature="AMtx7mjX72as3YzgoAUOwdNMNIyQwAsTMQ=="/>
    </ext>
  </extLst>
</workbook>
</file>

<file path=xl/sharedStrings.xml><?xml version="1.0" encoding="utf-8"?>
<sst xmlns="http://schemas.openxmlformats.org/spreadsheetml/2006/main" count="1717" uniqueCount="161">
  <si>
    <t>4.3.3.3 Erametsaomanike 2009-2018. aastal kavandatud metsamajandustööde pindala (ha) jagunemine omaniku soo ja metsaomandi suuruse järgi</t>
  </si>
  <si>
    <t>4.3.3.2 2009-2018. aastal metsamajandustöid kavandanud erametsaomanike arvu, töid kavandanud omanike metsamaa ja kavandatud tööde pindala osakaal omanike koguarvust ja metsamaa kogupindalast omaniku tüübi ja metsaomandi suuruse järgi</t>
  </si>
  <si>
    <t>4.3.3.1 Erametsaomanike 2009-2018. aastal kavandatud metsamajandustööde pindala (ha) jagunemine omaniku tüübi ja metsaomandi suuruse järgi</t>
  </si>
  <si>
    <t>2019. aasta erametsaomandi uuring</t>
  </si>
  <si>
    <t>metsamaa pindala klass</t>
  </si>
  <si>
    <t>füüsiline isik</t>
  </si>
  <si>
    <t>juriidiline isik</t>
  </si>
  <si>
    <t>Kokku</t>
  </si>
  <si>
    <t>naine</t>
  </si>
  <si>
    <t>mees</t>
  </si>
  <si>
    <t>Töid* kavandanud metsaomanike</t>
  </si>
  <si>
    <t>kavandatud raiete pindala*</t>
  </si>
  <si>
    <t>kavandatud raiete</t>
  </si>
  <si>
    <t>Töid kavandanud metsaomanike</t>
  </si>
  <si>
    <t xml:space="preserve">kavandatud raiete </t>
  </si>
  <si>
    <t xml:space="preserve"> arv</t>
  </si>
  <si>
    <t>metsa kogu-pindala</t>
  </si>
  <si>
    <t>pindala</t>
  </si>
  <si>
    <t>omanike arv</t>
  </si>
  <si>
    <t>osakaal pindalast</t>
  </si>
  <si>
    <t>osakaal metsamaa pindalast</t>
  </si>
  <si>
    <t>metsa pindala</t>
  </si>
  <si>
    <t>0,1-0,5 ha</t>
  </si>
  <si>
    <t>0,5-1 ha</t>
  </si>
  <si>
    <t>1-2 ha</t>
  </si>
  <si>
    <t>2-5 ha</t>
  </si>
  <si>
    <t>5-10 ha</t>
  </si>
  <si>
    <t>10-20 ha</t>
  </si>
  <si>
    <t>20-50 ha</t>
  </si>
  <si>
    <t>50-100 ha</t>
  </si>
  <si>
    <t>100-500 ha</t>
  </si>
  <si>
    <t>üle 500 ha</t>
  </si>
  <si>
    <t>*Sisaldab raieid v.a valgustusraie, ei sisalda metsauuendustöid</t>
  </si>
  <si>
    <t>Osakaal omaniku tüübi grupis (%)</t>
  </si>
  <si>
    <t>Osakaal soogrupi siseselt (%)</t>
  </si>
  <si>
    <t>Osakaal pindala grupi siseselt (%)</t>
  </si>
  <si>
    <t>Osakaal metsaomanike koguarvust/metsamaa kogupindalast (%)</t>
  </si>
  <si>
    <t>Osakaal metsomanike koguarvust/metsamaa kogupindalast pindalagrupis</t>
  </si>
  <si>
    <t>4.3.3.4 2009-2018. aastal metsamajandustöid kavandanud erametsaomanike arvu, töid kavandanud omanike metsamaa ja kavandatud tööde pindala osakaal omanike koguarvust ja metsamaa kogupindalast omaniku soo ja metsaomandi suuruse järgi</t>
  </si>
  <si>
    <t>kavandatud raiete pindala</t>
  </si>
  <si>
    <t>oma-nike arv</t>
  </si>
  <si>
    <t>Osakaal metsomanike koguarvust/metsamaakogupindalast pindalagrupis</t>
  </si>
  <si>
    <t>4.3.3.5 Erametsaomanike 2009-2018. aastal kavandatud metsamajandustööde pindala (ha) jagunemine omanike vanuse ja metsaomandi suuruse järgi</t>
  </si>
  <si>
    <t>1-10</t>
  </si>
  <si>
    <t>11-20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</si>
  <si>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</si>
  <si>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</si>
  <si>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</si>
  <si>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</si>
  <si>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</si>
  <si>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</si>
  <si>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</si>
  <si>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</si>
  <si>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101-110</t>
  </si>
  <si>
    <t>Töid * kavan-danud metsa-omanike</t>
  </si>
  <si>
    <t>Raie</t>
  </si>
  <si>
    <t>pind</t>
  </si>
  <si>
    <t>Osakaal vanusegrupi siseselt (%)</t>
  </si>
  <si>
    <t>4.3.3.6 2009-2018. aastal metsamajandustöid kavandanud füüsilisest isikust erametsaomanike metsamaa ja kavandatud tööde pindala osakaal metsamaa kogupindalast omaniku vanuse ja metsaomandi suuruse järgi</t>
  </si>
  <si>
    <t>Metsa-maa kogu-</t>
  </si>
  <si>
    <t>Töid kavan-danud omanike metsa</t>
  </si>
  <si>
    <t>Osakaal koguarvust/pindalast (%)</t>
  </si>
  <si>
    <t>Osakaal metsamaa kogupindalast pindala- ja vanusgrupis(%)</t>
  </si>
  <si>
    <t>Osakaal pindalagrupi siseselt (%)</t>
  </si>
  <si>
    <t>4.3.3.7 Füüsilisest isikust erametsaomanike 2009-2018. aastal kavandatud metsamajandustööde pindala (ha) jagunemine omanike elukoha ja metsaomandi suuruse järgi</t>
  </si>
  <si>
    <t>Maakond</t>
  </si>
  <si>
    <t>Töid kavan-danud metsa-omanike</t>
  </si>
  <si>
    <t>raiete</t>
  </si>
  <si>
    <t>Harju maakond</t>
  </si>
  <si>
    <t>Hiiu maakond</t>
  </si>
  <si>
    <t>Ida-Viru maakond</t>
  </si>
  <si>
    <t>Jõgeva maakond</t>
  </si>
  <si>
    <t>4.3.3.8 2009-2018. aastal metsamajandustöid kavandanud füüsilisest isikust erametsaomanike metsamaa ja kavandatud tööde pindala osakaal metsamaa kogupindalast omaniku elukoha ja metsaomandi suuruse järgi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</si>
  <si>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</si>
  <si>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</si>
  <si>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</si>
  <si>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</si>
  <si>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</si>
  <si>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</si>
  <si>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</si>
  <si>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</si>
  <si>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</si>
  <si>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</si>
  <si>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</si>
  <si>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Osakaal metsamaa kogupindalast pindala- ja maakonna grupis</t>
  </si>
  <si>
    <t>Harju</t>
  </si>
  <si>
    <t>Hiiu</t>
  </si>
  <si>
    <t>Ida-Viru</t>
  </si>
  <si>
    <t>Osakaal pindalagrupis (%)</t>
  </si>
  <si>
    <t>Jõgeva</t>
  </si>
  <si>
    <t>Järva</t>
  </si>
  <si>
    <t>Lääne</t>
  </si>
  <si>
    <t>Lääne-Viru</t>
  </si>
  <si>
    <t>Põlva</t>
  </si>
  <si>
    <t>Pärnu</t>
  </si>
  <si>
    <t>Rapla</t>
  </si>
  <si>
    <t>Saare</t>
  </si>
  <si>
    <t>Tartu</t>
  </si>
  <si>
    <t>Valga</t>
  </si>
  <si>
    <t>Viljandi</t>
  </si>
  <si>
    <t>Võru</t>
  </si>
  <si>
    <t>4.3.3.9 Füüsilisest isikust erametsaomanike 2009-2018. aastal kavandatud metsamajandus-tööde pindala (ha) jagunemine omanike vanuse ja soo järgi</t>
  </si>
  <si>
    <t>Omaniku vanuse klass</t>
  </si>
  <si>
    <t>Töid *kavandanud metsaomanike</t>
  </si>
  <si>
    <t>kavandatud raiete kogupindala</t>
  </si>
  <si>
    <t>Osakaal maakonnas (%)</t>
  </si>
  <si>
    <t>&gt;101</t>
  </si>
  <si>
    <t>Raiete osakaal metsamajandustöid kavandanud omanike metsamaa pindalast (%)</t>
  </si>
  <si>
    <t>Osakaal omanike koguarvust ja metsamaa/tööde kogupindalast (%)</t>
  </si>
  <si>
    <t>4.3.3.10 2009-2018. aastal metsamajandustöid kavandanud füüsilisest isikust erametsaomanike arvu ning nende metsamaa ja kavandatud tööde pindala osakaal omanike koguarvust ja metsamaa kogupindalast omaniku soo ja vanuse järgi</t>
  </si>
  <si>
    <t>4.3.3.11 Füüsilisest isikust erametsaomanike 2009-2018. aastal kavandatud metsamajandus-tööde pindala (ha) jagunemine omanike elukoha ja soo järgi</t>
  </si>
  <si>
    <t>Töid teostanud metsaomanike</t>
  </si>
  <si>
    <t>kavandatud raiete kogu-pindala</t>
  </si>
  <si>
    <t>kavandatud raiete pindal</t>
  </si>
  <si>
    <t>Osakaal omanike koguarvust/töid kavandanud omanike metsamaa kogupindalast/tööde kogupindalast (%)</t>
  </si>
  <si>
    <t>Osakaal metsamaa omanike koguarvust ja metsamaa kogupindalast soo- ja vanusgrupis</t>
  </si>
  <si>
    <t>osakaal koguarvust/pindalast vanusegrupis ja soogrupis (%)</t>
  </si>
  <si>
    <t>4.3.3.12 2009-2018. aastal metsamajandustöid kavandanud füüsilisest isikust erametsaomanike arvu ning nendele kuuluva metsamaa ja kavandatud tööde pindala osakaal omanike koguarvust ja metsamaa kogupindalast omaniku soo ja elukoha järgi</t>
  </si>
  <si>
    <t>4.3.3.13 Füüsilisest isikust erametsaomanike 2009-2018. aastal kavandatud metsamajandustööde pindala (ha) jagunemine omanike elukoha ja vanuse järgi</t>
  </si>
  <si>
    <t>Tööde osakaal töid kavandanud metsaomanike metsamaa kogupindalast (%)</t>
  </si>
  <si>
    <t>Osakaal metsaomanike koguarvust/metsamaa kogupindalast soo- ja maakonnagrupis (%)</t>
  </si>
  <si>
    <t>Osakaal vanuse grupi siseselt (%)</t>
  </si>
  <si>
    <t>4.3.3.14 2009-2018. aastal metsamajandustöid kavandanud füüsilisest isikust erametsaomanike metsamaa ja kavandatud tööde pindala osakaal metsamaa kogupindalast omaniku vanuse ja elukoha järgi</t>
  </si>
  <si>
    <t>Kokku metsa-maa</t>
  </si>
  <si>
    <t>4.3.3.15 2009-2018. aastal füüsilisest isikust erametsaomanike kavandatud metsamajandustööde pindala (ha) ja omanike arvu jagunemine omanike elukoha – maakonna ja asustustüübi järgi</t>
  </si>
  <si>
    <t>Töid* kavan-danud metsa-omanike</t>
  </si>
  <si>
    <t>Alev</t>
  </si>
  <si>
    <t>Linn</t>
  </si>
  <si>
    <t>Maa</t>
  </si>
  <si>
    <t>Osakaal asustustüübi siseselt (%)</t>
  </si>
  <si>
    <t>Osakaal maakonna siseselt (%)</t>
  </si>
  <si>
    <t>Osakaal metsamaa kogupindalast vanusegrupis ja maakonnas (%)</t>
  </si>
  <si>
    <t>Osakaal omanike koguarvust/metsamaa kogupindalast (%)</t>
  </si>
  <si>
    <t>Kavandatud raiete pindala osakaal raieid kavandanud metsaomanike metsamaa kogupindalast</t>
  </si>
  <si>
    <t>4.3.3.16 2009-2018. aastal metsamajandustöid kavandanud füüsilisest isikust erametsaomanike arvu ja metsamaa ning kavandatud tööde pindala osakaal omanike koguarvust ja metsamaa kogupindalast omaniku elukoha - maakond ja asustustüübi järgi</t>
  </si>
  <si>
    <t>alev</t>
  </si>
  <si>
    <t>linn</t>
  </si>
  <si>
    <t>maa</t>
  </si>
  <si>
    <t>raiete kogu-pidala</t>
  </si>
  <si>
    <t>Osakaal metsaomanike koguarvust/metsamaa kogupindalast maakonnas ja vanuse grupis (%)</t>
  </si>
  <si>
    <t>4.3.3.17 2009-2018. aastal füüsilisest isikust erametsaomanike kavandatud metsamajandustööde pindala (ha) ja omanike arvu jagunemine omanike elukoha asustustüübi ja vanuse järgi</t>
  </si>
  <si>
    <t>Omaniku vanus</t>
  </si>
  <si>
    <t>Surnud</t>
  </si>
  <si>
    <t>Välismaal</t>
  </si>
  <si>
    <t>Osakaal omanike koguarvust/metsamaa kogupindalast asustustüübis ja maakonnas (%)</t>
  </si>
  <si>
    <t>&gt;91</t>
  </si>
  <si>
    <t>Osakaal asustustüübis (%)</t>
  </si>
  <si>
    <t>-10</t>
  </si>
  <si>
    <t>91-</t>
  </si>
  <si>
    <t>Osakaal vanuse grupis (%)</t>
  </si>
  <si>
    <t>Metsamajandustööde osakaal töid kavandanud omanike metsamaa kogupindalst (%)</t>
  </si>
  <si>
    <t>Osakaal metsaoamnike koguarvust/metsamaa kogupindalast (%)</t>
  </si>
  <si>
    <t>4.3.3.18 2009-2018. aastal metsamajandustöid kavandanud füüsilisest isikust erametsaomanike arvu ja metsamaa ning kavandatud tööde pindala osakaal omanike koguarvust ja metsamaa kogupindalast omaniku elukoha asustustüübi järgi ja vanuse järgi</t>
  </si>
  <si>
    <t>Töid* kavandanud metsa-omanike</t>
  </si>
  <si>
    <t>4.3.3.19 2009-2018. aastal füüsilisest isikust erametsaomanike kavandatud metsamajandustööde pindala (ha) ja omanike arvu jagunemine omanike elukoha asustustüübi ja soo järgi</t>
  </si>
  <si>
    <t>metsa-maa pind</t>
  </si>
  <si>
    <t>N</t>
  </si>
  <si>
    <t>4.3.3.20 2009-2018. aastal metsamajandustöid kavandanud füüsilisest isikust erametsaomanike arvu ja metsamaa ning kavandatud tööde pindala osakaal omanike koguarvust ja metsamaa kogupindalast omaniku elukoha asustustüübi ja soo järgi</t>
  </si>
  <si>
    <t>M</t>
  </si>
  <si>
    <t>raiete kogupidala</t>
  </si>
  <si>
    <t>Osakaal soo grupis (%)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</si>
</sst>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9">
    <font>
      <sz val="11.0"/>
      <color theme="1"/>
      <name val="Arial"/>
    </font>
    <font>
      <sz val="11.0"/>
      <color rgb="FF000000"/>
      <name val="Calibri"/>
    </font>
    <font>
      <sz val="11.0"/>
      <color theme="1"/>
      <name val="Calibri"/>
    </font>
    <font>
      <b/>
      <sz val="11.0"/>
      <color theme="1"/>
      <name val="Calibri"/>
    </font>
    <font/>
    <font>
      <sz val="9.0"/>
      <color theme="1"/>
      <name val="Calibri"/>
    </font>
    <font>
      <b/>
      <sz val="9.0"/>
      <color theme="1"/>
      <name val="Calibri"/>
    </font>
    <font>
      <sz val="10.0"/>
      <color theme="1"/>
      <name val="Calibri"/>
    </font>
    <font>
      <b/>
      <sz val="10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</fills>
  <borders count="114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hair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hair">
        <color rgb="FF000000"/>
      </bottom>
    </border>
    <border>
      <right style="thin">
        <color rgb="FF000000"/>
      </right>
      <top style="medium">
        <color rgb="FF000000"/>
      </top>
      <bottom style="hair">
        <color rgb="FF000000"/>
      </bottom>
    </border>
    <border>
      <top style="medium">
        <color rgb="FF000000"/>
      </top>
      <bottom style="hair">
        <color rgb="FF000000"/>
      </bottom>
    </border>
    <border>
      <left/>
      <right style="medium">
        <color rgb="FF000000"/>
      </right>
      <top/>
      <bottom/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</border>
    <border>
      <left style="medium">
        <color rgb="FF000000"/>
      </left>
      <top style="hair">
        <color rgb="FF000000"/>
      </top>
      <bottom style="hair">
        <color rgb="FF000000"/>
      </bottom>
    </border>
    <border>
      <right style="thin">
        <color rgb="FF000000"/>
      </right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medium">
        <color rgb="FF000000"/>
      </right>
    </border>
    <border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left style="thin">
        <color rgb="FF000000"/>
      </left>
      <top style="hair">
        <color rgb="FF000000"/>
      </top>
      <bottom style="medium">
        <color rgb="FF000000"/>
      </bottom>
    </border>
    <border>
      <right style="thin">
        <color rgb="FF000000"/>
      </righ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top style="thin">
        <color rgb="FF000000"/>
      </top>
      <bottom/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top style="hair">
        <color rgb="FF000000"/>
      </top>
    </border>
    <border>
      <left style="thin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top style="hair">
        <color rgb="FF000000"/>
      </top>
    </border>
    <border>
      <left style="thin">
        <color rgb="FF000000"/>
      </left>
      <right style="medium">
        <color rgb="FF000000"/>
      </right>
      <top style="hair">
        <color rgb="FF000000"/>
      </top>
    </border>
    <border>
      <right style="medium">
        <color rgb="FF000000"/>
      </right>
      <top style="hair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8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1" fillId="2" fontId="2" numFmtId="0" xfId="0" applyBorder="1" applyFill="1" applyFont="1"/>
    <xf borderId="0" fillId="0" fontId="1" numFmtId="0" xfId="0" applyFont="1"/>
    <xf borderId="1" fillId="3" fontId="2" numFmtId="0" xfId="0" applyBorder="1" applyFill="1" applyFont="1"/>
    <xf borderId="2" fillId="4" fontId="3" numFmtId="0" xfId="0" applyAlignment="1" applyBorder="1" applyFill="1" applyFont="1">
      <alignment horizontal="center" shrinkToFit="0" wrapText="1"/>
    </xf>
    <xf borderId="3" fillId="4" fontId="3" numFmtId="0" xfId="0" applyAlignment="1" applyBorder="1" applyFont="1">
      <alignment horizontal="center"/>
    </xf>
    <xf borderId="4" fillId="0" fontId="4" numFmtId="0" xfId="0" applyBorder="1" applyFont="1"/>
    <xf borderId="5" fillId="4" fontId="3" numFmtId="0" xfId="0" applyAlignment="1" applyBorder="1" applyFont="1">
      <alignment horizontal="left" shrinkToFit="0" wrapText="1"/>
    </xf>
    <xf borderId="6" fillId="0" fontId="4" numFmtId="0" xfId="0" applyBorder="1" applyFont="1"/>
    <xf borderId="7" fillId="4" fontId="3" numFmtId="0" xfId="0" applyAlignment="1" applyBorder="1" applyFont="1">
      <alignment horizontal="center"/>
    </xf>
    <xf borderId="8" fillId="4" fontId="3" numFmtId="0" xfId="0" applyAlignment="1" applyBorder="1" applyFont="1">
      <alignment horizontal="center"/>
    </xf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4" fontId="3" numFmtId="0" xfId="0" applyAlignment="1" applyBorder="1" applyFont="1">
      <alignment horizontal="center" shrinkToFit="0" wrapText="1"/>
    </xf>
    <xf borderId="14" fillId="4" fontId="3" numFmtId="0" xfId="0" applyAlignment="1" applyBorder="1" applyFont="1">
      <alignment horizontal="center"/>
    </xf>
    <xf borderId="15" fillId="0" fontId="4" numFmtId="0" xfId="0" applyBorder="1" applyFont="1"/>
    <xf borderId="16" fillId="4" fontId="3" numFmtId="0" xfId="0" applyAlignment="1" applyBorder="1" applyFont="1">
      <alignment horizontal="center" shrinkToFit="0" wrapText="1"/>
    </xf>
    <xf borderId="17" fillId="4" fontId="3" numFmtId="0" xfId="0" applyAlignment="1" applyBorder="1" applyFont="1">
      <alignment horizontal="center" shrinkToFit="0" wrapText="1"/>
    </xf>
    <xf borderId="18" fillId="0" fontId="4" numFmtId="0" xfId="0" applyBorder="1" applyFont="1"/>
    <xf borderId="19" fillId="0" fontId="4" numFmtId="0" xfId="0" applyBorder="1" applyFont="1"/>
    <xf borderId="20" fillId="4" fontId="3" numFmtId="0" xfId="0" applyAlignment="1" applyBorder="1" applyFont="1">
      <alignment horizontal="center" shrinkToFit="0" wrapText="1"/>
    </xf>
    <xf borderId="21" fillId="4" fontId="3" numFmtId="0" xfId="0" applyAlignment="1" applyBorder="1" applyFont="1">
      <alignment horizontal="center" shrinkToFit="0" wrapText="1"/>
    </xf>
    <xf borderId="22" fillId="0" fontId="4" numFmtId="0" xfId="0" applyBorder="1" applyFont="1"/>
    <xf borderId="23" fillId="0" fontId="4" numFmtId="0" xfId="0" applyBorder="1" applyFont="1"/>
    <xf borderId="24" fillId="4" fontId="3" numFmtId="0" xfId="0" applyAlignment="1" applyBorder="1" applyFont="1">
      <alignment shrinkToFit="0" wrapText="1"/>
    </xf>
    <xf borderId="25" fillId="0" fontId="4" numFmtId="0" xfId="0" applyBorder="1" applyFont="1"/>
    <xf borderId="26" fillId="4" fontId="3" numFmtId="0" xfId="0" applyAlignment="1" applyBorder="1" applyFont="1">
      <alignment horizontal="center"/>
    </xf>
    <xf borderId="27" fillId="0" fontId="4" numFmtId="0" xfId="0" applyBorder="1" applyFont="1"/>
    <xf borderId="26" fillId="4" fontId="3" numFmtId="0" xfId="0" applyAlignment="1" applyBorder="1" applyFont="1">
      <alignment horizontal="center" shrinkToFit="0" wrapText="1"/>
    </xf>
    <xf borderId="26" fillId="4" fontId="3" numFmtId="0" xfId="0" applyAlignment="1" applyBorder="1" applyFont="1">
      <alignment shrinkToFit="0" wrapText="1"/>
    </xf>
    <xf borderId="28" fillId="4" fontId="3" numFmtId="0" xfId="0" applyAlignment="1" applyBorder="1" applyFont="1">
      <alignment horizontal="left" shrinkToFit="0" wrapText="1"/>
    </xf>
    <xf borderId="29" fillId="4" fontId="3" numFmtId="0" xfId="0" applyAlignment="1" applyBorder="1" applyFont="1">
      <alignment horizontal="center" shrinkToFit="0" wrapText="1"/>
    </xf>
    <xf borderId="30" fillId="4" fontId="3" numFmtId="0" xfId="0" applyAlignment="1" applyBorder="1" applyFont="1">
      <alignment horizontal="left" shrinkToFit="0" wrapText="1"/>
    </xf>
    <xf borderId="31" fillId="0" fontId="2" numFmtId="0" xfId="0" applyAlignment="1" applyBorder="1" applyFont="1">
      <alignment horizontal="left"/>
    </xf>
    <xf borderId="32" fillId="0" fontId="4" numFmtId="0" xfId="0" applyBorder="1" applyFont="1"/>
    <xf borderId="33" fillId="3" fontId="2" numFmtId="1" xfId="0" applyBorder="1" applyFont="1" applyNumberFormat="1"/>
    <xf borderId="34" fillId="0" fontId="2" numFmtId="0" xfId="0" applyAlignment="1" applyBorder="1" applyFont="1">
      <alignment horizontal="left"/>
    </xf>
    <xf borderId="35" fillId="3" fontId="2" numFmtId="1" xfId="0" applyBorder="1" applyFont="1" applyNumberFormat="1"/>
    <xf borderId="36" fillId="0" fontId="2" numFmtId="1" xfId="0" applyBorder="1" applyFont="1" applyNumberFormat="1"/>
    <xf borderId="1" fillId="3" fontId="2" numFmtId="1" xfId="0" applyBorder="1" applyFont="1" applyNumberFormat="1"/>
    <xf borderId="37" fillId="0" fontId="2" numFmtId="1" xfId="0" applyBorder="1" applyFont="1" applyNumberFormat="1"/>
    <xf borderId="31" fillId="0" fontId="2" numFmtId="1" xfId="0" applyAlignment="1" applyBorder="1" applyFont="1" applyNumberFormat="1">
      <alignment horizontal="right"/>
    </xf>
    <xf borderId="38" fillId="0" fontId="2" numFmtId="1" xfId="0" applyBorder="1" applyFont="1" applyNumberFormat="1"/>
    <xf borderId="0" fillId="0" fontId="2" numFmtId="1" xfId="0" applyAlignment="1" applyFont="1" applyNumberFormat="1">
      <alignment horizontal="right"/>
    </xf>
    <xf borderId="1" fillId="3" fontId="2" numFmtId="164" xfId="0" applyBorder="1" applyFont="1" applyNumberFormat="1"/>
    <xf borderId="38" fillId="0" fontId="2" numFmtId="164" xfId="0" applyBorder="1" applyFont="1" applyNumberFormat="1"/>
    <xf borderId="39" fillId="3" fontId="2" numFmtId="164" xfId="0" applyBorder="1" applyFont="1" applyNumberFormat="1"/>
    <xf borderId="40" fillId="0" fontId="2" numFmtId="164" xfId="0" applyBorder="1" applyFont="1" applyNumberFormat="1"/>
    <xf borderId="41" fillId="0" fontId="2" numFmtId="1" xfId="0" applyBorder="1" applyFont="1" applyNumberFormat="1"/>
    <xf borderId="42" fillId="0" fontId="2" numFmtId="0" xfId="0" applyAlignment="1" applyBorder="1" applyFont="1">
      <alignment horizontal="left"/>
    </xf>
    <xf borderId="43" fillId="0" fontId="2" numFmtId="1" xfId="0" applyBorder="1" applyFont="1" applyNumberFormat="1"/>
    <xf borderId="44" fillId="0" fontId="2" numFmtId="1" xfId="0" applyBorder="1" applyFont="1" applyNumberFormat="1"/>
    <xf borderId="0" fillId="0" fontId="2" numFmtId="1" xfId="0" applyFont="1" applyNumberFormat="1"/>
    <xf borderId="45" fillId="0" fontId="2" numFmtId="1" xfId="0" applyBorder="1" applyFont="1" applyNumberFormat="1"/>
    <xf borderId="0" fillId="0" fontId="2" numFmtId="164" xfId="0" applyFont="1" applyNumberFormat="1"/>
    <xf borderId="46" fillId="0" fontId="2" numFmtId="1" xfId="0" applyBorder="1" applyFont="1" applyNumberFormat="1"/>
    <xf borderId="46" fillId="0" fontId="2" numFmtId="164" xfId="0" applyBorder="1" applyFont="1" applyNumberFormat="1"/>
    <xf borderId="47" fillId="0" fontId="2" numFmtId="164" xfId="0" applyBorder="1" applyFont="1" applyNumberFormat="1"/>
    <xf borderId="48" fillId="0" fontId="2" numFmtId="164" xfId="0" applyBorder="1" applyFont="1" applyNumberFormat="1"/>
    <xf borderId="49" fillId="4" fontId="3" numFmtId="0" xfId="0" applyAlignment="1" applyBorder="1" applyFont="1">
      <alignment horizontal="left"/>
    </xf>
    <xf borderId="50" fillId="4" fontId="3" numFmtId="1" xfId="0" applyBorder="1" applyFont="1" applyNumberFormat="1"/>
    <xf borderId="51" fillId="4" fontId="3" numFmtId="1" xfId="0" applyBorder="1" applyFont="1" applyNumberFormat="1"/>
    <xf borderId="52" fillId="4" fontId="3" numFmtId="1" xfId="0" applyBorder="1" applyFont="1" applyNumberFormat="1"/>
    <xf borderId="52" fillId="4" fontId="3" numFmtId="164" xfId="0" applyBorder="1" applyFont="1" applyNumberFormat="1"/>
    <xf borderId="53" fillId="0" fontId="2" numFmtId="0" xfId="0" applyAlignment="1" applyBorder="1" applyFont="1">
      <alignment horizontal="left"/>
    </xf>
    <xf borderId="54" fillId="0" fontId="2" numFmtId="1" xfId="0" applyBorder="1" applyFont="1" applyNumberFormat="1"/>
    <xf borderId="55" fillId="0" fontId="2" numFmtId="1" xfId="0" applyBorder="1" applyFont="1" applyNumberFormat="1"/>
    <xf borderId="56" fillId="0" fontId="2" numFmtId="1" xfId="0" applyBorder="1" applyFont="1" applyNumberFormat="1"/>
    <xf borderId="57" fillId="4" fontId="3" numFmtId="164" xfId="0" applyBorder="1" applyFont="1" applyNumberFormat="1"/>
    <xf borderId="56" fillId="0" fontId="2" numFmtId="164" xfId="0" applyBorder="1" applyFont="1" applyNumberFormat="1"/>
    <xf borderId="58" fillId="0" fontId="2" numFmtId="0" xfId="0" applyAlignment="1" applyBorder="1" applyFont="1">
      <alignment horizontal="left"/>
    </xf>
    <xf borderId="21" fillId="4" fontId="2" numFmtId="0" xfId="0" applyAlignment="1" applyBorder="1" applyFont="1">
      <alignment horizontal="center"/>
    </xf>
    <xf borderId="59" fillId="0" fontId="4" numFmtId="0" xfId="0" applyBorder="1" applyFont="1"/>
    <xf borderId="60" fillId="0" fontId="2" numFmtId="164" xfId="0" applyBorder="1" applyFont="1" applyNumberFormat="1"/>
    <xf borderId="61" fillId="0" fontId="2" numFmtId="0" xfId="0" applyAlignment="1" applyBorder="1" applyFont="1">
      <alignment horizontal="left"/>
    </xf>
    <xf borderId="62" fillId="0" fontId="2" numFmtId="164" xfId="0" applyBorder="1" applyFont="1" applyNumberFormat="1"/>
    <xf borderId="63" fillId="0" fontId="2" numFmtId="164" xfId="0" applyBorder="1" applyFont="1" applyNumberFormat="1"/>
    <xf borderId="58" fillId="0" fontId="2" numFmtId="164" xfId="0" applyBorder="1" applyFont="1" applyNumberFormat="1"/>
    <xf borderId="58" fillId="0" fontId="2" numFmtId="1" xfId="0" applyBorder="1" applyFont="1" applyNumberFormat="1"/>
    <xf borderId="16" fillId="4" fontId="2" numFmtId="0" xfId="0" applyAlignment="1" applyBorder="1" applyFont="1">
      <alignment horizontal="center"/>
    </xf>
    <xf borderId="64" fillId="0" fontId="4" numFmtId="0" xfId="0" applyBorder="1" applyFont="1"/>
    <xf borderId="65" fillId="0" fontId="2" numFmtId="1" xfId="0" applyBorder="1" applyFont="1" applyNumberFormat="1"/>
    <xf borderId="41" fillId="0" fontId="2" numFmtId="164" xfId="0" applyBorder="1" applyFont="1" applyNumberFormat="1"/>
    <xf borderId="36" fillId="0" fontId="2" numFmtId="164" xfId="0" applyBorder="1" applyFont="1" applyNumberFormat="1"/>
    <xf borderId="43" fillId="0" fontId="2" numFmtId="164" xfId="0" applyBorder="1" applyFont="1" applyNumberFormat="1"/>
    <xf borderId="37" fillId="0" fontId="2" numFmtId="164" xfId="0" applyBorder="1" applyFont="1" applyNumberFormat="1"/>
    <xf borderId="47" fillId="0" fontId="2" numFmtId="1" xfId="0" applyBorder="1" applyFont="1" applyNumberFormat="1"/>
    <xf borderId="44" fillId="0" fontId="2" numFmtId="164" xfId="0" applyBorder="1" applyFont="1" applyNumberFormat="1"/>
    <xf borderId="45" fillId="0" fontId="2" numFmtId="164" xfId="0" applyBorder="1" applyFont="1" applyNumberFormat="1"/>
    <xf borderId="62" fillId="0" fontId="2" numFmtId="1" xfId="0" applyBorder="1" applyFont="1" applyNumberFormat="1"/>
    <xf borderId="63" fillId="0" fontId="2" numFmtId="1" xfId="0" applyBorder="1" applyFont="1" applyNumberFormat="1"/>
    <xf borderId="31" fillId="0" fontId="2" numFmtId="1" xfId="0" applyBorder="1" applyFont="1" applyNumberFormat="1"/>
    <xf borderId="41" fillId="0" fontId="2" numFmtId="1" xfId="0" applyAlignment="1" applyBorder="1" applyFont="1" applyNumberFormat="1">
      <alignment shrinkToFit="0" wrapText="1"/>
    </xf>
    <xf borderId="33" fillId="4" fontId="3" numFmtId="164" xfId="0" applyBorder="1" applyFont="1" applyNumberFormat="1"/>
    <xf borderId="35" fillId="4" fontId="3" numFmtId="164" xfId="0" applyBorder="1" applyFont="1" applyNumberFormat="1"/>
    <xf borderId="66" fillId="4" fontId="3" numFmtId="164" xfId="0" applyBorder="1" applyFont="1" applyNumberFormat="1"/>
    <xf borderId="66" fillId="4" fontId="3" numFmtId="1" xfId="0" applyBorder="1" applyFont="1" applyNumberFormat="1"/>
    <xf borderId="67" fillId="4" fontId="3" numFmtId="1" xfId="0" applyBorder="1" applyFont="1" applyNumberFormat="1"/>
    <xf borderId="54" fillId="0" fontId="2" numFmtId="164" xfId="0" applyBorder="1" applyFont="1" applyNumberFormat="1"/>
    <xf borderId="55" fillId="0" fontId="2" numFmtId="164" xfId="0" applyBorder="1" applyFont="1" applyNumberFormat="1"/>
    <xf borderId="50" fillId="4" fontId="3" numFmtId="164" xfId="0" applyBorder="1" applyFont="1" applyNumberFormat="1"/>
    <xf borderId="51" fillId="4" fontId="3" numFmtId="164" xfId="0" applyBorder="1" applyFont="1" applyNumberFormat="1"/>
    <xf borderId="68" fillId="4" fontId="2" numFmtId="0" xfId="0" applyAlignment="1" applyBorder="1" applyFont="1">
      <alignment horizontal="center"/>
    </xf>
    <xf borderId="69" fillId="0" fontId="4" numFmtId="0" xfId="0" applyBorder="1" applyFont="1"/>
    <xf borderId="70" fillId="0" fontId="4" numFmtId="0" xfId="0" applyBorder="1" applyFont="1"/>
    <xf borderId="33" fillId="4" fontId="3" numFmtId="1" xfId="0" applyBorder="1" applyFont="1" applyNumberFormat="1"/>
    <xf borderId="35" fillId="4" fontId="3" numFmtId="1" xfId="0" applyBorder="1" applyFont="1" applyNumberFormat="1"/>
    <xf borderId="49" fillId="4" fontId="3" numFmtId="1" xfId="0" applyAlignment="1" applyBorder="1" applyFont="1" applyNumberFormat="1">
      <alignment horizontal="right"/>
    </xf>
    <xf borderId="52" fillId="4" fontId="3" numFmtId="1" xfId="0" applyAlignment="1" applyBorder="1" applyFont="1" applyNumberFormat="1">
      <alignment horizontal="right"/>
    </xf>
    <xf borderId="57" fillId="4" fontId="3" numFmtId="1" xfId="0" applyBorder="1" applyFont="1" applyNumberFormat="1"/>
    <xf borderId="49" fillId="4" fontId="3" numFmtId="1" xfId="0" applyBorder="1" applyFont="1" applyNumberFormat="1"/>
    <xf borderId="34" fillId="0" fontId="2" numFmtId="1" xfId="0" applyAlignment="1" applyBorder="1" applyFont="1" applyNumberFormat="1">
      <alignment horizontal="right"/>
    </xf>
    <xf borderId="38" fillId="0" fontId="2" numFmtId="1" xfId="0" applyAlignment="1" applyBorder="1" applyFont="1" applyNumberFormat="1">
      <alignment horizontal="right"/>
    </xf>
    <xf borderId="71" fillId="0" fontId="2" numFmtId="1" xfId="0" applyBorder="1" applyFont="1" applyNumberFormat="1"/>
    <xf borderId="34" fillId="0" fontId="2" numFmtId="1" xfId="0" applyBorder="1" applyFont="1" applyNumberFormat="1"/>
    <xf borderId="40" fillId="0" fontId="2" numFmtId="1" xfId="0" applyBorder="1" applyFont="1" applyNumberFormat="1"/>
    <xf borderId="42" fillId="0" fontId="2" numFmtId="1" xfId="0" applyAlignment="1" applyBorder="1" applyFont="1" applyNumberFormat="1">
      <alignment horizontal="right"/>
    </xf>
    <xf borderId="46" fillId="0" fontId="2" numFmtId="1" xfId="0" applyAlignment="1" applyBorder="1" applyFont="1" applyNumberFormat="1">
      <alignment horizontal="right"/>
    </xf>
    <xf borderId="72" fillId="0" fontId="2" numFmtId="1" xfId="0" applyBorder="1" applyFont="1" applyNumberFormat="1"/>
    <xf borderId="42" fillId="0" fontId="2" numFmtId="1" xfId="0" applyBorder="1" applyFont="1" applyNumberFormat="1"/>
    <xf borderId="48" fillId="0" fontId="2" numFmtId="1" xfId="0" applyBorder="1" applyFont="1" applyNumberFormat="1"/>
    <xf borderId="44" fillId="0" fontId="2" numFmtId="1" xfId="0" applyAlignment="1" applyBorder="1" applyFont="1" applyNumberFormat="1">
      <alignment shrinkToFit="0" wrapText="1"/>
    </xf>
    <xf borderId="53" fillId="0" fontId="2" numFmtId="1" xfId="0" applyAlignment="1" applyBorder="1" applyFont="1" applyNumberFormat="1">
      <alignment horizontal="right"/>
    </xf>
    <xf borderId="56" fillId="0" fontId="2" numFmtId="1" xfId="0" applyAlignment="1" applyBorder="1" applyFont="1" applyNumberFormat="1">
      <alignment horizontal="right"/>
    </xf>
    <xf borderId="73" fillId="0" fontId="2" numFmtId="1" xfId="0" applyBorder="1" applyFont="1" applyNumberFormat="1"/>
    <xf borderId="53" fillId="0" fontId="2" numFmtId="1" xfId="0" applyBorder="1" applyFont="1" applyNumberFormat="1"/>
    <xf borderId="60" fillId="0" fontId="2" numFmtId="1" xfId="0" applyBorder="1" applyFont="1" applyNumberFormat="1"/>
    <xf borderId="74" fillId="4" fontId="3" numFmtId="1" xfId="0" applyBorder="1" applyFont="1" applyNumberFormat="1"/>
    <xf borderId="0" fillId="0" fontId="2" numFmtId="0" xfId="0" applyAlignment="1" applyFont="1">
      <alignment horizontal="left"/>
    </xf>
    <xf borderId="71" fillId="0" fontId="2" numFmtId="164" xfId="0" applyBorder="1" applyFont="1" applyNumberFormat="1"/>
    <xf borderId="72" fillId="0" fontId="2" numFmtId="164" xfId="0" applyBorder="1" applyFont="1" applyNumberFormat="1"/>
    <xf borderId="1" fillId="3" fontId="1" numFmtId="0" xfId="0" applyAlignment="1" applyBorder="1" applyFont="1">
      <alignment readingOrder="0"/>
    </xf>
    <xf borderId="2" fillId="4" fontId="3" numFmtId="0" xfId="0" applyAlignment="1" applyBorder="1" applyFont="1">
      <alignment horizontal="left" shrinkToFit="0" wrapText="1"/>
    </xf>
    <xf borderId="44" fillId="0" fontId="2" numFmtId="164" xfId="0" applyAlignment="1" applyBorder="1" applyFont="1" applyNumberFormat="1">
      <alignment shrinkToFit="0" wrapText="1"/>
    </xf>
    <xf borderId="75" fillId="4" fontId="3" numFmtId="0" xfId="0" applyAlignment="1" applyBorder="1" applyFont="1">
      <alignment horizontal="center" shrinkToFit="0" wrapText="1"/>
    </xf>
    <xf borderId="76" fillId="4" fontId="3" numFmtId="0" xfId="0" applyAlignment="1" applyBorder="1" applyFont="1">
      <alignment shrinkToFit="0" wrapText="1"/>
    </xf>
    <xf borderId="77" fillId="0" fontId="2" numFmtId="164" xfId="0" applyBorder="1" applyFont="1" applyNumberFormat="1"/>
    <xf borderId="34" fillId="0" fontId="5" numFmtId="164" xfId="0" applyBorder="1" applyFont="1" applyNumberFormat="1"/>
    <xf borderId="37" fillId="0" fontId="5" numFmtId="164" xfId="0" applyBorder="1" applyFont="1" applyNumberFormat="1"/>
    <xf borderId="40" fillId="0" fontId="5" numFmtId="164" xfId="0" applyBorder="1" applyFont="1" applyNumberFormat="1"/>
    <xf borderId="38" fillId="0" fontId="5" numFmtId="164" xfId="0" applyBorder="1" applyFont="1" applyNumberFormat="1"/>
    <xf borderId="78" fillId="4" fontId="3" numFmtId="0" xfId="0" applyAlignment="1" applyBorder="1" applyFont="1">
      <alignment shrinkToFit="0" wrapText="1"/>
    </xf>
    <xf borderId="79" fillId="4" fontId="3" numFmtId="0" xfId="0" applyAlignment="1" applyBorder="1" applyFont="1">
      <alignment shrinkToFit="0" wrapText="1"/>
    </xf>
    <xf borderId="42" fillId="0" fontId="5" numFmtId="164" xfId="0" applyBorder="1" applyFont="1" applyNumberFormat="1"/>
    <xf borderId="45" fillId="0" fontId="5" numFmtId="164" xfId="0" applyBorder="1" applyFont="1" applyNumberFormat="1"/>
    <xf borderId="48" fillId="0" fontId="5" numFmtId="164" xfId="0" applyBorder="1" applyFont="1" applyNumberFormat="1"/>
    <xf borderId="46" fillId="0" fontId="5" numFmtId="164" xfId="0" applyBorder="1" applyFont="1" applyNumberFormat="1"/>
    <xf borderId="80" fillId="4" fontId="3" numFmtId="0" xfId="0" applyAlignment="1" applyBorder="1" applyFont="1">
      <alignment horizontal="center" shrinkToFit="0" wrapText="1"/>
    </xf>
    <xf borderId="81" fillId="0" fontId="4" numFmtId="0" xfId="0" applyBorder="1" applyFont="1"/>
    <xf borderId="82" fillId="0" fontId="4" numFmtId="0" xfId="0" applyBorder="1" applyFont="1"/>
    <xf borderId="83" fillId="0" fontId="5" numFmtId="1" xfId="0" applyBorder="1" applyFont="1" applyNumberFormat="1"/>
    <xf borderId="84" fillId="0" fontId="5" numFmtId="1" xfId="0" applyBorder="1" applyFont="1" applyNumberFormat="1"/>
    <xf borderId="85" fillId="0" fontId="5" numFmtId="1" xfId="0" applyBorder="1" applyFont="1" applyNumberFormat="1"/>
    <xf borderId="86" fillId="0" fontId="5" numFmtId="1" xfId="0" applyBorder="1" applyFont="1" applyNumberFormat="1"/>
    <xf borderId="87" fillId="0" fontId="5" numFmtId="1" xfId="0" applyBorder="1" applyFont="1" applyNumberFormat="1"/>
    <xf borderId="88" fillId="0" fontId="5" numFmtId="1" xfId="0" applyBorder="1" applyFont="1" applyNumberFormat="1"/>
    <xf borderId="73" fillId="0" fontId="2" numFmtId="164" xfId="0" applyBorder="1" applyFont="1" applyNumberFormat="1"/>
    <xf borderId="74" fillId="4" fontId="3" numFmtId="164" xfId="0" applyBorder="1" applyFont="1" applyNumberFormat="1"/>
    <xf borderId="34" fillId="0" fontId="2" numFmtId="164" xfId="0" applyAlignment="1" applyBorder="1" applyFont="1" applyNumberFormat="1">
      <alignment horizontal="right"/>
    </xf>
    <xf borderId="38" fillId="0" fontId="2" numFmtId="164" xfId="0" applyAlignment="1" applyBorder="1" applyFont="1" applyNumberFormat="1">
      <alignment horizontal="right"/>
    </xf>
    <xf borderId="34" fillId="0" fontId="2" numFmtId="164" xfId="0" applyBorder="1" applyFont="1" applyNumberFormat="1"/>
    <xf borderId="42" fillId="0" fontId="2" numFmtId="164" xfId="0" applyAlignment="1" applyBorder="1" applyFont="1" applyNumberFormat="1">
      <alignment horizontal="right"/>
    </xf>
    <xf borderId="46" fillId="0" fontId="2" numFmtId="164" xfId="0" applyAlignment="1" applyBorder="1" applyFont="1" applyNumberFormat="1">
      <alignment horizontal="right"/>
    </xf>
    <xf borderId="89" fillId="0" fontId="5" numFmtId="1" xfId="0" applyBorder="1" applyFont="1" applyNumberFormat="1"/>
    <xf borderId="90" fillId="0" fontId="5" numFmtId="1" xfId="0" applyBorder="1" applyFont="1" applyNumberFormat="1"/>
    <xf borderId="91" fillId="0" fontId="5" numFmtId="1" xfId="0" applyBorder="1" applyFont="1" applyNumberFormat="1"/>
    <xf borderId="92" fillId="4" fontId="6" numFmtId="1" xfId="0" applyBorder="1" applyFont="1" applyNumberFormat="1"/>
    <xf borderId="93" fillId="4" fontId="6" numFmtId="1" xfId="0" applyBorder="1" applyFont="1" applyNumberFormat="1"/>
    <xf borderId="94" fillId="4" fontId="6" numFmtId="1" xfId="0" applyBorder="1" applyFont="1" applyNumberFormat="1"/>
    <xf borderId="84" fillId="0" fontId="5" numFmtId="164" xfId="0" applyBorder="1" applyFont="1" applyNumberFormat="1"/>
    <xf borderId="85" fillId="0" fontId="5" numFmtId="164" xfId="0" applyBorder="1" applyFont="1" applyNumberFormat="1"/>
    <xf borderId="42" fillId="0" fontId="2" numFmtId="164" xfId="0" applyBorder="1" applyFont="1" applyNumberFormat="1"/>
    <xf borderId="87" fillId="0" fontId="5" numFmtId="164" xfId="0" applyBorder="1" applyFont="1" applyNumberFormat="1"/>
    <xf borderId="88" fillId="0" fontId="5" numFmtId="164" xfId="0" applyBorder="1" applyFont="1" applyNumberFormat="1"/>
    <xf borderId="53" fillId="0" fontId="2" numFmtId="164" xfId="0" applyAlignment="1" applyBorder="1" applyFont="1" applyNumberFormat="1">
      <alignment horizontal="right"/>
    </xf>
    <xf borderId="56" fillId="0" fontId="2" numFmtId="164" xfId="0" applyAlignment="1" applyBorder="1" applyFont="1" applyNumberFormat="1">
      <alignment horizontal="right"/>
    </xf>
    <xf borderId="53" fillId="0" fontId="2" numFmtId="164" xfId="0" applyBorder="1" applyFont="1" applyNumberFormat="1"/>
    <xf borderId="49" fillId="4" fontId="3" numFmtId="164" xfId="0" applyAlignment="1" applyBorder="1" applyFont="1" applyNumberFormat="1">
      <alignment horizontal="right"/>
    </xf>
    <xf borderId="52" fillId="4" fontId="3" numFmtId="164" xfId="0" applyAlignment="1" applyBorder="1" applyFont="1" applyNumberFormat="1">
      <alignment horizontal="right"/>
    </xf>
    <xf borderId="49" fillId="4" fontId="3" numFmtId="164" xfId="0" applyBorder="1" applyFont="1" applyNumberFormat="1"/>
    <xf borderId="53" fillId="0" fontId="5" numFmtId="164" xfId="0" applyBorder="1" applyFont="1" applyNumberFormat="1"/>
    <xf borderId="55" fillId="0" fontId="5" numFmtId="164" xfId="0" applyBorder="1" applyFont="1" applyNumberFormat="1"/>
    <xf borderId="60" fillId="0" fontId="5" numFmtId="164" xfId="0" applyBorder="1" applyFont="1" applyNumberFormat="1"/>
    <xf borderId="56" fillId="0" fontId="5" numFmtId="164" xfId="0" applyBorder="1" applyFont="1" applyNumberFormat="1"/>
    <xf borderId="49" fillId="4" fontId="6" numFmtId="164" xfId="0" applyBorder="1" applyFont="1" applyNumberFormat="1"/>
    <xf borderId="51" fillId="4" fontId="6" numFmtId="164" xfId="0" applyBorder="1" applyFont="1" applyNumberFormat="1"/>
    <xf borderId="57" fillId="4" fontId="6" numFmtId="164" xfId="0" applyBorder="1" applyFont="1" applyNumberFormat="1"/>
    <xf borderId="52" fillId="4" fontId="6" numFmtId="164" xfId="0" applyBorder="1" applyFont="1" applyNumberFormat="1"/>
    <xf borderId="95" fillId="4" fontId="3" numFmtId="0" xfId="0" applyAlignment="1" applyBorder="1" applyFont="1">
      <alignment horizontal="center"/>
    </xf>
    <xf borderId="96" fillId="0" fontId="4" numFmtId="0" xfId="0" applyBorder="1" applyFont="1"/>
    <xf borderId="90" fillId="0" fontId="5" numFmtId="164" xfId="0" applyBorder="1" applyFont="1" applyNumberFormat="1"/>
    <xf borderId="91" fillId="0" fontId="5" numFmtId="164" xfId="0" applyBorder="1" applyFont="1" applyNumberFormat="1"/>
    <xf borderId="97" fillId="0" fontId="4" numFmtId="0" xfId="0" applyBorder="1" applyFont="1"/>
    <xf borderId="98" fillId="0" fontId="2" numFmtId="49" xfId="0" applyBorder="1" applyFont="1" applyNumberFormat="1"/>
    <xf borderId="93" fillId="4" fontId="6" numFmtId="164" xfId="0" applyBorder="1" applyFont="1" applyNumberFormat="1"/>
    <xf borderId="94" fillId="4" fontId="6" numFmtId="164" xfId="0" applyBorder="1" applyFont="1" applyNumberFormat="1"/>
    <xf borderId="99" fillId="0" fontId="2" numFmtId="49" xfId="0" applyBorder="1" applyFont="1" applyNumberFormat="1"/>
    <xf borderId="5" fillId="4" fontId="3" numFmtId="0" xfId="0" applyAlignment="1" applyBorder="1" applyFont="1">
      <alignment horizontal="center"/>
    </xf>
    <xf borderId="100" fillId="4" fontId="3" numFmtId="0" xfId="0" applyBorder="1" applyFont="1"/>
    <xf borderId="100" fillId="4" fontId="2" numFmtId="0" xfId="0" applyBorder="1" applyFont="1"/>
    <xf borderId="101" fillId="0" fontId="2" numFmtId="49" xfId="0" applyBorder="1" applyFont="1" applyNumberFormat="1"/>
    <xf borderId="34" fillId="0" fontId="7" numFmtId="164" xfId="0" applyBorder="1" applyFont="1" applyNumberFormat="1"/>
    <xf borderId="37" fillId="0" fontId="7" numFmtId="164" xfId="0" applyBorder="1" applyFont="1" applyNumberFormat="1"/>
    <xf borderId="40" fillId="0" fontId="7" numFmtId="164" xfId="0" applyBorder="1" applyFont="1" applyNumberFormat="1"/>
    <xf borderId="38" fillId="0" fontId="7" numFmtId="164" xfId="0" applyBorder="1" applyFont="1" applyNumberFormat="1"/>
    <xf borderId="42" fillId="0" fontId="7" numFmtId="164" xfId="0" applyBorder="1" applyFont="1" applyNumberFormat="1"/>
    <xf borderId="45" fillId="0" fontId="7" numFmtId="164" xfId="0" applyBorder="1" applyFont="1" applyNumberFormat="1"/>
    <xf borderId="48" fillId="0" fontId="7" numFmtId="164" xfId="0" applyBorder="1" applyFont="1" applyNumberFormat="1"/>
    <xf borderId="46" fillId="0" fontId="7" numFmtId="164" xfId="0" applyBorder="1" applyFont="1" applyNumberFormat="1"/>
    <xf borderId="53" fillId="0" fontId="7" numFmtId="164" xfId="0" applyBorder="1" applyFont="1" applyNumberFormat="1"/>
    <xf borderId="55" fillId="0" fontId="7" numFmtId="164" xfId="0" applyBorder="1" applyFont="1" applyNumberFormat="1"/>
    <xf borderId="60" fillId="0" fontId="7" numFmtId="164" xfId="0" applyBorder="1" applyFont="1" applyNumberFormat="1"/>
    <xf borderId="102" fillId="4" fontId="3" numFmtId="0" xfId="0" applyAlignment="1" applyBorder="1" applyFont="1">
      <alignment horizontal="center" shrinkToFit="0" wrapText="1"/>
    </xf>
    <xf borderId="56" fillId="0" fontId="7" numFmtId="164" xfId="0" applyBorder="1" applyFont="1" applyNumberFormat="1"/>
    <xf borderId="103" fillId="0" fontId="4" numFmtId="0" xfId="0" applyBorder="1" applyFont="1"/>
    <xf borderId="49" fillId="4" fontId="8" numFmtId="1" xfId="0" applyBorder="1" applyFont="1" applyNumberFormat="1"/>
    <xf borderId="51" fillId="4" fontId="8" numFmtId="1" xfId="0" applyBorder="1" applyFont="1" applyNumberFormat="1"/>
    <xf borderId="57" fillId="4" fontId="8" numFmtId="1" xfId="0" applyBorder="1" applyFont="1" applyNumberFormat="1"/>
    <xf borderId="52" fillId="4" fontId="8" numFmtId="1" xfId="0" applyBorder="1" applyFont="1" applyNumberFormat="1"/>
    <xf borderId="104" fillId="0" fontId="2" numFmtId="0" xfId="0" applyAlignment="1" applyBorder="1" applyFont="1">
      <alignment horizontal="left"/>
    </xf>
    <xf borderId="105" fillId="0" fontId="2" numFmtId="1" xfId="0" applyBorder="1" applyFont="1" applyNumberFormat="1"/>
    <xf borderId="106" fillId="0" fontId="2" numFmtId="1" xfId="0" applyBorder="1" applyFont="1" applyNumberFormat="1"/>
    <xf borderId="107" fillId="0" fontId="2" numFmtId="1" xfId="0" applyBorder="1" applyFont="1" applyNumberFormat="1"/>
    <xf borderId="108" fillId="0" fontId="2" numFmtId="1" xfId="0" applyBorder="1" applyFont="1" applyNumberFormat="1"/>
    <xf borderId="105" fillId="0" fontId="2" numFmtId="164" xfId="0" applyBorder="1" applyFont="1" applyNumberFormat="1"/>
    <xf borderId="106" fillId="0" fontId="2" numFmtId="164" xfId="0" applyBorder="1" applyFont="1" applyNumberFormat="1"/>
    <xf borderId="108" fillId="0" fontId="2" numFmtId="164" xfId="0" applyBorder="1" applyFont="1" applyNumberFormat="1"/>
    <xf borderId="104" fillId="0" fontId="2" numFmtId="1" xfId="0" applyAlignment="1" applyBorder="1" applyFont="1" applyNumberFormat="1">
      <alignment horizontal="right"/>
    </xf>
    <xf borderId="107" fillId="0" fontId="2" numFmtId="1" xfId="0" applyAlignment="1" applyBorder="1" applyFont="1" applyNumberFormat="1">
      <alignment horizontal="right"/>
    </xf>
    <xf borderId="109" fillId="0" fontId="2" numFmtId="1" xfId="0" applyBorder="1" applyFont="1" applyNumberFormat="1"/>
    <xf borderId="104" fillId="0" fontId="2" numFmtId="1" xfId="0" applyBorder="1" applyFont="1" applyNumberFormat="1"/>
    <xf borderId="34" fillId="0" fontId="5" numFmtId="2" xfId="0" applyBorder="1" applyFont="1" applyNumberFormat="1"/>
    <xf borderId="37" fillId="0" fontId="5" numFmtId="2" xfId="0" applyBorder="1" applyFont="1" applyNumberFormat="1"/>
    <xf borderId="40" fillId="0" fontId="5" numFmtId="2" xfId="0" applyBorder="1" applyFont="1" applyNumberFormat="1"/>
    <xf borderId="38" fillId="0" fontId="5" numFmtId="2" xfId="0" applyBorder="1" applyFont="1" applyNumberFormat="1"/>
    <xf borderId="42" fillId="0" fontId="5" numFmtId="2" xfId="0" applyBorder="1" applyFont="1" applyNumberFormat="1"/>
    <xf borderId="45" fillId="0" fontId="5" numFmtId="2" xfId="0" applyBorder="1" applyFont="1" applyNumberFormat="1"/>
    <xf borderId="48" fillId="0" fontId="5" numFmtId="2" xfId="0" applyBorder="1" applyFont="1" applyNumberFormat="1"/>
    <xf borderId="46" fillId="0" fontId="5" numFmtId="2" xfId="0" applyBorder="1" applyFont="1" applyNumberFormat="1"/>
    <xf borderId="109" fillId="0" fontId="2" numFmtId="164" xfId="0" applyBorder="1" applyFont="1" applyNumberFormat="1"/>
    <xf borderId="53" fillId="0" fontId="5" numFmtId="2" xfId="0" applyBorder="1" applyFont="1" applyNumberFormat="1"/>
    <xf borderId="55" fillId="0" fontId="5" numFmtId="2" xfId="0" applyBorder="1" applyFont="1" applyNumberFormat="1"/>
    <xf borderId="60" fillId="0" fontId="5" numFmtId="2" xfId="0" applyBorder="1" applyFont="1" applyNumberFormat="1"/>
    <xf borderId="56" fillId="0" fontId="5" numFmtId="2" xfId="0" applyBorder="1" applyFont="1" applyNumberFormat="1"/>
    <xf borderId="3" fillId="4" fontId="3" numFmtId="49" xfId="0" applyAlignment="1" applyBorder="1" applyFont="1" applyNumberFormat="1">
      <alignment horizontal="center"/>
    </xf>
    <xf borderId="110" fillId="4" fontId="3" numFmtId="0" xfId="0" applyAlignment="1" applyBorder="1" applyFont="1">
      <alignment horizontal="left"/>
    </xf>
    <xf borderId="100" fillId="4" fontId="2" numFmtId="0" xfId="0" applyAlignment="1" applyBorder="1" applyFont="1">
      <alignment shrinkToFit="0" wrapText="1"/>
    </xf>
    <xf borderId="61" fillId="4" fontId="2" numFmtId="0" xfId="0" applyAlignment="1" applyBorder="1" applyFont="1">
      <alignment horizontal="center"/>
    </xf>
    <xf borderId="58" fillId="0" fontId="4" numFmtId="0" xfId="0" applyBorder="1" applyFont="1"/>
    <xf borderId="65" fillId="0" fontId="4" numFmtId="0" xfId="0" applyBorder="1" applyFont="1"/>
    <xf borderId="111" fillId="0" fontId="4" numFmtId="0" xfId="0" applyBorder="1" applyFont="1"/>
    <xf borderId="112" fillId="0" fontId="4" numFmtId="0" xfId="0" applyBorder="1" applyFont="1"/>
    <xf borderId="113" fillId="0" fontId="4" numFmtId="0" xfId="0" applyBorder="1" applyFont="1"/>
    <xf borderId="49" fillId="4" fontId="8" numFmtId="164" xfId="0" applyBorder="1" applyFont="1" applyNumberFormat="1"/>
    <xf borderId="51" fillId="4" fontId="8" numFmtId="164" xfId="0" applyBorder="1" applyFont="1" applyNumberFormat="1"/>
    <xf borderId="57" fillId="4" fontId="8" numFmtId="164" xfId="0" applyBorder="1" applyFont="1" applyNumberFormat="1"/>
    <xf borderId="52" fillId="4" fontId="8" numFmtId="164" xfId="0" applyBorder="1" applyFont="1" applyNumberFormat="1"/>
    <xf borderId="5" fillId="4" fontId="3" numFmtId="0" xfId="0" applyAlignment="1" applyBorder="1" applyFont="1">
      <alignment horizontal="center" shrinkToFit="0" wrapText="1"/>
    </xf>
    <xf borderId="47" fillId="0" fontId="2" numFmtId="0" xfId="0" applyBorder="1" applyFont="1"/>
    <xf borderId="49" fillId="4" fontId="6" numFmtId="2" xfId="0" applyBorder="1" applyFont="1" applyNumberFormat="1"/>
    <xf borderId="51" fillId="4" fontId="6" numFmtId="2" xfId="0" applyBorder="1" applyFont="1" applyNumberFormat="1"/>
    <xf borderId="57" fillId="4" fontId="6" numFmtId="2" xfId="0" applyBorder="1" applyFont="1" applyNumberFormat="1"/>
    <xf borderId="52" fillId="4" fontId="6" numFmtId="2" xfId="0" applyBorder="1" applyFont="1" applyNumberFormat="1"/>
    <xf borderId="95" fillId="4" fontId="3" numFmtId="0" xfId="0" applyAlignment="1" applyBorder="1" applyFont="1">
      <alignment horizontal="center" shrinkToFit="0" wrapText="1"/>
    </xf>
    <xf borderId="0" fillId="0" fontId="5" numFmtId="1" xfId="0" applyFont="1" applyNumberFormat="1"/>
    <xf borderId="34" fillId="0" fontId="7" numFmtId="2" xfId="0" applyBorder="1" applyFont="1" applyNumberFormat="1"/>
    <xf borderId="37" fillId="0" fontId="7" numFmtId="2" xfId="0" applyBorder="1" applyFont="1" applyNumberFormat="1"/>
    <xf borderId="40" fillId="0" fontId="7" numFmtId="2" xfId="0" applyBorder="1" applyFont="1" applyNumberFormat="1"/>
    <xf borderId="42" fillId="0" fontId="7" numFmtId="2" xfId="0" applyBorder="1" applyFont="1" applyNumberFormat="1"/>
    <xf borderId="45" fillId="0" fontId="7" numFmtId="2" xfId="0" applyBorder="1" applyFont="1" applyNumberFormat="1"/>
    <xf borderId="48" fillId="0" fontId="7" numFmtId="2" xfId="0" applyBorder="1" applyFont="1" applyNumberFormat="1"/>
    <xf borderId="49" fillId="4" fontId="8" numFmtId="2" xfId="0" applyBorder="1" applyFont="1" applyNumberFormat="1"/>
    <xf borderId="51" fillId="4" fontId="8" numFmtId="2" xfId="0" applyBorder="1" applyFont="1" applyNumberFormat="1"/>
    <xf borderId="57" fillId="4" fontId="8" numFmtId="2" xfId="0" applyBorder="1" applyFont="1" applyNumberFormat="1"/>
    <xf borderId="38" fillId="0" fontId="7" numFmtId="2" xfId="0" applyBorder="1" applyFont="1" applyNumberFormat="1"/>
    <xf borderId="46" fillId="0" fontId="7" numFmtId="2" xfId="0" applyBorder="1" applyFont="1" applyNumberFormat="1"/>
    <xf borderId="52" fillId="4" fontId="8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worksheet" Target="worksheets/sheet19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24" Type="http://customschemas.google.com/relationships/workbookmetadata" Target="metadata"/><Relationship Id="rId12" Type="http://schemas.openxmlformats.org/officeDocument/2006/relationships/worksheet" Target="worksheets/sheet9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26" width="6.63"/>
  </cols>
  <sheetData>
    <row r="1">
      <c r="A1" s="1" t="s">
        <v>2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5.75" customHeight="1">
      <c r="A4" s="9" t="s">
        <v>4</v>
      </c>
      <c r="B4" s="11" t="s">
        <v>5</v>
      </c>
      <c r="C4" s="8"/>
      <c r="D4" s="8"/>
      <c r="E4" s="13"/>
      <c r="F4" s="11" t="s">
        <v>6</v>
      </c>
      <c r="G4" s="8"/>
      <c r="H4" s="8"/>
      <c r="I4" s="13"/>
      <c r="J4" s="11" t="s">
        <v>7</v>
      </c>
      <c r="K4" s="8"/>
      <c r="L4" s="8"/>
      <c r="M4" s="10"/>
    </row>
    <row r="5" ht="44.25" customHeight="1">
      <c r="A5" s="16"/>
      <c r="B5" s="20" t="s">
        <v>10</v>
      </c>
      <c r="C5" s="19"/>
      <c r="D5" s="20" t="s">
        <v>12</v>
      </c>
      <c r="E5" s="19"/>
      <c r="F5" s="20" t="s">
        <v>10</v>
      </c>
      <c r="G5" s="19"/>
      <c r="H5" s="20" t="s">
        <v>12</v>
      </c>
      <c r="I5" s="19"/>
      <c r="J5" s="20" t="s">
        <v>10</v>
      </c>
      <c r="K5" s="19"/>
      <c r="L5" s="20" t="s">
        <v>12</v>
      </c>
      <c r="M5" s="19"/>
    </row>
    <row r="6" ht="44.25" customHeight="1">
      <c r="A6" s="26"/>
      <c r="B6" s="28" t="s">
        <v>15</v>
      </c>
      <c r="C6" s="28" t="s">
        <v>16</v>
      </c>
      <c r="D6" s="30" t="s">
        <v>17</v>
      </c>
      <c r="E6" s="32" t="s">
        <v>19</v>
      </c>
      <c r="F6" s="28" t="s">
        <v>15</v>
      </c>
      <c r="G6" s="28" t="s">
        <v>16</v>
      </c>
      <c r="H6" s="30" t="s">
        <v>17</v>
      </c>
      <c r="I6" s="32" t="s">
        <v>19</v>
      </c>
      <c r="J6" s="28" t="s">
        <v>15</v>
      </c>
      <c r="K6" s="28" t="s">
        <v>16</v>
      </c>
      <c r="L6" s="30" t="s">
        <v>17</v>
      </c>
      <c r="M6" s="35" t="s">
        <v>19</v>
      </c>
    </row>
    <row r="7">
      <c r="A7" s="37" t="s">
        <v>22</v>
      </c>
      <c r="B7" s="39">
        <v>1187.0</v>
      </c>
      <c r="C7" s="41">
        <v>364.5636633650176</v>
      </c>
      <c r="D7" s="43">
        <v>450.8258097934445</v>
      </c>
      <c r="E7" s="48">
        <f t="shared" ref="E7:E17" si="2">D7*100/C7</f>
        <v>123.661751</v>
      </c>
      <c r="F7" s="39">
        <v>113.0</v>
      </c>
      <c r="G7" s="41">
        <v>32.310333945614126</v>
      </c>
      <c r="H7" s="43">
        <v>63.36013548669713</v>
      </c>
      <c r="I7" s="48">
        <f t="shared" ref="I7:I17" si="3">H7*100/G7</f>
        <v>196.0986711</v>
      </c>
      <c r="J7" s="39">
        <f t="shared" ref="J7:L7" si="1">B7+F7</f>
        <v>1300</v>
      </c>
      <c r="K7" s="41">
        <f t="shared" si="1"/>
        <v>396.8739973</v>
      </c>
      <c r="L7" s="43">
        <f t="shared" si="1"/>
        <v>514.1859453</v>
      </c>
      <c r="M7" s="50">
        <f t="shared" ref="M7:M17" si="5">L7*100/K7</f>
        <v>129.5589907</v>
      </c>
    </row>
    <row r="8">
      <c r="A8" s="37" t="s">
        <v>23</v>
      </c>
      <c r="B8" s="52">
        <v>1736.0</v>
      </c>
      <c r="C8" s="54">
        <v>1342.4506779456663</v>
      </c>
      <c r="D8" s="56">
        <v>1408.565541310971</v>
      </c>
      <c r="E8" s="58">
        <f t="shared" si="2"/>
        <v>104.924938</v>
      </c>
      <c r="F8" s="52">
        <v>92.0</v>
      </c>
      <c r="G8" s="54">
        <v>69.73084775234682</v>
      </c>
      <c r="H8" s="56">
        <v>101.2279835189207</v>
      </c>
      <c r="I8" s="58">
        <f t="shared" si="3"/>
        <v>145.1695867</v>
      </c>
      <c r="J8" s="52">
        <f t="shared" ref="J8:L8" si="4">B8+F8</f>
        <v>1828</v>
      </c>
      <c r="K8" s="54">
        <f t="shared" si="4"/>
        <v>1412.181526</v>
      </c>
      <c r="L8" s="56">
        <f t="shared" si="4"/>
        <v>1509.793525</v>
      </c>
      <c r="M8" s="61">
        <f t="shared" si="5"/>
        <v>106.9121425</v>
      </c>
    </row>
    <row r="9">
      <c r="A9" s="37" t="s">
        <v>24</v>
      </c>
      <c r="B9" s="52">
        <v>3959.0</v>
      </c>
      <c r="C9" s="54">
        <v>5952.079416716592</v>
      </c>
      <c r="D9" s="56">
        <v>5514.321376155818</v>
      </c>
      <c r="E9" s="58">
        <f t="shared" si="2"/>
        <v>92.64529234</v>
      </c>
      <c r="F9" s="52">
        <v>208.0</v>
      </c>
      <c r="G9" s="54">
        <v>312.9117015722504</v>
      </c>
      <c r="H9" s="56">
        <v>293.1358189349519</v>
      </c>
      <c r="I9" s="58">
        <f t="shared" si="3"/>
        <v>93.68004375</v>
      </c>
      <c r="J9" s="52">
        <f t="shared" ref="J9:L9" si="6">B9+F9</f>
        <v>4167</v>
      </c>
      <c r="K9" s="54">
        <f t="shared" si="6"/>
        <v>6264.991118</v>
      </c>
      <c r="L9" s="56">
        <f t="shared" si="6"/>
        <v>5807.457195</v>
      </c>
      <c r="M9" s="61">
        <f t="shared" si="5"/>
        <v>92.69697411</v>
      </c>
    </row>
    <row r="10">
      <c r="A10" s="37" t="s">
        <v>25</v>
      </c>
      <c r="B10" s="52">
        <v>9199.0</v>
      </c>
      <c r="C10" s="54">
        <v>31496.851021369912</v>
      </c>
      <c r="D10" s="56">
        <v>27029.553318372327</v>
      </c>
      <c r="E10" s="58">
        <f t="shared" si="2"/>
        <v>85.81668466</v>
      </c>
      <c r="F10" s="52">
        <v>471.0</v>
      </c>
      <c r="G10" s="54">
        <v>1588.5838452887283</v>
      </c>
      <c r="H10" s="56">
        <v>1544.4321116589886</v>
      </c>
      <c r="I10" s="58">
        <f t="shared" si="3"/>
        <v>97.22068597</v>
      </c>
      <c r="J10" s="52">
        <f t="shared" ref="J10:L10" si="7">B10+F10</f>
        <v>9670</v>
      </c>
      <c r="K10" s="54">
        <f t="shared" si="7"/>
        <v>33085.43487</v>
      </c>
      <c r="L10" s="56">
        <f t="shared" si="7"/>
        <v>28573.98543</v>
      </c>
      <c r="M10" s="61">
        <f t="shared" si="5"/>
        <v>86.36424319</v>
      </c>
    </row>
    <row r="11">
      <c r="A11" s="37" t="s">
        <v>26</v>
      </c>
      <c r="B11" s="52">
        <v>9052.0</v>
      </c>
      <c r="C11" s="54">
        <v>65693.67065119917</v>
      </c>
      <c r="D11" s="56">
        <v>51770.706074980124</v>
      </c>
      <c r="E11" s="58">
        <f t="shared" si="2"/>
        <v>78.80623135</v>
      </c>
      <c r="F11" s="52">
        <v>493.0</v>
      </c>
      <c r="G11" s="54">
        <v>3642.085450276294</v>
      </c>
      <c r="H11" s="56">
        <v>3332.868943049489</v>
      </c>
      <c r="I11" s="58">
        <f t="shared" si="3"/>
        <v>91.50990521</v>
      </c>
      <c r="J11" s="52">
        <f t="shared" ref="J11:L11" si="8">B11+F11</f>
        <v>9545</v>
      </c>
      <c r="K11" s="54">
        <f t="shared" si="8"/>
        <v>69335.7561</v>
      </c>
      <c r="L11" s="56">
        <f t="shared" si="8"/>
        <v>55103.57502</v>
      </c>
      <c r="M11" s="61">
        <f t="shared" si="5"/>
        <v>79.47353302</v>
      </c>
    </row>
    <row r="12">
      <c r="A12" s="37" t="s">
        <v>27</v>
      </c>
      <c r="B12" s="52">
        <v>7711.0</v>
      </c>
      <c r="C12" s="54">
        <v>109001.78153065061</v>
      </c>
      <c r="D12" s="56">
        <v>77356.81432951312</v>
      </c>
      <c r="E12" s="58">
        <f t="shared" si="2"/>
        <v>70.9683945</v>
      </c>
      <c r="F12" s="52">
        <v>446.0</v>
      </c>
      <c r="G12" s="54">
        <v>6337.873021015975</v>
      </c>
      <c r="H12" s="56">
        <v>4663.255515535245</v>
      </c>
      <c r="I12" s="58">
        <f t="shared" si="3"/>
        <v>73.57761034</v>
      </c>
      <c r="J12" s="52">
        <f t="shared" ref="J12:L12" si="9">B12+F12</f>
        <v>8157</v>
      </c>
      <c r="K12" s="54">
        <f t="shared" si="9"/>
        <v>115339.6546</v>
      </c>
      <c r="L12" s="56">
        <f t="shared" si="9"/>
        <v>82020.06985</v>
      </c>
      <c r="M12" s="61">
        <f t="shared" si="5"/>
        <v>71.11176998</v>
      </c>
    </row>
    <row r="13">
      <c r="A13" s="37" t="s">
        <v>28</v>
      </c>
      <c r="B13" s="52">
        <v>4761.0</v>
      </c>
      <c r="C13" s="54">
        <v>140089.4602725465</v>
      </c>
      <c r="D13" s="56">
        <v>89760.00896984426</v>
      </c>
      <c r="E13" s="58">
        <f t="shared" si="2"/>
        <v>64.07334913</v>
      </c>
      <c r="F13" s="52">
        <v>459.0</v>
      </c>
      <c r="G13" s="54">
        <v>14421.814786326928</v>
      </c>
      <c r="H13" s="56">
        <v>9966.150362593875</v>
      </c>
      <c r="I13" s="58">
        <f t="shared" si="3"/>
        <v>69.10468974</v>
      </c>
      <c r="J13" s="52">
        <f t="shared" ref="J13:L13" si="10">B13+F13</f>
        <v>5220</v>
      </c>
      <c r="K13" s="54">
        <f t="shared" si="10"/>
        <v>154511.2751</v>
      </c>
      <c r="L13" s="56">
        <f t="shared" si="10"/>
        <v>99726.15933</v>
      </c>
      <c r="M13" s="61">
        <f t="shared" si="5"/>
        <v>64.54296574</v>
      </c>
    </row>
    <row r="14">
      <c r="A14" s="37" t="s">
        <v>29</v>
      </c>
      <c r="B14" s="52">
        <v>723.0</v>
      </c>
      <c r="C14" s="54">
        <v>47130.04485256714</v>
      </c>
      <c r="D14" s="56">
        <v>28284.743026957927</v>
      </c>
      <c r="E14" s="58">
        <f t="shared" si="2"/>
        <v>60.01425018</v>
      </c>
      <c r="F14" s="52">
        <v>184.0</v>
      </c>
      <c r="G14" s="54">
        <v>13046.61353972075</v>
      </c>
      <c r="H14" s="56">
        <v>9456.772295214456</v>
      </c>
      <c r="I14" s="58">
        <f t="shared" si="3"/>
        <v>72.48449773</v>
      </c>
      <c r="J14" s="52">
        <f t="shared" ref="J14:L14" si="11">B14+F14</f>
        <v>907</v>
      </c>
      <c r="K14" s="54">
        <f t="shared" si="11"/>
        <v>60176.65839</v>
      </c>
      <c r="L14" s="56">
        <f t="shared" si="11"/>
        <v>37741.51532</v>
      </c>
      <c r="M14" s="61">
        <f t="shared" si="5"/>
        <v>62.71786492</v>
      </c>
    </row>
    <row r="15">
      <c r="A15" s="37" t="s">
        <v>30</v>
      </c>
      <c r="B15" s="52">
        <v>179.0</v>
      </c>
      <c r="C15" s="54">
        <v>28591.733545402825</v>
      </c>
      <c r="D15" s="56">
        <v>17992.159602513966</v>
      </c>
      <c r="E15" s="58">
        <f t="shared" si="2"/>
        <v>62.92783743</v>
      </c>
      <c r="F15" s="52">
        <v>212.0</v>
      </c>
      <c r="G15" s="54">
        <v>45435.80766072285</v>
      </c>
      <c r="H15" s="56">
        <v>36063.805698993914</v>
      </c>
      <c r="I15" s="58">
        <f t="shared" si="3"/>
        <v>79.37309262</v>
      </c>
      <c r="J15" s="52">
        <f t="shared" ref="J15:L15" si="12">B15+F15</f>
        <v>391</v>
      </c>
      <c r="K15" s="54">
        <f t="shared" si="12"/>
        <v>74027.54121</v>
      </c>
      <c r="L15" s="56">
        <f t="shared" si="12"/>
        <v>54055.9653</v>
      </c>
      <c r="M15" s="61">
        <f t="shared" si="5"/>
        <v>73.02142476</v>
      </c>
    </row>
    <row r="16">
      <c r="A16" s="37" t="s">
        <v>31</v>
      </c>
      <c r="B16" s="52">
        <v>9.0</v>
      </c>
      <c r="C16" s="54">
        <v>6159.529305107637</v>
      </c>
      <c r="D16" s="56">
        <v>3950.0022198774673</v>
      </c>
      <c r="E16" s="58">
        <f t="shared" si="2"/>
        <v>64.1283128</v>
      </c>
      <c r="F16" s="52">
        <v>107.0</v>
      </c>
      <c r="G16" s="54">
        <v>369418.40856480197</v>
      </c>
      <c r="H16" s="56">
        <v>348808.10799029446</v>
      </c>
      <c r="I16" s="58">
        <f t="shared" si="3"/>
        <v>94.42087885</v>
      </c>
      <c r="J16" s="52">
        <f t="shared" ref="J16:L16" si="13">B16+F16</f>
        <v>116</v>
      </c>
      <c r="K16" s="54">
        <f t="shared" si="13"/>
        <v>375577.9379</v>
      </c>
      <c r="L16" s="56">
        <f t="shared" si="13"/>
        <v>352758.1102</v>
      </c>
      <c r="M16" s="61">
        <f t="shared" si="5"/>
        <v>93.92407664</v>
      </c>
    </row>
    <row r="17">
      <c r="A17" s="63" t="s">
        <v>7</v>
      </c>
      <c r="B17" s="64">
        <f t="shared" ref="B17:D17" si="14">SUM(B7:B16)</f>
        <v>38516</v>
      </c>
      <c r="C17" s="65">
        <f t="shared" si="14"/>
        <v>435822.1649</v>
      </c>
      <c r="D17" s="66">
        <f t="shared" si="14"/>
        <v>303517.7003</v>
      </c>
      <c r="E17" s="67">
        <f t="shared" si="2"/>
        <v>69.64255715</v>
      </c>
      <c r="F17" s="64">
        <f t="shared" ref="F17:H17" si="15">SUM(F7:F16)</f>
        <v>2785</v>
      </c>
      <c r="G17" s="65">
        <f t="shared" si="15"/>
        <v>454306.1398</v>
      </c>
      <c r="H17" s="66">
        <f t="shared" si="15"/>
        <v>414293.1169</v>
      </c>
      <c r="I17" s="67">
        <f t="shared" si="3"/>
        <v>91.19249788</v>
      </c>
      <c r="J17" s="64">
        <f t="shared" ref="J17:L17" si="16">SUM(J7:J16)</f>
        <v>41301</v>
      </c>
      <c r="K17" s="65">
        <f t="shared" si="16"/>
        <v>890128.3047</v>
      </c>
      <c r="L17" s="66">
        <f t="shared" si="16"/>
        <v>717810.8171</v>
      </c>
      <c r="M17" s="72">
        <f t="shared" si="5"/>
        <v>80.64127535</v>
      </c>
    </row>
    <row r="18">
      <c r="A18" s="74" t="s">
        <v>32</v>
      </c>
    </row>
    <row r="19">
      <c r="B19" s="75" t="s">
        <v>33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27"/>
    </row>
    <row r="20">
      <c r="A20" s="78" t="s">
        <v>22</v>
      </c>
      <c r="B20" s="79">
        <f t="shared" ref="B20:D20" si="17">B7*100/B$17</f>
        <v>3.08183612</v>
      </c>
      <c r="C20" s="80">
        <f t="shared" si="17"/>
        <v>0.08364963802</v>
      </c>
      <c r="D20" s="81">
        <f t="shared" si="17"/>
        <v>0.1485336141</v>
      </c>
      <c r="E20" s="82"/>
      <c r="F20" s="79">
        <f t="shared" ref="F20:H20" si="18">F7*100/F$17</f>
        <v>4.057450628</v>
      </c>
      <c r="G20" s="80">
        <f t="shared" si="18"/>
        <v>0.007112017892</v>
      </c>
      <c r="H20" s="81">
        <f t="shared" si="18"/>
        <v>0.01529355254</v>
      </c>
      <c r="I20" s="82"/>
      <c r="J20" s="79">
        <f t="shared" ref="J20:L20" si="19">J7*100/J$17</f>
        <v>3.147623544</v>
      </c>
      <c r="K20" s="80">
        <f t="shared" si="19"/>
        <v>0.04458615631</v>
      </c>
      <c r="L20" s="81">
        <f t="shared" si="19"/>
        <v>0.07163251556</v>
      </c>
      <c r="M20" s="85"/>
    </row>
    <row r="21" ht="15.75" customHeight="1">
      <c r="A21" s="37" t="s">
        <v>23</v>
      </c>
      <c r="B21" s="86">
        <f t="shared" ref="B21:D21" si="20">B8*100/B$17</f>
        <v>4.50721778</v>
      </c>
      <c r="C21" s="88">
        <f t="shared" si="20"/>
        <v>0.3080271693</v>
      </c>
      <c r="D21" s="58">
        <f t="shared" si="20"/>
        <v>0.464080197</v>
      </c>
      <c r="E21" s="56"/>
      <c r="F21" s="86">
        <f t="shared" ref="F21:H21" si="21">F8*100/F$17</f>
        <v>3.303411131</v>
      </c>
      <c r="G21" s="88">
        <f t="shared" si="21"/>
        <v>0.01534886757</v>
      </c>
      <c r="H21" s="58">
        <f t="shared" si="21"/>
        <v>0.02443390426</v>
      </c>
      <c r="I21" s="56"/>
      <c r="J21" s="86">
        <f t="shared" ref="J21:L21" si="22">J8*100/J$17</f>
        <v>4.426042953</v>
      </c>
      <c r="K21" s="88">
        <f t="shared" si="22"/>
        <v>0.1586492103</v>
      </c>
      <c r="L21" s="58">
        <f t="shared" si="22"/>
        <v>0.2103330695</v>
      </c>
      <c r="M21" s="90"/>
    </row>
    <row r="22" ht="15.75" customHeight="1">
      <c r="A22" s="37" t="s">
        <v>24</v>
      </c>
      <c r="B22" s="86">
        <f t="shared" ref="B22:D22" si="23">B9*100/B$17</f>
        <v>10.27884516</v>
      </c>
      <c r="C22" s="88">
        <f t="shared" si="23"/>
        <v>1.365712875</v>
      </c>
      <c r="D22" s="58">
        <f t="shared" si="23"/>
        <v>1.816803887</v>
      </c>
      <c r="E22" s="56"/>
      <c r="F22" s="86">
        <f t="shared" ref="F22:H22" si="24">F9*100/F$17</f>
        <v>7.468581688</v>
      </c>
      <c r="G22" s="88">
        <f t="shared" si="24"/>
        <v>0.06887683749</v>
      </c>
      <c r="H22" s="58">
        <f t="shared" si="24"/>
        <v>0.07075565753</v>
      </c>
      <c r="I22" s="56"/>
      <c r="J22" s="86">
        <f t="shared" ref="J22:L22" si="25">J9*100/J$17</f>
        <v>10.08934408</v>
      </c>
      <c r="K22" s="88">
        <f t="shared" si="25"/>
        <v>0.7038301204</v>
      </c>
      <c r="L22" s="58">
        <f t="shared" si="25"/>
        <v>0.809051223</v>
      </c>
      <c r="M22" s="90"/>
    </row>
    <row r="23" ht="15.75" customHeight="1">
      <c r="A23" s="37" t="s">
        <v>25</v>
      </c>
      <c r="B23" s="86">
        <f t="shared" ref="B23:D23" si="26">B10*100/B$17</f>
        <v>23.88358085</v>
      </c>
      <c r="C23" s="88">
        <f t="shared" si="26"/>
        <v>7.226996136</v>
      </c>
      <c r="D23" s="58">
        <f t="shared" si="26"/>
        <v>8.905429006</v>
      </c>
      <c r="E23" s="56"/>
      <c r="F23" s="86">
        <f t="shared" ref="F23:H23" si="27">F10*100/F$17</f>
        <v>16.91202873</v>
      </c>
      <c r="G23" s="88">
        <f t="shared" si="27"/>
        <v>0.349672546</v>
      </c>
      <c r="H23" s="58">
        <f t="shared" si="27"/>
        <v>0.3727872969</v>
      </c>
      <c r="I23" s="56"/>
      <c r="J23" s="86">
        <f t="shared" ref="J23:L23" si="28">J10*100/J$17</f>
        <v>23.41347667</v>
      </c>
      <c r="K23" s="88">
        <f t="shared" si="28"/>
        <v>3.71692875</v>
      </c>
      <c r="L23" s="58">
        <f t="shared" si="28"/>
        <v>3.980712571</v>
      </c>
      <c r="M23" s="90"/>
    </row>
    <row r="24" ht="15.75" customHeight="1">
      <c r="A24" s="37" t="s">
        <v>26</v>
      </c>
      <c r="B24" s="86">
        <f t="shared" ref="B24:D24" si="29">B11*100/B$17</f>
        <v>23.50192128</v>
      </c>
      <c r="C24" s="88">
        <f t="shared" si="29"/>
        <v>15.07350381</v>
      </c>
      <c r="D24" s="58">
        <f t="shared" si="29"/>
        <v>17.0568985</v>
      </c>
      <c r="E24" s="56"/>
      <c r="F24" s="86">
        <f t="shared" ref="F24:H24" si="30">F11*100/F$17</f>
        <v>17.70197487</v>
      </c>
      <c r="G24" s="88">
        <f t="shared" si="30"/>
        <v>0.8016808781</v>
      </c>
      <c r="H24" s="58">
        <f t="shared" si="30"/>
        <v>0.8044712324</v>
      </c>
      <c r="I24" s="56"/>
      <c r="J24" s="86">
        <f t="shared" ref="J24:L24" si="31">J11*100/J$17</f>
        <v>23.11082056</v>
      </c>
      <c r="K24" s="88">
        <f t="shared" si="31"/>
        <v>7.789411452</v>
      </c>
      <c r="L24" s="58">
        <f t="shared" si="31"/>
        <v>7.676615301</v>
      </c>
      <c r="M24" s="90"/>
    </row>
    <row r="25" ht="15.75" customHeight="1">
      <c r="A25" s="37" t="s">
        <v>27</v>
      </c>
      <c r="B25" s="86">
        <f t="shared" ref="B25:D25" si="32">B12*100/B$17</f>
        <v>20.02025132</v>
      </c>
      <c r="C25" s="88">
        <f t="shared" si="32"/>
        <v>25.0106099</v>
      </c>
      <c r="D25" s="58">
        <f t="shared" si="32"/>
        <v>25.48675555</v>
      </c>
      <c r="E25" s="56"/>
      <c r="F25" s="86">
        <f t="shared" ref="F25:H25" si="33">F12*100/F$17</f>
        <v>16.01436266</v>
      </c>
      <c r="G25" s="88">
        <f t="shared" si="33"/>
        <v>1.395066557</v>
      </c>
      <c r="H25" s="58">
        <f t="shared" si="33"/>
        <v>1.125593288</v>
      </c>
      <c r="I25" s="56"/>
      <c r="J25" s="86">
        <f t="shared" ref="J25:L25" si="34">J12*100/J$17</f>
        <v>19.75012712</v>
      </c>
      <c r="K25" s="88">
        <f t="shared" si="34"/>
        <v>12.95764374</v>
      </c>
      <c r="L25" s="58">
        <f t="shared" si="34"/>
        <v>11.42641876</v>
      </c>
      <c r="M25" s="90"/>
    </row>
    <row r="26" ht="15.75" customHeight="1">
      <c r="A26" s="37" t="s">
        <v>28</v>
      </c>
      <c r="B26" s="86">
        <f t="shared" ref="B26:D26" si="35">B13*100/B$17</f>
        <v>12.36109669</v>
      </c>
      <c r="C26" s="88">
        <f t="shared" si="35"/>
        <v>32.14372089</v>
      </c>
      <c r="D26" s="58">
        <f t="shared" si="35"/>
        <v>29.57323704</v>
      </c>
      <c r="E26" s="56"/>
      <c r="F26" s="86">
        <f t="shared" ref="F26:H26" si="36">F13*100/F$17</f>
        <v>16.48114901</v>
      </c>
      <c r="G26" s="88">
        <f t="shared" si="36"/>
        <v>3.174470588</v>
      </c>
      <c r="H26" s="58">
        <f t="shared" si="36"/>
        <v>2.405579518</v>
      </c>
      <c r="I26" s="56"/>
      <c r="J26" s="86">
        <f t="shared" ref="J26:L26" si="37">J13*100/J$17</f>
        <v>12.63891915</v>
      </c>
      <c r="K26" s="88">
        <f t="shared" si="37"/>
        <v>17.358315</v>
      </c>
      <c r="L26" s="58">
        <f t="shared" si="37"/>
        <v>13.89309787</v>
      </c>
      <c r="M26" s="90"/>
    </row>
    <row r="27" ht="15.75" customHeight="1">
      <c r="A27" s="37" t="s">
        <v>29</v>
      </c>
      <c r="B27" s="86">
        <f t="shared" ref="B27:D27" si="38">B14*100/B$17</f>
        <v>1.877141967</v>
      </c>
      <c r="C27" s="88">
        <f t="shared" si="38"/>
        <v>10.81405414</v>
      </c>
      <c r="D27" s="58">
        <f t="shared" si="38"/>
        <v>9.318976456</v>
      </c>
      <c r="E27" s="56"/>
      <c r="F27" s="86">
        <f t="shared" ref="F27:H27" si="39">F14*100/F$17</f>
        <v>6.606822262</v>
      </c>
      <c r="G27" s="88">
        <f t="shared" si="39"/>
        <v>2.871766943</v>
      </c>
      <c r="H27" s="58">
        <f t="shared" si="39"/>
        <v>2.282628388</v>
      </c>
      <c r="I27" s="56"/>
      <c r="J27" s="86">
        <f t="shared" ref="J27:L27" si="40">J14*100/J$17</f>
        <v>2.196072734</v>
      </c>
      <c r="K27" s="88">
        <f t="shared" si="40"/>
        <v>6.760447688</v>
      </c>
      <c r="L27" s="58">
        <f t="shared" si="40"/>
        <v>5.25786383</v>
      </c>
      <c r="M27" s="90"/>
    </row>
    <row r="28" ht="15.75" customHeight="1">
      <c r="A28" s="37" t="s">
        <v>30</v>
      </c>
      <c r="B28" s="86">
        <f t="shared" ref="B28:D28" si="41">B15*100/B$17</f>
        <v>0.4647419254</v>
      </c>
      <c r="C28" s="88">
        <f t="shared" si="41"/>
        <v>6.560412904</v>
      </c>
      <c r="D28" s="58">
        <f t="shared" si="41"/>
        <v>5.927878205</v>
      </c>
      <c r="E28" s="56"/>
      <c r="F28" s="86">
        <f t="shared" ref="F28:H28" si="42">F15*100/F$17</f>
        <v>7.612208259</v>
      </c>
      <c r="G28" s="88">
        <f t="shared" si="42"/>
        <v>10.00114321</v>
      </c>
      <c r="H28" s="58">
        <f t="shared" si="42"/>
        <v>8.704901006</v>
      </c>
      <c r="I28" s="56"/>
      <c r="J28" s="86">
        <f t="shared" ref="J28:L28" si="43">J15*100/J$17</f>
        <v>0.9467083121</v>
      </c>
      <c r="K28" s="88">
        <f t="shared" si="43"/>
        <v>8.316502331</v>
      </c>
      <c r="L28" s="58">
        <f t="shared" si="43"/>
        <v>7.530670201</v>
      </c>
      <c r="M28" s="90"/>
    </row>
    <row r="29" ht="15.75" customHeight="1">
      <c r="A29" s="37" t="s">
        <v>31</v>
      </c>
      <c r="B29" s="86">
        <f t="shared" ref="B29:D29" si="44">B16*100/B$17</f>
        <v>0.02336691245</v>
      </c>
      <c r="C29" s="88">
        <f t="shared" si="44"/>
        <v>1.413312539</v>
      </c>
      <c r="D29" s="58">
        <f t="shared" si="44"/>
        <v>1.301407535</v>
      </c>
      <c r="E29" s="56"/>
      <c r="F29" s="86">
        <f t="shared" ref="F29:H29" si="45">F16*100/F$17</f>
        <v>3.842010772</v>
      </c>
      <c r="G29" s="88">
        <f t="shared" si="45"/>
        <v>81.31486155</v>
      </c>
      <c r="H29" s="58">
        <f t="shared" si="45"/>
        <v>84.19355616</v>
      </c>
      <c r="I29" s="56"/>
      <c r="J29" s="86">
        <f t="shared" ref="J29:L29" si="46">J16*100/J$17</f>
        <v>0.2808648701</v>
      </c>
      <c r="K29" s="88">
        <f t="shared" si="46"/>
        <v>42.19368555</v>
      </c>
      <c r="L29" s="58">
        <f t="shared" si="46"/>
        <v>49.14360466</v>
      </c>
      <c r="M29" s="90"/>
    </row>
    <row r="30" ht="15.75" customHeight="1">
      <c r="A30" s="63" t="s">
        <v>7</v>
      </c>
      <c r="B30" s="97">
        <f t="shared" ref="B30:D30" si="47">B17*100/B$17</f>
        <v>100</v>
      </c>
      <c r="C30" s="98">
        <f t="shared" si="47"/>
        <v>100</v>
      </c>
      <c r="D30" s="99">
        <f t="shared" si="47"/>
        <v>100</v>
      </c>
      <c r="E30" s="100"/>
      <c r="F30" s="97">
        <f t="shared" ref="F30:H30" si="48">F17*100/F$17</f>
        <v>100</v>
      </c>
      <c r="G30" s="98">
        <f t="shared" si="48"/>
        <v>100</v>
      </c>
      <c r="H30" s="99">
        <f t="shared" si="48"/>
        <v>100</v>
      </c>
      <c r="I30" s="100"/>
      <c r="J30" s="97">
        <f t="shared" ref="J30:L30" si="49">J17*100/J$17</f>
        <v>100</v>
      </c>
      <c r="K30" s="98">
        <f t="shared" si="49"/>
        <v>100</v>
      </c>
      <c r="L30" s="99">
        <f t="shared" si="49"/>
        <v>100</v>
      </c>
      <c r="M30" s="101"/>
    </row>
    <row r="31" ht="15.75" customHeight="1">
      <c r="B31" s="83" t="s">
        <v>35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19"/>
    </row>
    <row r="32" ht="15.75" customHeight="1">
      <c r="A32" s="78" t="s">
        <v>22</v>
      </c>
      <c r="B32" s="86">
        <f t="shared" ref="B32:B42" si="50">B7*100/$J7</f>
        <v>91.30769231</v>
      </c>
      <c r="C32" s="88">
        <f t="shared" ref="C32:C42" si="51">C7*100/$K7</f>
        <v>91.85879293</v>
      </c>
      <c r="D32" s="58">
        <f t="shared" ref="D32:D42" si="52">D7*100/$L7</f>
        <v>87.67758316</v>
      </c>
      <c r="E32" s="58"/>
      <c r="F32" s="86">
        <f t="shared" ref="F32:F42" si="53">F7*100/$J7</f>
        <v>8.692307692</v>
      </c>
      <c r="G32" s="88">
        <f t="shared" ref="G32:G42" si="54">G7*100/$K7</f>
        <v>8.141207074</v>
      </c>
      <c r="H32" s="58">
        <f t="shared" ref="H32:H42" si="55">H7*100/$L7</f>
        <v>12.32241684</v>
      </c>
      <c r="I32" s="56"/>
      <c r="J32" s="52">
        <f t="shared" ref="J32:J42" si="56">J7*100/$J7</f>
        <v>100</v>
      </c>
      <c r="K32" s="54">
        <f t="shared" ref="K32:K42" si="57">K7*100/$K7</f>
        <v>100</v>
      </c>
      <c r="L32" s="56">
        <f t="shared" ref="L32:L42" si="58">L7*100/$L7</f>
        <v>100</v>
      </c>
      <c r="M32" s="90"/>
    </row>
    <row r="33" ht="15.75" customHeight="1">
      <c r="A33" s="37" t="s">
        <v>23</v>
      </c>
      <c r="B33" s="86">
        <f t="shared" si="50"/>
        <v>94.96717724</v>
      </c>
      <c r="C33" s="88">
        <f t="shared" si="51"/>
        <v>95.06218949</v>
      </c>
      <c r="D33" s="58">
        <f t="shared" si="52"/>
        <v>93.29524323</v>
      </c>
      <c r="E33" s="58"/>
      <c r="F33" s="86">
        <f t="shared" si="53"/>
        <v>5.032822757</v>
      </c>
      <c r="G33" s="88">
        <f t="shared" si="54"/>
        <v>4.937810507</v>
      </c>
      <c r="H33" s="58">
        <f t="shared" si="55"/>
        <v>6.704756767</v>
      </c>
      <c r="I33" s="56"/>
      <c r="J33" s="52">
        <f t="shared" si="56"/>
        <v>100</v>
      </c>
      <c r="K33" s="54">
        <f t="shared" si="57"/>
        <v>100</v>
      </c>
      <c r="L33" s="56">
        <f t="shared" si="58"/>
        <v>100</v>
      </c>
      <c r="M33" s="90"/>
    </row>
    <row r="34" ht="15.75" customHeight="1">
      <c r="A34" s="37" t="s">
        <v>24</v>
      </c>
      <c r="B34" s="86">
        <f t="shared" si="50"/>
        <v>95.00839933</v>
      </c>
      <c r="C34" s="88">
        <f t="shared" si="51"/>
        <v>95.00539273</v>
      </c>
      <c r="D34" s="58">
        <f t="shared" si="52"/>
        <v>94.95242394</v>
      </c>
      <c r="E34" s="58"/>
      <c r="F34" s="86">
        <f t="shared" si="53"/>
        <v>4.991600672</v>
      </c>
      <c r="G34" s="88">
        <f t="shared" si="54"/>
        <v>4.994607265</v>
      </c>
      <c r="H34" s="58">
        <f t="shared" si="55"/>
        <v>5.047576058</v>
      </c>
      <c r="I34" s="56"/>
      <c r="J34" s="52">
        <f t="shared" si="56"/>
        <v>100</v>
      </c>
      <c r="K34" s="54">
        <f t="shared" si="57"/>
        <v>100</v>
      </c>
      <c r="L34" s="56">
        <f t="shared" si="58"/>
        <v>100</v>
      </c>
      <c r="M34" s="90"/>
    </row>
    <row r="35" ht="15.75" customHeight="1">
      <c r="A35" s="37" t="s">
        <v>25</v>
      </c>
      <c r="B35" s="86">
        <f t="shared" si="50"/>
        <v>95.12926577</v>
      </c>
      <c r="C35" s="88">
        <f t="shared" si="51"/>
        <v>95.19854023</v>
      </c>
      <c r="D35" s="58">
        <f t="shared" si="52"/>
        <v>94.59497131</v>
      </c>
      <c r="E35" s="58"/>
      <c r="F35" s="86">
        <f t="shared" si="53"/>
        <v>4.87073423</v>
      </c>
      <c r="G35" s="88">
        <f t="shared" si="54"/>
        <v>4.801459771</v>
      </c>
      <c r="H35" s="58">
        <f t="shared" si="55"/>
        <v>5.405028695</v>
      </c>
      <c r="I35" s="56"/>
      <c r="J35" s="52">
        <f t="shared" si="56"/>
        <v>100</v>
      </c>
      <c r="K35" s="54">
        <f t="shared" si="57"/>
        <v>100</v>
      </c>
      <c r="L35" s="56">
        <f t="shared" si="58"/>
        <v>100</v>
      </c>
      <c r="M35" s="90"/>
    </row>
    <row r="36" ht="15.75" customHeight="1">
      <c r="A36" s="37" t="s">
        <v>26</v>
      </c>
      <c r="B36" s="86">
        <f t="shared" si="50"/>
        <v>94.83499214</v>
      </c>
      <c r="C36" s="88">
        <f t="shared" si="51"/>
        <v>94.74717569</v>
      </c>
      <c r="D36" s="58">
        <f t="shared" si="52"/>
        <v>93.95162847</v>
      </c>
      <c r="E36" s="58"/>
      <c r="F36" s="86">
        <f t="shared" si="53"/>
        <v>5.165007858</v>
      </c>
      <c r="G36" s="88">
        <f t="shared" si="54"/>
        <v>5.252824307</v>
      </c>
      <c r="H36" s="58">
        <f t="shared" si="55"/>
        <v>6.048371529</v>
      </c>
      <c r="I36" s="56"/>
      <c r="J36" s="52">
        <f t="shared" si="56"/>
        <v>100</v>
      </c>
      <c r="K36" s="54">
        <f t="shared" si="57"/>
        <v>100</v>
      </c>
      <c r="L36" s="56">
        <f t="shared" si="58"/>
        <v>100</v>
      </c>
      <c r="M36" s="90"/>
    </row>
    <row r="37" ht="15.75" customHeight="1">
      <c r="A37" s="37" t="s">
        <v>27</v>
      </c>
      <c r="B37" s="86">
        <f t="shared" si="50"/>
        <v>94.53230354</v>
      </c>
      <c r="C37" s="88">
        <f t="shared" si="51"/>
        <v>94.50503554</v>
      </c>
      <c r="D37" s="58">
        <f t="shared" si="52"/>
        <v>94.31449458</v>
      </c>
      <c r="E37" s="58"/>
      <c r="F37" s="86">
        <f t="shared" si="53"/>
        <v>5.467696457</v>
      </c>
      <c r="G37" s="88">
        <f t="shared" si="54"/>
        <v>5.494964456</v>
      </c>
      <c r="H37" s="58">
        <f t="shared" si="55"/>
        <v>5.685505419</v>
      </c>
      <c r="I37" s="56"/>
      <c r="J37" s="52">
        <f t="shared" si="56"/>
        <v>100</v>
      </c>
      <c r="K37" s="54">
        <f t="shared" si="57"/>
        <v>100</v>
      </c>
      <c r="L37" s="56">
        <f t="shared" si="58"/>
        <v>100</v>
      </c>
      <c r="M37" s="90"/>
    </row>
    <row r="38" ht="15.75" customHeight="1">
      <c r="A38" s="37" t="s">
        <v>28</v>
      </c>
      <c r="B38" s="86">
        <f t="shared" si="50"/>
        <v>91.20689655</v>
      </c>
      <c r="C38" s="88">
        <f t="shared" si="51"/>
        <v>90.66617321</v>
      </c>
      <c r="D38" s="58">
        <f t="shared" si="52"/>
        <v>90.00648332</v>
      </c>
      <c r="E38" s="58"/>
      <c r="F38" s="86">
        <f t="shared" si="53"/>
        <v>8.793103448</v>
      </c>
      <c r="G38" s="88">
        <f t="shared" si="54"/>
        <v>9.333826791</v>
      </c>
      <c r="H38" s="58">
        <f t="shared" si="55"/>
        <v>9.993516675</v>
      </c>
      <c r="I38" s="56"/>
      <c r="J38" s="52">
        <f t="shared" si="56"/>
        <v>100</v>
      </c>
      <c r="K38" s="54">
        <f t="shared" si="57"/>
        <v>100</v>
      </c>
      <c r="L38" s="56">
        <f t="shared" si="58"/>
        <v>100</v>
      </c>
      <c r="M38" s="90"/>
    </row>
    <row r="39" ht="15.75" customHeight="1">
      <c r="A39" s="37" t="s">
        <v>29</v>
      </c>
      <c r="B39" s="86">
        <f t="shared" si="50"/>
        <v>79.71334068</v>
      </c>
      <c r="C39" s="88">
        <f t="shared" si="51"/>
        <v>78.3194782</v>
      </c>
      <c r="D39" s="58">
        <f t="shared" si="52"/>
        <v>74.94331583</v>
      </c>
      <c r="E39" s="58"/>
      <c r="F39" s="86">
        <f t="shared" si="53"/>
        <v>20.28665932</v>
      </c>
      <c r="G39" s="88">
        <f t="shared" si="54"/>
        <v>21.6805218</v>
      </c>
      <c r="H39" s="58">
        <f t="shared" si="55"/>
        <v>25.05668417</v>
      </c>
      <c r="I39" s="56"/>
      <c r="J39" s="52">
        <f t="shared" si="56"/>
        <v>100</v>
      </c>
      <c r="K39" s="54">
        <f t="shared" si="57"/>
        <v>100</v>
      </c>
      <c r="L39" s="56">
        <f t="shared" si="58"/>
        <v>100</v>
      </c>
      <c r="M39" s="90"/>
    </row>
    <row r="40" ht="15.75" customHeight="1">
      <c r="A40" s="37" t="s">
        <v>30</v>
      </c>
      <c r="B40" s="86">
        <f t="shared" si="50"/>
        <v>45.78005115</v>
      </c>
      <c r="C40" s="88">
        <f t="shared" si="51"/>
        <v>38.62310308</v>
      </c>
      <c r="D40" s="58">
        <f t="shared" si="52"/>
        <v>33.2843184</v>
      </c>
      <c r="E40" s="58"/>
      <c r="F40" s="86">
        <f t="shared" si="53"/>
        <v>54.21994885</v>
      </c>
      <c r="G40" s="88">
        <f t="shared" si="54"/>
        <v>61.37689692</v>
      </c>
      <c r="H40" s="58">
        <f t="shared" si="55"/>
        <v>66.7156816</v>
      </c>
      <c r="I40" s="56"/>
      <c r="J40" s="52">
        <f t="shared" si="56"/>
        <v>100</v>
      </c>
      <c r="K40" s="54">
        <f t="shared" si="57"/>
        <v>100</v>
      </c>
      <c r="L40" s="56">
        <f t="shared" si="58"/>
        <v>100</v>
      </c>
      <c r="M40" s="90"/>
    </row>
    <row r="41" ht="15.75" customHeight="1">
      <c r="A41" s="37" t="s">
        <v>31</v>
      </c>
      <c r="B41" s="86">
        <f t="shared" si="50"/>
        <v>7.75862069</v>
      </c>
      <c r="C41" s="88">
        <f t="shared" si="51"/>
        <v>1.640013612</v>
      </c>
      <c r="D41" s="58">
        <f t="shared" si="52"/>
        <v>1.119748095</v>
      </c>
      <c r="E41" s="58"/>
      <c r="F41" s="86">
        <f t="shared" si="53"/>
        <v>92.24137931</v>
      </c>
      <c r="G41" s="88">
        <f t="shared" si="54"/>
        <v>98.35998639</v>
      </c>
      <c r="H41" s="58">
        <f t="shared" si="55"/>
        <v>98.8802519</v>
      </c>
      <c r="I41" s="56"/>
      <c r="J41" s="52">
        <f t="shared" si="56"/>
        <v>100</v>
      </c>
      <c r="K41" s="54">
        <f t="shared" si="57"/>
        <v>100</v>
      </c>
      <c r="L41" s="56">
        <f t="shared" si="58"/>
        <v>100</v>
      </c>
      <c r="M41" s="90"/>
    </row>
    <row r="42" ht="15.75" customHeight="1">
      <c r="A42" s="63" t="s">
        <v>7</v>
      </c>
      <c r="B42" s="97">
        <f t="shared" si="50"/>
        <v>93.25682187</v>
      </c>
      <c r="C42" s="98">
        <f t="shared" si="51"/>
        <v>48.96172413</v>
      </c>
      <c r="D42" s="99">
        <f t="shared" si="52"/>
        <v>42.28380139</v>
      </c>
      <c r="E42" s="99"/>
      <c r="F42" s="97">
        <f t="shared" si="53"/>
        <v>6.743178131</v>
      </c>
      <c r="G42" s="98">
        <f t="shared" si="54"/>
        <v>51.03827587</v>
      </c>
      <c r="H42" s="99">
        <f t="shared" si="55"/>
        <v>57.71619861</v>
      </c>
      <c r="I42" s="100"/>
      <c r="J42" s="109">
        <f t="shared" si="56"/>
        <v>100</v>
      </c>
      <c r="K42" s="110">
        <f t="shared" si="57"/>
        <v>100</v>
      </c>
      <c r="L42" s="100">
        <f t="shared" si="58"/>
        <v>100</v>
      </c>
      <c r="M42" s="101"/>
    </row>
    <row r="43" ht="15.75" customHeight="1">
      <c r="B43" s="83" t="s">
        <v>36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19"/>
    </row>
    <row r="44" ht="15.75" customHeight="1">
      <c r="A44" s="78" t="s">
        <v>22</v>
      </c>
      <c r="B44" s="86">
        <f t="shared" ref="B44:B54" si="59">B7*100/$J$17</f>
        <v>2.874022421</v>
      </c>
      <c r="C44" s="88">
        <f t="shared" ref="C44:C54" si="60">C7*100/$K$17</f>
        <v>0.040956305</v>
      </c>
      <c r="D44" s="58">
        <f t="shared" ref="D44:D54" si="61">D7*100/$L$17</f>
        <v>0.0628056584</v>
      </c>
      <c r="E44" s="58"/>
      <c r="F44" s="86">
        <f t="shared" ref="F44:F54" si="62">F7*100/$J$17</f>
        <v>0.2736011235</v>
      </c>
      <c r="G44" s="88">
        <f t="shared" ref="G44:G54" si="63">G7*100/$K$17</f>
        <v>0.003629851312</v>
      </c>
      <c r="H44" s="58">
        <f t="shared" ref="H44:H54" si="64">H7*100/$L$17</f>
        <v>0.008826857157</v>
      </c>
      <c r="I44" s="58"/>
      <c r="J44" s="86">
        <f t="shared" ref="J44:J54" si="65">J7*100/$J$17</f>
        <v>3.147623544</v>
      </c>
      <c r="K44" s="88">
        <f t="shared" ref="K44:K54" si="66">K7*100/$K$17</f>
        <v>0.04458615631</v>
      </c>
      <c r="L44" s="58">
        <f t="shared" ref="L44:L54" si="67">L7*100/$L$17</f>
        <v>0.07163251556</v>
      </c>
      <c r="M44" s="61"/>
    </row>
    <row r="45" ht="15.75" customHeight="1">
      <c r="A45" s="37" t="s">
        <v>23</v>
      </c>
      <c r="B45" s="86">
        <f t="shared" si="59"/>
        <v>4.203288056</v>
      </c>
      <c r="C45" s="88">
        <f t="shared" si="60"/>
        <v>0.1508154129</v>
      </c>
      <c r="D45" s="58">
        <f t="shared" si="61"/>
        <v>0.1962307488</v>
      </c>
      <c r="E45" s="58"/>
      <c r="F45" s="86">
        <f t="shared" si="62"/>
        <v>0.222754897</v>
      </c>
      <c r="G45" s="88">
        <f t="shared" si="63"/>
        <v>0.007833797373</v>
      </c>
      <c r="H45" s="58">
        <f t="shared" si="64"/>
        <v>0.01410232071</v>
      </c>
      <c r="I45" s="58"/>
      <c r="J45" s="86">
        <f t="shared" si="65"/>
        <v>4.426042953</v>
      </c>
      <c r="K45" s="88">
        <f t="shared" si="66"/>
        <v>0.1586492103</v>
      </c>
      <c r="L45" s="58">
        <f t="shared" si="67"/>
        <v>0.2103330695</v>
      </c>
      <c r="M45" s="61"/>
    </row>
    <row r="46" ht="15.75" customHeight="1">
      <c r="A46" s="37" t="s">
        <v>24</v>
      </c>
      <c r="B46" s="86">
        <f t="shared" si="59"/>
        <v>9.585724317</v>
      </c>
      <c r="C46" s="88">
        <f t="shared" si="60"/>
        <v>0.66867657</v>
      </c>
      <c r="D46" s="58">
        <f t="shared" si="61"/>
        <v>0.7682137472</v>
      </c>
      <c r="E46" s="58"/>
      <c r="F46" s="86">
        <f t="shared" si="62"/>
        <v>0.5036197671</v>
      </c>
      <c r="G46" s="88">
        <f t="shared" si="63"/>
        <v>0.03515355033</v>
      </c>
      <c r="H46" s="58">
        <f t="shared" si="64"/>
        <v>0.04083747583</v>
      </c>
      <c r="I46" s="58"/>
      <c r="J46" s="86">
        <f t="shared" si="65"/>
        <v>10.08934408</v>
      </c>
      <c r="K46" s="88">
        <f t="shared" si="66"/>
        <v>0.7038301204</v>
      </c>
      <c r="L46" s="58">
        <f t="shared" si="67"/>
        <v>0.809051223</v>
      </c>
      <c r="M46" s="61"/>
    </row>
    <row r="47" ht="15.75" customHeight="1">
      <c r="A47" s="37" t="s">
        <v>25</v>
      </c>
      <c r="B47" s="86">
        <f t="shared" si="59"/>
        <v>22.27306845</v>
      </c>
      <c r="C47" s="88">
        <f t="shared" si="60"/>
        <v>3.538461911</v>
      </c>
      <c r="D47" s="58">
        <f t="shared" si="61"/>
        <v>3.765553914</v>
      </c>
      <c r="E47" s="58"/>
      <c r="F47" s="86">
        <f t="shared" si="62"/>
        <v>1.140408223</v>
      </c>
      <c r="G47" s="88">
        <f t="shared" si="63"/>
        <v>0.1784668386</v>
      </c>
      <c r="H47" s="58">
        <f t="shared" si="64"/>
        <v>0.2151586567</v>
      </c>
      <c r="I47" s="58"/>
      <c r="J47" s="86">
        <f t="shared" si="65"/>
        <v>23.41347667</v>
      </c>
      <c r="K47" s="88">
        <f t="shared" si="66"/>
        <v>3.71692875</v>
      </c>
      <c r="L47" s="58">
        <f t="shared" si="67"/>
        <v>3.980712571</v>
      </c>
      <c r="M47" s="61"/>
    </row>
    <row r="48" ht="15.75" customHeight="1">
      <c r="A48" s="37" t="s">
        <v>26</v>
      </c>
      <c r="B48" s="86">
        <f t="shared" si="59"/>
        <v>21.91714486</v>
      </c>
      <c r="C48" s="88">
        <f t="shared" si="60"/>
        <v>7.380247354</v>
      </c>
      <c r="D48" s="58">
        <f t="shared" si="61"/>
        <v>7.212305087</v>
      </c>
      <c r="E48" s="58"/>
      <c r="F48" s="86">
        <f t="shared" si="62"/>
        <v>1.193675698</v>
      </c>
      <c r="G48" s="88">
        <f t="shared" si="63"/>
        <v>0.4091640982</v>
      </c>
      <c r="H48" s="58">
        <f t="shared" si="64"/>
        <v>0.4643102143</v>
      </c>
      <c r="I48" s="58"/>
      <c r="J48" s="86">
        <f t="shared" si="65"/>
        <v>23.11082056</v>
      </c>
      <c r="K48" s="88">
        <f t="shared" si="66"/>
        <v>7.789411452</v>
      </c>
      <c r="L48" s="58">
        <f t="shared" si="67"/>
        <v>7.676615301</v>
      </c>
      <c r="M48" s="61"/>
    </row>
    <row r="49" ht="15.75" customHeight="1">
      <c r="A49" s="37" t="s">
        <v>27</v>
      </c>
      <c r="B49" s="86">
        <f t="shared" si="59"/>
        <v>18.67025012</v>
      </c>
      <c r="C49" s="88">
        <f t="shared" si="60"/>
        <v>12.24562582</v>
      </c>
      <c r="D49" s="58">
        <f t="shared" si="61"/>
        <v>10.7767691</v>
      </c>
      <c r="E49" s="58"/>
      <c r="F49" s="86">
        <f t="shared" si="62"/>
        <v>1.079877001</v>
      </c>
      <c r="G49" s="88">
        <f t="shared" si="63"/>
        <v>0.7120179178</v>
      </c>
      <c r="H49" s="58">
        <f t="shared" si="64"/>
        <v>0.6496496576</v>
      </c>
      <c r="I49" s="58"/>
      <c r="J49" s="86">
        <f t="shared" si="65"/>
        <v>19.75012712</v>
      </c>
      <c r="K49" s="88">
        <f t="shared" si="66"/>
        <v>12.95764374</v>
      </c>
      <c r="L49" s="58">
        <f t="shared" si="67"/>
        <v>11.42641876</v>
      </c>
      <c r="M49" s="61"/>
    </row>
    <row r="50" ht="15.75" customHeight="1">
      <c r="A50" s="37" t="s">
        <v>28</v>
      </c>
      <c r="B50" s="86">
        <f t="shared" si="59"/>
        <v>11.52756592</v>
      </c>
      <c r="C50" s="88">
        <f t="shared" si="60"/>
        <v>15.73811995</v>
      </c>
      <c r="D50" s="58">
        <f t="shared" si="61"/>
        <v>12.50468882</v>
      </c>
      <c r="E50" s="58"/>
      <c r="F50" s="86">
        <f t="shared" si="62"/>
        <v>1.111353236</v>
      </c>
      <c r="G50" s="88">
        <f t="shared" si="63"/>
        <v>1.620195056</v>
      </c>
      <c r="H50" s="58">
        <f t="shared" si="64"/>
        <v>1.388409052</v>
      </c>
      <c r="I50" s="58"/>
      <c r="J50" s="86">
        <f t="shared" si="65"/>
        <v>12.63891915</v>
      </c>
      <c r="K50" s="88">
        <f t="shared" si="66"/>
        <v>17.358315</v>
      </c>
      <c r="L50" s="58">
        <f t="shared" si="67"/>
        <v>13.89309787</v>
      </c>
      <c r="M50" s="61"/>
    </row>
    <row r="51" ht="15.75" customHeight="1">
      <c r="A51" s="37" t="s">
        <v>29</v>
      </c>
      <c r="B51" s="86">
        <f t="shared" si="59"/>
        <v>1.75056294</v>
      </c>
      <c r="C51" s="88">
        <f t="shared" si="60"/>
        <v>5.294747353</v>
      </c>
      <c r="D51" s="58">
        <f t="shared" si="61"/>
        <v>3.940417496</v>
      </c>
      <c r="E51" s="58"/>
      <c r="F51" s="86">
        <f t="shared" si="62"/>
        <v>0.445509794</v>
      </c>
      <c r="G51" s="88">
        <f t="shared" si="63"/>
        <v>1.465700335</v>
      </c>
      <c r="H51" s="58">
        <f t="shared" si="64"/>
        <v>1.317446334</v>
      </c>
      <c r="I51" s="58"/>
      <c r="J51" s="86">
        <f t="shared" si="65"/>
        <v>2.196072734</v>
      </c>
      <c r="K51" s="88">
        <f t="shared" si="66"/>
        <v>6.760447688</v>
      </c>
      <c r="L51" s="58">
        <f t="shared" si="67"/>
        <v>5.25786383</v>
      </c>
      <c r="M51" s="61"/>
    </row>
    <row r="52" ht="15.75" customHeight="1">
      <c r="A52" s="37" t="s">
        <v>30</v>
      </c>
      <c r="B52" s="86">
        <f t="shared" si="59"/>
        <v>0.4334035496</v>
      </c>
      <c r="C52" s="88">
        <f t="shared" si="60"/>
        <v>3.212091268</v>
      </c>
      <c r="D52" s="58">
        <f t="shared" si="61"/>
        <v>2.506532247</v>
      </c>
      <c r="E52" s="58"/>
      <c r="F52" s="86">
        <f t="shared" si="62"/>
        <v>0.5133047626</v>
      </c>
      <c r="G52" s="88">
        <f t="shared" si="63"/>
        <v>5.104411063</v>
      </c>
      <c r="H52" s="58">
        <f t="shared" si="64"/>
        <v>5.024137954</v>
      </c>
      <c r="I52" s="58"/>
      <c r="J52" s="86">
        <f t="shared" si="65"/>
        <v>0.9467083121</v>
      </c>
      <c r="K52" s="88">
        <f t="shared" si="66"/>
        <v>8.316502331</v>
      </c>
      <c r="L52" s="58">
        <f t="shared" si="67"/>
        <v>7.530670201</v>
      </c>
      <c r="M52" s="61"/>
    </row>
    <row r="53" ht="15.75" customHeight="1">
      <c r="A53" s="37" t="s">
        <v>31</v>
      </c>
      <c r="B53" s="86">
        <f t="shared" si="59"/>
        <v>0.02179123992</v>
      </c>
      <c r="C53" s="88">
        <f t="shared" si="60"/>
        <v>0.6919821865</v>
      </c>
      <c r="D53" s="58">
        <f t="shared" si="61"/>
        <v>0.5502845772</v>
      </c>
      <c r="E53" s="58"/>
      <c r="F53" s="86">
        <f t="shared" si="62"/>
        <v>0.2590736302</v>
      </c>
      <c r="G53" s="88">
        <f t="shared" si="63"/>
        <v>41.50170336</v>
      </c>
      <c r="H53" s="58">
        <f t="shared" si="64"/>
        <v>48.59332009</v>
      </c>
      <c r="I53" s="58"/>
      <c r="J53" s="86">
        <f t="shared" si="65"/>
        <v>0.2808648701</v>
      </c>
      <c r="K53" s="88">
        <f t="shared" si="66"/>
        <v>42.19368555</v>
      </c>
      <c r="L53" s="58">
        <f t="shared" si="67"/>
        <v>49.14360466</v>
      </c>
      <c r="M53" s="61"/>
    </row>
    <row r="54" ht="15.75" customHeight="1">
      <c r="A54" s="63" t="s">
        <v>7</v>
      </c>
      <c r="B54" s="104">
        <f t="shared" si="59"/>
        <v>93.25682187</v>
      </c>
      <c r="C54" s="105">
        <f t="shared" si="60"/>
        <v>48.96172413</v>
      </c>
      <c r="D54" s="67">
        <f t="shared" si="61"/>
        <v>42.28380139</v>
      </c>
      <c r="E54" s="67"/>
      <c r="F54" s="104">
        <f t="shared" si="62"/>
        <v>6.743178131</v>
      </c>
      <c r="G54" s="105">
        <f t="shared" si="63"/>
        <v>51.03827587</v>
      </c>
      <c r="H54" s="67">
        <f t="shared" si="64"/>
        <v>57.71619861</v>
      </c>
      <c r="I54" s="67"/>
      <c r="J54" s="104">
        <f t="shared" si="65"/>
        <v>100</v>
      </c>
      <c r="K54" s="105">
        <f t="shared" si="66"/>
        <v>100</v>
      </c>
      <c r="L54" s="67">
        <f t="shared" si="67"/>
        <v>100</v>
      </c>
      <c r="M54" s="72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H5:I5"/>
    <mergeCell ref="J5:K5"/>
    <mergeCell ref="L5:M5"/>
    <mergeCell ref="B19:M19"/>
    <mergeCell ref="B31:M31"/>
    <mergeCell ref="B43:M43"/>
    <mergeCell ref="A4:A6"/>
    <mergeCell ref="B4:E4"/>
    <mergeCell ref="F4:I4"/>
    <mergeCell ref="J4:M4"/>
    <mergeCell ref="B5:C5"/>
    <mergeCell ref="D5:E5"/>
    <mergeCell ref="F5:G5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26" width="6.63"/>
  </cols>
  <sheetData>
    <row r="1">
      <c r="A1" s="1" t="s">
        <v>109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2"/>
    </row>
    <row r="4" ht="15.0" customHeight="1">
      <c r="A4" s="9" t="s">
        <v>102</v>
      </c>
      <c r="B4" s="7" t="s">
        <v>8</v>
      </c>
      <c r="C4" s="8"/>
      <c r="D4" s="8"/>
      <c r="E4" s="8"/>
      <c r="F4" s="10"/>
      <c r="G4" s="12" t="s">
        <v>9</v>
      </c>
      <c r="H4" s="8"/>
      <c r="I4" s="8"/>
      <c r="J4" s="8"/>
      <c r="K4" s="14"/>
      <c r="L4" s="7" t="s">
        <v>7</v>
      </c>
      <c r="M4" s="8"/>
      <c r="N4" s="8"/>
      <c r="O4" s="8"/>
      <c r="P4" s="10"/>
    </row>
    <row r="5" ht="45.0" customHeight="1">
      <c r="A5" s="16"/>
      <c r="B5" s="17" t="s">
        <v>7</v>
      </c>
      <c r="C5" s="19"/>
      <c r="D5" s="20" t="s">
        <v>111</v>
      </c>
      <c r="E5" s="19"/>
      <c r="F5" s="21" t="s">
        <v>112</v>
      </c>
      <c r="G5" s="17" t="s">
        <v>7</v>
      </c>
      <c r="H5" s="19"/>
      <c r="I5" s="20" t="s">
        <v>111</v>
      </c>
      <c r="J5" s="19"/>
      <c r="K5" s="21" t="s">
        <v>112</v>
      </c>
      <c r="L5" s="17" t="s">
        <v>7</v>
      </c>
      <c r="M5" s="19"/>
      <c r="N5" s="20" t="s">
        <v>111</v>
      </c>
      <c r="O5" s="19"/>
      <c r="P5" s="21" t="s">
        <v>112</v>
      </c>
    </row>
    <row r="6">
      <c r="A6" s="26"/>
      <c r="B6" s="34" t="s">
        <v>40</v>
      </c>
      <c r="C6" s="36" t="s">
        <v>21</v>
      </c>
      <c r="D6" s="33" t="s">
        <v>15</v>
      </c>
      <c r="E6" s="33" t="s">
        <v>16</v>
      </c>
      <c r="F6" s="38"/>
      <c r="G6" s="34" t="s">
        <v>40</v>
      </c>
      <c r="H6" s="36" t="s">
        <v>21</v>
      </c>
      <c r="I6" s="33" t="s">
        <v>15</v>
      </c>
      <c r="J6" s="33" t="s">
        <v>16</v>
      </c>
      <c r="K6" s="38"/>
      <c r="L6" s="34" t="s">
        <v>40</v>
      </c>
      <c r="M6" s="36" t="s">
        <v>21</v>
      </c>
      <c r="N6" s="33" t="s">
        <v>15</v>
      </c>
      <c r="O6" s="33" t="s">
        <v>16</v>
      </c>
      <c r="P6" s="38"/>
    </row>
    <row r="7">
      <c r="A7" s="40" t="s">
        <v>43</v>
      </c>
      <c r="B7" s="115">
        <v>47.0</v>
      </c>
      <c r="C7" s="116">
        <v>129.4220347449847</v>
      </c>
      <c r="D7" s="42">
        <v>14.0</v>
      </c>
      <c r="E7" s="44">
        <v>64.92984426879427</v>
      </c>
      <c r="F7" s="117">
        <v>60.66787923088357</v>
      </c>
      <c r="G7" s="46">
        <v>54.0</v>
      </c>
      <c r="H7" s="46">
        <v>138.39999292407944</v>
      </c>
      <c r="I7" s="42">
        <v>16.0</v>
      </c>
      <c r="J7" s="44">
        <v>83.1855206947524</v>
      </c>
      <c r="K7" s="46">
        <v>90.90313377679232</v>
      </c>
      <c r="L7" s="118">
        <f t="shared" ref="L7:P7" si="1">B7+G7</f>
        <v>101</v>
      </c>
      <c r="M7" s="46">
        <f t="shared" si="1"/>
        <v>267.8220277</v>
      </c>
      <c r="N7" s="42">
        <f t="shared" si="1"/>
        <v>30</v>
      </c>
      <c r="O7" s="44">
        <f t="shared" si="1"/>
        <v>148.115365</v>
      </c>
      <c r="P7" s="119">
        <f t="shared" si="1"/>
        <v>151.571013</v>
      </c>
    </row>
    <row r="8">
      <c r="A8" s="53" t="s">
        <v>44</v>
      </c>
      <c r="B8" s="120">
        <v>299.0</v>
      </c>
      <c r="C8" s="121">
        <v>902.2527216077082</v>
      </c>
      <c r="D8" s="55">
        <v>103.0</v>
      </c>
      <c r="E8" s="57">
        <v>524.6646797418458</v>
      </c>
      <c r="F8" s="122">
        <v>311.5953394366295</v>
      </c>
      <c r="G8" s="59">
        <v>297.0</v>
      </c>
      <c r="H8" s="59">
        <v>894.89070487988</v>
      </c>
      <c r="I8" s="55">
        <v>95.0</v>
      </c>
      <c r="J8" s="57">
        <v>513.7517308494332</v>
      </c>
      <c r="K8" s="59">
        <v>371.85765782295334</v>
      </c>
      <c r="L8" s="123">
        <f t="shared" ref="L8:P8" si="2">B8+G8</f>
        <v>596</v>
      </c>
      <c r="M8" s="59">
        <f t="shared" si="2"/>
        <v>1797.143426</v>
      </c>
      <c r="N8" s="55">
        <f t="shared" si="2"/>
        <v>198</v>
      </c>
      <c r="O8" s="57">
        <f t="shared" si="2"/>
        <v>1038.416411</v>
      </c>
      <c r="P8" s="124">
        <f t="shared" si="2"/>
        <v>683.4529973</v>
      </c>
    </row>
    <row r="9">
      <c r="A9" s="53" t="s">
        <v>45</v>
      </c>
      <c r="B9" s="120">
        <v>1562.0</v>
      </c>
      <c r="C9" s="121">
        <v>4551.208906306758</v>
      </c>
      <c r="D9" s="55">
        <v>548.0</v>
      </c>
      <c r="E9" s="57">
        <v>2695.5039427849815</v>
      </c>
      <c r="F9" s="122">
        <v>2176.5649310852987</v>
      </c>
      <c r="G9" s="59">
        <v>1975.0</v>
      </c>
      <c r="H9" s="59">
        <v>8478.780408479395</v>
      </c>
      <c r="I9" s="125">
        <v>814.0</v>
      </c>
      <c r="J9" s="57">
        <v>5966.192132559727</v>
      </c>
      <c r="K9" s="59">
        <v>4570.208748361466</v>
      </c>
      <c r="L9" s="123">
        <f t="shared" ref="L9:P9" si="3">B9+G9</f>
        <v>3537</v>
      </c>
      <c r="M9" s="59">
        <f t="shared" si="3"/>
        <v>13029.98931</v>
      </c>
      <c r="N9" s="55">
        <f t="shared" si="3"/>
        <v>1362</v>
      </c>
      <c r="O9" s="57">
        <f t="shared" si="3"/>
        <v>8661.696075</v>
      </c>
      <c r="P9" s="124">
        <f t="shared" si="3"/>
        <v>6746.773679</v>
      </c>
    </row>
    <row r="10">
      <c r="A10" s="53" t="s">
        <v>46</v>
      </c>
      <c r="B10" s="120">
        <v>4918.0</v>
      </c>
      <c r="C10" s="121">
        <v>17540.747837006365</v>
      </c>
      <c r="D10" s="55">
        <v>1701.0</v>
      </c>
      <c r="E10" s="57">
        <v>11061.397601292163</v>
      </c>
      <c r="F10" s="122">
        <v>8972.091184163834</v>
      </c>
      <c r="G10" s="59">
        <v>6759.0</v>
      </c>
      <c r="H10" s="59">
        <v>31364.485908698465</v>
      </c>
      <c r="I10" s="55">
        <v>2654.0</v>
      </c>
      <c r="J10" s="57">
        <v>21689.60372379346</v>
      </c>
      <c r="K10" s="59">
        <v>16824.93373154201</v>
      </c>
      <c r="L10" s="123">
        <f t="shared" ref="L10:P10" si="4">B10+G10</f>
        <v>11677</v>
      </c>
      <c r="M10" s="59">
        <f t="shared" si="4"/>
        <v>48905.23375</v>
      </c>
      <c r="N10" s="55">
        <f t="shared" si="4"/>
        <v>4355</v>
      </c>
      <c r="O10" s="57">
        <f t="shared" si="4"/>
        <v>32751.00133</v>
      </c>
      <c r="P10" s="124">
        <f t="shared" si="4"/>
        <v>25797.02492</v>
      </c>
    </row>
    <row r="11">
      <c r="A11" s="53" t="s">
        <v>47</v>
      </c>
      <c r="B11" s="120">
        <v>8545.0</v>
      </c>
      <c r="C11" s="121">
        <v>40590.94437361796</v>
      </c>
      <c r="D11" s="55">
        <v>3158.0</v>
      </c>
      <c r="E11" s="57">
        <v>26373.28260166797</v>
      </c>
      <c r="F11" s="122">
        <v>19105.918610575827</v>
      </c>
      <c r="G11" s="59">
        <v>11797.0</v>
      </c>
      <c r="H11" s="59">
        <v>89840.90821010833</v>
      </c>
      <c r="I11" s="55">
        <v>4859.0</v>
      </c>
      <c r="J11" s="57">
        <v>66056.04309851358</v>
      </c>
      <c r="K11" s="59">
        <v>46278.78250863787</v>
      </c>
      <c r="L11" s="123">
        <f t="shared" ref="L11:P11" si="5">B11+G11</f>
        <v>20342</v>
      </c>
      <c r="M11" s="59">
        <f t="shared" si="5"/>
        <v>130431.8526</v>
      </c>
      <c r="N11" s="55">
        <f t="shared" si="5"/>
        <v>8017</v>
      </c>
      <c r="O11" s="57">
        <f t="shared" si="5"/>
        <v>92429.3257</v>
      </c>
      <c r="P11" s="124">
        <f t="shared" si="5"/>
        <v>65384.70112</v>
      </c>
    </row>
    <row r="12">
      <c r="A12" s="53" t="s">
        <v>48</v>
      </c>
      <c r="B12" s="120">
        <v>9838.0</v>
      </c>
      <c r="C12" s="121">
        <v>55115.83810939046</v>
      </c>
      <c r="D12" s="55">
        <v>3817.0</v>
      </c>
      <c r="E12" s="57">
        <v>35666.45040132446</v>
      </c>
      <c r="F12" s="122">
        <v>25968.644709991066</v>
      </c>
      <c r="G12" s="59">
        <v>12904.0</v>
      </c>
      <c r="H12" s="59">
        <v>114048.7157742859</v>
      </c>
      <c r="I12" s="55">
        <v>5459.0</v>
      </c>
      <c r="J12" s="57">
        <v>82251.51294122987</v>
      </c>
      <c r="K12" s="59">
        <v>53743.98887057866</v>
      </c>
      <c r="L12" s="123">
        <f t="shared" ref="L12:P12" si="6">B12+G12</f>
        <v>22742</v>
      </c>
      <c r="M12" s="59">
        <f t="shared" si="6"/>
        <v>169164.5539</v>
      </c>
      <c r="N12" s="55">
        <f t="shared" si="6"/>
        <v>9276</v>
      </c>
      <c r="O12" s="57">
        <f t="shared" si="6"/>
        <v>117917.9633</v>
      </c>
      <c r="P12" s="124">
        <f t="shared" si="6"/>
        <v>79712.63358</v>
      </c>
    </row>
    <row r="13">
      <c r="A13" s="53" t="s">
        <v>49</v>
      </c>
      <c r="B13" s="120">
        <v>8450.0</v>
      </c>
      <c r="C13" s="121">
        <v>50902.322733520225</v>
      </c>
      <c r="D13" s="55">
        <v>3270.0</v>
      </c>
      <c r="E13" s="57">
        <v>32585.00849024258</v>
      </c>
      <c r="F13" s="122">
        <v>22785.067046793156</v>
      </c>
      <c r="G13" s="59">
        <v>10061.0</v>
      </c>
      <c r="H13" s="59">
        <v>84678.35465011274</v>
      </c>
      <c r="I13" s="55">
        <v>4278.0</v>
      </c>
      <c r="J13" s="57">
        <v>58428.293394598615</v>
      </c>
      <c r="K13" s="59">
        <v>40900.02786906153</v>
      </c>
      <c r="L13" s="123">
        <f t="shared" ref="L13:P13" si="7">B13+G13</f>
        <v>18511</v>
      </c>
      <c r="M13" s="59">
        <f t="shared" si="7"/>
        <v>135580.6774</v>
      </c>
      <c r="N13" s="55">
        <f t="shared" si="7"/>
        <v>7548</v>
      </c>
      <c r="O13" s="57">
        <f t="shared" si="7"/>
        <v>91013.30188</v>
      </c>
      <c r="P13" s="124">
        <f t="shared" si="7"/>
        <v>63685.09492</v>
      </c>
    </row>
    <row r="14">
      <c r="A14" s="53" t="s">
        <v>50</v>
      </c>
      <c r="B14" s="120">
        <v>6621.0</v>
      </c>
      <c r="C14" s="121">
        <v>43599.149618600444</v>
      </c>
      <c r="D14" s="55">
        <v>2560.0</v>
      </c>
      <c r="E14" s="57">
        <v>26527.317739927083</v>
      </c>
      <c r="F14" s="122">
        <v>17804.66276089602</v>
      </c>
      <c r="G14" s="59">
        <v>6050.0</v>
      </c>
      <c r="H14" s="59">
        <v>53408.80469003983</v>
      </c>
      <c r="I14" s="55">
        <v>2572.0</v>
      </c>
      <c r="J14" s="57">
        <v>36855.81947706643</v>
      </c>
      <c r="K14" s="59">
        <v>24055.469991600792</v>
      </c>
      <c r="L14" s="123">
        <f t="shared" ref="L14:P14" si="8">B14+G14</f>
        <v>12671</v>
      </c>
      <c r="M14" s="59">
        <f t="shared" si="8"/>
        <v>97007.95431</v>
      </c>
      <c r="N14" s="55">
        <f t="shared" si="8"/>
        <v>5132</v>
      </c>
      <c r="O14" s="57">
        <f t="shared" si="8"/>
        <v>63383.13722</v>
      </c>
      <c r="P14" s="124">
        <f t="shared" si="8"/>
        <v>41860.13275</v>
      </c>
    </row>
    <row r="15">
      <c r="A15" s="53" t="s">
        <v>51</v>
      </c>
      <c r="B15" s="120">
        <v>3285.0</v>
      </c>
      <c r="C15" s="121">
        <v>20811.561213897246</v>
      </c>
      <c r="D15" s="55">
        <v>1145.0</v>
      </c>
      <c r="E15" s="57">
        <v>12183.851182736498</v>
      </c>
      <c r="F15" s="122">
        <v>8541.571333744638</v>
      </c>
      <c r="G15" s="59">
        <v>2230.0</v>
      </c>
      <c r="H15" s="59">
        <v>17516.95855264135</v>
      </c>
      <c r="I15" s="55">
        <v>910.0</v>
      </c>
      <c r="J15" s="57">
        <v>11137.735959862266</v>
      </c>
      <c r="K15" s="59">
        <v>7707.236655297271</v>
      </c>
      <c r="L15" s="123">
        <f t="shared" ref="L15:P15" si="9">B15+G15</f>
        <v>5515</v>
      </c>
      <c r="M15" s="59">
        <f t="shared" si="9"/>
        <v>38328.51977</v>
      </c>
      <c r="N15" s="55">
        <f t="shared" si="9"/>
        <v>2055</v>
      </c>
      <c r="O15" s="57">
        <f t="shared" si="9"/>
        <v>23321.58714</v>
      </c>
      <c r="P15" s="124">
        <f t="shared" si="9"/>
        <v>16248.80799</v>
      </c>
    </row>
    <row r="16">
      <c r="A16" s="223" t="s">
        <v>52</v>
      </c>
      <c r="B16" s="231">
        <v>564.0</v>
      </c>
      <c r="C16" s="232">
        <v>3149.1055744325395</v>
      </c>
      <c r="D16" s="224">
        <v>171.0</v>
      </c>
      <c r="E16" s="225">
        <v>1431.349147229537</v>
      </c>
      <c r="F16" s="227">
        <v>806.1346401091625</v>
      </c>
      <c r="G16" s="226">
        <v>255.0</v>
      </c>
      <c r="H16" s="226">
        <v>1985.940464061776</v>
      </c>
      <c r="I16" s="224">
        <v>79.0</v>
      </c>
      <c r="J16" s="225">
        <v>993.5357774777401</v>
      </c>
      <c r="K16" s="226">
        <v>611.1980525470734</v>
      </c>
      <c r="L16" s="234">
        <f t="shared" ref="L16:P16" si="10">B16+G16</f>
        <v>819</v>
      </c>
      <c r="M16" s="226">
        <f t="shared" si="10"/>
        <v>5135.046038</v>
      </c>
      <c r="N16" s="224">
        <f t="shared" si="10"/>
        <v>250</v>
      </c>
      <c r="O16" s="225">
        <f t="shared" si="10"/>
        <v>2424.884925</v>
      </c>
      <c r="P16" s="233">
        <f t="shared" si="10"/>
        <v>1417.332693</v>
      </c>
    </row>
    <row r="17">
      <c r="A17" s="68" t="s">
        <v>106</v>
      </c>
      <c r="B17" s="126">
        <v>36.0</v>
      </c>
      <c r="C17" s="127">
        <v>133.35595238095237</v>
      </c>
      <c r="D17" s="69">
        <v>6.0</v>
      </c>
      <c r="E17" s="70">
        <v>41.230000000000004</v>
      </c>
      <c r="F17" s="128">
        <v>10.14666666666667</v>
      </c>
      <c r="G17" s="71">
        <v>16.0</v>
      </c>
      <c r="H17" s="71">
        <v>132.424</v>
      </c>
      <c r="I17" s="69">
        <v>3.0</v>
      </c>
      <c r="J17" s="70">
        <v>28.700000000000003</v>
      </c>
      <c r="K17" s="71">
        <v>29.05</v>
      </c>
      <c r="L17" s="129">
        <f t="shared" ref="L17:P17" si="11">B17+G17</f>
        <v>52</v>
      </c>
      <c r="M17" s="71">
        <f t="shared" si="11"/>
        <v>265.7799524</v>
      </c>
      <c r="N17" s="69">
        <f t="shared" si="11"/>
        <v>9</v>
      </c>
      <c r="O17" s="70">
        <f t="shared" si="11"/>
        <v>69.93</v>
      </c>
      <c r="P17" s="130">
        <f t="shared" si="11"/>
        <v>39.19666667</v>
      </c>
    </row>
    <row r="18">
      <c r="A18" s="63" t="s">
        <v>7</v>
      </c>
      <c r="B18" s="114">
        <f t="shared" ref="B18:P18" si="12">SUM(B7:B17)</f>
        <v>44165</v>
      </c>
      <c r="C18" s="66">
        <f t="shared" si="12"/>
        <v>237425.9091</v>
      </c>
      <c r="D18" s="64">
        <f t="shared" si="12"/>
        <v>16493</v>
      </c>
      <c r="E18" s="65">
        <f t="shared" si="12"/>
        <v>149154.9856</v>
      </c>
      <c r="F18" s="113">
        <f t="shared" si="12"/>
        <v>106543.0651</v>
      </c>
      <c r="G18" s="114">
        <f t="shared" si="12"/>
        <v>52398</v>
      </c>
      <c r="H18" s="66">
        <f t="shared" si="12"/>
        <v>402488.6634</v>
      </c>
      <c r="I18" s="64">
        <f t="shared" si="12"/>
        <v>21739</v>
      </c>
      <c r="J18" s="65">
        <f t="shared" si="12"/>
        <v>284004.3738</v>
      </c>
      <c r="K18" s="113">
        <f t="shared" si="12"/>
        <v>195183.6572</v>
      </c>
      <c r="L18" s="114">
        <f t="shared" si="12"/>
        <v>96563</v>
      </c>
      <c r="M18" s="66">
        <f t="shared" si="12"/>
        <v>639914.5724</v>
      </c>
      <c r="N18" s="64">
        <f t="shared" si="12"/>
        <v>38232</v>
      </c>
      <c r="O18" s="65">
        <f t="shared" si="12"/>
        <v>433159.3594</v>
      </c>
      <c r="P18" s="113">
        <f t="shared" si="12"/>
        <v>301726.7223</v>
      </c>
    </row>
    <row r="19">
      <c r="A19" s="74" t="s">
        <v>32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>
      <c r="A20" s="106" t="s">
        <v>115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8"/>
    </row>
    <row r="21" ht="15.75" customHeight="1">
      <c r="A21" s="40" t="s">
        <v>43</v>
      </c>
      <c r="B21" s="115">
        <f t="shared" ref="B21:C21" si="13">B7*100/B7</f>
        <v>100</v>
      </c>
      <c r="C21" s="116">
        <f t="shared" si="13"/>
        <v>100</v>
      </c>
      <c r="D21" s="87">
        <f t="shared" ref="D21:E21" si="14">D7*100/B7</f>
        <v>29.78723404</v>
      </c>
      <c r="E21" s="89">
        <f t="shared" si="14"/>
        <v>50.16908009</v>
      </c>
      <c r="F21" s="133">
        <f t="shared" ref="F21:F32" si="21">F7*100/C7</f>
        <v>46.87600481</v>
      </c>
      <c r="G21" s="46">
        <f t="shared" ref="G21:H21" si="15">G7*100/G7</f>
        <v>100</v>
      </c>
      <c r="H21" s="46">
        <f t="shared" si="15"/>
        <v>100</v>
      </c>
      <c r="I21" s="87">
        <f t="shared" ref="I21:J21" si="16">I7*100/G7</f>
        <v>29.62962963</v>
      </c>
      <c r="J21" s="89">
        <f t="shared" si="16"/>
        <v>60.10514808</v>
      </c>
      <c r="K21" s="49">
        <f t="shared" ref="K21:K32" si="24">K7*100/H7</f>
        <v>65.6814584</v>
      </c>
      <c r="L21" s="118">
        <f t="shared" ref="L21:M21" si="17">L7*100/L7</f>
        <v>100</v>
      </c>
      <c r="M21" s="46">
        <f t="shared" si="17"/>
        <v>100</v>
      </c>
      <c r="N21" s="87">
        <f t="shared" ref="N21:O21" si="18">N7*100/L7</f>
        <v>29.7029703</v>
      </c>
      <c r="O21" s="89">
        <f t="shared" si="18"/>
        <v>55.30365305</v>
      </c>
      <c r="P21" s="51">
        <f t="shared" ref="P21:P32" si="27">P7*100/M7</f>
        <v>56.5939308</v>
      </c>
    </row>
    <row r="22" ht="15.75" customHeight="1">
      <c r="A22" s="53" t="s">
        <v>44</v>
      </c>
      <c r="B22" s="120">
        <f t="shared" ref="B22:C22" si="19">B8*100/B8</f>
        <v>100</v>
      </c>
      <c r="C22" s="121">
        <f t="shared" si="19"/>
        <v>100</v>
      </c>
      <c r="D22" s="91">
        <f t="shared" ref="D22:E22" si="20">D8*100/B8</f>
        <v>34.44816054</v>
      </c>
      <c r="E22" s="92">
        <f t="shared" si="20"/>
        <v>58.15052337</v>
      </c>
      <c r="F22" s="134">
        <f t="shared" si="21"/>
        <v>34.53526179</v>
      </c>
      <c r="G22" s="59">
        <f t="shared" ref="G22:H22" si="22">G8*100/G8</f>
        <v>100</v>
      </c>
      <c r="H22" s="59">
        <f t="shared" si="22"/>
        <v>100</v>
      </c>
      <c r="I22" s="91">
        <f t="shared" ref="I22:J22" si="23">I8*100/G8</f>
        <v>31.98653199</v>
      </c>
      <c r="J22" s="92">
        <f t="shared" si="23"/>
        <v>57.40943872</v>
      </c>
      <c r="K22" s="60">
        <f t="shared" si="24"/>
        <v>41.55341605</v>
      </c>
      <c r="L22" s="123">
        <f t="shared" ref="L22:M22" si="25">L8*100/L8</f>
        <v>100</v>
      </c>
      <c r="M22" s="59">
        <f t="shared" si="25"/>
        <v>100</v>
      </c>
      <c r="N22" s="91">
        <f t="shared" ref="N22:O22" si="26">N8*100/L8</f>
        <v>33.22147651</v>
      </c>
      <c r="O22" s="92">
        <f t="shared" si="26"/>
        <v>57.78149898</v>
      </c>
      <c r="P22" s="62">
        <f t="shared" si="27"/>
        <v>38.02996395</v>
      </c>
    </row>
    <row r="23" ht="15.75" customHeight="1">
      <c r="A23" s="53" t="s">
        <v>45</v>
      </c>
      <c r="B23" s="120">
        <f t="shared" ref="B23:C23" si="28">B9*100/B9</f>
        <v>100</v>
      </c>
      <c r="C23" s="121">
        <f t="shared" si="28"/>
        <v>100</v>
      </c>
      <c r="D23" s="91">
        <f t="shared" ref="D23:E23" si="29">D9*100/B9</f>
        <v>35.08322663</v>
      </c>
      <c r="E23" s="92">
        <f t="shared" si="29"/>
        <v>59.22610889</v>
      </c>
      <c r="F23" s="134">
        <f t="shared" si="21"/>
        <v>47.82388539</v>
      </c>
      <c r="G23" s="59">
        <f t="shared" ref="G23:H23" si="30">G9*100/G9</f>
        <v>100</v>
      </c>
      <c r="H23" s="59">
        <f t="shared" si="30"/>
        <v>100</v>
      </c>
      <c r="I23" s="137">
        <f t="shared" ref="I23:J23" si="31">I9*100/G9</f>
        <v>41.21518987</v>
      </c>
      <c r="J23" s="92">
        <f t="shared" si="31"/>
        <v>70.36615934</v>
      </c>
      <c r="K23" s="60">
        <f t="shared" si="24"/>
        <v>53.90172322</v>
      </c>
      <c r="L23" s="123">
        <f t="shared" ref="L23:M23" si="32">L9*100/L9</f>
        <v>100</v>
      </c>
      <c r="M23" s="59">
        <f t="shared" si="32"/>
        <v>100</v>
      </c>
      <c r="N23" s="91">
        <f t="shared" ref="N23:O23" si="33">N9*100/L9</f>
        <v>38.5072095</v>
      </c>
      <c r="O23" s="92">
        <f t="shared" si="33"/>
        <v>66.47508195</v>
      </c>
      <c r="P23" s="62">
        <f t="shared" si="27"/>
        <v>51.77881207</v>
      </c>
    </row>
    <row r="24" ht="15.75" customHeight="1">
      <c r="A24" s="53" t="s">
        <v>46</v>
      </c>
      <c r="B24" s="120">
        <f t="shared" ref="B24:C24" si="34">B10*100/B10</f>
        <v>100</v>
      </c>
      <c r="C24" s="121">
        <f t="shared" si="34"/>
        <v>100</v>
      </c>
      <c r="D24" s="91">
        <f t="shared" ref="D24:E24" si="35">D10*100/B10</f>
        <v>34.58723058</v>
      </c>
      <c r="E24" s="92">
        <f t="shared" si="35"/>
        <v>63.06115169</v>
      </c>
      <c r="F24" s="134">
        <f t="shared" si="21"/>
        <v>51.14999239</v>
      </c>
      <c r="G24" s="59">
        <f t="shared" ref="G24:H24" si="36">G10*100/G10</f>
        <v>100</v>
      </c>
      <c r="H24" s="59">
        <f t="shared" si="36"/>
        <v>100</v>
      </c>
      <c r="I24" s="91">
        <f t="shared" ref="I24:J24" si="37">I10*100/G10</f>
        <v>39.26616363</v>
      </c>
      <c r="J24" s="92">
        <f t="shared" si="37"/>
        <v>69.1533851</v>
      </c>
      <c r="K24" s="60">
        <f t="shared" si="24"/>
        <v>53.64326321</v>
      </c>
      <c r="L24" s="123">
        <f t="shared" ref="L24:M24" si="38">L10*100/L10</f>
        <v>100</v>
      </c>
      <c r="M24" s="59">
        <f t="shared" si="38"/>
        <v>100</v>
      </c>
      <c r="N24" s="91">
        <f t="shared" ref="N24:O24" si="39">N10*100/L10</f>
        <v>37.29553824</v>
      </c>
      <c r="O24" s="92">
        <f t="shared" si="39"/>
        <v>66.96829525</v>
      </c>
      <c r="P24" s="62">
        <f t="shared" si="27"/>
        <v>52.74900648</v>
      </c>
    </row>
    <row r="25" ht="15.75" customHeight="1">
      <c r="A25" s="53" t="s">
        <v>47</v>
      </c>
      <c r="B25" s="120">
        <f t="shared" ref="B25:C25" si="40">B11*100/B11</f>
        <v>100</v>
      </c>
      <c r="C25" s="121">
        <f t="shared" si="40"/>
        <v>100</v>
      </c>
      <c r="D25" s="91">
        <f t="shared" ref="D25:E25" si="41">D11*100/B11</f>
        <v>36.95728496</v>
      </c>
      <c r="E25" s="92">
        <f t="shared" si="41"/>
        <v>64.97331611</v>
      </c>
      <c r="F25" s="134">
        <f t="shared" si="21"/>
        <v>47.06941143</v>
      </c>
      <c r="G25" s="59">
        <f t="shared" ref="G25:H25" si="42">G11*100/G11</f>
        <v>100</v>
      </c>
      <c r="H25" s="59">
        <f t="shared" si="42"/>
        <v>100</v>
      </c>
      <c r="I25" s="91">
        <f t="shared" ref="I25:J25" si="43">I11*100/G11</f>
        <v>41.18843774</v>
      </c>
      <c r="J25" s="92">
        <f t="shared" si="43"/>
        <v>73.52557361</v>
      </c>
      <c r="K25" s="60">
        <f t="shared" si="24"/>
        <v>51.51192639</v>
      </c>
      <c r="L25" s="123">
        <f t="shared" ref="L25:M25" si="44">L11*100/L11</f>
        <v>100</v>
      </c>
      <c r="M25" s="59">
        <f t="shared" si="44"/>
        <v>100</v>
      </c>
      <c r="N25" s="91">
        <f t="shared" ref="N25:O25" si="45">N11*100/L11</f>
        <v>39.41107069</v>
      </c>
      <c r="O25" s="92">
        <f t="shared" si="45"/>
        <v>70.86407489</v>
      </c>
      <c r="P25" s="62">
        <f t="shared" si="27"/>
        <v>50.12939694</v>
      </c>
    </row>
    <row r="26" ht="15.75" customHeight="1">
      <c r="A26" s="53" t="s">
        <v>48</v>
      </c>
      <c r="B26" s="120">
        <f t="shared" ref="B26:C26" si="46">B12*100/B12</f>
        <v>100</v>
      </c>
      <c r="C26" s="121">
        <f t="shared" si="46"/>
        <v>100</v>
      </c>
      <c r="D26" s="91">
        <f t="shared" ref="D26:E26" si="47">D12*100/B12</f>
        <v>38.79853629</v>
      </c>
      <c r="E26" s="92">
        <f t="shared" si="47"/>
        <v>64.71179905</v>
      </c>
      <c r="F26" s="134">
        <f t="shared" si="21"/>
        <v>47.11648339</v>
      </c>
      <c r="G26" s="59">
        <f t="shared" ref="G26:H26" si="48">G12*100/G12</f>
        <v>100</v>
      </c>
      <c r="H26" s="59">
        <f t="shared" si="48"/>
        <v>100</v>
      </c>
      <c r="I26" s="91">
        <f t="shared" ref="I26:J26" si="49">I12*100/G12</f>
        <v>42.30471172</v>
      </c>
      <c r="J26" s="92">
        <f t="shared" si="49"/>
        <v>72.11963097</v>
      </c>
      <c r="K26" s="60">
        <f t="shared" si="24"/>
        <v>47.12371245</v>
      </c>
      <c r="L26" s="123">
        <f t="shared" ref="L26:M26" si="50">L12*100/L12</f>
        <v>100</v>
      </c>
      <c r="M26" s="59">
        <f t="shared" si="50"/>
        <v>100</v>
      </c>
      <c r="N26" s="91">
        <f t="shared" ref="N26:O26" si="51">N12*100/L12</f>
        <v>40.7879694</v>
      </c>
      <c r="O26" s="92">
        <f t="shared" si="51"/>
        <v>69.70607059</v>
      </c>
      <c r="P26" s="62">
        <f t="shared" si="27"/>
        <v>47.12135713</v>
      </c>
    </row>
    <row r="27" ht="15.75" customHeight="1">
      <c r="A27" s="53" t="s">
        <v>49</v>
      </c>
      <c r="B27" s="120">
        <f t="shared" ref="B27:C27" si="52">B13*100/B13</f>
        <v>100</v>
      </c>
      <c r="C27" s="121">
        <f t="shared" si="52"/>
        <v>100</v>
      </c>
      <c r="D27" s="91">
        <f t="shared" ref="D27:E27" si="53">D13*100/B13</f>
        <v>38.69822485</v>
      </c>
      <c r="E27" s="92">
        <f t="shared" si="53"/>
        <v>64.01477721</v>
      </c>
      <c r="F27" s="134">
        <f t="shared" si="21"/>
        <v>44.76233269</v>
      </c>
      <c r="G27" s="59">
        <f t="shared" ref="G27:H27" si="54">G13*100/G13</f>
        <v>100</v>
      </c>
      <c r="H27" s="59">
        <f t="shared" si="54"/>
        <v>100</v>
      </c>
      <c r="I27" s="91">
        <f t="shared" ref="I27:J27" si="55">I13*100/G13</f>
        <v>42.52062419</v>
      </c>
      <c r="J27" s="92">
        <f t="shared" si="55"/>
        <v>69.00027006</v>
      </c>
      <c r="K27" s="60">
        <f t="shared" si="24"/>
        <v>48.3004518</v>
      </c>
      <c r="L27" s="123">
        <f t="shared" ref="L27:M27" si="56">L13*100/L13</f>
        <v>100</v>
      </c>
      <c r="M27" s="59">
        <f t="shared" si="56"/>
        <v>100</v>
      </c>
      <c r="N27" s="91">
        <f t="shared" ref="N27:O27" si="57">N13*100/L13</f>
        <v>40.77575496</v>
      </c>
      <c r="O27" s="92">
        <f t="shared" si="57"/>
        <v>67.12851982</v>
      </c>
      <c r="P27" s="62">
        <f t="shared" si="27"/>
        <v>46.97210262</v>
      </c>
    </row>
    <row r="28" ht="15.75" customHeight="1">
      <c r="A28" s="53" t="s">
        <v>50</v>
      </c>
      <c r="B28" s="120">
        <f t="shared" ref="B28:C28" si="58">B14*100/B14</f>
        <v>100</v>
      </c>
      <c r="C28" s="121">
        <f t="shared" si="58"/>
        <v>100</v>
      </c>
      <c r="D28" s="91">
        <f t="shared" ref="D28:E28" si="59">D14*100/B14</f>
        <v>38.66485425</v>
      </c>
      <c r="E28" s="92">
        <f t="shared" si="59"/>
        <v>60.84365859</v>
      </c>
      <c r="F28" s="134">
        <f t="shared" si="21"/>
        <v>40.83717897</v>
      </c>
      <c r="G28" s="59">
        <f t="shared" ref="G28:H28" si="60">G14*100/G14</f>
        <v>100</v>
      </c>
      <c r="H28" s="59">
        <f t="shared" si="60"/>
        <v>100</v>
      </c>
      <c r="I28" s="91">
        <f t="shared" ref="I28:J28" si="61">I14*100/G14</f>
        <v>42.51239669</v>
      </c>
      <c r="J28" s="92">
        <f t="shared" si="61"/>
        <v>69.00701053</v>
      </c>
      <c r="K28" s="60">
        <f t="shared" si="24"/>
        <v>45.04027029</v>
      </c>
      <c r="L28" s="123">
        <f t="shared" ref="L28:M28" si="62">L14*100/L14</f>
        <v>100</v>
      </c>
      <c r="M28" s="59">
        <f t="shared" si="62"/>
        <v>100</v>
      </c>
      <c r="N28" s="91">
        <f t="shared" ref="N28:O28" si="63">N14*100/L14</f>
        <v>40.50193355</v>
      </c>
      <c r="O28" s="92">
        <f t="shared" si="63"/>
        <v>65.3380825</v>
      </c>
      <c r="P28" s="62">
        <f t="shared" si="27"/>
        <v>43.15123749</v>
      </c>
    </row>
    <row r="29" ht="15.75" customHeight="1">
      <c r="A29" s="53" t="s">
        <v>51</v>
      </c>
      <c r="B29" s="120">
        <f t="shared" ref="B29:C29" si="64">B15*100/B15</f>
        <v>100</v>
      </c>
      <c r="C29" s="121">
        <f t="shared" si="64"/>
        <v>100</v>
      </c>
      <c r="D29" s="91">
        <f t="shared" ref="D29:E29" si="65">D15*100/B15</f>
        <v>34.85540335</v>
      </c>
      <c r="E29" s="92">
        <f t="shared" si="65"/>
        <v>58.54366742</v>
      </c>
      <c r="F29" s="134">
        <f t="shared" si="21"/>
        <v>41.04243428</v>
      </c>
      <c r="G29" s="59">
        <f t="shared" ref="G29:H29" si="66">G15*100/G15</f>
        <v>100</v>
      </c>
      <c r="H29" s="59">
        <f t="shared" si="66"/>
        <v>100</v>
      </c>
      <c r="I29" s="91">
        <f t="shared" ref="I29:J29" si="67">I15*100/G15</f>
        <v>40.80717489</v>
      </c>
      <c r="J29" s="92">
        <f t="shared" si="67"/>
        <v>63.58259013</v>
      </c>
      <c r="K29" s="60">
        <f t="shared" si="24"/>
        <v>43.99871491</v>
      </c>
      <c r="L29" s="123">
        <f t="shared" ref="L29:M29" si="68">L15*100/L15</f>
        <v>100</v>
      </c>
      <c r="M29" s="59">
        <f t="shared" si="68"/>
        <v>100</v>
      </c>
      <c r="N29" s="91">
        <f t="shared" ref="N29:O29" si="69">N15*100/L15</f>
        <v>37.26201269</v>
      </c>
      <c r="O29" s="92">
        <f t="shared" si="69"/>
        <v>60.84656356</v>
      </c>
      <c r="P29" s="62">
        <f t="shared" si="27"/>
        <v>42.39351816</v>
      </c>
    </row>
    <row r="30" ht="15.75" customHeight="1">
      <c r="A30" s="223" t="s">
        <v>52</v>
      </c>
      <c r="B30" s="120">
        <f t="shared" ref="B30:C30" si="70">B16*100/B16</f>
        <v>100</v>
      </c>
      <c r="C30" s="121">
        <f t="shared" si="70"/>
        <v>100</v>
      </c>
      <c r="D30" s="91">
        <f t="shared" ref="D30:E30" si="71">D16*100/B16</f>
        <v>30.31914894</v>
      </c>
      <c r="E30" s="92">
        <f t="shared" si="71"/>
        <v>45.45256148</v>
      </c>
      <c r="F30" s="134">
        <f t="shared" si="21"/>
        <v>25.59884453</v>
      </c>
      <c r="G30" s="59">
        <f t="shared" ref="G30:H30" si="72">G16*100/G16</f>
        <v>100</v>
      </c>
      <c r="H30" s="59">
        <f t="shared" si="72"/>
        <v>100</v>
      </c>
      <c r="I30" s="91">
        <f t="shared" ref="I30:J30" si="73">I16*100/G16</f>
        <v>30.98039216</v>
      </c>
      <c r="J30" s="92">
        <f t="shared" si="73"/>
        <v>50.02847746</v>
      </c>
      <c r="K30" s="60">
        <f t="shared" si="24"/>
        <v>30.77625254</v>
      </c>
      <c r="L30" s="234">
        <f t="shared" ref="L30:M30" si="74">L16*100/L16</f>
        <v>100</v>
      </c>
      <c r="M30" s="226">
        <f t="shared" si="74"/>
        <v>100</v>
      </c>
      <c r="N30" s="228">
        <f t="shared" ref="N30:O30" si="75">N16*100/L16</f>
        <v>30.52503053</v>
      </c>
      <c r="O30" s="229">
        <f t="shared" si="75"/>
        <v>47.2222626</v>
      </c>
      <c r="P30" s="243">
        <f t="shared" si="27"/>
        <v>27.60116817</v>
      </c>
    </row>
    <row r="31" ht="15.75" customHeight="1">
      <c r="A31" s="68" t="s">
        <v>53</v>
      </c>
      <c r="B31" s="126">
        <f t="shared" ref="B31:C31" si="76">B17*100/B17</f>
        <v>100</v>
      </c>
      <c r="C31" s="127">
        <f t="shared" si="76"/>
        <v>100</v>
      </c>
      <c r="D31" s="102">
        <f t="shared" ref="D31:E31" si="77">D17*100/B17</f>
        <v>16.66666667</v>
      </c>
      <c r="E31" s="103">
        <f t="shared" si="77"/>
        <v>30.91725511</v>
      </c>
      <c r="F31" s="160">
        <f t="shared" si="21"/>
        <v>7.608709237</v>
      </c>
      <c r="G31" s="71">
        <f t="shared" ref="G31:H31" si="78">G17*100/G17</f>
        <v>100</v>
      </c>
      <c r="H31" s="71">
        <f t="shared" si="78"/>
        <v>100</v>
      </c>
      <c r="I31" s="102">
        <f t="shared" ref="I31:J31" si="79">I17*100/G17</f>
        <v>18.75</v>
      </c>
      <c r="J31" s="103">
        <f t="shared" si="79"/>
        <v>21.67280855</v>
      </c>
      <c r="K31" s="73">
        <f t="shared" si="24"/>
        <v>21.9371111</v>
      </c>
      <c r="L31" s="129">
        <f t="shared" ref="L31:M31" si="80">L17*100/L17</f>
        <v>100</v>
      </c>
      <c r="M31" s="71">
        <f t="shared" si="80"/>
        <v>100</v>
      </c>
      <c r="N31" s="102">
        <f t="shared" ref="N31:O31" si="81">N17*100/L17</f>
        <v>17.30769231</v>
      </c>
      <c r="O31" s="103">
        <f t="shared" si="81"/>
        <v>26.31123957</v>
      </c>
      <c r="P31" s="77">
        <f t="shared" si="27"/>
        <v>14.74778903</v>
      </c>
    </row>
    <row r="32" ht="15.75" customHeight="1">
      <c r="A32" s="63" t="s">
        <v>7</v>
      </c>
      <c r="B32" s="111">
        <f t="shared" ref="B32:C32" si="82">B18*100/B18</f>
        <v>100</v>
      </c>
      <c r="C32" s="112">
        <f t="shared" si="82"/>
        <v>100</v>
      </c>
      <c r="D32" s="104">
        <f t="shared" ref="D32:E32" si="83">D18*100/B18</f>
        <v>37.34405072</v>
      </c>
      <c r="E32" s="105">
        <f t="shared" si="83"/>
        <v>62.82169718</v>
      </c>
      <c r="F32" s="161">
        <f t="shared" si="21"/>
        <v>44.87423699</v>
      </c>
      <c r="G32" s="66">
        <f t="shared" ref="G32:H32" si="84">G18*100/G18</f>
        <v>100</v>
      </c>
      <c r="H32" s="66">
        <f t="shared" si="84"/>
        <v>100</v>
      </c>
      <c r="I32" s="104">
        <f t="shared" ref="I32:J32" si="85">I18*100/G18</f>
        <v>41.48822474</v>
      </c>
      <c r="J32" s="105">
        <f t="shared" si="85"/>
        <v>70.56208028</v>
      </c>
      <c r="K32" s="67">
        <f t="shared" si="24"/>
        <v>48.49419996</v>
      </c>
      <c r="L32" s="114">
        <f t="shared" ref="L32:M32" si="86">L18*100/L18</f>
        <v>100</v>
      </c>
      <c r="M32" s="66">
        <f t="shared" si="86"/>
        <v>100</v>
      </c>
      <c r="N32" s="104">
        <f t="shared" ref="N32:O32" si="87">N18*100/L18</f>
        <v>39.5928047</v>
      </c>
      <c r="O32" s="105">
        <f t="shared" si="87"/>
        <v>67.69018523</v>
      </c>
      <c r="P32" s="72">
        <f t="shared" si="27"/>
        <v>47.15109412</v>
      </c>
    </row>
    <row r="33" ht="15.75" customHeight="1">
      <c r="A33" s="106" t="s">
        <v>116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8"/>
    </row>
    <row r="34" ht="15.75" customHeight="1">
      <c r="A34" s="40" t="s">
        <v>43</v>
      </c>
      <c r="B34" s="162">
        <f t="shared" ref="B34:B45" si="88">B7*100/$L$18</f>
        <v>0.04867288713</v>
      </c>
      <c r="C34" s="163">
        <f t="shared" ref="C34:C45" si="89">C7*100/$M$18</f>
        <v>0.02022489256</v>
      </c>
      <c r="D34" s="87">
        <f t="shared" ref="D34:D45" si="90">D7*100/$N$18</f>
        <v>0.03661853944</v>
      </c>
      <c r="E34" s="89">
        <f t="shared" ref="E34:E45" si="91">E7*100/$O$18</f>
        <v>0.01498982831</v>
      </c>
      <c r="F34" s="133">
        <f t="shared" ref="F34:F45" si="92">F7*100/$P$18</f>
        <v>0.02010689632</v>
      </c>
      <c r="G34" s="49">
        <f t="shared" ref="G34:G45" si="93">G7*100/$L$18</f>
        <v>0.05592204053</v>
      </c>
      <c r="H34" s="49">
        <f t="shared" ref="H34:H45" si="94">H7*100/$M$18</f>
        <v>0.0216278858</v>
      </c>
      <c r="I34" s="87">
        <f t="shared" ref="I34:I45" si="95">I7*100/$N$18</f>
        <v>0.04184975936</v>
      </c>
      <c r="J34" s="89">
        <f t="shared" ref="J34:J45" si="96">J7*100/$O$18</f>
        <v>0.01920436876</v>
      </c>
      <c r="K34" s="49">
        <f t="shared" ref="K34:K45" si="97">K7*100/$P$18</f>
        <v>0.03012763771</v>
      </c>
      <c r="L34" s="164">
        <f t="shared" ref="L34:L45" si="98">L7*100/$L$18</f>
        <v>0.1045949277</v>
      </c>
      <c r="M34" s="49">
        <f t="shared" ref="M34:M45" si="99">M7*100/$M$18</f>
        <v>0.04185277836</v>
      </c>
      <c r="N34" s="87">
        <f t="shared" ref="N34:N45" si="100">N7*100/$N$18</f>
        <v>0.07846829881</v>
      </c>
      <c r="O34" s="89">
        <f t="shared" ref="O34:O45" si="101">O7*100/$O$18</f>
        <v>0.03419419707</v>
      </c>
      <c r="P34" s="51">
        <f t="shared" ref="P34:P45" si="102">P7*100/$P$18</f>
        <v>0.05023453403</v>
      </c>
    </row>
    <row r="35" ht="15.75" customHeight="1">
      <c r="A35" s="53" t="s">
        <v>44</v>
      </c>
      <c r="B35" s="165">
        <f t="shared" si="88"/>
        <v>0.3096424096</v>
      </c>
      <c r="C35" s="166">
        <f t="shared" si="89"/>
        <v>0.140995808</v>
      </c>
      <c r="D35" s="91">
        <f t="shared" si="90"/>
        <v>0.2694078259</v>
      </c>
      <c r="E35" s="92">
        <f t="shared" si="91"/>
        <v>0.1211250937</v>
      </c>
      <c r="F35" s="134">
        <f t="shared" si="92"/>
        <v>0.1032707137</v>
      </c>
      <c r="G35" s="60">
        <f t="shared" si="93"/>
        <v>0.3075712229</v>
      </c>
      <c r="H35" s="60">
        <f t="shared" si="94"/>
        <v>0.1398453393</v>
      </c>
      <c r="I35" s="91">
        <f t="shared" si="95"/>
        <v>0.2484829462</v>
      </c>
      <c r="J35" s="92">
        <f t="shared" si="96"/>
        <v>0.1186057094</v>
      </c>
      <c r="K35" s="60">
        <f t="shared" si="97"/>
        <v>0.1232431967</v>
      </c>
      <c r="L35" s="175">
        <f t="shared" si="98"/>
        <v>0.6172136326</v>
      </c>
      <c r="M35" s="60">
        <f t="shared" si="99"/>
        <v>0.2808411472</v>
      </c>
      <c r="N35" s="91">
        <f t="shared" si="100"/>
        <v>0.5178907721</v>
      </c>
      <c r="O35" s="92">
        <f t="shared" si="101"/>
        <v>0.239730803</v>
      </c>
      <c r="P35" s="62">
        <f t="shared" si="102"/>
        <v>0.2265139103</v>
      </c>
    </row>
    <row r="36" ht="15.75" customHeight="1">
      <c r="A36" s="53" t="s">
        <v>45</v>
      </c>
      <c r="B36" s="165">
        <f t="shared" si="88"/>
        <v>1.617596802</v>
      </c>
      <c r="C36" s="166">
        <f t="shared" si="89"/>
        <v>0.7112213258</v>
      </c>
      <c r="D36" s="91">
        <f t="shared" si="90"/>
        <v>1.433354258</v>
      </c>
      <c r="E36" s="92">
        <f t="shared" si="91"/>
        <v>0.622289207</v>
      </c>
      <c r="F36" s="134">
        <f t="shared" si="92"/>
        <v>0.7213696269</v>
      </c>
      <c r="G36" s="60">
        <f t="shared" si="93"/>
        <v>2.045296853</v>
      </c>
      <c r="H36" s="60">
        <f t="shared" si="94"/>
        <v>1.324986299</v>
      </c>
      <c r="I36" s="137">
        <f t="shared" si="95"/>
        <v>2.129106508</v>
      </c>
      <c r="J36" s="92">
        <f t="shared" si="96"/>
        <v>1.377366552</v>
      </c>
      <c r="K36" s="60">
        <f t="shared" si="97"/>
        <v>1.514684783</v>
      </c>
      <c r="L36" s="175">
        <f t="shared" si="98"/>
        <v>3.662893655</v>
      </c>
      <c r="M36" s="60">
        <f t="shared" si="99"/>
        <v>2.036207625</v>
      </c>
      <c r="N36" s="91">
        <f t="shared" si="100"/>
        <v>3.562460766</v>
      </c>
      <c r="O36" s="92">
        <f t="shared" si="101"/>
        <v>1.999655759</v>
      </c>
      <c r="P36" s="62">
        <f t="shared" si="102"/>
        <v>2.23605441</v>
      </c>
    </row>
    <row r="37" ht="15.75" customHeight="1">
      <c r="A37" s="53" t="s">
        <v>46</v>
      </c>
      <c r="B37" s="165">
        <f t="shared" si="88"/>
        <v>5.093048062</v>
      </c>
      <c r="C37" s="166">
        <f t="shared" si="89"/>
        <v>2.741107734</v>
      </c>
      <c r="D37" s="91">
        <f t="shared" si="90"/>
        <v>4.449152542</v>
      </c>
      <c r="E37" s="92">
        <f t="shared" si="91"/>
        <v>2.553655453</v>
      </c>
      <c r="F37" s="134">
        <f t="shared" si="92"/>
        <v>2.973581894</v>
      </c>
      <c r="G37" s="60">
        <f t="shared" si="93"/>
        <v>6.999575407</v>
      </c>
      <c r="H37" s="60">
        <f t="shared" si="94"/>
        <v>4.901355159</v>
      </c>
      <c r="I37" s="91">
        <f t="shared" si="95"/>
        <v>6.941828834</v>
      </c>
      <c r="J37" s="92">
        <f t="shared" si="96"/>
        <v>5.007303491</v>
      </c>
      <c r="K37" s="60">
        <f t="shared" si="97"/>
        <v>5.576215988</v>
      </c>
      <c r="L37" s="175">
        <f t="shared" si="98"/>
        <v>12.09262347</v>
      </c>
      <c r="M37" s="60">
        <f t="shared" si="99"/>
        <v>7.642462893</v>
      </c>
      <c r="N37" s="91">
        <f t="shared" si="100"/>
        <v>11.39098138</v>
      </c>
      <c r="O37" s="92">
        <f t="shared" si="101"/>
        <v>7.560958944</v>
      </c>
      <c r="P37" s="62">
        <f t="shared" si="102"/>
        <v>8.549797882</v>
      </c>
    </row>
    <row r="38" ht="15.75" customHeight="1">
      <c r="A38" s="53" t="s">
        <v>47</v>
      </c>
      <c r="B38" s="165">
        <f t="shared" si="88"/>
        <v>8.849145118</v>
      </c>
      <c r="C38" s="166">
        <f t="shared" si="89"/>
        <v>6.34318175</v>
      </c>
      <c r="D38" s="91">
        <f t="shared" si="90"/>
        <v>8.260096254</v>
      </c>
      <c r="E38" s="92">
        <f t="shared" si="91"/>
        <v>6.088586574</v>
      </c>
      <c r="F38" s="134">
        <f t="shared" si="92"/>
        <v>6.332193073</v>
      </c>
      <c r="G38" s="60">
        <f t="shared" si="93"/>
        <v>12.21689467</v>
      </c>
      <c r="H38" s="60">
        <f t="shared" si="94"/>
        <v>14.03951591</v>
      </c>
      <c r="I38" s="91">
        <f t="shared" si="95"/>
        <v>12.7092488</v>
      </c>
      <c r="J38" s="92">
        <f t="shared" si="96"/>
        <v>15.24982473</v>
      </c>
      <c r="K38" s="60">
        <f t="shared" si="97"/>
        <v>15.3379794</v>
      </c>
      <c r="L38" s="175">
        <f t="shared" si="98"/>
        <v>21.06603979</v>
      </c>
      <c r="M38" s="60">
        <f t="shared" si="99"/>
        <v>20.38269766</v>
      </c>
      <c r="N38" s="91">
        <f t="shared" si="100"/>
        <v>20.96934505</v>
      </c>
      <c r="O38" s="92">
        <f t="shared" si="101"/>
        <v>21.3384113</v>
      </c>
      <c r="P38" s="62">
        <f t="shared" si="102"/>
        <v>21.67017247</v>
      </c>
    </row>
    <row r="39" ht="15.75" customHeight="1">
      <c r="A39" s="53" t="s">
        <v>48</v>
      </c>
      <c r="B39" s="165">
        <f t="shared" si="88"/>
        <v>10.18816731</v>
      </c>
      <c r="C39" s="166">
        <f t="shared" si="89"/>
        <v>8.612999373</v>
      </c>
      <c r="D39" s="91">
        <f t="shared" si="90"/>
        <v>9.983783218</v>
      </c>
      <c r="E39" s="92">
        <f t="shared" si="91"/>
        <v>8.234025106</v>
      </c>
      <c r="F39" s="134">
        <f t="shared" si="92"/>
        <v>8.606677098</v>
      </c>
      <c r="G39" s="60">
        <f t="shared" si="93"/>
        <v>13.3632965</v>
      </c>
      <c r="H39" s="60">
        <f t="shared" si="94"/>
        <v>17.8224908</v>
      </c>
      <c r="I39" s="91">
        <f t="shared" si="95"/>
        <v>14.27861477</v>
      </c>
      <c r="J39" s="92">
        <f t="shared" si="96"/>
        <v>18.98874194</v>
      </c>
      <c r="K39" s="60">
        <f t="shared" si="97"/>
        <v>17.81214089</v>
      </c>
      <c r="L39" s="175">
        <f t="shared" si="98"/>
        <v>23.55146381</v>
      </c>
      <c r="M39" s="60">
        <f t="shared" si="99"/>
        <v>26.43549017</v>
      </c>
      <c r="N39" s="91">
        <f t="shared" si="100"/>
        <v>24.26239799</v>
      </c>
      <c r="O39" s="92">
        <f t="shared" si="101"/>
        <v>27.22276705</v>
      </c>
      <c r="P39" s="62">
        <f t="shared" si="102"/>
        <v>26.41881798</v>
      </c>
    </row>
    <row r="40" ht="15.75" customHeight="1">
      <c r="A40" s="53" t="s">
        <v>49</v>
      </c>
      <c r="B40" s="165">
        <f t="shared" si="88"/>
        <v>8.75076375</v>
      </c>
      <c r="C40" s="166">
        <f t="shared" si="89"/>
        <v>7.954549705</v>
      </c>
      <c r="D40" s="91">
        <f t="shared" si="90"/>
        <v>8.55304457</v>
      </c>
      <c r="E40" s="92">
        <f t="shared" si="91"/>
        <v>7.52263752</v>
      </c>
      <c r="F40" s="134">
        <f t="shared" si="92"/>
        <v>7.551557539</v>
      </c>
      <c r="G40" s="60">
        <f t="shared" si="93"/>
        <v>10.41910463</v>
      </c>
      <c r="H40" s="60">
        <f t="shared" si="94"/>
        <v>13.23275923</v>
      </c>
      <c r="I40" s="91">
        <f t="shared" si="95"/>
        <v>11.18957941</v>
      </c>
      <c r="J40" s="92">
        <f t="shared" si="96"/>
        <v>13.48886781</v>
      </c>
      <c r="K40" s="60">
        <f t="shared" si="97"/>
        <v>13.5553217</v>
      </c>
      <c r="L40" s="175">
        <f t="shared" si="98"/>
        <v>19.16986838</v>
      </c>
      <c r="M40" s="60">
        <f t="shared" si="99"/>
        <v>21.18730894</v>
      </c>
      <c r="N40" s="91">
        <f t="shared" si="100"/>
        <v>19.74262398</v>
      </c>
      <c r="O40" s="92">
        <f t="shared" si="101"/>
        <v>21.01150533</v>
      </c>
      <c r="P40" s="62">
        <f t="shared" si="102"/>
        <v>21.10687924</v>
      </c>
    </row>
    <row r="41" ht="15.75" customHeight="1">
      <c r="A41" s="53" t="s">
        <v>50</v>
      </c>
      <c r="B41" s="165">
        <f t="shared" si="88"/>
        <v>6.856663525</v>
      </c>
      <c r="C41" s="166">
        <f t="shared" si="89"/>
        <v>6.813276568</v>
      </c>
      <c r="D41" s="91">
        <f t="shared" si="90"/>
        <v>6.695961498</v>
      </c>
      <c r="E41" s="92">
        <f t="shared" si="91"/>
        <v>6.124147422</v>
      </c>
      <c r="F41" s="134">
        <f t="shared" si="92"/>
        <v>5.9009234</v>
      </c>
      <c r="G41" s="60">
        <f t="shared" si="93"/>
        <v>6.265339726</v>
      </c>
      <c r="H41" s="60">
        <f t="shared" si="94"/>
        <v>8.346239794</v>
      </c>
      <c r="I41" s="91">
        <f t="shared" si="95"/>
        <v>6.727348818</v>
      </c>
      <c r="J41" s="92">
        <f t="shared" si="96"/>
        <v>8.508605131</v>
      </c>
      <c r="K41" s="60">
        <f t="shared" si="97"/>
        <v>7.972601766</v>
      </c>
      <c r="L41" s="175">
        <f t="shared" si="98"/>
        <v>13.12200325</v>
      </c>
      <c r="M41" s="60">
        <f t="shared" si="99"/>
        <v>15.15951636</v>
      </c>
      <c r="N41" s="91">
        <f t="shared" si="100"/>
        <v>13.42331032</v>
      </c>
      <c r="O41" s="92">
        <f t="shared" si="101"/>
        <v>14.63275255</v>
      </c>
      <c r="P41" s="62">
        <f t="shared" si="102"/>
        <v>13.87352517</v>
      </c>
    </row>
    <row r="42" ht="15.75" customHeight="1">
      <c r="A42" s="53" t="s">
        <v>51</v>
      </c>
      <c r="B42" s="165">
        <f t="shared" si="88"/>
        <v>3.401924132</v>
      </c>
      <c r="C42" s="166">
        <f t="shared" si="89"/>
        <v>3.252240551</v>
      </c>
      <c r="D42" s="91">
        <f t="shared" si="90"/>
        <v>2.994873404</v>
      </c>
      <c r="E42" s="92">
        <f t="shared" si="91"/>
        <v>2.812787238</v>
      </c>
      <c r="F42" s="134">
        <f t="shared" si="92"/>
        <v>2.830896537</v>
      </c>
      <c r="G42" s="60">
        <f t="shared" si="93"/>
        <v>2.309373155</v>
      </c>
      <c r="H42" s="60">
        <f t="shared" si="94"/>
        <v>2.737390162</v>
      </c>
      <c r="I42" s="91">
        <f t="shared" si="95"/>
        <v>2.380205064</v>
      </c>
      <c r="J42" s="92">
        <f t="shared" si="96"/>
        <v>2.571279073</v>
      </c>
      <c r="K42" s="60">
        <f t="shared" si="97"/>
        <v>2.554376555</v>
      </c>
      <c r="L42" s="175">
        <f t="shared" si="98"/>
        <v>5.711297288</v>
      </c>
      <c r="M42" s="60">
        <f t="shared" si="99"/>
        <v>5.989630713</v>
      </c>
      <c r="N42" s="91">
        <f t="shared" si="100"/>
        <v>5.375078468</v>
      </c>
      <c r="O42" s="92">
        <f t="shared" si="101"/>
        <v>5.384066311</v>
      </c>
      <c r="P42" s="62">
        <f t="shared" si="102"/>
        <v>5.385273092</v>
      </c>
    </row>
    <row r="43" ht="15.75" customHeight="1">
      <c r="A43" s="223" t="s">
        <v>52</v>
      </c>
      <c r="B43" s="165">
        <f t="shared" si="88"/>
        <v>0.5840746456</v>
      </c>
      <c r="C43" s="166">
        <f t="shared" si="89"/>
        <v>0.4921134336</v>
      </c>
      <c r="D43" s="91">
        <f t="shared" si="90"/>
        <v>0.4472693032</v>
      </c>
      <c r="E43" s="92">
        <f t="shared" si="91"/>
        <v>0.3304440078</v>
      </c>
      <c r="F43" s="134">
        <f t="shared" si="92"/>
        <v>0.2671737637</v>
      </c>
      <c r="G43" s="60">
        <f t="shared" si="93"/>
        <v>0.2640763025</v>
      </c>
      <c r="H43" s="60">
        <f t="shared" si="94"/>
        <v>0.3103446225</v>
      </c>
      <c r="I43" s="91">
        <f t="shared" si="95"/>
        <v>0.2066331869</v>
      </c>
      <c r="J43" s="92">
        <f t="shared" si="96"/>
        <v>0.229369574</v>
      </c>
      <c r="K43" s="60">
        <f t="shared" si="97"/>
        <v>0.2025667623</v>
      </c>
      <c r="L43" s="175">
        <f t="shared" si="98"/>
        <v>0.8481509481</v>
      </c>
      <c r="M43" s="60">
        <f t="shared" si="99"/>
        <v>0.8024580561</v>
      </c>
      <c r="N43" s="91">
        <f t="shared" si="100"/>
        <v>0.6539024901</v>
      </c>
      <c r="O43" s="92">
        <f t="shared" si="101"/>
        <v>0.5598135818</v>
      </c>
      <c r="P43" s="62">
        <f t="shared" si="102"/>
        <v>0.469740526</v>
      </c>
    </row>
    <row r="44" ht="15.75" customHeight="1">
      <c r="A44" s="68" t="s">
        <v>53</v>
      </c>
      <c r="B44" s="178">
        <f t="shared" si="88"/>
        <v>0.03728136036</v>
      </c>
      <c r="C44" s="179">
        <f t="shared" si="89"/>
        <v>0.02083964925</v>
      </c>
      <c r="D44" s="102">
        <f t="shared" si="90"/>
        <v>0.01569365976</v>
      </c>
      <c r="E44" s="103">
        <f t="shared" si="91"/>
        <v>0.009518436831</v>
      </c>
      <c r="F44" s="160">
        <f t="shared" si="92"/>
        <v>0.003362866434</v>
      </c>
      <c r="G44" s="73">
        <f t="shared" si="93"/>
        <v>0.01656949349</v>
      </c>
      <c r="H44" s="73">
        <f t="shared" si="94"/>
        <v>0.02069401225</v>
      </c>
      <c r="I44" s="102">
        <f t="shared" si="95"/>
        <v>0.007846829881</v>
      </c>
      <c r="J44" s="103">
        <f t="shared" si="96"/>
        <v>0.006625737013</v>
      </c>
      <c r="K44" s="73">
        <f t="shared" si="97"/>
        <v>0.009627917533</v>
      </c>
      <c r="L44" s="180">
        <f t="shared" si="98"/>
        <v>0.05385085385</v>
      </c>
      <c r="M44" s="73">
        <f t="shared" si="99"/>
        <v>0.0415336615</v>
      </c>
      <c r="N44" s="102">
        <f t="shared" si="100"/>
        <v>0.02354048964</v>
      </c>
      <c r="O44" s="103">
        <f t="shared" si="101"/>
        <v>0.01614417384</v>
      </c>
      <c r="P44" s="77">
        <f t="shared" si="102"/>
        <v>0.01299078397</v>
      </c>
    </row>
    <row r="45" ht="15.75" customHeight="1">
      <c r="A45" s="63" t="s">
        <v>7</v>
      </c>
      <c r="B45" s="181">
        <f t="shared" si="88"/>
        <v>45.73698</v>
      </c>
      <c r="C45" s="182">
        <f t="shared" si="89"/>
        <v>37.10275079</v>
      </c>
      <c r="D45" s="104">
        <f t="shared" si="90"/>
        <v>43.13925507</v>
      </c>
      <c r="E45" s="105">
        <f t="shared" si="91"/>
        <v>34.43420589</v>
      </c>
      <c r="F45" s="161">
        <f t="shared" si="92"/>
        <v>35.31111341</v>
      </c>
      <c r="G45" s="67">
        <f t="shared" si="93"/>
        <v>54.26302</v>
      </c>
      <c r="H45" s="67">
        <f t="shared" si="94"/>
        <v>62.89724921</v>
      </c>
      <c r="I45" s="104">
        <f t="shared" si="95"/>
        <v>56.86074493</v>
      </c>
      <c r="J45" s="105">
        <f t="shared" si="96"/>
        <v>65.56579411</v>
      </c>
      <c r="K45" s="67">
        <f t="shared" si="97"/>
        <v>64.68888659</v>
      </c>
      <c r="L45" s="183">
        <f t="shared" si="98"/>
        <v>100</v>
      </c>
      <c r="M45" s="67">
        <f t="shared" si="99"/>
        <v>100</v>
      </c>
      <c r="N45" s="104">
        <f t="shared" si="100"/>
        <v>100</v>
      </c>
      <c r="O45" s="105">
        <f t="shared" si="101"/>
        <v>100</v>
      </c>
      <c r="P45" s="72">
        <f t="shared" si="102"/>
        <v>100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G5:H5"/>
    <mergeCell ref="I5:J5"/>
    <mergeCell ref="K5:K6"/>
    <mergeCell ref="L5:M5"/>
    <mergeCell ref="N5:O5"/>
    <mergeCell ref="P5:P6"/>
    <mergeCell ref="A20:P20"/>
    <mergeCell ref="A33:P33"/>
    <mergeCell ref="A4:A6"/>
    <mergeCell ref="B4:F4"/>
    <mergeCell ref="G4:K4"/>
    <mergeCell ref="L4:P4"/>
    <mergeCell ref="B5:C5"/>
    <mergeCell ref="D5:E5"/>
    <mergeCell ref="F5:F6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26" width="6.63"/>
  </cols>
  <sheetData>
    <row r="1">
      <c r="A1" s="1" t="s">
        <v>110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ht="15.0" customHeight="1">
      <c r="A4" s="201" t="s">
        <v>65</v>
      </c>
      <c r="B4" s="11" t="s">
        <v>8</v>
      </c>
      <c r="C4" s="8"/>
      <c r="D4" s="13"/>
      <c r="E4" s="11" t="s">
        <v>9</v>
      </c>
      <c r="F4" s="8"/>
      <c r="G4" s="13"/>
      <c r="H4" s="11" t="s">
        <v>7</v>
      </c>
      <c r="I4" s="8"/>
      <c r="J4" s="10"/>
    </row>
    <row r="5" ht="45.0" customHeight="1">
      <c r="A5" s="16"/>
      <c r="B5" s="20" t="s">
        <v>66</v>
      </c>
      <c r="C5" s="19"/>
      <c r="D5" s="216" t="s">
        <v>113</v>
      </c>
      <c r="E5" s="20" t="s">
        <v>66</v>
      </c>
      <c r="F5" s="19"/>
      <c r="G5" s="216" t="s">
        <v>113</v>
      </c>
      <c r="H5" s="20" t="s">
        <v>66</v>
      </c>
      <c r="I5" s="19"/>
      <c r="J5" s="21" t="s">
        <v>113</v>
      </c>
    </row>
    <row r="6">
      <c r="A6" s="26"/>
      <c r="B6" s="28" t="s">
        <v>15</v>
      </c>
      <c r="C6" s="28" t="s">
        <v>16</v>
      </c>
      <c r="D6" s="218"/>
      <c r="E6" s="28" t="s">
        <v>15</v>
      </c>
      <c r="F6" s="28" t="s">
        <v>16</v>
      </c>
      <c r="G6" s="218"/>
      <c r="H6" s="28" t="s">
        <v>15</v>
      </c>
      <c r="I6" s="28" t="s">
        <v>16</v>
      </c>
      <c r="J6" s="38"/>
    </row>
    <row r="7" ht="15.75" customHeight="1">
      <c r="A7" s="197" t="s">
        <v>68</v>
      </c>
      <c r="B7" s="42">
        <v>3784.0</v>
      </c>
      <c r="C7" s="44">
        <v>36251.50957476467</v>
      </c>
      <c r="D7" s="46">
        <v>26264.029514944024</v>
      </c>
      <c r="E7" s="42">
        <v>4180.0</v>
      </c>
      <c r="F7" s="44">
        <v>49331.34454904973</v>
      </c>
      <c r="G7" s="46">
        <v>35027.6547323736</v>
      </c>
      <c r="H7" s="42">
        <f t="shared" ref="H7:J7" si="1">B7+E7</f>
        <v>7964</v>
      </c>
      <c r="I7" s="44">
        <f t="shared" si="1"/>
        <v>85582.85412</v>
      </c>
      <c r="J7" s="119">
        <f t="shared" si="1"/>
        <v>61291.68425</v>
      </c>
    </row>
    <row r="8">
      <c r="A8" s="200" t="s">
        <v>69</v>
      </c>
      <c r="B8" s="55">
        <v>294.0</v>
      </c>
      <c r="C8" s="57">
        <v>2948.3916842521976</v>
      </c>
      <c r="D8" s="59">
        <v>1310.291228122769</v>
      </c>
      <c r="E8" s="55">
        <v>337.0</v>
      </c>
      <c r="F8" s="57">
        <v>4810.840150544549</v>
      </c>
      <c r="G8" s="59">
        <v>1848.3465792047998</v>
      </c>
      <c r="H8" s="55">
        <f t="shared" ref="H8:J8" si="2">B8+E8</f>
        <v>631</v>
      </c>
      <c r="I8" s="57">
        <f t="shared" si="2"/>
        <v>7759.231835</v>
      </c>
      <c r="J8" s="124">
        <f t="shared" si="2"/>
        <v>3158.637807</v>
      </c>
    </row>
    <row r="9">
      <c r="A9" s="200" t="s">
        <v>70</v>
      </c>
      <c r="B9" s="55">
        <v>320.0</v>
      </c>
      <c r="C9" s="57">
        <v>3328.1237912170104</v>
      </c>
      <c r="D9" s="59">
        <v>2423.4508464093333</v>
      </c>
      <c r="E9" s="55">
        <v>524.0</v>
      </c>
      <c r="F9" s="57">
        <v>7832.012680925784</v>
      </c>
      <c r="G9" s="59">
        <v>4963.152846041079</v>
      </c>
      <c r="H9" s="55">
        <f t="shared" ref="H9:J9" si="3">B9+E9</f>
        <v>844</v>
      </c>
      <c r="I9" s="57">
        <f t="shared" si="3"/>
        <v>11160.13647</v>
      </c>
      <c r="J9" s="124">
        <f t="shared" si="3"/>
        <v>7386.603692</v>
      </c>
    </row>
    <row r="10">
      <c r="A10" s="200" t="s">
        <v>71</v>
      </c>
      <c r="B10" s="55">
        <v>498.0</v>
      </c>
      <c r="C10" s="57">
        <v>5032.788552408777</v>
      </c>
      <c r="D10" s="59">
        <v>3346.692913957846</v>
      </c>
      <c r="E10" s="55">
        <v>820.0</v>
      </c>
      <c r="F10" s="57">
        <v>12776.017315342748</v>
      </c>
      <c r="G10" s="59">
        <v>8173.0826015791135</v>
      </c>
      <c r="H10" s="55">
        <f t="shared" ref="H10:J10" si="4">B10+E10</f>
        <v>1318</v>
      </c>
      <c r="I10" s="57">
        <f t="shared" si="4"/>
        <v>17808.80587</v>
      </c>
      <c r="J10" s="124">
        <f t="shared" si="4"/>
        <v>11519.77552</v>
      </c>
    </row>
    <row r="11">
      <c r="A11" s="200" t="s">
        <v>73</v>
      </c>
      <c r="B11" s="55">
        <v>473.0</v>
      </c>
      <c r="C11" s="57">
        <v>5225.20382699873</v>
      </c>
      <c r="D11" s="59">
        <v>4301.95781660247</v>
      </c>
      <c r="E11" s="55">
        <v>776.0</v>
      </c>
      <c r="F11" s="57">
        <v>11747.761739260655</v>
      </c>
      <c r="G11" s="59">
        <v>7652.6222883552555</v>
      </c>
      <c r="H11" s="55">
        <f t="shared" ref="H11:J11" si="5">B11+E11</f>
        <v>1249</v>
      </c>
      <c r="I11" s="57">
        <f t="shared" si="5"/>
        <v>16972.96557</v>
      </c>
      <c r="J11" s="124">
        <f t="shared" si="5"/>
        <v>11954.5801</v>
      </c>
    </row>
    <row r="12">
      <c r="A12" s="200" t="s">
        <v>74</v>
      </c>
      <c r="B12" s="55">
        <v>297.0</v>
      </c>
      <c r="C12" s="57">
        <v>3357.831292038212</v>
      </c>
      <c r="D12" s="59">
        <v>1690.0655016240728</v>
      </c>
      <c r="E12" s="55">
        <v>436.0</v>
      </c>
      <c r="F12" s="57">
        <v>7684.582541792025</v>
      </c>
      <c r="G12" s="59">
        <v>3915.106188883639</v>
      </c>
      <c r="H12" s="55">
        <f t="shared" ref="H12:J12" si="6">B12+E12</f>
        <v>733</v>
      </c>
      <c r="I12" s="57">
        <f t="shared" si="6"/>
        <v>11042.41383</v>
      </c>
      <c r="J12" s="124">
        <f t="shared" si="6"/>
        <v>5605.171691</v>
      </c>
    </row>
    <row r="13">
      <c r="A13" s="200" t="s">
        <v>75</v>
      </c>
      <c r="B13" s="55">
        <v>877.0</v>
      </c>
      <c r="C13" s="57">
        <v>8212.106902260863</v>
      </c>
      <c r="D13" s="59">
        <v>6004.552592061893</v>
      </c>
      <c r="E13" s="55">
        <v>1395.0</v>
      </c>
      <c r="F13" s="57">
        <v>20181.128834267434</v>
      </c>
      <c r="G13" s="59">
        <v>13562.535917603553</v>
      </c>
      <c r="H13" s="55">
        <f t="shared" ref="H13:J13" si="7">B13+E13</f>
        <v>2272</v>
      </c>
      <c r="I13" s="57">
        <f t="shared" si="7"/>
        <v>28393.23574</v>
      </c>
      <c r="J13" s="124">
        <f t="shared" si="7"/>
        <v>19567.08851</v>
      </c>
    </row>
    <row r="14">
      <c r="A14" s="200" t="s">
        <v>76</v>
      </c>
      <c r="B14" s="55">
        <v>599.0</v>
      </c>
      <c r="C14" s="57">
        <v>5302.48660900341</v>
      </c>
      <c r="D14" s="59">
        <v>4002.6066154745185</v>
      </c>
      <c r="E14" s="55">
        <v>904.0</v>
      </c>
      <c r="F14" s="57">
        <v>10296.319313810465</v>
      </c>
      <c r="G14" s="59">
        <v>7147.685422602884</v>
      </c>
      <c r="H14" s="55">
        <f t="shared" ref="H14:J14" si="8">B14+E14</f>
        <v>1503</v>
      </c>
      <c r="I14" s="57">
        <f t="shared" si="8"/>
        <v>15598.80592</v>
      </c>
      <c r="J14" s="124">
        <f t="shared" si="8"/>
        <v>11150.29204</v>
      </c>
    </row>
    <row r="15">
      <c r="A15" s="200" t="s">
        <v>77</v>
      </c>
      <c r="B15" s="55">
        <v>1082.0</v>
      </c>
      <c r="C15" s="57">
        <v>13267.918007389912</v>
      </c>
      <c r="D15" s="59">
        <v>9206.081083707408</v>
      </c>
      <c r="E15" s="55">
        <v>1657.0</v>
      </c>
      <c r="F15" s="57">
        <v>27707.44514806711</v>
      </c>
      <c r="G15" s="59">
        <v>17861.47664513369</v>
      </c>
      <c r="H15" s="55">
        <f t="shared" ref="H15:J15" si="9">B15+E15</f>
        <v>2739</v>
      </c>
      <c r="I15" s="57">
        <f t="shared" si="9"/>
        <v>40975.36316</v>
      </c>
      <c r="J15" s="124">
        <f t="shared" si="9"/>
        <v>27067.55773</v>
      </c>
    </row>
    <row r="16">
      <c r="A16" s="200" t="s">
        <v>78</v>
      </c>
      <c r="B16" s="55">
        <v>631.0</v>
      </c>
      <c r="C16" s="57">
        <v>6611.25841630734</v>
      </c>
      <c r="D16" s="59">
        <v>4390.391810810743</v>
      </c>
      <c r="E16" s="55">
        <v>1038.0</v>
      </c>
      <c r="F16" s="57">
        <v>17035.271163792277</v>
      </c>
      <c r="G16" s="59">
        <v>11301.65752680226</v>
      </c>
      <c r="H16" s="55">
        <f t="shared" ref="H16:J16" si="10">B16+E16</f>
        <v>1669</v>
      </c>
      <c r="I16" s="57">
        <f t="shared" si="10"/>
        <v>23646.52958</v>
      </c>
      <c r="J16" s="124">
        <f t="shared" si="10"/>
        <v>15692.04934</v>
      </c>
    </row>
    <row r="17">
      <c r="A17" s="200" t="s">
        <v>79</v>
      </c>
      <c r="B17" s="55">
        <v>801.0</v>
      </c>
      <c r="C17" s="57">
        <v>8717.44812742455</v>
      </c>
      <c r="D17" s="59">
        <v>4519.82869837663</v>
      </c>
      <c r="E17" s="55">
        <v>1157.0</v>
      </c>
      <c r="F17" s="57">
        <v>14911.519484432867</v>
      </c>
      <c r="G17" s="59">
        <v>8001.008136802091</v>
      </c>
      <c r="H17" s="55">
        <f t="shared" ref="H17:J17" si="11">B17+E17</f>
        <v>1958</v>
      </c>
      <c r="I17" s="57">
        <f t="shared" si="11"/>
        <v>23628.96761</v>
      </c>
      <c r="J17" s="124">
        <f t="shared" si="11"/>
        <v>12520.83684</v>
      </c>
    </row>
    <row r="18">
      <c r="A18" s="200" t="s">
        <v>80</v>
      </c>
      <c r="B18" s="55">
        <v>1760.0</v>
      </c>
      <c r="C18" s="57">
        <v>14205.014354650106</v>
      </c>
      <c r="D18" s="59">
        <v>10658.265704531095</v>
      </c>
      <c r="E18" s="55">
        <v>2175.0</v>
      </c>
      <c r="F18" s="57">
        <v>27610.241934358233</v>
      </c>
      <c r="G18" s="59">
        <v>19250.528333661907</v>
      </c>
      <c r="H18" s="55">
        <f t="shared" ref="H18:J18" si="12">B18+E18</f>
        <v>3935</v>
      </c>
      <c r="I18" s="57">
        <f t="shared" si="12"/>
        <v>41815.25629</v>
      </c>
      <c r="J18" s="124">
        <f t="shared" si="12"/>
        <v>29908.79404</v>
      </c>
    </row>
    <row r="19">
      <c r="A19" s="200" t="s">
        <v>81</v>
      </c>
      <c r="B19" s="55">
        <v>476.0</v>
      </c>
      <c r="C19" s="57">
        <v>4803.670784045649</v>
      </c>
      <c r="D19" s="59">
        <v>4102.816307148419</v>
      </c>
      <c r="E19" s="55">
        <v>778.0</v>
      </c>
      <c r="F19" s="57">
        <v>10936.498542442747</v>
      </c>
      <c r="G19" s="59">
        <v>9126.312358723655</v>
      </c>
      <c r="H19" s="55">
        <f t="shared" ref="H19:J19" si="13">B19+E19</f>
        <v>1254</v>
      </c>
      <c r="I19" s="57">
        <f t="shared" si="13"/>
        <v>15740.16933</v>
      </c>
      <c r="J19" s="124">
        <f t="shared" si="13"/>
        <v>13229.12867</v>
      </c>
    </row>
    <row r="20">
      <c r="A20" s="200" t="s">
        <v>82</v>
      </c>
      <c r="B20" s="224">
        <v>848.0</v>
      </c>
      <c r="C20" s="225">
        <v>10215.454898728234</v>
      </c>
      <c r="D20" s="226">
        <v>8059.475070984007</v>
      </c>
      <c r="E20" s="224">
        <v>1328.0</v>
      </c>
      <c r="F20" s="225">
        <v>24905.26065673894</v>
      </c>
      <c r="G20" s="226">
        <v>20220.917845944903</v>
      </c>
      <c r="H20" s="224">
        <f t="shared" ref="H20:J20" si="14">B20+E20</f>
        <v>2176</v>
      </c>
      <c r="I20" s="225">
        <f t="shared" si="14"/>
        <v>35120.71556</v>
      </c>
      <c r="J20" s="233">
        <f t="shared" si="14"/>
        <v>28280.39292</v>
      </c>
    </row>
    <row r="21" ht="15.0" customHeight="1">
      <c r="A21" s="204" t="s">
        <v>83</v>
      </c>
      <c r="B21" s="69">
        <v>1087.0</v>
      </c>
      <c r="C21" s="70">
        <v>9402.640332605566</v>
      </c>
      <c r="D21" s="71">
        <v>7139.916347193825</v>
      </c>
      <c r="E21" s="69">
        <v>1730.0</v>
      </c>
      <c r="F21" s="70">
        <v>21867.488585987263</v>
      </c>
      <c r="G21" s="71">
        <v>16986.701267075525</v>
      </c>
      <c r="H21" s="69">
        <f t="shared" ref="H21:J21" si="15">B21+E21</f>
        <v>2817</v>
      </c>
      <c r="I21" s="70">
        <f t="shared" si="15"/>
        <v>31270.12892</v>
      </c>
      <c r="J21" s="130">
        <f t="shared" si="15"/>
        <v>24126.61761</v>
      </c>
    </row>
    <row r="22" ht="15.75" customHeight="1">
      <c r="A22" s="63" t="s">
        <v>7</v>
      </c>
      <c r="B22" s="64">
        <f t="shared" ref="B22:J22" si="16">SUM(B7:B21)</f>
        <v>13827</v>
      </c>
      <c r="C22" s="65">
        <f t="shared" si="16"/>
        <v>136881.8472</v>
      </c>
      <c r="D22" s="66">
        <f t="shared" si="16"/>
        <v>97420.42205</v>
      </c>
      <c r="E22" s="64">
        <f t="shared" si="16"/>
        <v>19235</v>
      </c>
      <c r="F22" s="65">
        <f t="shared" si="16"/>
        <v>269633.7326</v>
      </c>
      <c r="G22" s="66">
        <f t="shared" si="16"/>
        <v>185038.7887</v>
      </c>
      <c r="H22" s="64">
        <f t="shared" si="16"/>
        <v>33062</v>
      </c>
      <c r="I22" s="65">
        <f t="shared" si="16"/>
        <v>406515.5798</v>
      </c>
      <c r="J22" s="113">
        <f t="shared" si="16"/>
        <v>282459.2107</v>
      </c>
    </row>
    <row r="23" ht="15.75" customHeight="1">
      <c r="A23" s="74" t="s">
        <v>32</v>
      </c>
      <c r="B23" s="56"/>
      <c r="C23" s="56"/>
      <c r="D23" s="56"/>
      <c r="E23" s="56"/>
      <c r="F23" s="56"/>
      <c r="G23" s="56"/>
      <c r="H23" s="56"/>
      <c r="I23" s="56"/>
      <c r="J23" s="56"/>
    </row>
    <row r="24" ht="15.75" customHeight="1">
      <c r="A24" s="106" t="s">
        <v>34</v>
      </c>
      <c r="B24" s="107"/>
      <c r="C24" s="107"/>
      <c r="D24" s="107"/>
      <c r="E24" s="107"/>
      <c r="F24" s="107"/>
      <c r="G24" s="107"/>
      <c r="H24" s="107"/>
      <c r="I24" s="107"/>
      <c r="J24" s="108"/>
    </row>
    <row r="25" ht="15.75" customHeight="1">
      <c r="A25" s="197" t="s">
        <v>85</v>
      </c>
      <c r="B25" s="87">
        <f t="shared" ref="B25:J25" si="17">B7*100/B$22</f>
        <v>27.36674622</v>
      </c>
      <c r="C25" s="89">
        <f t="shared" si="17"/>
        <v>26.4837963</v>
      </c>
      <c r="D25" s="49">
        <f t="shared" si="17"/>
        <v>26.95947006</v>
      </c>
      <c r="E25" s="87">
        <f t="shared" si="17"/>
        <v>21.73121913</v>
      </c>
      <c r="F25" s="89">
        <f t="shared" si="17"/>
        <v>18.29568729</v>
      </c>
      <c r="G25" s="49">
        <f t="shared" si="17"/>
        <v>18.92989842</v>
      </c>
      <c r="H25" s="87">
        <f t="shared" si="17"/>
        <v>24.08807695</v>
      </c>
      <c r="I25" s="89">
        <f t="shared" si="17"/>
        <v>21.05278577</v>
      </c>
      <c r="J25" s="51">
        <f t="shared" si="17"/>
        <v>21.69930451</v>
      </c>
    </row>
    <row r="26" ht="15.75" customHeight="1">
      <c r="A26" s="200" t="s">
        <v>86</v>
      </c>
      <c r="B26" s="91">
        <f t="shared" ref="B26:J26" si="18">B8*100/B$22</f>
        <v>2.12627468</v>
      </c>
      <c r="C26" s="92">
        <f t="shared" si="18"/>
        <v>2.153968364</v>
      </c>
      <c r="D26" s="60">
        <f t="shared" si="18"/>
        <v>1.344986195</v>
      </c>
      <c r="E26" s="91">
        <f t="shared" si="18"/>
        <v>1.752014557</v>
      </c>
      <c r="F26" s="92">
        <f t="shared" si="18"/>
        <v>1.784213015</v>
      </c>
      <c r="G26" s="60">
        <f t="shared" si="18"/>
        <v>0.9988968217</v>
      </c>
      <c r="H26" s="91">
        <f t="shared" si="18"/>
        <v>1.908535479</v>
      </c>
      <c r="I26" s="92">
        <f t="shared" si="18"/>
        <v>1.908716964</v>
      </c>
      <c r="J26" s="62">
        <f t="shared" si="18"/>
        <v>1.118263341</v>
      </c>
    </row>
    <row r="27" ht="15.75" customHeight="1">
      <c r="A27" s="200" t="s">
        <v>87</v>
      </c>
      <c r="B27" s="91">
        <f t="shared" ref="B27:J27" si="19">B9*100/B$22</f>
        <v>2.314312577</v>
      </c>
      <c r="C27" s="92">
        <f t="shared" si="19"/>
        <v>2.431384337</v>
      </c>
      <c r="D27" s="60">
        <f t="shared" si="19"/>
        <v>2.487620968</v>
      </c>
      <c r="E27" s="91">
        <f t="shared" si="19"/>
        <v>2.724200676</v>
      </c>
      <c r="F27" s="92">
        <f t="shared" si="19"/>
        <v>2.904685777</v>
      </c>
      <c r="G27" s="60">
        <f t="shared" si="19"/>
        <v>2.682222944</v>
      </c>
      <c r="H27" s="91">
        <f t="shared" si="19"/>
        <v>2.552779626</v>
      </c>
      <c r="I27" s="92">
        <f t="shared" si="19"/>
        <v>2.745315808</v>
      </c>
      <c r="J27" s="62">
        <f t="shared" si="19"/>
        <v>2.615104557</v>
      </c>
    </row>
    <row r="28" ht="15.75" customHeight="1">
      <c r="A28" s="200" t="s">
        <v>89</v>
      </c>
      <c r="B28" s="91">
        <f t="shared" ref="B28:J28" si="20">B10*100/B$22</f>
        <v>3.601648948</v>
      </c>
      <c r="C28" s="92">
        <f t="shared" si="20"/>
        <v>3.676739215</v>
      </c>
      <c r="D28" s="60">
        <f t="shared" si="20"/>
        <v>3.435309398</v>
      </c>
      <c r="E28" s="91">
        <f t="shared" si="20"/>
        <v>4.263062126</v>
      </c>
      <c r="F28" s="92">
        <f t="shared" si="20"/>
        <v>4.738285967</v>
      </c>
      <c r="G28" s="60">
        <f t="shared" si="20"/>
        <v>4.41695639</v>
      </c>
      <c r="H28" s="91">
        <f t="shared" si="20"/>
        <v>3.986449701</v>
      </c>
      <c r="I28" s="92">
        <f t="shared" si="20"/>
        <v>4.38084215</v>
      </c>
      <c r="J28" s="62">
        <f t="shared" si="20"/>
        <v>4.078385508</v>
      </c>
    </row>
    <row r="29" ht="15.75" customHeight="1">
      <c r="A29" s="200" t="s">
        <v>90</v>
      </c>
      <c r="B29" s="91">
        <f t="shared" ref="B29:J29" si="21">B11*100/B$22</f>
        <v>3.420843278</v>
      </c>
      <c r="C29" s="92">
        <f t="shared" si="21"/>
        <v>3.817309552</v>
      </c>
      <c r="D29" s="60">
        <f t="shared" si="21"/>
        <v>4.415868589</v>
      </c>
      <c r="E29" s="91">
        <f t="shared" si="21"/>
        <v>4.034312451</v>
      </c>
      <c r="F29" s="92">
        <f t="shared" si="21"/>
        <v>4.356933246</v>
      </c>
      <c r="G29" s="60">
        <f t="shared" si="21"/>
        <v>4.135685465</v>
      </c>
      <c r="H29" s="91">
        <f t="shared" si="21"/>
        <v>3.777750892</v>
      </c>
      <c r="I29" s="92">
        <f t="shared" si="21"/>
        <v>4.17523126</v>
      </c>
      <c r="J29" s="62">
        <f t="shared" si="21"/>
        <v>4.232320863</v>
      </c>
    </row>
    <row r="30" ht="15.75" customHeight="1">
      <c r="A30" s="200" t="s">
        <v>91</v>
      </c>
      <c r="B30" s="91">
        <f t="shared" ref="B30:J30" si="22">B12*100/B$22</f>
        <v>2.14797136</v>
      </c>
      <c r="C30" s="92">
        <f t="shared" si="22"/>
        <v>2.453087361</v>
      </c>
      <c r="D30" s="60">
        <f t="shared" si="22"/>
        <v>1.734816444</v>
      </c>
      <c r="E30" s="91">
        <f t="shared" si="22"/>
        <v>2.266701326</v>
      </c>
      <c r="F30" s="92">
        <f t="shared" si="22"/>
        <v>2.850007848</v>
      </c>
      <c r="G30" s="60">
        <f t="shared" si="22"/>
        <v>2.115829993</v>
      </c>
      <c r="H30" s="91">
        <f t="shared" si="22"/>
        <v>2.217046761</v>
      </c>
      <c r="I30" s="92">
        <f t="shared" si="22"/>
        <v>2.716356859</v>
      </c>
      <c r="J30" s="62">
        <f t="shared" si="22"/>
        <v>1.984418096</v>
      </c>
    </row>
    <row r="31" ht="15.75" customHeight="1">
      <c r="A31" s="200" t="s">
        <v>92</v>
      </c>
      <c r="B31" s="91">
        <f t="shared" ref="B31:J31" si="23">B13*100/B$22</f>
        <v>6.342662906</v>
      </c>
      <c r="C31" s="92">
        <f t="shared" si="23"/>
        <v>5.999412685</v>
      </c>
      <c r="D31" s="60">
        <f t="shared" si="23"/>
        <v>6.163546067</v>
      </c>
      <c r="E31" s="91">
        <f t="shared" si="23"/>
        <v>7.252404471</v>
      </c>
      <c r="F31" s="92">
        <f t="shared" si="23"/>
        <v>7.484645425</v>
      </c>
      <c r="G31" s="60">
        <f t="shared" si="23"/>
        <v>7.329563717</v>
      </c>
      <c r="H31" s="91">
        <f t="shared" si="23"/>
        <v>6.871937572</v>
      </c>
      <c r="I31" s="92">
        <f t="shared" si="23"/>
        <v>6.984538145</v>
      </c>
      <c r="J31" s="62">
        <f t="shared" si="23"/>
        <v>6.927403238</v>
      </c>
    </row>
    <row r="32" ht="15.75" customHeight="1">
      <c r="A32" s="200" t="s">
        <v>93</v>
      </c>
      <c r="B32" s="91">
        <f t="shared" ref="B32:J32" si="24">B14*100/B$22</f>
        <v>4.332103855</v>
      </c>
      <c r="C32" s="92">
        <f t="shared" si="24"/>
        <v>3.873769035</v>
      </c>
      <c r="D32" s="60">
        <f t="shared" si="24"/>
        <v>4.108590921</v>
      </c>
      <c r="E32" s="91">
        <f t="shared" si="24"/>
        <v>4.699766051</v>
      </c>
      <c r="F32" s="92">
        <f t="shared" si="24"/>
        <v>3.818631746</v>
      </c>
      <c r="G32" s="60">
        <f t="shared" si="24"/>
        <v>3.862803833</v>
      </c>
      <c r="H32" s="91">
        <f t="shared" si="24"/>
        <v>4.546004476</v>
      </c>
      <c r="I32" s="92">
        <f t="shared" si="24"/>
        <v>3.837197563</v>
      </c>
      <c r="J32" s="62">
        <f t="shared" si="24"/>
        <v>3.947576009</v>
      </c>
    </row>
    <row r="33" ht="15.75" customHeight="1">
      <c r="A33" s="200" t="s">
        <v>94</v>
      </c>
      <c r="B33" s="91">
        <f t="shared" ref="B33:J33" si="25">B15*100/B$22</f>
        <v>7.8252694</v>
      </c>
      <c r="C33" s="92">
        <f t="shared" si="25"/>
        <v>9.692971189</v>
      </c>
      <c r="D33" s="60">
        <f t="shared" si="25"/>
        <v>9.44984726</v>
      </c>
      <c r="E33" s="91">
        <f t="shared" si="25"/>
        <v>8.614504809</v>
      </c>
      <c r="F33" s="92">
        <f t="shared" si="25"/>
        <v>10.27595653</v>
      </c>
      <c r="G33" s="60">
        <f t="shared" si="25"/>
        <v>9.652828346</v>
      </c>
      <c r="H33" s="91">
        <f t="shared" si="25"/>
        <v>8.284435303</v>
      </c>
      <c r="I33" s="92">
        <f t="shared" si="25"/>
        <v>10.07965382</v>
      </c>
      <c r="J33" s="62">
        <f t="shared" si="25"/>
        <v>9.582819996</v>
      </c>
    </row>
    <row r="34" ht="15.75" customHeight="1">
      <c r="A34" s="200" t="s">
        <v>95</v>
      </c>
      <c r="B34" s="91">
        <f t="shared" ref="B34:J34" si="26">B16*100/B$22</f>
        <v>4.563535112</v>
      </c>
      <c r="C34" s="92">
        <f t="shared" si="26"/>
        <v>4.82990152</v>
      </c>
      <c r="D34" s="60">
        <f t="shared" si="26"/>
        <v>4.506644211</v>
      </c>
      <c r="E34" s="91">
        <f t="shared" si="26"/>
        <v>5.396412789</v>
      </c>
      <c r="F34" s="92">
        <f t="shared" si="26"/>
        <v>6.317930252</v>
      </c>
      <c r="G34" s="60">
        <f t="shared" si="26"/>
        <v>6.107723471</v>
      </c>
      <c r="H34" s="91">
        <f t="shared" si="26"/>
        <v>5.048091465</v>
      </c>
      <c r="I34" s="92">
        <f t="shared" si="26"/>
        <v>5.816881506</v>
      </c>
      <c r="J34" s="62">
        <f t="shared" si="26"/>
        <v>5.555509872</v>
      </c>
    </row>
    <row r="35" ht="15.0" customHeight="1">
      <c r="A35" s="200" t="s">
        <v>96</v>
      </c>
      <c r="B35" s="91">
        <f t="shared" ref="B35:J35" si="27">B17*100/B$22</f>
        <v>5.793013669</v>
      </c>
      <c r="C35" s="92">
        <f t="shared" si="27"/>
        <v>6.368593286</v>
      </c>
      <c r="D35" s="60">
        <f t="shared" si="27"/>
        <v>4.639508435</v>
      </c>
      <c r="E35" s="91">
        <f t="shared" si="27"/>
        <v>6.015076683</v>
      </c>
      <c r="F35" s="92">
        <f t="shared" si="27"/>
        <v>5.530287082</v>
      </c>
      <c r="G35" s="60">
        <f t="shared" si="27"/>
        <v>4.323962664</v>
      </c>
      <c r="H35" s="91">
        <f t="shared" si="27"/>
        <v>5.922206763</v>
      </c>
      <c r="I35" s="92">
        <f t="shared" si="27"/>
        <v>5.812561384</v>
      </c>
      <c r="J35" s="62">
        <f t="shared" si="27"/>
        <v>4.432794669</v>
      </c>
    </row>
    <row r="36" ht="15.75" customHeight="1">
      <c r="A36" s="200" t="s">
        <v>97</v>
      </c>
      <c r="B36" s="91">
        <f t="shared" ref="B36:J36" si="28">B18*100/B$22</f>
        <v>12.72871917</v>
      </c>
      <c r="C36" s="92">
        <f t="shared" si="28"/>
        <v>10.37757354</v>
      </c>
      <c r="D36" s="60">
        <f t="shared" si="28"/>
        <v>10.94048402</v>
      </c>
      <c r="E36" s="91">
        <f t="shared" si="28"/>
        <v>11.30751235</v>
      </c>
      <c r="F36" s="92">
        <f t="shared" si="28"/>
        <v>10.23990643</v>
      </c>
      <c r="G36" s="60">
        <f t="shared" si="28"/>
        <v>10.4035097</v>
      </c>
      <c r="H36" s="91">
        <f t="shared" si="28"/>
        <v>11.90188131</v>
      </c>
      <c r="I36" s="92">
        <f t="shared" si="28"/>
        <v>10.28626168</v>
      </c>
      <c r="J36" s="62">
        <f t="shared" si="28"/>
        <v>10.5887126</v>
      </c>
    </row>
    <row r="37" ht="15.75" customHeight="1">
      <c r="A37" s="200" t="s">
        <v>98</v>
      </c>
      <c r="B37" s="91">
        <f t="shared" ref="B37:J37" si="29">B19*100/B$22</f>
        <v>3.442539958</v>
      </c>
      <c r="C37" s="92">
        <f t="shared" si="29"/>
        <v>3.509355611</v>
      </c>
      <c r="D37" s="60">
        <f t="shared" si="29"/>
        <v>4.211454047</v>
      </c>
      <c r="E37" s="91">
        <f t="shared" si="29"/>
        <v>4.044710164</v>
      </c>
      <c r="F37" s="92">
        <f t="shared" si="29"/>
        <v>4.056057243</v>
      </c>
      <c r="G37" s="60">
        <f t="shared" si="29"/>
        <v>4.932107707</v>
      </c>
      <c r="H37" s="91">
        <f t="shared" si="29"/>
        <v>3.792873994</v>
      </c>
      <c r="I37" s="92">
        <f t="shared" si="29"/>
        <v>3.871971976</v>
      </c>
      <c r="J37" s="62">
        <f t="shared" si="29"/>
        <v>4.683553647</v>
      </c>
    </row>
    <row r="38" ht="15.75" customHeight="1">
      <c r="A38" s="200" t="s">
        <v>99</v>
      </c>
      <c r="B38" s="91">
        <f t="shared" ref="B38:J38" si="30">B20*100/B$22</f>
        <v>6.132928329</v>
      </c>
      <c r="C38" s="92">
        <f t="shared" si="30"/>
        <v>7.46297271</v>
      </c>
      <c r="D38" s="60">
        <f t="shared" si="30"/>
        <v>8.272880471</v>
      </c>
      <c r="E38" s="91">
        <f t="shared" si="30"/>
        <v>6.904081102</v>
      </c>
      <c r="F38" s="92">
        <f t="shared" si="30"/>
        <v>9.236700621</v>
      </c>
      <c r="G38" s="60">
        <f t="shared" si="30"/>
        <v>10.92793462</v>
      </c>
      <c r="H38" s="228">
        <f t="shared" si="30"/>
        <v>6.581574012</v>
      </c>
      <c r="I38" s="229">
        <f t="shared" si="30"/>
        <v>8.639451303</v>
      </c>
      <c r="J38" s="243">
        <f t="shared" si="30"/>
        <v>10.01220418</v>
      </c>
    </row>
    <row r="39" ht="15.75" customHeight="1">
      <c r="A39" s="204" t="s">
        <v>100</v>
      </c>
      <c r="B39" s="102">
        <f t="shared" ref="B39:J39" si="31">B21*100/B$22</f>
        <v>7.861430534</v>
      </c>
      <c r="C39" s="103">
        <f t="shared" si="31"/>
        <v>6.86916529</v>
      </c>
      <c r="D39" s="73">
        <f t="shared" si="31"/>
        <v>7.328972916</v>
      </c>
      <c r="E39" s="102">
        <f t="shared" si="31"/>
        <v>8.994021315</v>
      </c>
      <c r="F39" s="103">
        <f t="shared" si="31"/>
        <v>8.11007153</v>
      </c>
      <c r="G39" s="73">
        <f t="shared" si="31"/>
        <v>9.180075911</v>
      </c>
      <c r="H39" s="102">
        <f t="shared" si="31"/>
        <v>8.520355695</v>
      </c>
      <c r="I39" s="103">
        <f t="shared" si="31"/>
        <v>7.692233821</v>
      </c>
      <c r="J39" s="77">
        <f t="shared" si="31"/>
        <v>8.541628914</v>
      </c>
    </row>
    <row r="40" ht="15.75" customHeight="1">
      <c r="A40" s="63" t="s">
        <v>7</v>
      </c>
      <c r="B40" s="104">
        <f t="shared" ref="B40:J40" si="32">B22*100/B$22</f>
        <v>100</v>
      </c>
      <c r="C40" s="105">
        <f t="shared" si="32"/>
        <v>100</v>
      </c>
      <c r="D40" s="67">
        <f t="shared" si="32"/>
        <v>100</v>
      </c>
      <c r="E40" s="104">
        <f t="shared" si="32"/>
        <v>100</v>
      </c>
      <c r="F40" s="105">
        <f t="shared" si="32"/>
        <v>100</v>
      </c>
      <c r="G40" s="67">
        <f t="shared" si="32"/>
        <v>100</v>
      </c>
      <c r="H40" s="104">
        <f t="shared" si="32"/>
        <v>100</v>
      </c>
      <c r="I40" s="105">
        <f t="shared" si="32"/>
        <v>100</v>
      </c>
      <c r="J40" s="72">
        <f t="shared" si="32"/>
        <v>100</v>
      </c>
    </row>
    <row r="41" ht="15.75" customHeight="1">
      <c r="A41" s="106" t="s">
        <v>105</v>
      </c>
      <c r="B41" s="107"/>
      <c r="C41" s="107"/>
      <c r="D41" s="107"/>
      <c r="E41" s="107"/>
      <c r="F41" s="107"/>
      <c r="G41" s="107"/>
      <c r="H41" s="107"/>
      <c r="I41" s="107"/>
      <c r="J41" s="108"/>
    </row>
    <row r="42" ht="15.75" customHeight="1">
      <c r="A42" s="197" t="s">
        <v>85</v>
      </c>
      <c r="B42" s="87">
        <f t="shared" ref="B42:B57" si="33">B7*100/$H7</f>
        <v>47.51381215</v>
      </c>
      <c r="C42" s="89">
        <f t="shared" ref="C42:C57" si="34">C7*100/$I7</f>
        <v>42.35837884</v>
      </c>
      <c r="D42" s="49">
        <f t="shared" ref="D42:D57" si="35">D7*100/$J7</f>
        <v>42.85088563</v>
      </c>
      <c r="E42" s="87">
        <f t="shared" ref="E42:E57" si="36">E7*100/$H7</f>
        <v>52.48618785</v>
      </c>
      <c r="F42" s="89">
        <f t="shared" ref="F42:F57" si="37">F7*100/$I7</f>
        <v>57.64162116</v>
      </c>
      <c r="G42" s="49">
        <f t="shared" ref="G42:G57" si="38">G7*100/$J7</f>
        <v>57.14911437</v>
      </c>
      <c r="H42" s="42">
        <f t="shared" ref="H42:H57" si="39">H7*100/$H7</f>
        <v>100</v>
      </c>
      <c r="I42" s="44">
        <f t="shared" ref="I42:I57" si="40">I7*100/$I7</f>
        <v>100</v>
      </c>
      <c r="J42" s="119">
        <f t="shared" ref="J42:J57" si="41">J7*100/$J7</f>
        <v>100</v>
      </c>
    </row>
    <row r="43" ht="15.75" customHeight="1">
      <c r="A43" s="200" t="s">
        <v>86</v>
      </c>
      <c r="B43" s="91">
        <f t="shared" si="33"/>
        <v>46.59270998</v>
      </c>
      <c r="C43" s="92">
        <f t="shared" si="34"/>
        <v>37.99849968</v>
      </c>
      <c r="D43" s="60">
        <f t="shared" si="35"/>
        <v>41.48279442</v>
      </c>
      <c r="E43" s="91">
        <f t="shared" si="36"/>
        <v>53.40729002</v>
      </c>
      <c r="F43" s="92">
        <f t="shared" si="37"/>
        <v>62.00150032</v>
      </c>
      <c r="G43" s="60">
        <f t="shared" si="38"/>
        <v>58.51720558</v>
      </c>
      <c r="H43" s="55">
        <f t="shared" si="39"/>
        <v>100</v>
      </c>
      <c r="I43" s="57">
        <f t="shared" si="40"/>
        <v>100</v>
      </c>
      <c r="J43" s="124">
        <f t="shared" si="41"/>
        <v>100</v>
      </c>
    </row>
    <row r="44" ht="15.75" customHeight="1">
      <c r="A44" s="200" t="s">
        <v>87</v>
      </c>
      <c r="B44" s="91">
        <f t="shared" si="33"/>
        <v>37.91469194</v>
      </c>
      <c r="C44" s="92">
        <f t="shared" si="34"/>
        <v>29.82153309</v>
      </c>
      <c r="D44" s="60">
        <f t="shared" si="35"/>
        <v>32.80872979</v>
      </c>
      <c r="E44" s="91">
        <f t="shared" si="36"/>
        <v>62.08530806</v>
      </c>
      <c r="F44" s="92">
        <f t="shared" si="37"/>
        <v>70.17846691</v>
      </c>
      <c r="G44" s="60">
        <f t="shared" si="38"/>
        <v>67.19127021</v>
      </c>
      <c r="H44" s="55">
        <f t="shared" si="39"/>
        <v>100</v>
      </c>
      <c r="I44" s="57">
        <f t="shared" si="40"/>
        <v>100</v>
      </c>
      <c r="J44" s="124">
        <f t="shared" si="41"/>
        <v>100</v>
      </c>
    </row>
    <row r="45" ht="15.75" customHeight="1">
      <c r="A45" s="200" t="s">
        <v>89</v>
      </c>
      <c r="B45" s="91">
        <f t="shared" si="33"/>
        <v>37.784522</v>
      </c>
      <c r="C45" s="92">
        <f t="shared" si="34"/>
        <v>28.26011238</v>
      </c>
      <c r="D45" s="60">
        <f t="shared" si="35"/>
        <v>29.05171988</v>
      </c>
      <c r="E45" s="91">
        <f t="shared" si="36"/>
        <v>62.215478</v>
      </c>
      <c r="F45" s="92">
        <f t="shared" si="37"/>
        <v>71.73988762</v>
      </c>
      <c r="G45" s="60">
        <f t="shared" si="38"/>
        <v>70.94828012</v>
      </c>
      <c r="H45" s="55">
        <f t="shared" si="39"/>
        <v>100</v>
      </c>
      <c r="I45" s="57">
        <f t="shared" si="40"/>
        <v>100</v>
      </c>
      <c r="J45" s="124">
        <f t="shared" si="41"/>
        <v>100</v>
      </c>
    </row>
    <row r="46" ht="15.75" customHeight="1">
      <c r="A46" s="200" t="s">
        <v>90</v>
      </c>
      <c r="B46" s="91">
        <f t="shared" si="33"/>
        <v>37.87029624</v>
      </c>
      <c r="C46" s="92">
        <f t="shared" si="34"/>
        <v>30.78544999</v>
      </c>
      <c r="D46" s="60">
        <f t="shared" si="35"/>
        <v>35.98585462</v>
      </c>
      <c r="E46" s="91">
        <f t="shared" si="36"/>
        <v>62.12970376</v>
      </c>
      <c r="F46" s="92">
        <f t="shared" si="37"/>
        <v>69.21455001</v>
      </c>
      <c r="G46" s="60">
        <f t="shared" si="38"/>
        <v>64.01414538</v>
      </c>
      <c r="H46" s="55">
        <f t="shared" si="39"/>
        <v>100</v>
      </c>
      <c r="I46" s="57">
        <f t="shared" si="40"/>
        <v>100</v>
      </c>
      <c r="J46" s="124">
        <f t="shared" si="41"/>
        <v>100</v>
      </c>
    </row>
    <row r="47" ht="15.75" customHeight="1">
      <c r="A47" s="200" t="s">
        <v>91</v>
      </c>
      <c r="B47" s="91">
        <f t="shared" si="33"/>
        <v>40.51841746</v>
      </c>
      <c r="C47" s="92">
        <f t="shared" si="34"/>
        <v>30.40848987</v>
      </c>
      <c r="D47" s="60">
        <f t="shared" si="35"/>
        <v>30.15189534</v>
      </c>
      <c r="E47" s="91">
        <f t="shared" si="36"/>
        <v>59.48158254</v>
      </c>
      <c r="F47" s="92">
        <f t="shared" si="37"/>
        <v>69.59151013</v>
      </c>
      <c r="G47" s="60">
        <f t="shared" si="38"/>
        <v>69.84810466</v>
      </c>
      <c r="H47" s="55">
        <f t="shared" si="39"/>
        <v>100</v>
      </c>
      <c r="I47" s="57">
        <f t="shared" si="40"/>
        <v>100</v>
      </c>
      <c r="J47" s="124">
        <f t="shared" si="41"/>
        <v>100</v>
      </c>
    </row>
    <row r="48" ht="15.0" customHeight="1">
      <c r="A48" s="200" t="s">
        <v>92</v>
      </c>
      <c r="B48" s="91">
        <f t="shared" si="33"/>
        <v>38.60035211</v>
      </c>
      <c r="C48" s="92">
        <f t="shared" si="34"/>
        <v>28.92275815</v>
      </c>
      <c r="D48" s="60">
        <f t="shared" si="35"/>
        <v>30.68700072</v>
      </c>
      <c r="E48" s="91">
        <f t="shared" si="36"/>
        <v>61.39964789</v>
      </c>
      <c r="F48" s="92">
        <f t="shared" si="37"/>
        <v>71.07724185</v>
      </c>
      <c r="G48" s="60">
        <f t="shared" si="38"/>
        <v>69.31299928</v>
      </c>
      <c r="H48" s="55">
        <f t="shared" si="39"/>
        <v>100</v>
      </c>
      <c r="I48" s="57">
        <f t="shared" si="40"/>
        <v>100</v>
      </c>
      <c r="J48" s="124">
        <f t="shared" si="41"/>
        <v>100</v>
      </c>
    </row>
    <row r="49" ht="15.75" customHeight="1">
      <c r="A49" s="200" t="s">
        <v>93</v>
      </c>
      <c r="B49" s="91">
        <f t="shared" si="33"/>
        <v>39.85362608</v>
      </c>
      <c r="C49" s="92">
        <f t="shared" si="34"/>
        <v>33.99290071</v>
      </c>
      <c r="D49" s="60">
        <f t="shared" si="35"/>
        <v>35.89687698</v>
      </c>
      <c r="E49" s="91">
        <f t="shared" si="36"/>
        <v>60.14637392</v>
      </c>
      <c r="F49" s="92">
        <f t="shared" si="37"/>
        <v>66.00709929</v>
      </c>
      <c r="G49" s="60">
        <f t="shared" si="38"/>
        <v>64.10312302</v>
      </c>
      <c r="H49" s="55">
        <f t="shared" si="39"/>
        <v>100</v>
      </c>
      <c r="I49" s="57">
        <f t="shared" si="40"/>
        <v>100</v>
      </c>
      <c r="J49" s="124">
        <f t="shared" si="41"/>
        <v>100</v>
      </c>
    </row>
    <row r="50" ht="15.75" customHeight="1">
      <c r="A50" s="200" t="s">
        <v>94</v>
      </c>
      <c r="B50" s="91">
        <f t="shared" si="33"/>
        <v>39.50346842</v>
      </c>
      <c r="C50" s="92">
        <f t="shared" si="34"/>
        <v>32.38023287</v>
      </c>
      <c r="D50" s="60">
        <f t="shared" si="35"/>
        <v>34.01149515</v>
      </c>
      <c r="E50" s="91">
        <f t="shared" si="36"/>
        <v>60.49653158</v>
      </c>
      <c r="F50" s="92">
        <f t="shared" si="37"/>
        <v>67.61976713</v>
      </c>
      <c r="G50" s="60">
        <f t="shared" si="38"/>
        <v>65.98850485</v>
      </c>
      <c r="H50" s="55">
        <f t="shared" si="39"/>
        <v>100</v>
      </c>
      <c r="I50" s="57">
        <f t="shared" si="40"/>
        <v>100</v>
      </c>
      <c r="J50" s="124">
        <f t="shared" si="41"/>
        <v>100</v>
      </c>
    </row>
    <row r="51" ht="15.75" customHeight="1">
      <c r="A51" s="200" t="s">
        <v>95</v>
      </c>
      <c r="B51" s="91">
        <f t="shared" si="33"/>
        <v>37.8070701</v>
      </c>
      <c r="C51" s="92">
        <f t="shared" si="34"/>
        <v>27.95868372</v>
      </c>
      <c r="D51" s="60">
        <f t="shared" si="35"/>
        <v>27.97844766</v>
      </c>
      <c r="E51" s="91">
        <f t="shared" si="36"/>
        <v>62.1929299</v>
      </c>
      <c r="F51" s="92">
        <f t="shared" si="37"/>
        <v>72.04131628</v>
      </c>
      <c r="G51" s="60">
        <f t="shared" si="38"/>
        <v>72.02155234</v>
      </c>
      <c r="H51" s="55">
        <f t="shared" si="39"/>
        <v>100</v>
      </c>
      <c r="I51" s="57">
        <f t="shared" si="40"/>
        <v>100</v>
      </c>
      <c r="J51" s="124">
        <f t="shared" si="41"/>
        <v>100</v>
      </c>
    </row>
    <row r="52" ht="15.75" customHeight="1">
      <c r="A52" s="200" t="s">
        <v>96</v>
      </c>
      <c r="B52" s="91">
        <f t="shared" si="33"/>
        <v>40.90909091</v>
      </c>
      <c r="C52" s="92">
        <f t="shared" si="34"/>
        <v>36.89305547</v>
      </c>
      <c r="D52" s="60">
        <f t="shared" si="35"/>
        <v>36.09845538</v>
      </c>
      <c r="E52" s="91">
        <f t="shared" si="36"/>
        <v>59.09090909</v>
      </c>
      <c r="F52" s="92">
        <f t="shared" si="37"/>
        <v>63.10694453</v>
      </c>
      <c r="G52" s="60">
        <f t="shared" si="38"/>
        <v>63.90154462</v>
      </c>
      <c r="H52" s="55">
        <f t="shared" si="39"/>
        <v>100</v>
      </c>
      <c r="I52" s="57">
        <f t="shared" si="40"/>
        <v>100</v>
      </c>
      <c r="J52" s="124">
        <f t="shared" si="41"/>
        <v>100</v>
      </c>
    </row>
    <row r="53" ht="15.75" customHeight="1">
      <c r="A53" s="200" t="s">
        <v>97</v>
      </c>
      <c r="B53" s="91">
        <f t="shared" si="33"/>
        <v>44.72681067</v>
      </c>
      <c r="C53" s="92">
        <f t="shared" si="34"/>
        <v>33.97088913</v>
      </c>
      <c r="D53" s="60">
        <f t="shared" si="35"/>
        <v>35.63589254</v>
      </c>
      <c r="E53" s="91">
        <f t="shared" si="36"/>
        <v>55.27318933</v>
      </c>
      <c r="F53" s="92">
        <f t="shared" si="37"/>
        <v>66.02911087</v>
      </c>
      <c r="G53" s="60">
        <f t="shared" si="38"/>
        <v>64.36410746</v>
      </c>
      <c r="H53" s="55">
        <f t="shared" si="39"/>
        <v>100</v>
      </c>
      <c r="I53" s="57">
        <f t="shared" si="40"/>
        <v>100</v>
      </c>
      <c r="J53" s="124">
        <f t="shared" si="41"/>
        <v>100</v>
      </c>
    </row>
    <row r="54" ht="15.75" customHeight="1">
      <c r="A54" s="200" t="s">
        <v>98</v>
      </c>
      <c r="B54" s="91">
        <f t="shared" si="33"/>
        <v>37.9585327</v>
      </c>
      <c r="C54" s="92">
        <f t="shared" si="34"/>
        <v>30.51854579</v>
      </c>
      <c r="D54" s="60">
        <f t="shared" si="35"/>
        <v>31.01350369</v>
      </c>
      <c r="E54" s="91">
        <f t="shared" si="36"/>
        <v>62.0414673</v>
      </c>
      <c r="F54" s="92">
        <f t="shared" si="37"/>
        <v>69.48145421</v>
      </c>
      <c r="G54" s="60">
        <f t="shared" si="38"/>
        <v>68.98649631</v>
      </c>
      <c r="H54" s="55">
        <f t="shared" si="39"/>
        <v>100</v>
      </c>
      <c r="I54" s="57">
        <f t="shared" si="40"/>
        <v>100</v>
      </c>
      <c r="J54" s="124">
        <f t="shared" si="41"/>
        <v>100</v>
      </c>
    </row>
    <row r="55" ht="15.75" customHeight="1">
      <c r="A55" s="200" t="s">
        <v>99</v>
      </c>
      <c r="B55" s="91">
        <f t="shared" si="33"/>
        <v>38.97058824</v>
      </c>
      <c r="C55" s="92">
        <f t="shared" si="34"/>
        <v>29.08669353</v>
      </c>
      <c r="D55" s="60">
        <f t="shared" si="35"/>
        <v>28.49845508</v>
      </c>
      <c r="E55" s="91">
        <f t="shared" si="36"/>
        <v>61.02941176</v>
      </c>
      <c r="F55" s="92">
        <f t="shared" si="37"/>
        <v>70.91330647</v>
      </c>
      <c r="G55" s="60">
        <f t="shared" si="38"/>
        <v>71.50154492</v>
      </c>
      <c r="H55" s="224">
        <f t="shared" si="39"/>
        <v>100</v>
      </c>
      <c r="I55" s="225">
        <f t="shared" si="40"/>
        <v>100</v>
      </c>
      <c r="J55" s="233">
        <f t="shared" si="41"/>
        <v>100</v>
      </c>
    </row>
    <row r="56" ht="15.75" customHeight="1">
      <c r="A56" s="204" t="s">
        <v>100</v>
      </c>
      <c r="B56" s="102">
        <f t="shared" si="33"/>
        <v>38.58714945</v>
      </c>
      <c r="C56" s="103">
        <f t="shared" si="34"/>
        <v>30.06908081</v>
      </c>
      <c r="D56" s="73">
        <f t="shared" si="35"/>
        <v>29.59352389</v>
      </c>
      <c r="E56" s="102">
        <f t="shared" si="36"/>
        <v>61.41285055</v>
      </c>
      <c r="F56" s="103">
        <f t="shared" si="37"/>
        <v>69.93091919</v>
      </c>
      <c r="G56" s="73">
        <f t="shared" si="38"/>
        <v>70.40647611</v>
      </c>
      <c r="H56" s="69">
        <f t="shared" si="39"/>
        <v>100</v>
      </c>
      <c r="I56" s="70">
        <f t="shared" si="40"/>
        <v>100</v>
      </c>
      <c r="J56" s="130">
        <f t="shared" si="41"/>
        <v>100</v>
      </c>
    </row>
    <row r="57" ht="15.75" customHeight="1">
      <c r="A57" s="63" t="s">
        <v>7</v>
      </c>
      <c r="B57" s="104">
        <f t="shared" si="33"/>
        <v>41.82142641</v>
      </c>
      <c r="C57" s="105">
        <f t="shared" si="34"/>
        <v>33.6719806</v>
      </c>
      <c r="D57" s="67">
        <f t="shared" si="35"/>
        <v>34.49008506</v>
      </c>
      <c r="E57" s="104">
        <f t="shared" si="36"/>
        <v>58.17857359</v>
      </c>
      <c r="F57" s="105">
        <f t="shared" si="37"/>
        <v>66.3280194</v>
      </c>
      <c r="G57" s="67">
        <f t="shared" si="38"/>
        <v>65.50991494</v>
      </c>
      <c r="H57" s="64">
        <f t="shared" si="39"/>
        <v>100</v>
      </c>
      <c r="I57" s="65">
        <f t="shared" si="40"/>
        <v>100</v>
      </c>
      <c r="J57" s="113">
        <f t="shared" si="41"/>
        <v>100</v>
      </c>
    </row>
    <row r="58" ht="15.75" customHeight="1">
      <c r="A58" s="106" t="s">
        <v>108</v>
      </c>
      <c r="B58" s="107"/>
      <c r="C58" s="107"/>
      <c r="D58" s="107"/>
      <c r="E58" s="107"/>
      <c r="F58" s="107"/>
      <c r="G58" s="107"/>
      <c r="H58" s="107"/>
      <c r="I58" s="107"/>
      <c r="J58" s="108"/>
    </row>
    <row r="59" ht="15.75" customHeight="1">
      <c r="A59" s="197" t="s">
        <v>85</v>
      </c>
      <c r="B59" s="87">
        <f t="shared" ref="B59:B74" si="42">B7*100/$H$22</f>
        <v>11.44516363</v>
      </c>
      <c r="C59" s="89">
        <f t="shared" ref="C59:C74" si="43">C7*100/$I$22</f>
        <v>8.917618752</v>
      </c>
      <c r="D59" s="49">
        <f t="shared" ref="D59:D74" si="44">D7*100/$J$22</f>
        <v>9.298344156</v>
      </c>
      <c r="E59" s="87">
        <f t="shared" ref="E59:E74" si="45">E7*100/$H$22</f>
        <v>12.64291331</v>
      </c>
      <c r="F59" s="89">
        <f t="shared" ref="F59:F74" si="46">F7*100/$I$22</f>
        <v>12.13516701</v>
      </c>
      <c r="G59" s="49">
        <f t="shared" ref="G59:G74" si="47">G7*100/$J$22</f>
        <v>12.40096035</v>
      </c>
      <c r="H59" s="87">
        <f t="shared" ref="H59:H74" si="48">H7*100/$H$22</f>
        <v>24.08807695</v>
      </c>
      <c r="I59" s="89">
        <f t="shared" ref="I59:I74" si="49">I7*100/$I$22</f>
        <v>21.05278577</v>
      </c>
      <c r="J59" s="51">
        <f t="shared" ref="J59:J74" si="50">J7*100/$J$22</f>
        <v>21.69930451</v>
      </c>
    </row>
    <row r="60" ht="15.0" customHeight="1">
      <c r="A60" s="200" t="s">
        <v>86</v>
      </c>
      <c r="B60" s="91">
        <f t="shared" si="42"/>
        <v>0.8892384006</v>
      </c>
      <c r="C60" s="92">
        <f t="shared" si="43"/>
        <v>0.7252838097</v>
      </c>
      <c r="D60" s="60">
        <f t="shared" si="44"/>
        <v>0.4638868829</v>
      </c>
      <c r="E60" s="91">
        <f t="shared" si="45"/>
        <v>1.019297078</v>
      </c>
      <c r="F60" s="92">
        <f t="shared" si="46"/>
        <v>1.183433155</v>
      </c>
      <c r="G60" s="60">
        <f t="shared" si="47"/>
        <v>0.6543764582</v>
      </c>
      <c r="H60" s="91">
        <f t="shared" si="48"/>
        <v>1.908535479</v>
      </c>
      <c r="I60" s="92">
        <f t="shared" si="49"/>
        <v>1.908716964</v>
      </c>
      <c r="J60" s="62">
        <f t="shared" si="50"/>
        <v>1.118263341</v>
      </c>
    </row>
    <row r="61" ht="15.75" customHeight="1">
      <c r="A61" s="200" t="s">
        <v>87</v>
      </c>
      <c r="B61" s="91">
        <f t="shared" si="42"/>
        <v>0.9678785312</v>
      </c>
      <c r="C61" s="92">
        <f t="shared" si="43"/>
        <v>0.818695262</v>
      </c>
      <c r="D61" s="60">
        <f t="shared" si="44"/>
        <v>0.857982588</v>
      </c>
      <c r="E61" s="91">
        <f t="shared" si="45"/>
        <v>1.584901095</v>
      </c>
      <c r="F61" s="92">
        <f t="shared" si="46"/>
        <v>1.926620545</v>
      </c>
      <c r="G61" s="60">
        <f t="shared" si="47"/>
        <v>1.757121969</v>
      </c>
      <c r="H61" s="91">
        <f t="shared" si="48"/>
        <v>2.552779626</v>
      </c>
      <c r="I61" s="92">
        <f t="shared" si="49"/>
        <v>2.745315808</v>
      </c>
      <c r="J61" s="62">
        <f t="shared" si="50"/>
        <v>2.615104557</v>
      </c>
    </row>
    <row r="62" ht="15.75" customHeight="1">
      <c r="A62" s="200" t="s">
        <v>89</v>
      </c>
      <c r="B62" s="91">
        <f t="shared" si="42"/>
        <v>1.506260964</v>
      </c>
      <c r="C62" s="92">
        <f t="shared" si="43"/>
        <v>1.238030915</v>
      </c>
      <c r="D62" s="60">
        <f t="shared" si="44"/>
        <v>1.184841133</v>
      </c>
      <c r="E62" s="91">
        <f t="shared" si="45"/>
        <v>2.480188736</v>
      </c>
      <c r="F62" s="92">
        <f t="shared" si="46"/>
        <v>3.142811235</v>
      </c>
      <c r="G62" s="60">
        <f t="shared" si="47"/>
        <v>2.893544374</v>
      </c>
      <c r="H62" s="91">
        <f t="shared" si="48"/>
        <v>3.986449701</v>
      </c>
      <c r="I62" s="92">
        <f t="shared" si="49"/>
        <v>4.38084215</v>
      </c>
      <c r="J62" s="62">
        <f t="shared" si="50"/>
        <v>4.078385508</v>
      </c>
    </row>
    <row r="63" ht="15.75" customHeight="1">
      <c r="A63" s="200" t="s">
        <v>90</v>
      </c>
      <c r="B63" s="91">
        <f t="shared" si="42"/>
        <v>1.430645454</v>
      </c>
      <c r="C63" s="92">
        <f t="shared" si="43"/>
        <v>1.285363732</v>
      </c>
      <c r="D63" s="60">
        <f t="shared" si="44"/>
        <v>1.523036833</v>
      </c>
      <c r="E63" s="91">
        <f t="shared" si="45"/>
        <v>2.347105438</v>
      </c>
      <c r="F63" s="92">
        <f t="shared" si="46"/>
        <v>2.889867529</v>
      </c>
      <c r="G63" s="60">
        <f t="shared" si="47"/>
        <v>2.70928403</v>
      </c>
      <c r="H63" s="91">
        <f t="shared" si="48"/>
        <v>3.777750892</v>
      </c>
      <c r="I63" s="92">
        <f t="shared" si="49"/>
        <v>4.17523126</v>
      </c>
      <c r="J63" s="62">
        <f t="shared" si="50"/>
        <v>4.232320863</v>
      </c>
    </row>
    <row r="64" ht="15.75" customHeight="1">
      <c r="A64" s="200" t="s">
        <v>91</v>
      </c>
      <c r="B64" s="91">
        <f t="shared" si="42"/>
        <v>0.8983122618</v>
      </c>
      <c r="C64" s="92">
        <f t="shared" si="43"/>
        <v>0.8260031002</v>
      </c>
      <c r="D64" s="60">
        <f t="shared" si="44"/>
        <v>0.5983396672</v>
      </c>
      <c r="E64" s="91">
        <f t="shared" si="45"/>
        <v>1.318734499</v>
      </c>
      <c r="F64" s="92">
        <f t="shared" si="46"/>
        <v>1.890353759</v>
      </c>
      <c r="G64" s="60">
        <f t="shared" si="47"/>
        <v>1.386078428</v>
      </c>
      <c r="H64" s="91">
        <f t="shared" si="48"/>
        <v>2.217046761</v>
      </c>
      <c r="I64" s="92">
        <f t="shared" si="49"/>
        <v>2.716356859</v>
      </c>
      <c r="J64" s="62">
        <f t="shared" si="50"/>
        <v>1.984418096</v>
      </c>
    </row>
    <row r="65" ht="15.75" customHeight="1">
      <c r="A65" s="200" t="s">
        <v>92</v>
      </c>
      <c r="B65" s="91">
        <f t="shared" si="42"/>
        <v>2.6525921</v>
      </c>
      <c r="C65" s="92">
        <f t="shared" si="43"/>
        <v>2.020121075</v>
      </c>
      <c r="D65" s="60">
        <f t="shared" si="44"/>
        <v>2.125812281</v>
      </c>
      <c r="E65" s="91">
        <f t="shared" si="45"/>
        <v>4.219345472</v>
      </c>
      <c r="F65" s="92">
        <f t="shared" si="46"/>
        <v>4.96441707</v>
      </c>
      <c r="G65" s="60">
        <f t="shared" si="47"/>
        <v>4.801590956</v>
      </c>
      <c r="H65" s="91">
        <f t="shared" si="48"/>
        <v>6.871937572</v>
      </c>
      <c r="I65" s="92">
        <f t="shared" si="49"/>
        <v>6.984538145</v>
      </c>
      <c r="J65" s="62">
        <f t="shared" si="50"/>
        <v>6.927403238</v>
      </c>
    </row>
    <row r="66" ht="15.75" customHeight="1">
      <c r="A66" s="200" t="s">
        <v>93</v>
      </c>
      <c r="B66" s="91">
        <f t="shared" si="42"/>
        <v>1.811747626</v>
      </c>
      <c r="C66" s="92">
        <f t="shared" si="43"/>
        <v>1.304374758</v>
      </c>
      <c r="D66" s="60">
        <f t="shared" si="44"/>
        <v>1.417056503</v>
      </c>
      <c r="E66" s="91">
        <f t="shared" si="45"/>
        <v>2.734256851</v>
      </c>
      <c r="F66" s="92">
        <f t="shared" si="46"/>
        <v>2.532822806</v>
      </c>
      <c r="G66" s="60">
        <f t="shared" si="47"/>
        <v>2.530519505</v>
      </c>
      <c r="H66" s="91">
        <f t="shared" si="48"/>
        <v>4.546004476</v>
      </c>
      <c r="I66" s="92">
        <f t="shared" si="49"/>
        <v>3.837197563</v>
      </c>
      <c r="J66" s="62">
        <f t="shared" si="50"/>
        <v>3.947576009</v>
      </c>
    </row>
    <row r="67" ht="15.75" customHeight="1">
      <c r="A67" s="200" t="s">
        <v>94</v>
      </c>
      <c r="B67" s="91">
        <f t="shared" si="42"/>
        <v>3.272639284</v>
      </c>
      <c r="C67" s="92">
        <f t="shared" si="43"/>
        <v>3.263815378</v>
      </c>
      <c r="D67" s="60">
        <f t="shared" si="44"/>
        <v>3.259260358</v>
      </c>
      <c r="E67" s="91">
        <f t="shared" si="45"/>
        <v>5.01179602</v>
      </c>
      <c r="F67" s="92">
        <f t="shared" si="46"/>
        <v>6.815838439</v>
      </c>
      <c r="G67" s="60">
        <f t="shared" si="47"/>
        <v>6.323559638</v>
      </c>
      <c r="H67" s="91">
        <f t="shared" si="48"/>
        <v>8.284435303</v>
      </c>
      <c r="I67" s="92">
        <f t="shared" si="49"/>
        <v>10.07965382</v>
      </c>
      <c r="J67" s="62">
        <f t="shared" si="50"/>
        <v>9.582819996</v>
      </c>
    </row>
    <row r="68" ht="15.75" customHeight="1">
      <c r="A68" s="200" t="s">
        <v>95</v>
      </c>
      <c r="B68" s="91">
        <f t="shared" si="42"/>
        <v>1.908535479</v>
      </c>
      <c r="C68" s="92">
        <f t="shared" si="43"/>
        <v>1.626323503</v>
      </c>
      <c r="D68" s="60">
        <f t="shared" si="44"/>
        <v>1.554345422</v>
      </c>
      <c r="E68" s="91">
        <f t="shared" si="45"/>
        <v>3.139555986</v>
      </c>
      <c r="F68" s="92">
        <f t="shared" si="46"/>
        <v>4.190558003</v>
      </c>
      <c r="G68" s="60">
        <f t="shared" si="47"/>
        <v>4.00116445</v>
      </c>
      <c r="H68" s="91">
        <f t="shared" si="48"/>
        <v>5.048091465</v>
      </c>
      <c r="I68" s="92">
        <f t="shared" si="49"/>
        <v>5.816881506</v>
      </c>
      <c r="J68" s="62">
        <f t="shared" si="50"/>
        <v>5.555509872</v>
      </c>
    </row>
    <row r="69" ht="15.75" customHeight="1">
      <c r="A69" s="200" t="s">
        <v>96</v>
      </c>
      <c r="B69" s="91">
        <f t="shared" si="42"/>
        <v>2.422720949</v>
      </c>
      <c r="C69" s="92">
        <f t="shared" si="43"/>
        <v>2.144431496</v>
      </c>
      <c r="D69" s="60">
        <f t="shared" si="44"/>
        <v>1.600170406</v>
      </c>
      <c r="E69" s="91">
        <f t="shared" si="45"/>
        <v>3.499485815</v>
      </c>
      <c r="F69" s="92">
        <f t="shared" si="46"/>
        <v>3.668129889</v>
      </c>
      <c r="G69" s="60">
        <f t="shared" si="47"/>
        <v>2.832624263</v>
      </c>
      <c r="H69" s="91">
        <f t="shared" si="48"/>
        <v>5.922206763</v>
      </c>
      <c r="I69" s="92">
        <f t="shared" si="49"/>
        <v>5.812561384</v>
      </c>
      <c r="J69" s="62">
        <f t="shared" si="50"/>
        <v>4.432794669</v>
      </c>
    </row>
    <row r="70" ht="15.75" customHeight="1">
      <c r="A70" s="200" t="s">
        <v>97</v>
      </c>
      <c r="B70" s="91">
        <f t="shared" si="42"/>
        <v>5.323331922</v>
      </c>
      <c r="C70" s="92">
        <f t="shared" si="43"/>
        <v>3.49433455</v>
      </c>
      <c r="D70" s="60">
        <f t="shared" si="44"/>
        <v>3.773382244</v>
      </c>
      <c r="E70" s="91">
        <f t="shared" si="45"/>
        <v>6.578549392</v>
      </c>
      <c r="F70" s="92">
        <f t="shared" si="46"/>
        <v>6.791927126</v>
      </c>
      <c r="G70" s="60">
        <f t="shared" si="47"/>
        <v>6.815330356</v>
      </c>
      <c r="H70" s="91">
        <f t="shared" si="48"/>
        <v>11.90188131</v>
      </c>
      <c r="I70" s="92">
        <f t="shared" si="49"/>
        <v>10.28626168</v>
      </c>
      <c r="J70" s="62">
        <f t="shared" si="50"/>
        <v>10.5887126</v>
      </c>
    </row>
    <row r="71" ht="15.75" customHeight="1">
      <c r="A71" s="200" t="s">
        <v>98</v>
      </c>
      <c r="B71" s="91">
        <f t="shared" si="42"/>
        <v>1.439719315</v>
      </c>
      <c r="C71" s="92">
        <f t="shared" si="43"/>
        <v>1.181669541</v>
      </c>
      <c r="D71" s="60">
        <f t="shared" si="44"/>
        <v>1.452534083</v>
      </c>
      <c r="E71" s="91">
        <f t="shared" si="45"/>
        <v>2.353154679</v>
      </c>
      <c r="F71" s="92">
        <f t="shared" si="46"/>
        <v>2.690302435</v>
      </c>
      <c r="G71" s="60">
        <f t="shared" si="47"/>
        <v>3.231019564</v>
      </c>
      <c r="H71" s="91">
        <f t="shared" si="48"/>
        <v>3.792873994</v>
      </c>
      <c r="I71" s="92">
        <f t="shared" si="49"/>
        <v>3.871971976</v>
      </c>
      <c r="J71" s="62">
        <f t="shared" si="50"/>
        <v>4.683553647</v>
      </c>
    </row>
    <row r="72" ht="15.75" customHeight="1">
      <c r="A72" s="200" t="s">
        <v>99</v>
      </c>
      <c r="B72" s="91">
        <f t="shared" si="42"/>
        <v>2.564878108</v>
      </c>
      <c r="C72" s="92">
        <f t="shared" si="43"/>
        <v>2.512930723</v>
      </c>
      <c r="D72" s="60">
        <f t="shared" si="44"/>
        <v>2.853323512</v>
      </c>
      <c r="E72" s="91">
        <f t="shared" si="45"/>
        <v>4.016695905</v>
      </c>
      <c r="F72" s="92">
        <f t="shared" si="46"/>
        <v>6.12652058</v>
      </c>
      <c r="G72" s="60">
        <f t="shared" si="47"/>
        <v>7.158880673</v>
      </c>
      <c r="H72" s="228">
        <f t="shared" si="48"/>
        <v>6.581574012</v>
      </c>
      <c r="I72" s="229">
        <f t="shared" si="49"/>
        <v>8.639451303</v>
      </c>
      <c r="J72" s="243">
        <f t="shared" si="50"/>
        <v>10.01220418</v>
      </c>
    </row>
    <row r="73" ht="15.75" customHeight="1">
      <c r="A73" s="204" t="s">
        <v>100</v>
      </c>
      <c r="B73" s="102">
        <f t="shared" si="42"/>
        <v>3.287762386</v>
      </c>
      <c r="C73" s="103">
        <f t="shared" si="43"/>
        <v>2.312984004</v>
      </c>
      <c r="D73" s="73">
        <f t="shared" si="44"/>
        <v>2.527768993</v>
      </c>
      <c r="E73" s="102">
        <f t="shared" si="45"/>
        <v>5.23259331</v>
      </c>
      <c r="F73" s="103">
        <f t="shared" si="46"/>
        <v>5.379249818</v>
      </c>
      <c r="G73" s="73">
        <f t="shared" si="47"/>
        <v>6.013859921</v>
      </c>
      <c r="H73" s="102">
        <f t="shared" si="48"/>
        <v>8.520355695</v>
      </c>
      <c r="I73" s="103">
        <f t="shared" si="49"/>
        <v>7.692233821</v>
      </c>
      <c r="J73" s="77">
        <f t="shared" si="50"/>
        <v>8.541628914</v>
      </c>
    </row>
    <row r="74" ht="15.75" customHeight="1">
      <c r="A74" s="63" t="s">
        <v>7</v>
      </c>
      <c r="B74" s="104">
        <f t="shared" si="42"/>
        <v>41.82142641</v>
      </c>
      <c r="C74" s="105">
        <f t="shared" si="43"/>
        <v>33.6719806</v>
      </c>
      <c r="D74" s="67">
        <f t="shared" si="44"/>
        <v>34.49008506</v>
      </c>
      <c r="E74" s="104">
        <f t="shared" si="45"/>
        <v>58.17857359</v>
      </c>
      <c r="F74" s="105">
        <f t="shared" si="46"/>
        <v>66.3280194</v>
      </c>
      <c r="G74" s="67">
        <f t="shared" si="47"/>
        <v>65.50991494</v>
      </c>
      <c r="H74" s="104">
        <f t="shared" si="48"/>
        <v>100</v>
      </c>
      <c r="I74" s="105">
        <f t="shared" si="49"/>
        <v>100</v>
      </c>
      <c r="J74" s="72">
        <f t="shared" si="50"/>
        <v>100</v>
      </c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E5:F5"/>
    <mergeCell ref="H5:I5"/>
    <mergeCell ref="J5:J6"/>
    <mergeCell ref="A24:J24"/>
    <mergeCell ref="A41:J41"/>
    <mergeCell ref="A58:J58"/>
    <mergeCell ref="A4:A6"/>
    <mergeCell ref="B4:D4"/>
    <mergeCell ref="E4:G4"/>
    <mergeCell ref="H4:J4"/>
    <mergeCell ref="B5:C5"/>
    <mergeCell ref="D5:D6"/>
    <mergeCell ref="G5:G6"/>
  </mergeCells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26" width="6.63"/>
  </cols>
  <sheetData>
    <row r="1">
      <c r="A1" s="1" t="s">
        <v>117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2"/>
    </row>
    <row r="4" ht="15.0" customHeight="1">
      <c r="A4" s="201" t="s">
        <v>65</v>
      </c>
      <c r="B4" s="7" t="s">
        <v>8</v>
      </c>
      <c r="C4" s="8"/>
      <c r="D4" s="8"/>
      <c r="E4" s="8"/>
      <c r="F4" s="10"/>
      <c r="G4" s="12" t="s">
        <v>9</v>
      </c>
      <c r="H4" s="8"/>
      <c r="I4" s="8"/>
      <c r="J4" s="8"/>
      <c r="K4" s="14"/>
      <c r="L4" s="7" t="s">
        <v>7</v>
      </c>
      <c r="M4" s="8"/>
      <c r="N4" s="8"/>
      <c r="O4" s="8"/>
      <c r="P4" s="10"/>
    </row>
    <row r="5" ht="45.0" customHeight="1">
      <c r="A5" s="16"/>
      <c r="B5" s="17" t="s">
        <v>7</v>
      </c>
      <c r="C5" s="19"/>
      <c r="D5" s="20" t="s">
        <v>10</v>
      </c>
      <c r="E5" s="19"/>
      <c r="F5" s="21" t="s">
        <v>113</v>
      </c>
      <c r="G5" s="17" t="s">
        <v>7</v>
      </c>
      <c r="H5" s="19"/>
      <c r="I5" s="20" t="s">
        <v>10</v>
      </c>
      <c r="J5" s="19"/>
      <c r="K5" s="21" t="s">
        <v>113</v>
      </c>
      <c r="L5" s="17" t="s">
        <v>7</v>
      </c>
      <c r="M5" s="19"/>
      <c r="N5" s="20" t="s">
        <v>10</v>
      </c>
      <c r="O5" s="19"/>
      <c r="P5" s="21" t="s">
        <v>113</v>
      </c>
    </row>
    <row r="6">
      <c r="A6" s="26"/>
      <c r="B6" s="34" t="s">
        <v>40</v>
      </c>
      <c r="C6" s="36" t="s">
        <v>21</v>
      </c>
      <c r="D6" s="33" t="s">
        <v>15</v>
      </c>
      <c r="E6" s="33" t="s">
        <v>16</v>
      </c>
      <c r="F6" s="38"/>
      <c r="G6" s="34" t="s">
        <v>40</v>
      </c>
      <c r="H6" s="36" t="s">
        <v>21</v>
      </c>
      <c r="I6" s="33" t="s">
        <v>15</v>
      </c>
      <c r="J6" s="33" t="s">
        <v>16</v>
      </c>
      <c r="K6" s="38"/>
      <c r="L6" s="34" t="s">
        <v>40</v>
      </c>
      <c r="M6" s="36" t="s">
        <v>21</v>
      </c>
      <c r="N6" s="33" t="s">
        <v>15</v>
      </c>
      <c r="O6" s="33" t="s">
        <v>16</v>
      </c>
      <c r="P6" s="38"/>
    </row>
    <row r="7" ht="15.75" customHeight="1">
      <c r="A7" s="197" t="s">
        <v>68</v>
      </c>
      <c r="B7" s="115">
        <v>10892.0</v>
      </c>
      <c r="C7" s="116">
        <v>61441.19092531997</v>
      </c>
      <c r="D7" s="42">
        <v>3784.0</v>
      </c>
      <c r="E7" s="44">
        <v>36251.50957476467</v>
      </c>
      <c r="F7" s="117">
        <v>26264.029514944024</v>
      </c>
      <c r="G7" s="46">
        <v>11441.0</v>
      </c>
      <c r="H7" s="46">
        <v>79114.38581505301</v>
      </c>
      <c r="I7" s="42">
        <v>4180.0</v>
      </c>
      <c r="J7" s="44">
        <v>49331.34454904973</v>
      </c>
      <c r="K7" s="46">
        <v>35027.6547323736</v>
      </c>
      <c r="L7" s="118">
        <f t="shared" ref="L7:P7" si="1">B7+G7</f>
        <v>22333</v>
      </c>
      <c r="M7" s="46">
        <f t="shared" si="1"/>
        <v>140555.5767</v>
      </c>
      <c r="N7" s="42">
        <f t="shared" si="1"/>
        <v>7964</v>
      </c>
      <c r="O7" s="44">
        <f t="shared" si="1"/>
        <v>85582.85412</v>
      </c>
      <c r="P7" s="119">
        <f t="shared" si="1"/>
        <v>61291.68425</v>
      </c>
    </row>
    <row r="8">
      <c r="A8" s="200" t="s">
        <v>69</v>
      </c>
      <c r="B8" s="120">
        <v>814.0</v>
      </c>
      <c r="C8" s="121">
        <v>5236.067768564687</v>
      </c>
      <c r="D8" s="55">
        <v>294.0</v>
      </c>
      <c r="E8" s="57">
        <v>2948.3916842521976</v>
      </c>
      <c r="F8" s="122">
        <v>1310.291228122769</v>
      </c>
      <c r="G8" s="59">
        <v>945.0</v>
      </c>
      <c r="H8" s="59">
        <v>8302.016794235984</v>
      </c>
      <c r="I8" s="55">
        <v>337.0</v>
      </c>
      <c r="J8" s="57">
        <v>4810.840150544549</v>
      </c>
      <c r="K8" s="59">
        <v>1848.3465792047998</v>
      </c>
      <c r="L8" s="123">
        <f t="shared" ref="L8:P8" si="2">B8+G8</f>
        <v>1759</v>
      </c>
      <c r="M8" s="59">
        <f t="shared" si="2"/>
        <v>13538.08456</v>
      </c>
      <c r="N8" s="55">
        <f t="shared" si="2"/>
        <v>631</v>
      </c>
      <c r="O8" s="57">
        <f t="shared" si="2"/>
        <v>7759.231835</v>
      </c>
      <c r="P8" s="124">
        <f t="shared" si="2"/>
        <v>3158.637807</v>
      </c>
    </row>
    <row r="9">
      <c r="A9" s="200" t="s">
        <v>70</v>
      </c>
      <c r="B9" s="120">
        <v>789.0</v>
      </c>
      <c r="C9" s="121">
        <v>4854.180046056855</v>
      </c>
      <c r="D9" s="55">
        <v>320.0</v>
      </c>
      <c r="E9" s="57">
        <v>3328.1237912170104</v>
      </c>
      <c r="F9" s="122">
        <v>2423.4508464093333</v>
      </c>
      <c r="G9" s="59">
        <v>1135.0</v>
      </c>
      <c r="H9" s="59">
        <v>10269.568669342445</v>
      </c>
      <c r="I9" s="125">
        <v>524.0</v>
      </c>
      <c r="J9" s="57">
        <v>7832.012680925784</v>
      </c>
      <c r="K9" s="59">
        <v>4963.152846041079</v>
      </c>
      <c r="L9" s="123">
        <f t="shared" ref="L9:P9" si="3">B9+G9</f>
        <v>1924</v>
      </c>
      <c r="M9" s="59">
        <f t="shared" si="3"/>
        <v>15123.74872</v>
      </c>
      <c r="N9" s="55">
        <f t="shared" si="3"/>
        <v>844</v>
      </c>
      <c r="O9" s="57">
        <f t="shared" si="3"/>
        <v>11160.13647</v>
      </c>
      <c r="P9" s="124">
        <f t="shared" si="3"/>
        <v>7386.603692</v>
      </c>
    </row>
    <row r="10">
      <c r="A10" s="200" t="s">
        <v>71</v>
      </c>
      <c r="B10" s="120">
        <v>1161.0</v>
      </c>
      <c r="C10" s="121">
        <v>7458.459112908888</v>
      </c>
      <c r="D10" s="55">
        <v>498.0</v>
      </c>
      <c r="E10" s="57">
        <v>5032.788552408777</v>
      </c>
      <c r="F10" s="122">
        <v>3346.692913957846</v>
      </c>
      <c r="G10" s="59">
        <v>1693.0</v>
      </c>
      <c r="H10" s="59">
        <v>16436.093603800124</v>
      </c>
      <c r="I10" s="55">
        <v>820.0</v>
      </c>
      <c r="J10" s="57">
        <v>12776.017315342748</v>
      </c>
      <c r="K10" s="59">
        <v>8173.0826015791135</v>
      </c>
      <c r="L10" s="123">
        <f t="shared" ref="L10:P10" si="4">B10+G10</f>
        <v>2854</v>
      </c>
      <c r="M10" s="59">
        <f t="shared" si="4"/>
        <v>23894.55272</v>
      </c>
      <c r="N10" s="55">
        <f t="shared" si="4"/>
        <v>1318</v>
      </c>
      <c r="O10" s="57">
        <f t="shared" si="4"/>
        <v>17808.80587</v>
      </c>
      <c r="P10" s="124">
        <f t="shared" si="4"/>
        <v>11519.77552</v>
      </c>
    </row>
    <row r="11">
      <c r="A11" s="200" t="s">
        <v>73</v>
      </c>
      <c r="B11" s="120">
        <v>1004.0</v>
      </c>
      <c r="C11" s="121">
        <v>7352.381537344837</v>
      </c>
      <c r="D11" s="55">
        <v>473.0</v>
      </c>
      <c r="E11" s="57">
        <v>5225.20382699873</v>
      </c>
      <c r="F11" s="122">
        <v>4301.95781660247</v>
      </c>
      <c r="G11" s="59">
        <v>1455.0</v>
      </c>
      <c r="H11" s="59">
        <v>14939.832570627903</v>
      </c>
      <c r="I11" s="55">
        <v>776.0</v>
      </c>
      <c r="J11" s="57">
        <v>11747.761739260655</v>
      </c>
      <c r="K11" s="59">
        <v>7652.6222883552555</v>
      </c>
      <c r="L11" s="123">
        <f t="shared" ref="L11:P11" si="5">B11+G11</f>
        <v>2459</v>
      </c>
      <c r="M11" s="59">
        <f t="shared" si="5"/>
        <v>22292.21411</v>
      </c>
      <c r="N11" s="55">
        <f t="shared" si="5"/>
        <v>1249</v>
      </c>
      <c r="O11" s="57">
        <f t="shared" si="5"/>
        <v>16972.96557</v>
      </c>
      <c r="P11" s="124">
        <f t="shared" si="5"/>
        <v>11954.5801</v>
      </c>
    </row>
    <row r="12">
      <c r="A12" s="200" t="s">
        <v>74</v>
      </c>
      <c r="B12" s="120">
        <v>925.0</v>
      </c>
      <c r="C12" s="121">
        <v>6061.395094772773</v>
      </c>
      <c r="D12" s="55">
        <v>297.0</v>
      </c>
      <c r="E12" s="57">
        <v>3357.831292038212</v>
      </c>
      <c r="F12" s="122">
        <v>1690.0655016240728</v>
      </c>
      <c r="G12" s="59">
        <v>1230.0</v>
      </c>
      <c r="H12" s="59">
        <v>11826.154778500211</v>
      </c>
      <c r="I12" s="55">
        <v>436.0</v>
      </c>
      <c r="J12" s="57">
        <v>7684.582541792025</v>
      </c>
      <c r="K12" s="59">
        <v>3915.106188883639</v>
      </c>
      <c r="L12" s="123">
        <f t="shared" ref="L12:P12" si="6">B12+G12</f>
        <v>2155</v>
      </c>
      <c r="M12" s="59">
        <f t="shared" si="6"/>
        <v>17887.54987</v>
      </c>
      <c r="N12" s="55">
        <f t="shared" si="6"/>
        <v>733</v>
      </c>
      <c r="O12" s="57">
        <f t="shared" si="6"/>
        <v>11042.41383</v>
      </c>
      <c r="P12" s="124">
        <f t="shared" si="6"/>
        <v>5605.171691</v>
      </c>
    </row>
    <row r="13">
      <c r="A13" s="200" t="s">
        <v>75</v>
      </c>
      <c r="B13" s="120">
        <v>1874.0</v>
      </c>
      <c r="C13" s="121">
        <v>11456.829346729226</v>
      </c>
      <c r="D13" s="55">
        <v>877.0</v>
      </c>
      <c r="E13" s="57">
        <v>8212.106902260863</v>
      </c>
      <c r="F13" s="122">
        <v>6004.552592061893</v>
      </c>
      <c r="G13" s="59">
        <v>2762.0</v>
      </c>
      <c r="H13" s="59">
        <v>25804.625280795768</v>
      </c>
      <c r="I13" s="55">
        <v>1395.0</v>
      </c>
      <c r="J13" s="57">
        <v>20181.128834267434</v>
      </c>
      <c r="K13" s="59">
        <v>13562.535917603553</v>
      </c>
      <c r="L13" s="123">
        <f t="shared" ref="L13:P13" si="7">B13+G13</f>
        <v>4636</v>
      </c>
      <c r="M13" s="59">
        <f t="shared" si="7"/>
        <v>37261.45463</v>
      </c>
      <c r="N13" s="55">
        <f t="shared" si="7"/>
        <v>2272</v>
      </c>
      <c r="O13" s="57">
        <f t="shared" si="7"/>
        <v>28393.23574</v>
      </c>
      <c r="P13" s="124">
        <f t="shared" si="7"/>
        <v>19567.08851</v>
      </c>
    </row>
    <row r="14">
      <c r="A14" s="200" t="s">
        <v>76</v>
      </c>
      <c r="B14" s="120">
        <v>1362.0</v>
      </c>
      <c r="C14" s="121">
        <v>7207.321398409074</v>
      </c>
      <c r="D14" s="55">
        <v>599.0</v>
      </c>
      <c r="E14" s="57">
        <v>5302.48660900341</v>
      </c>
      <c r="F14" s="122">
        <v>4002.6066154745185</v>
      </c>
      <c r="G14" s="59">
        <v>1927.0</v>
      </c>
      <c r="H14" s="59">
        <v>13361.136283424063</v>
      </c>
      <c r="I14" s="55">
        <v>904.0</v>
      </c>
      <c r="J14" s="57">
        <v>10296.319313810465</v>
      </c>
      <c r="K14" s="59">
        <v>7147.685422602884</v>
      </c>
      <c r="L14" s="123">
        <f t="shared" ref="L14:P14" si="8">B14+G14</f>
        <v>3289</v>
      </c>
      <c r="M14" s="59">
        <f t="shared" si="8"/>
        <v>20568.45768</v>
      </c>
      <c r="N14" s="55">
        <f t="shared" si="8"/>
        <v>1503</v>
      </c>
      <c r="O14" s="57">
        <f t="shared" si="8"/>
        <v>15598.80592</v>
      </c>
      <c r="P14" s="124">
        <f t="shared" si="8"/>
        <v>11150.29204</v>
      </c>
    </row>
    <row r="15">
      <c r="A15" s="200" t="s">
        <v>77</v>
      </c>
      <c r="B15" s="120">
        <v>2825.0</v>
      </c>
      <c r="C15" s="121">
        <v>20241.39544646208</v>
      </c>
      <c r="D15" s="55">
        <v>1082.0</v>
      </c>
      <c r="E15" s="57">
        <v>13267.918007389912</v>
      </c>
      <c r="F15" s="122">
        <v>9206.081083707408</v>
      </c>
      <c r="G15" s="59">
        <v>3793.0</v>
      </c>
      <c r="H15" s="59">
        <v>37963.959788693726</v>
      </c>
      <c r="I15" s="55">
        <v>1657.0</v>
      </c>
      <c r="J15" s="57">
        <v>27707.44514806711</v>
      </c>
      <c r="K15" s="59">
        <v>17861.47664513369</v>
      </c>
      <c r="L15" s="123">
        <f t="shared" ref="L15:P15" si="9">B15+G15</f>
        <v>6618</v>
      </c>
      <c r="M15" s="59">
        <f t="shared" si="9"/>
        <v>58205.35524</v>
      </c>
      <c r="N15" s="55">
        <f t="shared" si="9"/>
        <v>2739</v>
      </c>
      <c r="O15" s="57">
        <f t="shared" si="9"/>
        <v>40975.36316</v>
      </c>
      <c r="P15" s="124">
        <f t="shared" si="9"/>
        <v>27067.55773</v>
      </c>
    </row>
    <row r="16">
      <c r="A16" s="200" t="s">
        <v>78</v>
      </c>
      <c r="B16" s="120">
        <v>1394.0</v>
      </c>
      <c r="C16" s="121">
        <v>9405.586061378104</v>
      </c>
      <c r="D16" s="55">
        <v>631.0</v>
      </c>
      <c r="E16" s="57">
        <v>6611.25841630734</v>
      </c>
      <c r="F16" s="122">
        <v>4390.391810810743</v>
      </c>
      <c r="G16" s="59">
        <v>2053.0</v>
      </c>
      <c r="H16" s="59">
        <v>22059.50449780674</v>
      </c>
      <c r="I16" s="55">
        <v>1038.0</v>
      </c>
      <c r="J16" s="57">
        <v>17035.271163792277</v>
      </c>
      <c r="K16" s="59">
        <v>11301.65752680226</v>
      </c>
      <c r="L16" s="123">
        <f t="shared" ref="L16:P16" si="10">B16+G16</f>
        <v>3447</v>
      </c>
      <c r="M16" s="59">
        <f t="shared" si="10"/>
        <v>31465.09056</v>
      </c>
      <c r="N16" s="55">
        <f t="shared" si="10"/>
        <v>1669</v>
      </c>
      <c r="O16" s="57">
        <f t="shared" si="10"/>
        <v>23646.52958</v>
      </c>
      <c r="P16" s="124">
        <f t="shared" si="10"/>
        <v>15692.04934</v>
      </c>
    </row>
    <row r="17">
      <c r="A17" s="200" t="s">
        <v>79</v>
      </c>
      <c r="B17" s="120">
        <v>2806.0</v>
      </c>
      <c r="C17" s="121">
        <v>18148.72296794887</v>
      </c>
      <c r="D17" s="55">
        <v>801.0</v>
      </c>
      <c r="E17" s="57">
        <v>8717.44812742455</v>
      </c>
      <c r="F17" s="122">
        <v>4519.82869837663</v>
      </c>
      <c r="G17" s="59">
        <v>3574.0</v>
      </c>
      <c r="H17" s="59">
        <v>27520.090965619787</v>
      </c>
      <c r="I17" s="55">
        <v>1157.0</v>
      </c>
      <c r="J17" s="57">
        <v>14911.519484432867</v>
      </c>
      <c r="K17" s="59">
        <v>8001.008136802091</v>
      </c>
      <c r="L17" s="123">
        <f t="shared" ref="L17:P17" si="11">B17+G17</f>
        <v>6380</v>
      </c>
      <c r="M17" s="59">
        <f t="shared" si="11"/>
        <v>45668.81393</v>
      </c>
      <c r="N17" s="55">
        <f t="shared" si="11"/>
        <v>1958</v>
      </c>
      <c r="O17" s="57">
        <f t="shared" si="11"/>
        <v>23628.96761</v>
      </c>
      <c r="P17" s="124">
        <f t="shared" si="11"/>
        <v>12520.83684</v>
      </c>
    </row>
    <row r="18">
      <c r="A18" s="200" t="s">
        <v>80</v>
      </c>
      <c r="B18" s="120">
        <v>4503.0</v>
      </c>
      <c r="C18" s="121">
        <v>21480.797269867926</v>
      </c>
      <c r="D18" s="55">
        <v>1760.0</v>
      </c>
      <c r="E18" s="57">
        <v>14205.014354650106</v>
      </c>
      <c r="F18" s="122">
        <v>10658.265704531095</v>
      </c>
      <c r="G18" s="59">
        <v>5217.0</v>
      </c>
      <c r="H18" s="59">
        <v>37697.56069324201</v>
      </c>
      <c r="I18" s="55">
        <v>2175.0</v>
      </c>
      <c r="J18" s="57">
        <v>27610.241934358233</v>
      </c>
      <c r="K18" s="59">
        <v>19250.528333661907</v>
      </c>
      <c r="L18" s="123">
        <f t="shared" ref="L18:P18" si="12">B18+G18</f>
        <v>9720</v>
      </c>
      <c r="M18" s="59">
        <f t="shared" si="12"/>
        <v>59178.35796</v>
      </c>
      <c r="N18" s="55">
        <f t="shared" si="12"/>
        <v>3935</v>
      </c>
      <c r="O18" s="57">
        <f t="shared" si="12"/>
        <v>41815.25629</v>
      </c>
      <c r="P18" s="124">
        <f t="shared" si="12"/>
        <v>29908.79404</v>
      </c>
    </row>
    <row r="19">
      <c r="A19" s="200" t="s">
        <v>81</v>
      </c>
      <c r="B19" s="120">
        <v>963.0</v>
      </c>
      <c r="C19" s="121">
        <v>6223.72711551202</v>
      </c>
      <c r="D19" s="55">
        <v>476.0</v>
      </c>
      <c r="E19" s="57">
        <v>4803.670784045649</v>
      </c>
      <c r="F19" s="122">
        <v>4102.816307148419</v>
      </c>
      <c r="G19" s="59">
        <v>1457.0</v>
      </c>
      <c r="H19" s="59">
        <v>13313.438414717026</v>
      </c>
      <c r="I19" s="55">
        <v>778.0</v>
      </c>
      <c r="J19" s="57">
        <v>10936.498542442747</v>
      </c>
      <c r="K19" s="59">
        <v>9126.312358723655</v>
      </c>
      <c r="L19" s="123">
        <f t="shared" ref="L19:P19" si="13">B19+G19</f>
        <v>2420</v>
      </c>
      <c r="M19" s="59">
        <f t="shared" si="13"/>
        <v>19537.16553</v>
      </c>
      <c r="N19" s="55">
        <f t="shared" si="13"/>
        <v>1254</v>
      </c>
      <c r="O19" s="57">
        <f t="shared" si="13"/>
        <v>15740.16933</v>
      </c>
      <c r="P19" s="124">
        <f t="shared" si="13"/>
        <v>13229.12867</v>
      </c>
    </row>
    <row r="20">
      <c r="A20" s="200" t="s">
        <v>82</v>
      </c>
      <c r="B20" s="231">
        <v>1820.0</v>
      </c>
      <c r="C20" s="232">
        <v>13702.421659394688</v>
      </c>
      <c r="D20" s="224">
        <v>848.0</v>
      </c>
      <c r="E20" s="225">
        <v>10215.454898728234</v>
      </c>
      <c r="F20" s="227">
        <v>8059.475070984007</v>
      </c>
      <c r="G20" s="226">
        <v>2609.0</v>
      </c>
      <c r="H20" s="226">
        <v>30090.92620469444</v>
      </c>
      <c r="I20" s="224">
        <v>1328.0</v>
      </c>
      <c r="J20" s="225">
        <v>24905.26065673894</v>
      </c>
      <c r="K20" s="226">
        <v>20220.917845944903</v>
      </c>
      <c r="L20" s="234">
        <f t="shared" ref="L20:P20" si="14">B20+G20</f>
        <v>4429</v>
      </c>
      <c r="M20" s="226">
        <f t="shared" si="14"/>
        <v>43793.34786</v>
      </c>
      <c r="N20" s="224">
        <f t="shared" si="14"/>
        <v>2176</v>
      </c>
      <c r="O20" s="225">
        <f t="shared" si="14"/>
        <v>35120.71556</v>
      </c>
      <c r="P20" s="233">
        <f t="shared" si="14"/>
        <v>28280.39292</v>
      </c>
    </row>
    <row r="21" ht="15.0" customHeight="1">
      <c r="A21" s="204" t="s">
        <v>83</v>
      </c>
      <c r="B21" s="126">
        <v>2223.0</v>
      </c>
      <c r="C21" s="127">
        <v>12950.01066779648</v>
      </c>
      <c r="D21" s="69">
        <v>1087.0</v>
      </c>
      <c r="E21" s="70">
        <v>9402.640332605566</v>
      </c>
      <c r="F21" s="128">
        <v>7139.916347193825</v>
      </c>
      <c r="G21" s="71">
        <v>3169.0</v>
      </c>
      <c r="H21" s="71">
        <v>27148.411425681523</v>
      </c>
      <c r="I21" s="69">
        <v>1730.0</v>
      </c>
      <c r="J21" s="70">
        <v>21867.488585987263</v>
      </c>
      <c r="K21" s="71">
        <v>16986.701267075525</v>
      </c>
      <c r="L21" s="129">
        <f t="shared" ref="L21:P21" si="15">B21+G21</f>
        <v>5392</v>
      </c>
      <c r="M21" s="71">
        <f t="shared" si="15"/>
        <v>40098.42209</v>
      </c>
      <c r="N21" s="69">
        <f t="shared" si="15"/>
        <v>2817</v>
      </c>
      <c r="O21" s="70">
        <f t="shared" si="15"/>
        <v>31270.12892</v>
      </c>
      <c r="P21" s="130">
        <f t="shared" si="15"/>
        <v>24126.61761</v>
      </c>
    </row>
    <row r="22" ht="15.75" customHeight="1">
      <c r="A22" s="249" t="s">
        <v>7</v>
      </c>
      <c r="B22" s="111">
        <f t="shared" ref="B22:P22" si="16">SUM(B7:B21)</f>
        <v>35355</v>
      </c>
      <c r="C22" s="112">
        <f t="shared" si="16"/>
        <v>213220.4864</v>
      </c>
      <c r="D22" s="64">
        <f t="shared" si="16"/>
        <v>13827</v>
      </c>
      <c r="E22" s="65">
        <f t="shared" si="16"/>
        <v>136881.8472</v>
      </c>
      <c r="F22" s="131">
        <f t="shared" si="16"/>
        <v>97420.42205</v>
      </c>
      <c r="G22" s="111">
        <f t="shared" si="16"/>
        <v>44460</v>
      </c>
      <c r="H22" s="112">
        <f t="shared" si="16"/>
        <v>375847.7058</v>
      </c>
      <c r="I22" s="64">
        <f t="shared" si="16"/>
        <v>19235</v>
      </c>
      <c r="J22" s="65">
        <f t="shared" si="16"/>
        <v>269633.7326</v>
      </c>
      <c r="K22" s="131">
        <f t="shared" si="16"/>
        <v>185038.7887</v>
      </c>
      <c r="L22" s="111">
        <f t="shared" si="16"/>
        <v>79815</v>
      </c>
      <c r="M22" s="112">
        <f t="shared" si="16"/>
        <v>589068.1922</v>
      </c>
      <c r="N22" s="64">
        <f t="shared" si="16"/>
        <v>33062</v>
      </c>
      <c r="O22" s="65">
        <f t="shared" si="16"/>
        <v>406515.5798</v>
      </c>
      <c r="P22" s="131">
        <f t="shared" si="16"/>
        <v>282459.2107</v>
      </c>
    </row>
    <row r="23" ht="15.75" customHeight="1">
      <c r="A23" s="74" t="s">
        <v>32</v>
      </c>
      <c r="B23" s="56"/>
      <c r="C23" s="56"/>
      <c r="D23" s="56"/>
      <c r="E23" s="56"/>
      <c r="F23" s="56"/>
      <c r="G23" s="56"/>
      <c r="H23" s="56"/>
      <c r="I23" s="56"/>
      <c r="J23" s="56"/>
    </row>
    <row r="24" ht="15.75" customHeight="1">
      <c r="A24" s="106" t="s">
        <v>120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8"/>
    </row>
    <row r="25" ht="15.75" customHeight="1">
      <c r="A25" s="197" t="s">
        <v>85</v>
      </c>
      <c r="B25" s="115">
        <f t="shared" ref="B25:C25" si="17">B7*100/B7</f>
        <v>100</v>
      </c>
      <c r="C25" s="116">
        <f t="shared" si="17"/>
        <v>100</v>
      </c>
      <c r="D25" s="87">
        <f t="shared" ref="D25:E25" si="18">D7*100/B7</f>
        <v>34.74109438</v>
      </c>
      <c r="E25" s="89">
        <f t="shared" si="18"/>
        <v>59.00196436</v>
      </c>
      <c r="F25" s="133">
        <f t="shared" ref="F25:F40" si="25">F7*100/C7</f>
        <v>42.74661529</v>
      </c>
      <c r="G25" s="46">
        <f t="shared" ref="G25:H25" si="19">G7*100/G7</f>
        <v>100</v>
      </c>
      <c r="H25" s="46">
        <f t="shared" si="19"/>
        <v>100</v>
      </c>
      <c r="I25" s="87">
        <f t="shared" ref="I25:J25" si="20">I7*100/G7</f>
        <v>36.5352679</v>
      </c>
      <c r="J25" s="89">
        <f t="shared" si="20"/>
        <v>62.35445557</v>
      </c>
      <c r="K25" s="49">
        <f t="shared" ref="K25:K40" si="28">K7*100/H7</f>
        <v>44.27469716</v>
      </c>
      <c r="L25" s="118">
        <f t="shared" ref="L25:M25" si="21">L7*100/L7</f>
        <v>100</v>
      </c>
      <c r="M25" s="46">
        <f t="shared" si="21"/>
        <v>100</v>
      </c>
      <c r="N25" s="87">
        <f t="shared" ref="N25:O25" si="22">N7*100/L7</f>
        <v>35.66023373</v>
      </c>
      <c r="O25" s="89">
        <f t="shared" si="22"/>
        <v>60.88897795</v>
      </c>
      <c r="P25" s="51">
        <f t="shared" ref="P25:P40" si="31">P7*100/M7</f>
        <v>43.6067253</v>
      </c>
    </row>
    <row r="26" ht="15.75" customHeight="1">
      <c r="A26" s="200" t="s">
        <v>86</v>
      </c>
      <c r="B26" s="120">
        <f t="shared" ref="B26:C26" si="23">B8*100/B8</f>
        <v>100</v>
      </c>
      <c r="C26" s="121">
        <f t="shared" si="23"/>
        <v>100</v>
      </c>
      <c r="D26" s="91">
        <f t="shared" ref="D26:E26" si="24">D8*100/B8</f>
        <v>36.11793612</v>
      </c>
      <c r="E26" s="92">
        <f t="shared" si="24"/>
        <v>56.30927281</v>
      </c>
      <c r="F26" s="134">
        <f t="shared" si="25"/>
        <v>25.0243367</v>
      </c>
      <c r="G26" s="59">
        <f t="shared" ref="G26:H26" si="26">G8*100/G8</f>
        <v>100</v>
      </c>
      <c r="H26" s="59">
        <f t="shared" si="26"/>
        <v>100</v>
      </c>
      <c r="I26" s="91">
        <f t="shared" ref="I26:J26" si="27">I8*100/G8</f>
        <v>35.66137566</v>
      </c>
      <c r="J26" s="92">
        <f t="shared" si="27"/>
        <v>57.94784894</v>
      </c>
      <c r="K26" s="60">
        <f t="shared" si="28"/>
        <v>22.26382607</v>
      </c>
      <c r="L26" s="123">
        <f t="shared" ref="L26:M26" si="29">L8*100/L8</f>
        <v>100</v>
      </c>
      <c r="M26" s="59">
        <f t="shared" si="29"/>
        <v>100</v>
      </c>
      <c r="N26" s="91">
        <f t="shared" ref="N26:O26" si="30">N8*100/L8</f>
        <v>35.87265492</v>
      </c>
      <c r="O26" s="92">
        <f t="shared" si="30"/>
        <v>57.31410377</v>
      </c>
      <c r="P26" s="62">
        <f t="shared" si="31"/>
        <v>23.3314971</v>
      </c>
    </row>
    <row r="27" ht="15.75" customHeight="1">
      <c r="A27" s="200" t="s">
        <v>87</v>
      </c>
      <c r="B27" s="120">
        <f t="shared" ref="B27:C27" si="32">B9*100/B9</f>
        <v>100</v>
      </c>
      <c r="C27" s="121">
        <f t="shared" si="32"/>
        <v>100</v>
      </c>
      <c r="D27" s="91">
        <f t="shared" ref="D27:E27" si="33">D9*100/B9</f>
        <v>40.55766793</v>
      </c>
      <c r="E27" s="92">
        <f t="shared" si="33"/>
        <v>68.56201788</v>
      </c>
      <c r="F27" s="134">
        <f t="shared" si="25"/>
        <v>49.92503004</v>
      </c>
      <c r="G27" s="59">
        <f t="shared" ref="G27:H27" si="34">G9*100/G9</f>
        <v>100</v>
      </c>
      <c r="H27" s="59">
        <f t="shared" si="34"/>
        <v>100</v>
      </c>
      <c r="I27" s="137">
        <f t="shared" ref="I27:J27" si="35">I9*100/G9</f>
        <v>46.16740088</v>
      </c>
      <c r="J27" s="92">
        <f t="shared" si="35"/>
        <v>76.26428074</v>
      </c>
      <c r="K27" s="60">
        <f t="shared" si="28"/>
        <v>48.32873712</v>
      </c>
      <c r="L27" s="123">
        <f t="shared" ref="L27:M27" si="36">L9*100/L9</f>
        <v>100</v>
      </c>
      <c r="M27" s="59">
        <f t="shared" si="36"/>
        <v>100</v>
      </c>
      <c r="N27" s="91">
        <f t="shared" ref="N27:O27" si="37">N9*100/L9</f>
        <v>43.86694387</v>
      </c>
      <c r="O27" s="92">
        <f t="shared" si="37"/>
        <v>73.79213105</v>
      </c>
      <c r="P27" s="62">
        <f t="shared" si="31"/>
        <v>48.84108981</v>
      </c>
    </row>
    <row r="28" ht="15.75" customHeight="1">
      <c r="A28" s="200" t="s">
        <v>89</v>
      </c>
      <c r="B28" s="120">
        <f t="shared" ref="B28:C28" si="38">B10*100/B10</f>
        <v>100</v>
      </c>
      <c r="C28" s="121">
        <f t="shared" si="38"/>
        <v>100</v>
      </c>
      <c r="D28" s="91">
        <f t="shared" ref="D28:E28" si="39">D10*100/B10</f>
        <v>42.89405685</v>
      </c>
      <c r="E28" s="92">
        <f t="shared" si="39"/>
        <v>67.47759123</v>
      </c>
      <c r="F28" s="134">
        <f t="shared" si="25"/>
        <v>44.87110358</v>
      </c>
      <c r="G28" s="59">
        <f t="shared" ref="G28:H28" si="40">G10*100/G10</f>
        <v>100</v>
      </c>
      <c r="H28" s="59">
        <f t="shared" si="40"/>
        <v>100</v>
      </c>
      <c r="I28" s="91">
        <f t="shared" ref="I28:J28" si="41">I10*100/G10</f>
        <v>48.43473125</v>
      </c>
      <c r="J28" s="92">
        <f t="shared" si="41"/>
        <v>77.73147089</v>
      </c>
      <c r="K28" s="60">
        <f t="shared" si="28"/>
        <v>49.72643013</v>
      </c>
      <c r="L28" s="123">
        <f t="shared" ref="L28:M28" si="42">L10*100/L10</f>
        <v>100</v>
      </c>
      <c r="M28" s="59">
        <f t="shared" si="42"/>
        <v>100</v>
      </c>
      <c r="N28" s="91">
        <f t="shared" ref="N28:O28" si="43">N10*100/L10</f>
        <v>46.18079888</v>
      </c>
      <c r="O28" s="92">
        <f t="shared" si="43"/>
        <v>74.53081913</v>
      </c>
      <c r="P28" s="62">
        <f t="shared" si="31"/>
        <v>48.21088577</v>
      </c>
    </row>
    <row r="29" ht="15.75" customHeight="1">
      <c r="A29" s="200" t="s">
        <v>90</v>
      </c>
      <c r="B29" s="120">
        <f t="shared" ref="B29:C29" si="44">B11*100/B11</f>
        <v>100</v>
      </c>
      <c r="C29" s="121">
        <f t="shared" si="44"/>
        <v>100</v>
      </c>
      <c r="D29" s="91">
        <f t="shared" ref="D29:E29" si="45">D11*100/B11</f>
        <v>47.11155378</v>
      </c>
      <c r="E29" s="92">
        <f t="shared" si="45"/>
        <v>71.06818111</v>
      </c>
      <c r="F29" s="134">
        <f t="shared" si="25"/>
        <v>58.51107964</v>
      </c>
      <c r="G29" s="59">
        <f t="shared" ref="G29:H29" si="46">G11*100/G11</f>
        <v>100</v>
      </c>
      <c r="H29" s="59">
        <f t="shared" si="46"/>
        <v>100</v>
      </c>
      <c r="I29" s="91">
        <f t="shared" ref="I29:J29" si="47">I11*100/G11</f>
        <v>53.33333333</v>
      </c>
      <c r="J29" s="92">
        <f t="shared" si="47"/>
        <v>78.6338246</v>
      </c>
      <c r="K29" s="60">
        <f t="shared" si="28"/>
        <v>51.22294545</v>
      </c>
      <c r="L29" s="123">
        <f t="shared" ref="L29:M29" si="48">L11*100/L11</f>
        <v>100</v>
      </c>
      <c r="M29" s="59">
        <f t="shared" si="48"/>
        <v>100</v>
      </c>
      <c r="N29" s="91">
        <f t="shared" ref="N29:O29" si="49">N11*100/L11</f>
        <v>50.79300529</v>
      </c>
      <c r="O29" s="92">
        <f t="shared" si="49"/>
        <v>76.13853646</v>
      </c>
      <c r="P29" s="62">
        <f t="shared" si="31"/>
        <v>53.62670593</v>
      </c>
    </row>
    <row r="30" ht="15.75" customHeight="1">
      <c r="A30" s="200" t="s">
        <v>91</v>
      </c>
      <c r="B30" s="120">
        <f t="shared" ref="B30:C30" si="50">B12*100/B12</f>
        <v>100</v>
      </c>
      <c r="C30" s="121">
        <f t="shared" si="50"/>
        <v>100</v>
      </c>
      <c r="D30" s="91">
        <f t="shared" ref="D30:E30" si="51">D12*100/B12</f>
        <v>32.10810811</v>
      </c>
      <c r="E30" s="92">
        <f t="shared" si="51"/>
        <v>55.39700415</v>
      </c>
      <c r="F30" s="134">
        <f t="shared" si="25"/>
        <v>27.88245074</v>
      </c>
      <c r="G30" s="59">
        <f t="shared" ref="G30:H30" si="52">G12*100/G12</f>
        <v>100</v>
      </c>
      <c r="H30" s="59">
        <f t="shared" si="52"/>
        <v>100</v>
      </c>
      <c r="I30" s="91">
        <f t="shared" ref="I30:J30" si="53">I12*100/G12</f>
        <v>35.44715447</v>
      </c>
      <c r="J30" s="92">
        <f t="shared" si="53"/>
        <v>64.97955325</v>
      </c>
      <c r="K30" s="60">
        <f t="shared" si="28"/>
        <v>33.10548747</v>
      </c>
      <c r="L30" s="123">
        <f t="shared" ref="L30:M30" si="54">L12*100/L12</f>
        <v>100</v>
      </c>
      <c r="M30" s="59">
        <f t="shared" si="54"/>
        <v>100</v>
      </c>
      <c r="N30" s="91">
        <f t="shared" ref="N30:O30" si="55">N12*100/L12</f>
        <v>34.01392111</v>
      </c>
      <c r="O30" s="92">
        <f t="shared" si="55"/>
        <v>61.73239998</v>
      </c>
      <c r="P30" s="62">
        <f t="shared" si="31"/>
        <v>31.33560342</v>
      </c>
    </row>
    <row r="31" ht="15.75" customHeight="1">
      <c r="A31" s="200" t="s">
        <v>92</v>
      </c>
      <c r="B31" s="120">
        <f t="shared" ref="B31:C31" si="56">B13*100/B13</f>
        <v>100</v>
      </c>
      <c r="C31" s="121">
        <f t="shared" si="56"/>
        <v>100</v>
      </c>
      <c r="D31" s="91">
        <f t="shared" ref="D31:E31" si="57">D13*100/B13</f>
        <v>46.79829242</v>
      </c>
      <c r="E31" s="92">
        <f t="shared" si="57"/>
        <v>71.67870493</v>
      </c>
      <c r="F31" s="134">
        <f t="shared" si="25"/>
        <v>52.41024729</v>
      </c>
      <c r="G31" s="59">
        <f t="shared" ref="G31:H31" si="58">G13*100/G13</f>
        <v>100</v>
      </c>
      <c r="H31" s="59">
        <f t="shared" si="58"/>
        <v>100</v>
      </c>
      <c r="I31" s="91">
        <f t="shared" ref="I31:J31" si="59">I13*100/G13</f>
        <v>50.50687907</v>
      </c>
      <c r="J31" s="92">
        <f t="shared" si="59"/>
        <v>78.207409</v>
      </c>
      <c r="K31" s="60">
        <f t="shared" si="28"/>
        <v>52.55854627</v>
      </c>
      <c r="L31" s="123">
        <f t="shared" ref="L31:M31" si="60">L13*100/L13</f>
        <v>100</v>
      </c>
      <c r="M31" s="59">
        <f t="shared" si="60"/>
        <v>100</v>
      </c>
      <c r="N31" s="91">
        <f t="shared" ref="N31:O31" si="61">N13*100/L13</f>
        <v>49.00776531</v>
      </c>
      <c r="O31" s="92">
        <f t="shared" si="61"/>
        <v>76.20001962</v>
      </c>
      <c r="P31" s="62">
        <f t="shared" si="31"/>
        <v>52.51294858</v>
      </c>
    </row>
    <row r="32" ht="15.75" customHeight="1">
      <c r="A32" s="200" t="s">
        <v>93</v>
      </c>
      <c r="B32" s="120">
        <f t="shared" ref="B32:C32" si="62">B14*100/B14</f>
        <v>100</v>
      </c>
      <c r="C32" s="121">
        <f t="shared" si="62"/>
        <v>100</v>
      </c>
      <c r="D32" s="91">
        <f t="shared" ref="D32:E32" si="63">D14*100/B14</f>
        <v>43.979442</v>
      </c>
      <c r="E32" s="92">
        <f t="shared" si="63"/>
        <v>73.57083604</v>
      </c>
      <c r="F32" s="134">
        <f t="shared" si="25"/>
        <v>55.53528689</v>
      </c>
      <c r="G32" s="59">
        <f t="shared" ref="G32:H32" si="64">G14*100/G14</f>
        <v>100</v>
      </c>
      <c r="H32" s="59">
        <f t="shared" si="64"/>
        <v>100</v>
      </c>
      <c r="I32" s="91">
        <f t="shared" ref="I32:J32" si="65">I14*100/G14</f>
        <v>46.91229891</v>
      </c>
      <c r="J32" s="92">
        <f t="shared" si="65"/>
        <v>77.06170415</v>
      </c>
      <c r="K32" s="60">
        <f t="shared" si="28"/>
        <v>53.49608949</v>
      </c>
      <c r="L32" s="123">
        <f t="shared" ref="L32:M32" si="66">L14*100/L14</f>
        <v>100</v>
      </c>
      <c r="M32" s="59">
        <f t="shared" si="66"/>
        <v>100</v>
      </c>
      <c r="N32" s="91">
        <f t="shared" ref="N32:O32" si="67">N14*100/L14</f>
        <v>45.69778048</v>
      </c>
      <c r="O32" s="92">
        <f t="shared" si="67"/>
        <v>75.83848125</v>
      </c>
      <c r="P32" s="62">
        <f t="shared" si="31"/>
        <v>54.21063752</v>
      </c>
    </row>
    <row r="33" ht="15.75" customHeight="1">
      <c r="A33" s="200" t="s">
        <v>94</v>
      </c>
      <c r="B33" s="120">
        <f t="shared" ref="B33:C33" si="68">B15*100/B15</f>
        <v>100</v>
      </c>
      <c r="C33" s="121">
        <f t="shared" si="68"/>
        <v>100</v>
      </c>
      <c r="D33" s="91">
        <f t="shared" ref="D33:E33" si="69">D15*100/B15</f>
        <v>38.30088496</v>
      </c>
      <c r="E33" s="92">
        <f t="shared" si="69"/>
        <v>65.54843535</v>
      </c>
      <c r="F33" s="134">
        <f t="shared" si="25"/>
        <v>45.48145462</v>
      </c>
      <c r="G33" s="59">
        <f t="shared" ref="G33:H33" si="70">G15*100/G15</f>
        <v>100</v>
      </c>
      <c r="H33" s="59">
        <f t="shared" si="70"/>
        <v>100</v>
      </c>
      <c r="I33" s="91">
        <f t="shared" ref="I33:J33" si="71">I15*100/G15</f>
        <v>43.68573688</v>
      </c>
      <c r="J33" s="92">
        <f t="shared" si="71"/>
        <v>72.98354888</v>
      </c>
      <c r="K33" s="60">
        <f t="shared" si="28"/>
        <v>47.04850797</v>
      </c>
      <c r="L33" s="123">
        <f t="shared" ref="L33:M33" si="72">L15*100/L15</f>
        <v>100</v>
      </c>
      <c r="M33" s="59">
        <f t="shared" si="72"/>
        <v>100</v>
      </c>
      <c r="N33" s="91">
        <f t="shared" ref="N33:O33" si="73">N15*100/L15</f>
        <v>41.38712602</v>
      </c>
      <c r="O33" s="92">
        <f t="shared" si="73"/>
        <v>70.39792643</v>
      </c>
      <c r="P33" s="62">
        <f t="shared" si="31"/>
        <v>46.50355216</v>
      </c>
    </row>
    <row r="34" ht="15.75" customHeight="1">
      <c r="A34" s="200" t="s">
        <v>95</v>
      </c>
      <c r="B34" s="120">
        <f t="shared" ref="B34:C34" si="74">B16*100/B16</f>
        <v>100</v>
      </c>
      <c r="C34" s="121">
        <f t="shared" si="74"/>
        <v>100</v>
      </c>
      <c r="D34" s="91">
        <f t="shared" ref="D34:E34" si="75">D16*100/B16</f>
        <v>45.26542324</v>
      </c>
      <c r="E34" s="92">
        <f t="shared" si="75"/>
        <v>70.29076522</v>
      </c>
      <c r="F34" s="134">
        <f t="shared" si="25"/>
        <v>46.67855657</v>
      </c>
      <c r="G34" s="59">
        <f t="shared" ref="G34:H34" si="76">G16*100/G16</f>
        <v>100</v>
      </c>
      <c r="H34" s="59">
        <f t="shared" si="76"/>
        <v>100</v>
      </c>
      <c r="I34" s="91">
        <f t="shared" ref="I34:J34" si="77">I16*100/G16</f>
        <v>50.56015587</v>
      </c>
      <c r="J34" s="92">
        <f t="shared" si="77"/>
        <v>77.22417865</v>
      </c>
      <c r="K34" s="60">
        <f t="shared" si="28"/>
        <v>51.23259921</v>
      </c>
      <c r="L34" s="123">
        <f t="shared" ref="L34:M34" si="78">L16*100/L16</f>
        <v>100</v>
      </c>
      <c r="M34" s="59">
        <f t="shared" si="78"/>
        <v>100</v>
      </c>
      <c r="N34" s="91">
        <f t="shared" ref="N34:O34" si="79">N16*100/L16</f>
        <v>48.418915</v>
      </c>
      <c r="O34" s="92">
        <f t="shared" si="79"/>
        <v>75.15163364</v>
      </c>
      <c r="P34" s="62">
        <f t="shared" si="31"/>
        <v>49.87129882</v>
      </c>
    </row>
    <row r="35" ht="15.0" customHeight="1">
      <c r="A35" s="200" t="s">
        <v>96</v>
      </c>
      <c r="B35" s="120">
        <f t="shared" ref="B35:C35" si="80">B17*100/B17</f>
        <v>100</v>
      </c>
      <c r="C35" s="121">
        <f t="shared" si="80"/>
        <v>100</v>
      </c>
      <c r="D35" s="91">
        <f t="shared" ref="D35:E35" si="81">D17*100/B17</f>
        <v>28.54597292</v>
      </c>
      <c r="E35" s="92">
        <f t="shared" si="81"/>
        <v>48.03339686</v>
      </c>
      <c r="F35" s="134">
        <f t="shared" si="25"/>
        <v>24.90438973</v>
      </c>
      <c r="G35" s="59">
        <f t="shared" ref="G35:H35" si="82">G17*100/G17</f>
        <v>100</v>
      </c>
      <c r="H35" s="59">
        <f t="shared" si="82"/>
        <v>100</v>
      </c>
      <c r="I35" s="91">
        <f t="shared" ref="I35:J35" si="83">I17*100/G17</f>
        <v>32.37269166</v>
      </c>
      <c r="J35" s="92">
        <f t="shared" si="83"/>
        <v>54.18412135</v>
      </c>
      <c r="K35" s="60">
        <f t="shared" si="28"/>
        <v>29.07333463</v>
      </c>
      <c r="L35" s="123">
        <f t="shared" ref="L35:M35" si="84">L17*100/L17</f>
        <v>100</v>
      </c>
      <c r="M35" s="59">
        <f t="shared" si="84"/>
        <v>100</v>
      </c>
      <c r="N35" s="91">
        <f t="shared" ref="N35:O35" si="85">N17*100/L17</f>
        <v>30.68965517</v>
      </c>
      <c r="O35" s="92">
        <f t="shared" si="85"/>
        <v>51.73983201</v>
      </c>
      <c r="P35" s="62">
        <f t="shared" si="31"/>
        <v>27.41660174</v>
      </c>
    </row>
    <row r="36" ht="15.75" customHeight="1">
      <c r="A36" s="200" t="s">
        <v>97</v>
      </c>
      <c r="B36" s="120">
        <f t="shared" ref="B36:C36" si="86">B18*100/B18</f>
        <v>100</v>
      </c>
      <c r="C36" s="121">
        <f t="shared" si="86"/>
        <v>100</v>
      </c>
      <c r="D36" s="91">
        <f t="shared" ref="D36:E36" si="87">D18*100/B18</f>
        <v>39.08505441</v>
      </c>
      <c r="E36" s="92">
        <f t="shared" si="87"/>
        <v>66.12889725</v>
      </c>
      <c r="F36" s="134">
        <f t="shared" si="25"/>
        <v>49.61764487</v>
      </c>
      <c r="G36" s="59">
        <f t="shared" ref="G36:H36" si="88">G18*100/G18</f>
        <v>100</v>
      </c>
      <c r="H36" s="59">
        <f t="shared" si="88"/>
        <v>100</v>
      </c>
      <c r="I36" s="91">
        <f t="shared" ref="I36:J36" si="89">I18*100/G18</f>
        <v>41.6906268</v>
      </c>
      <c r="J36" s="92">
        <f t="shared" si="89"/>
        <v>73.24145496</v>
      </c>
      <c r="K36" s="60">
        <f t="shared" si="28"/>
        <v>51.06571348</v>
      </c>
      <c r="L36" s="123">
        <f t="shared" ref="L36:M36" si="90">L18*100/L18</f>
        <v>100</v>
      </c>
      <c r="M36" s="59">
        <f t="shared" si="90"/>
        <v>100</v>
      </c>
      <c r="N36" s="91">
        <f t="shared" ref="N36:O36" si="91">N18*100/L18</f>
        <v>40.48353909</v>
      </c>
      <c r="O36" s="92">
        <f t="shared" si="91"/>
        <v>70.65971029</v>
      </c>
      <c r="P36" s="62">
        <f t="shared" si="31"/>
        <v>50.54008774</v>
      </c>
    </row>
    <row r="37" ht="15.75" customHeight="1">
      <c r="A37" s="200" t="s">
        <v>98</v>
      </c>
      <c r="B37" s="120">
        <f t="shared" ref="B37:C37" si="92">B19*100/B19</f>
        <v>100</v>
      </c>
      <c r="C37" s="121">
        <f t="shared" si="92"/>
        <v>100</v>
      </c>
      <c r="D37" s="91">
        <f t="shared" ref="D37:E37" si="93">D19*100/B19</f>
        <v>49.42886812</v>
      </c>
      <c r="E37" s="92">
        <f t="shared" si="93"/>
        <v>77.18318453</v>
      </c>
      <c r="F37" s="134">
        <f t="shared" si="25"/>
        <v>65.92217543</v>
      </c>
      <c r="G37" s="59">
        <f t="shared" ref="G37:H37" si="94">G19*100/G19</f>
        <v>100</v>
      </c>
      <c r="H37" s="59">
        <f t="shared" si="94"/>
        <v>100</v>
      </c>
      <c r="I37" s="91">
        <f t="shared" ref="I37:J37" si="95">I19*100/G19</f>
        <v>53.3973919</v>
      </c>
      <c r="J37" s="92">
        <f t="shared" si="95"/>
        <v>82.14631113</v>
      </c>
      <c r="K37" s="60">
        <f t="shared" si="28"/>
        <v>68.54962688</v>
      </c>
      <c r="L37" s="123">
        <f t="shared" ref="L37:M37" si="96">L19*100/L19</f>
        <v>100</v>
      </c>
      <c r="M37" s="59">
        <f t="shared" si="96"/>
        <v>100</v>
      </c>
      <c r="N37" s="91">
        <f t="shared" ref="N37:O37" si="97">N19*100/L19</f>
        <v>51.81818182</v>
      </c>
      <c r="O37" s="92">
        <f t="shared" si="97"/>
        <v>80.56526573</v>
      </c>
      <c r="P37" s="62">
        <f t="shared" si="31"/>
        <v>67.7126303</v>
      </c>
    </row>
    <row r="38" ht="15.75" customHeight="1">
      <c r="A38" s="200" t="s">
        <v>99</v>
      </c>
      <c r="B38" s="120">
        <f t="shared" ref="B38:C38" si="98">B20*100/B20</f>
        <v>100</v>
      </c>
      <c r="C38" s="121">
        <f t="shared" si="98"/>
        <v>100</v>
      </c>
      <c r="D38" s="91">
        <f t="shared" ref="D38:E38" si="99">D20*100/B20</f>
        <v>46.59340659</v>
      </c>
      <c r="E38" s="92">
        <f t="shared" si="99"/>
        <v>74.55218612</v>
      </c>
      <c r="F38" s="134">
        <f t="shared" si="25"/>
        <v>58.81788834</v>
      </c>
      <c r="G38" s="59">
        <f t="shared" ref="G38:H38" si="100">G20*100/G20</f>
        <v>100</v>
      </c>
      <c r="H38" s="59">
        <f t="shared" si="100"/>
        <v>100</v>
      </c>
      <c r="I38" s="91">
        <f t="shared" ref="I38:J38" si="101">I20*100/G20</f>
        <v>50.90072825</v>
      </c>
      <c r="J38" s="92">
        <f t="shared" si="101"/>
        <v>82.76668019</v>
      </c>
      <c r="K38" s="60">
        <f t="shared" si="28"/>
        <v>67.19938665</v>
      </c>
      <c r="L38" s="234">
        <f t="shared" ref="L38:M38" si="102">L20*100/L20</f>
        <v>100</v>
      </c>
      <c r="M38" s="226">
        <f t="shared" si="102"/>
        <v>100</v>
      </c>
      <c r="N38" s="228">
        <f t="shared" ref="N38:O38" si="103">N20*100/L20</f>
        <v>49.13072928</v>
      </c>
      <c r="O38" s="229">
        <f t="shared" si="103"/>
        <v>80.19646195</v>
      </c>
      <c r="P38" s="243">
        <f t="shared" si="31"/>
        <v>64.57691475</v>
      </c>
    </row>
    <row r="39" ht="15.75" customHeight="1">
      <c r="A39" s="204" t="s">
        <v>100</v>
      </c>
      <c r="B39" s="120">
        <f t="shared" ref="B39:C39" si="104">B21*100/B21</f>
        <v>100</v>
      </c>
      <c r="C39" s="121">
        <f t="shared" si="104"/>
        <v>100</v>
      </c>
      <c r="D39" s="91">
        <f t="shared" ref="D39:E39" si="105">D21*100/B21</f>
        <v>48.89788574</v>
      </c>
      <c r="E39" s="92">
        <f t="shared" si="105"/>
        <v>72.60720144</v>
      </c>
      <c r="F39" s="134">
        <f t="shared" si="25"/>
        <v>55.13444375</v>
      </c>
      <c r="G39" s="59">
        <f t="shared" ref="G39:H39" si="106">G21*100/G21</f>
        <v>100</v>
      </c>
      <c r="H39" s="59">
        <f t="shared" si="106"/>
        <v>100</v>
      </c>
      <c r="I39" s="91">
        <f t="shared" ref="I39:J39" si="107">I21*100/G21</f>
        <v>54.59135374</v>
      </c>
      <c r="J39" s="92">
        <f t="shared" si="107"/>
        <v>80.54794899</v>
      </c>
      <c r="K39" s="60">
        <f t="shared" si="28"/>
        <v>62.56977987</v>
      </c>
      <c r="L39" s="129">
        <f t="shared" ref="L39:M39" si="108">L21*100/L21</f>
        <v>100</v>
      </c>
      <c r="M39" s="71">
        <f t="shared" si="108"/>
        <v>100</v>
      </c>
      <c r="N39" s="102">
        <f t="shared" ref="N39:O39" si="109">N21*100/L21</f>
        <v>52.24406528</v>
      </c>
      <c r="O39" s="103">
        <f t="shared" si="109"/>
        <v>77.98343996</v>
      </c>
      <c r="P39" s="77">
        <f t="shared" si="31"/>
        <v>60.1684963</v>
      </c>
    </row>
    <row r="40" ht="15.75" customHeight="1">
      <c r="A40" s="63" t="s">
        <v>7</v>
      </c>
      <c r="B40" s="111">
        <f t="shared" ref="B40:C40" si="110">B22*100/B22</f>
        <v>100</v>
      </c>
      <c r="C40" s="112">
        <f t="shared" si="110"/>
        <v>100</v>
      </c>
      <c r="D40" s="104">
        <f t="shared" ref="D40:E40" si="111">D22*100/B22</f>
        <v>39.10903691</v>
      </c>
      <c r="E40" s="105">
        <f t="shared" si="111"/>
        <v>64.19732431</v>
      </c>
      <c r="F40" s="161">
        <f t="shared" si="25"/>
        <v>45.68999147</v>
      </c>
      <c r="G40" s="66">
        <f t="shared" ref="G40:H40" si="112">G22*100/G22</f>
        <v>100</v>
      </c>
      <c r="H40" s="66">
        <f t="shared" si="112"/>
        <v>100</v>
      </c>
      <c r="I40" s="104">
        <f t="shared" ref="I40:J40" si="113">I22*100/G22</f>
        <v>43.26360774</v>
      </c>
      <c r="J40" s="105">
        <f t="shared" si="113"/>
        <v>71.74015658</v>
      </c>
      <c r="K40" s="67">
        <f t="shared" si="28"/>
        <v>49.23238478</v>
      </c>
      <c r="L40" s="114">
        <f t="shared" ref="L40:M40" si="114">L22*100/L22</f>
        <v>100</v>
      </c>
      <c r="M40" s="66">
        <f t="shared" si="114"/>
        <v>100</v>
      </c>
      <c r="N40" s="104">
        <f t="shared" ref="N40:O40" si="115">N22*100/L22</f>
        <v>41.42329136</v>
      </c>
      <c r="O40" s="105">
        <f t="shared" si="115"/>
        <v>69.00993555</v>
      </c>
      <c r="P40" s="72">
        <f t="shared" si="31"/>
        <v>47.9501719</v>
      </c>
    </row>
    <row r="41" ht="15.75" customHeight="1"/>
    <row r="42" ht="15.75" customHeight="1"/>
    <row r="43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G5:H5"/>
    <mergeCell ref="I5:J5"/>
    <mergeCell ref="K5:K6"/>
    <mergeCell ref="L5:M5"/>
    <mergeCell ref="N5:O5"/>
    <mergeCell ref="P5:P6"/>
    <mergeCell ref="A4:A6"/>
    <mergeCell ref="B4:F4"/>
    <mergeCell ref="G4:K4"/>
    <mergeCell ref="L4:P4"/>
    <mergeCell ref="B5:C5"/>
    <mergeCell ref="D5:E5"/>
    <mergeCell ref="F5:F6"/>
    <mergeCell ref="A24:P24"/>
  </mergeCells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3.38"/>
    <col customWidth="1" min="3" max="3" width="3.88"/>
    <col customWidth="1" min="4" max="4" width="4.63"/>
    <col customWidth="1" min="5" max="5" width="3.38"/>
    <col customWidth="1" min="6" max="6" width="3.88"/>
    <col customWidth="1" min="7" max="7" width="4.63"/>
    <col customWidth="1" min="8" max="9" width="4.25"/>
    <col customWidth="1" min="10" max="10" width="4.63"/>
    <col customWidth="1" min="11" max="11" width="4.25"/>
    <col customWidth="1" min="12" max="13" width="5.13"/>
    <col customWidth="1" min="14" max="14" width="4.25"/>
    <col customWidth="1" min="15" max="16" width="5.13"/>
    <col customWidth="1" min="17" max="17" width="4.25"/>
    <col customWidth="1" min="18" max="18" width="5.88"/>
    <col customWidth="1" min="19" max="19" width="5.13"/>
    <col customWidth="1" min="20" max="20" width="4.25"/>
    <col customWidth="1" min="21" max="22" width="5.13"/>
    <col customWidth="1" min="23" max="23" width="4.25"/>
    <col customWidth="1" min="24" max="25" width="5.13"/>
    <col customWidth="1" min="26" max="26" width="4.25"/>
    <col customWidth="1" min="27" max="28" width="5.13"/>
    <col customWidth="1" min="29" max="29" width="3.38"/>
    <col customWidth="1" min="30" max="30" width="4.25"/>
    <col customWidth="1" min="31" max="31" width="4.63"/>
    <col customWidth="1" min="32" max="38" width="6.63"/>
  </cols>
  <sheetData>
    <row r="1">
      <c r="A1" s="1" t="s">
        <v>118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>
      <c r="A3" s="2"/>
    </row>
    <row r="4" ht="15.0" customHeight="1">
      <c r="A4" s="201" t="s">
        <v>65</v>
      </c>
      <c r="B4" s="248" t="s">
        <v>43</v>
      </c>
      <c r="C4" s="8"/>
      <c r="D4" s="10"/>
      <c r="E4" s="248" t="s">
        <v>44</v>
      </c>
      <c r="F4" s="8"/>
      <c r="G4" s="10"/>
      <c r="H4" s="248" t="s">
        <v>45</v>
      </c>
      <c r="I4" s="8"/>
      <c r="J4" s="10"/>
      <c r="K4" s="248" t="s">
        <v>46</v>
      </c>
      <c r="L4" s="8"/>
      <c r="M4" s="10"/>
      <c r="N4" s="248" t="s">
        <v>47</v>
      </c>
      <c r="O4" s="8"/>
      <c r="P4" s="10"/>
      <c r="Q4" s="248" t="s">
        <v>48</v>
      </c>
      <c r="R4" s="8"/>
      <c r="S4" s="10"/>
      <c r="T4" s="248" t="s">
        <v>49</v>
      </c>
      <c r="U4" s="8"/>
      <c r="V4" s="10"/>
      <c r="W4" s="248" t="s">
        <v>50</v>
      </c>
      <c r="X4" s="8"/>
      <c r="Y4" s="10"/>
      <c r="Z4" s="248" t="s">
        <v>51</v>
      </c>
      <c r="AA4" s="8"/>
      <c r="AB4" s="10"/>
      <c r="AC4" s="248" t="s">
        <v>52</v>
      </c>
      <c r="AD4" s="8"/>
      <c r="AE4" s="10"/>
      <c r="AF4" s="12" t="s">
        <v>7</v>
      </c>
      <c r="AG4" s="8"/>
      <c r="AH4" s="10"/>
    </row>
    <row r="5" ht="58.5" customHeight="1">
      <c r="A5" s="16"/>
      <c r="B5" s="17" t="s">
        <v>66</v>
      </c>
      <c r="C5" s="19"/>
      <c r="D5" s="138" t="s">
        <v>55</v>
      </c>
      <c r="E5" s="17" t="s">
        <v>66</v>
      </c>
      <c r="F5" s="19"/>
      <c r="G5" s="138" t="s">
        <v>55</v>
      </c>
      <c r="H5" s="17" t="s">
        <v>66</v>
      </c>
      <c r="I5" s="19"/>
      <c r="J5" s="138" t="s">
        <v>55</v>
      </c>
      <c r="K5" s="17" t="s">
        <v>66</v>
      </c>
      <c r="L5" s="19"/>
      <c r="M5" s="138" t="s">
        <v>55</v>
      </c>
      <c r="N5" s="17" t="s">
        <v>66</v>
      </c>
      <c r="O5" s="19"/>
      <c r="P5" s="138" t="s">
        <v>55</v>
      </c>
      <c r="Q5" s="17" t="s">
        <v>66</v>
      </c>
      <c r="R5" s="19"/>
      <c r="S5" s="138" t="s">
        <v>55</v>
      </c>
      <c r="T5" s="17" t="s">
        <v>66</v>
      </c>
      <c r="U5" s="19"/>
      <c r="V5" s="138" t="s">
        <v>55</v>
      </c>
      <c r="W5" s="17" t="s">
        <v>66</v>
      </c>
      <c r="X5" s="19"/>
      <c r="Y5" s="138" t="s">
        <v>55</v>
      </c>
      <c r="Z5" s="17" t="s">
        <v>66</v>
      </c>
      <c r="AA5" s="19"/>
      <c r="AB5" s="138" t="s">
        <v>55</v>
      </c>
      <c r="AC5" s="17" t="s">
        <v>66</v>
      </c>
      <c r="AD5" s="19"/>
      <c r="AE5" s="138" t="s">
        <v>55</v>
      </c>
      <c r="AF5" s="17" t="s">
        <v>66</v>
      </c>
      <c r="AG5" s="19"/>
      <c r="AH5" s="138" t="s">
        <v>55</v>
      </c>
    </row>
    <row r="6">
      <c r="A6" s="26"/>
      <c r="B6" s="139" t="s">
        <v>15</v>
      </c>
      <c r="C6" s="28" t="s">
        <v>56</v>
      </c>
      <c r="D6" s="35" t="s">
        <v>56</v>
      </c>
      <c r="E6" s="139" t="s">
        <v>15</v>
      </c>
      <c r="F6" s="28" t="s">
        <v>56</v>
      </c>
      <c r="G6" s="35" t="s">
        <v>56</v>
      </c>
      <c r="H6" s="139" t="s">
        <v>15</v>
      </c>
      <c r="I6" s="28" t="s">
        <v>56</v>
      </c>
      <c r="J6" s="35" t="s">
        <v>56</v>
      </c>
      <c r="K6" s="139" t="s">
        <v>15</v>
      </c>
      <c r="L6" s="28" t="s">
        <v>56</v>
      </c>
      <c r="M6" s="35" t="s">
        <v>56</v>
      </c>
      <c r="N6" s="139" t="s">
        <v>15</v>
      </c>
      <c r="O6" s="28" t="s">
        <v>56</v>
      </c>
      <c r="P6" s="35" t="s">
        <v>56</v>
      </c>
      <c r="Q6" s="139" t="s">
        <v>15</v>
      </c>
      <c r="R6" s="28" t="s">
        <v>56</v>
      </c>
      <c r="S6" s="35" t="s">
        <v>56</v>
      </c>
      <c r="T6" s="139" t="s">
        <v>15</v>
      </c>
      <c r="U6" s="28" t="s">
        <v>56</v>
      </c>
      <c r="V6" s="35" t="s">
        <v>56</v>
      </c>
      <c r="W6" s="139" t="s">
        <v>15</v>
      </c>
      <c r="X6" s="28" t="s">
        <v>56</v>
      </c>
      <c r="Y6" s="35" t="s">
        <v>56</v>
      </c>
      <c r="Z6" s="139" t="s">
        <v>15</v>
      </c>
      <c r="AA6" s="28" t="s">
        <v>56</v>
      </c>
      <c r="AB6" s="35" t="s">
        <v>56</v>
      </c>
      <c r="AC6" s="139" t="s">
        <v>15</v>
      </c>
      <c r="AD6" s="28" t="s">
        <v>56</v>
      </c>
      <c r="AE6" s="35" t="s">
        <v>56</v>
      </c>
      <c r="AF6" s="139" t="s">
        <v>15</v>
      </c>
      <c r="AG6" s="28" t="s">
        <v>56</v>
      </c>
      <c r="AH6" s="35" t="s">
        <v>56</v>
      </c>
      <c r="AJ6" s="4"/>
      <c r="AK6" s="4"/>
      <c r="AL6" s="4"/>
    </row>
    <row r="7">
      <c r="A7" s="197" t="s">
        <v>68</v>
      </c>
      <c r="B7" s="118">
        <v>7.0</v>
      </c>
      <c r="C7" s="44">
        <v>62.149833333333326</v>
      </c>
      <c r="D7" s="119">
        <v>57.86333333333333</v>
      </c>
      <c r="E7" s="46">
        <v>38.0</v>
      </c>
      <c r="F7" s="44">
        <v>181.46207761104506</v>
      </c>
      <c r="G7" s="46">
        <v>130.26280801485572</v>
      </c>
      <c r="H7" s="118">
        <v>288.0</v>
      </c>
      <c r="I7" s="44">
        <v>2158.0195429435307</v>
      </c>
      <c r="J7" s="46">
        <v>1607.9133809766342</v>
      </c>
      <c r="K7" s="118">
        <v>1091.0</v>
      </c>
      <c r="L7" s="44">
        <v>8406.121651615476</v>
      </c>
      <c r="M7" s="46">
        <v>6509.397956459414</v>
      </c>
      <c r="N7" s="118">
        <v>1944.0</v>
      </c>
      <c r="O7" s="44">
        <v>19782.359489110437</v>
      </c>
      <c r="P7" s="119">
        <v>14599.238355680218</v>
      </c>
      <c r="Q7" s="46">
        <v>1817.0</v>
      </c>
      <c r="R7" s="44">
        <v>21632.05243305249</v>
      </c>
      <c r="S7" s="46">
        <v>15374.351435930581</v>
      </c>
      <c r="T7" s="118">
        <v>1365.0</v>
      </c>
      <c r="U7" s="44">
        <v>15754.167590358167</v>
      </c>
      <c r="V7" s="46">
        <v>11093.707756959144</v>
      </c>
      <c r="W7" s="118">
        <v>993.0</v>
      </c>
      <c r="X7" s="44">
        <v>12555.528761332589</v>
      </c>
      <c r="Y7" s="46">
        <v>8432.237192342873</v>
      </c>
      <c r="Z7" s="118">
        <v>383.0</v>
      </c>
      <c r="AA7" s="44">
        <v>4692.866077790691</v>
      </c>
      <c r="AB7" s="46">
        <v>3228.2886942873724</v>
      </c>
      <c r="AC7" s="118">
        <v>38.0</v>
      </c>
      <c r="AD7" s="44">
        <v>358.1266666666667</v>
      </c>
      <c r="AE7" s="46">
        <v>258.42333333333335</v>
      </c>
      <c r="AF7" s="118">
        <f t="shared" ref="AF7:AH7" si="1">B7+E7+H7+K7+N7+Q7+T7+W7+Z7+AC7</f>
        <v>7964</v>
      </c>
      <c r="AG7" s="44">
        <f t="shared" si="1"/>
        <v>85582.85412</v>
      </c>
      <c r="AH7" s="119">
        <f t="shared" si="1"/>
        <v>61291.68425</v>
      </c>
    </row>
    <row r="8">
      <c r="A8" s="200" t="s">
        <v>69</v>
      </c>
      <c r="B8" s="123"/>
      <c r="C8" s="57"/>
      <c r="D8" s="124"/>
      <c r="E8" s="59">
        <v>1.0</v>
      </c>
      <c r="F8" s="57">
        <v>18.7</v>
      </c>
      <c r="G8" s="59">
        <v>14.8</v>
      </c>
      <c r="H8" s="123">
        <v>18.0</v>
      </c>
      <c r="I8" s="57">
        <v>66.14188828881429</v>
      </c>
      <c r="J8" s="59">
        <v>25.9867717608135</v>
      </c>
      <c r="K8" s="123">
        <v>45.0</v>
      </c>
      <c r="L8" s="57">
        <v>361.2758333333332</v>
      </c>
      <c r="M8" s="59">
        <v>160.98499999999996</v>
      </c>
      <c r="N8" s="123">
        <v>113.0</v>
      </c>
      <c r="O8" s="57">
        <v>1350.271446507479</v>
      </c>
      <c r="P8" s="124">
        <v>623.9134811856729</v>
      </c>
      <c r="Q8" s="59">
        <v>166.0</v>
      </c>
      <c r="R8" s="57">
        <v>1911.8499977238398</v>
      </c>
      <c r="S8" s="59">
        <v>812.8583971075723</v>
      </c>
      <c r="T8" s="123">
        <v>175.0</v>
      </c>
      <c r="U8" s="57">
        <v>2403.724161470052</v>
      </c>
      <c r="V8" s="59">
        <v>934.7578949358472</v>
      </c>
      <c r="W8" s="123">
        <v>78.0</v>
      </c>
      <c r="X8" s="57">
        <v>1206.35630877193</v>
      </c>
      <c r="Y8" s="59">
        <v>416.440504761905</v>
      </c>
      <c r="Z8" s="123">
        <v>29.0</v>
      </c>
      <c r="AA8" s="57">
        <v>378.57719870129864</v>
      </c>
      <c r="AB8" s="59">
        <v>145.54575757575762</v>
      </c>
      <c r="AC8" s="123">
        <v>6.0</v>
      </c>
      <c r="AD8" s="57">
        <v>62.335</v>
      </c>
      <c r="AE8" s="59">
        <v>23.35</v>
      </c>
      <c r="AF8" s="123">
        <f t="shared" ref="AF8:AH8" si="2">B8+E8+H8+K8+N8+Q8+T8+W8+Z8+AC8</f>
        <v>631</v>
      </c>
      <c r="AG8" s="57">
        <f t="shared" si="2"/>
        <v>7759.231835</v>
      </c>
      <c r="AH8" s="124">
        <f t="shared" si="2"/>
        <v>3158.637807</v>
      </c>
    </row>
    <row r="9">
      <c r="A9" s="200" t="s">
        <v>70</v>
      </c>
      <c r="B9" s="123"/>
      <c r="C9" s="57"/>
      <c r="D9" s="124"/>
      <c r="E9" s="59">
        <v>3.0</v>
      </c>
      <c r="F9" s="57">
        <v>11.1</v>
      </c>
      <c r="G9" s="59">
        <v>8.2</v>
      </c>
      <c r="H9" s="123">
        <v>27.0</v>
      </c>
      <c r="I9" s="57">
        <v>172.95000000000002</v>
      </c>
      <c r="J9" s="59">
        <v>100.68833333333335</v>
      </c>
      <c r="K9" s="123">
        <v>67.0</v>
      </c>
      <c r="L9" s="57">
        <v>535.5843830437582</v>
      </c>
      <c r="M9" s="59">
        <v>502.02364140926636</v>
      </c>
      <c r="N9" s="123">
        <v>162.0</v>
      </c>
      <c r="O9" s="57">
        <v>2382.2764230256603</v>
      </c>
      <c r="P9" s="124">
        <v>1497.4770720720721</v>
      </c>
      <c r="Q9" s="59">
        <v>229.0</v>
      </c>
      <c r="R9" s="57">
        <v>3553.1343830435317</v>
      </c>
      <c r="S9" s="59">
        <v>2435.8140212911694</v>
      </c>
      <c r="T9" s="123">
        <v>184.0</v>
      </c>
      <c r="U9" s="57">
        <v>2446.5204833032594</v>
      </c>
      <c r="V9" s="59">
        <v>1638.0799692978674</v>
      </c>
      <c r="W9" s="123">
        <v>124.0</v>
      </c>
      <c r="X9" s="57">
        <v>1615.732857142857</v>
      </c>
      <c r="Y9" s="59">
        <v>923.2597619047621</v>
      </c>
      <c r="Z9" s="123">
        <v>43.0</v>
      </c>
      <c r="AA9" s="57">
        <v>414.52794258373206</v>
      </c>
      <c r="AB9" s="59">
        <v>265.96089314194575</v>
      </c>
      <c r="AC9" s="123">
        <v>5.0</v>
      </c>
      <c r="AD9" s="57">
        <v>28.31</v>
      </c>
      <c r="AE9" s="59">
        <v>15.100000000000001</v>
      </c>
      <c r="AF9" s="123">
        <f t="shared" ref="AF9:AH9" si="3">B9+E9+H9+K9+N9+Q9+T9+W9+Z9+AC9</f>
        <v>844</v>
      </c>
      <c r="AG9" s="57">
        <f t="shared" si="3"/>
        <v>11160.13647</v>
      </c>
      <c r="AH9" s="124">
        <f t="shared" si="3"/>
        <v>7386.603692</v>
      </c>
    </row>
    <row r="10">
      <c r="A10" s="200" t="s">
        <v>71</v>
      </c>
      <c r="B10" s="123">
        <v>1.0</v>
      </c>
      <c r="C10" s="57">
        <v>4.8</v>
      </c>
      <c r="D10" s="124">
        <v>1.1</v>
      </c>
      <c r="E10" s="59">
        <v>6.0</v>
      </c>
      <c r="F10" s="57">
        <v>46.160000000000004</v>
      </c>
      <c r="G10" s="59">
        <v>24.266666666666698</v>
      </c>
      <c r="H10" s="123">
        <v>31.0</v>
      </c>
      <c r="I10" s="57">
        <v>167.07249999999996</v>
      </c>
      <c r="J10" s="59">
        <v>81.69416666666672</v>
      </c>
      <c r="K10" s="123">
        <v>78.0</v>
      </c>
      <c r="L10" s="57">
        <v>725.7787265642289</v>
      </c>
      <c r="M10" s="59">
        <v>474.75</v>
      </c>
      <c r="N10" s="123">
        <v>260.0</v>
      </c>
      <c r="O10" s="57">
        <v>3579.6791674519473</v>
      </c>
      <c r="P10" s="124">
        <v>2436.7345459986986</v>
      </c>
      <c r="Q10" s="59">
        <v>316.0</v>
      </c>
      <c r="R10" s="57">
        <v>4865.948728646586</v>
      </c>
      <c r="S10" s="59">
        <v>3121.1009252544286</v>
      </c>
      <c r="T10" s="123">
        <v>302.0</v>
      </c>
      <c r="U10" s="57">
        <v>4285.672193969285</v>
      </c>
      <c r="V10" s="59">
        <v>2709.133170864216</v>
      </c>
      <c r="W10" s="123">
        <v>225.0</v>
      </c>
      <c r="X10" s="57">
        <v>2926.9577805312488</v>
      </c>
      <c r="Y10" s="59">
        <v>1930.7785694980464</v>
      </c>
      <c r="Z10" s="123">
        <v>83.0</v>
      </c>
      <c r="AA10" s="57">
        <v>1074.9367705882353</v>
      </c>
      <c r="AB10" s="59">
        <v>672.5508039215686</v>
      </c>
      <c r="AC10" s="123">
        <v>16.0</v>
      </c>
      <c r="AD10" s="57">
        <v>131.79999999999998</v>
      </c>
      <c r="AE10" s="59">
        <v>67.66666666666667</v>
      </c>
      <c r="AF10" s="123">
        <f t="shared" ref="AF10:AH10" si="4">B10+E10+H10+K10+N10+Q10+T10+W10+Z10+AC10</f>
        <v>1318</v>
      </c>
      <c r="AG10" s="57">
        <f t="shared" si="4"/>
        <v>17808.80587</v>
      </c>
      <c r="AH10" s="124">
        <f t="shared" si="4"/>
        <v>11519.77552</v>
      </c>
      <c r="AJ10" s="4"/>
      <c r="AK10" s="4"/>
      <c r="AL10" s="4"/>
    </row>
    <row r="11">
      <c r="A11" s="200" t="s">
        <v>73</v>
      </c>
      <c r="B11" s="123">
        <v>1.0</v>
      </c>
      <c r="C11" s="57">
        <v>3.48</v>
      </c>
      <c r="D11" s="124">
        <v>2.16666666666667</v>
      </c>
      <c r="E11" s="59">
        <v>5.0</v>
      </c>
      <c r="F11" s="57">
        <v>43.49868421052632</v>
      </c>
      <c r="G11" s="59">
        <v>30.66263157894737</v>
      </c>
      <c r="H11" s="123">
        <v>26.0</v>
      </c>
      <c r="I11" s="57">
        <v>219.11833333333337</v>
      </c>
      <c r="J11" s="59">
        <v>137.92583333333332</v>
      </c>
      <c r="K11" s="123">
        <v>103.0</v>
      </c>
      <c r="L11" s="57">
        <v>976.6240035677881</v>
      </c>
      <c r="M11" s="59">
        <v>726.4278809887871</v>
      </c>
      <c r="N11" s="123">
        <v>214.0</v>
      </c>
      <c r="O11" s="57">
        <v>2942.4289520673124</v>
      </c>
      <c r="P11" s="124">
        <v>1939.5236709645633</v>
      </c>
      <c r="Q11" s="59">
        <v>347.0</v>
      </c>
      <c r="R11" s="57">
        <v>5714.298243149491</v>
      </c>
      <c r="S11" s="59">
        <v>3657.378127229212</v>
      </c>
      <c r="T11" s="123">
        <v>281.0</v>
      </c>
      <c r="U11" s="57">
        <v>3554.741289878004</v>
      </c>
      <c r="V11" s="59">
        <v>3016.8684359005783</v>
      </c>
      <c r="W11" s="123">
        <v>195.0</v>
      </c>
      <c r="X11" s="57">
        <v>2586.326893386253</v>
      </c>
      <c r="Y11" s="59">
        <v>1709.5793582956344</v>
      </c>
      <c r="Z11" s="123">
        <v>72.0</v>
      </c>
      <c r="AA11" s="57">
        <v>881.6391666666665</v>
      </c>
      <c r="AB11" s="59">
        <v>694.2475000000001</v>
      </c>
      <c r="AC11" s="123">
        <v>5.0</v>
      </c>
      <c r="AD11" s="57">
        <v>50.809999999999995</v>
      </c>
      <c r="AE11" s="59">
        <v>39.8</v>
      </c>
      <c r="AF11" s="123">
        <f t="shared" ref="AF11:AH11" si="5">B11+E11+H11+K11+N11+Q11+T11+W11+Z11+AC11</f>
        <v>1249</v>
      </c>
      <c r="AG11" s="57">
        <f t="shared" si="5"/>
        <v>16972.96557</v>
      </c>
      <c r="AH11" s="124">
        <f t="shared" si="5"/>
        <v>11954.5801</v>
      </c>
    </row>
    <row r="12">
      <c r="A12" s="200" t="s">
        <v>74</v>
      </c>
      <c r="B12" s="123"/>
      <c r="C12" s="57"/>
      <c r="D12" s="124"/>
      <c r="E12" s="59">
        <v>3.0</v>
      </c>
      <c r="F12" s="57">
        <v>25.2</v>
      </c>
      <c r="G12" s="59">
        <v>36.725</v>
      </c>
      <c r="H12" s="123">
        <v>29.0</v>
      </c>
      <c r="I12" s="57">
        <v>166.31114583333334</v>
      </c>
      <c r="J12" s="59">
        <v>131.95625000000004</v>
      </c>
      <c r="K12" s="123">
        <v>77.0</v>
      </c>
      <c r="L12" s="57">
        <v>765.9404375226877</v>
      </c>
      <c r="M12" s="59">
        <v>546.7360353760354</v>
      </c>
      <c r="N12" s="123">
        <v>139.0</v>
      </c>
      <c r="O12" s="57">
        <v>2136.086456407063</v>
      </c>
      <c r="P12" s="124">
        <v>1131.1951092120669</v>
      </c>
      <c r="Q12" s="59">
        <v>185.0</v>
      </c>
      <c r="R12" s="57">
        <v>3283.739116062627</v>
      </c>
      <c r="S12" s="59">
        <v>1432.072138890135</v>
      </c>
      <c r="T12" s="123">
        <v>165.0</v>
      </c>
      <c r="U12" s="57">
        <v>2857.158166099773</v>
      </c>
      <c r="V12" s="59">
        <v>1551.4965022675733</v>
      </c>
      <c r="W12" s="123">
        <v>101.0</v>
      </c>
      <c r="X12" s="57">
        <v>1301.0218452380952</v>
      </c>
      <c r="Y12" s="59">
        <v>537.0989880952382</v>
      </c>
      <c r="Z12" s="123">
        <v>31.0</v>
      </c>
      <c r="AA12" s="57">
        <v>485.6866666666666</v>
      </c>
      <c r="AB12" s="59">
        <v>226.59166666666667</v>
      </c>
      <c r="AC12" s="123">
        <v>3.0</v>
      </c>
      <c r="AD12" s="57">
        <v>21.270000000000003</v>
      </c>
      <c r="AE12" s="59">
        <v>11.3</v>
      </c>
      <c r="AF12" s="123">
        <f t="shared" ref="AF12:AH12" si="6">B12+E12+H12+K12+N12+Q12+T12+W12+Z12+AC12</f>
        <v>733</v>
      </c>
      <c r="AG12" s="57">
        <f t="shared" si="6"/>
        <v>11042.41383</v>
      </c>
      <c r="AH12" s="124">
        <f t="shared" si="6"/>
        <v>5605.171691</v>
      </c>
    </row>
    <row r="13">
      <c r="A13" s="200" t="s">
        <v>75</v>
      </c>
      <c r="B13" s="123">
        <v>3.0</v>
      </c>
      <c r="C13" s="57">
        <v>13.968333333333334</v>
      </c>
      <c r="D13" s="124">
        <v>16.675</v>
      </c>
      <c r="E13" s="59">
        <v>5.0</v>
      </c>
      <c r="F13" s="57">
        <v>31.343333333333298</v>
      </c>
      <c r="G13" s="59">
        <v>6.918333333333333</v>
      </c>
      <c r="H13" s="123">
        <v>70.0</v>
      </c>
      <c r="I13" s="57">
        <v>419.6203561507937</v>
      </c>
      <c r="J13" s="59">
        <v>365.56884920634917</v>
      </c>
      <c r="K13" s="123">
        <v>206.0</v>
      </c>
      <c r="L13" s="57">
        <v>1561.2493460660858</v>
      </c>
      <c r="M13" s="59">
        <v>1092.6037007499356</v>
      </c>
      <c r="N13" s="123">
        <v>435.0</v>
      </c>
      <c r="O13" s="57">
        <v>6009.0624245059025</v>
      </c>
      <c r="P13" s="124">
        <v>3856.727784959172</v>
      </c>
      <c r="Q13" s="59">
        <v>592.0</v>
      </c>
      <c r="R13" s="57">
        <v>8714.736964472193</v>
      </c>
      <c r="S13" s="59">
        <v>5490.547720819806</v>
      </c>
      <c r="T13" s="123">
        <v>506.0</v>
      </c>
      <c r="U13" s="57">
        <v>6459.9417317018</v>
      </c>
      <c r="V13" s="59">
        <v>4891.759912781252</v>
      </c>
      <c r="W13" s="123">
        <v>318.0</v>
      </c>
      <c r="X13" s="57">
        <v>3751.2901158636128</v>
      </c>
      <c r="Y13" s="59">
        <v>2702.5769302228077</v>
      </c>
      <c r="Z13" s="123">
        <v>131.0</v>
      </c>
      <c r="AA13" s="57">
        <v>1394.846464434579</v>
      </c>
      <c r="AB13" s="59">
        <v>1110.7436109261312</v>
      </c>
      <c r="AC13" s="123">
        <v>6.0</v>
      </c>
      <c r="AD13" s="57">
        <v>37.17666666666667</v>
      </c>
      <c r="AE13" s="59">
        <v>32.96666666666667</v>
      </c>
      <c r="AF13" s="123">
        <f t="shared" ref="AF13:AH13" si="7">B13+E13+H13+K13+N13+Q13+T13+W13+Z13+AC13</f>
        <v>2272</v>
      </c>
      <c r="AG13" s="57">
        <f t="shared" si="7"/>
        <v>28393.23574</v>
      </c>
      <c r="AH13" s="124">
        <f t="shared" si="7"/>
        <v>19567.08851</v>
      </c>
    </row>
    <row r="14">
      <c r="A14" s="200" t="s">
        <v>76</v>
      </c>
      <c r="B14" s="123"/>
      <c r="C14" s="57"/>
      <c r="D14" s="124"/>
      <c r="E14" s="59">
        <v>6.0</v>
      </c>
      <c r="F14" s="57">
        <v>41.59266260162602</v>
      </c>
      <c r="G14" s="59">
        <v>26.72914634146342</v>
      </c>
      <c r="H14" s="123">
        <v>47.0</v>
      </c>
      <c r="I14" s="57">
        <v>258.5133333333334</v>
      </c>
      <c r="J14" s="59">
        <v>187.05749999999998</v>
      </c>
      <c r="K14" s="123">
        <v>143.0</v>
      </c>
      <c r="L14" s="57">
        <v>1173.7070000000003</v>
      </c>
      <c r="M14" s="59">
        <v>951.3966666666669</v>
      </c>
      <c r="N14" s="123">
        <v>271.0</v>
      </c>
      <c r="O14" s="57">
        <v>3051.3910925099203</v>
      </c>
      <c r="P14" s="124">
        <v>2309.515668402778</v>
      </c>
      <c r="Q14" s="59">
        <v>368.0</v>
      </c>
      <c r="R14" s="57">
        <v>4550.299015215944</v>
      </c>
      <c r="S14" s="59">
        <v>3419.985832923586</v>
      </c>
      <c r="T14" s="123">
        <v>351.0</v>
      </c>
      <c r="U14" s="57">
        <v>3562.6996427103263</v>
      </c>
      <c r="V14" s="59">
        <v>2200.9329118064943</v>
      </c>
      <c r="W14" s="123">
        <v>211.0</v>
      </c>
      <c r="X14" s="57">
        <v>2130.608920490343</v>
      </c>
      <c r="Y14" s="59">
        <v>1503.794520269744</v>
      </c>
      <c r="Z14" s="123">
        <v>92.0</v>
      </c>
      <c r="AA14" s="57">
        <v>753.0135416666665</v>
      </c>
      <c r="AB14" s="59">
        <v>499.7172916666666</v>
      </c>
      <c r="AC14" s="123">
        <v>14.0</v>
      </c>
      <c r="AD14" s="57">
        <v>76.9807142857143</v>
      </c>
      <c r="AE14" s="59">
        <v>51.1625</v>
      </c>
      <c r="AF14" s="123">
        <f t="shared" ref="AF14:AH14" si="8">B14+E14+H14+K14+N14+Q14+T14+W14+Z14+AC14</f>
        <v>1503</v>
      </c>
      <c r="AG14" s="57">
        <f t="shared" si="8"/>
        <v>15598.80592</v>
      </c>
      <c r="AH14" s="124">
        <f t="shared" si="8"/>
        <v>11150.29204</v>
      </c>
      <c r="AJ14" s="4"/>
      <c r="AK14" s="4"/>
      <c r="AL14" s="4"/>
    </row>
    <row r="15">
      <c r="A15" s="200" t="s">
        <v>77</v>
      </c>
      <c r="B15" s="123">
        <v>3.0</v>
      </c>
      <c r="C15" s="57">
        <v>7.985</v>
      </c>
      <c r="D15" s="124">
        <v>6.15</v>
      </c>
      <c r="E15" s="59">
        <v>6.0</v>
      </c>
      <c r="F15" s="57">
        <v>48.763</v>
      </c>
      <c r="G15" s="59">
        <v>34.855000000000004</v>
      </c>
      <c r="H15" s="123">
        <v>63.0</v>
      </c>
      <c r="I15" s="57">
        <v>696.1926666666668</v>
      </c>
      <c r="J15" s="59">
        <v>459.3566666666667</v>
      </c>
      <c r="K15" s="123">
        <v>270.0</v>
      </c>
      <c r="L15" s="57">
        <v>2459.0178057008884</v>
      </c>
      <c r="M15" s="59">
        <v>1934.9082845782655</v>
      </c>
      <c r="N15" s="123">
        <v>529.0</v>
      </c>
      <c r="O15" s="57">
        <v>9287.588240703342</v>
      </c>
      <c r="P15" s="124">
        <v>6063.343022327165</v>
      </c>
      <c r="Q15" s="59">
        <v>710.0</v>
      </c>
      <c r="R15" s="57">
        <v>11564.493587759922</v>
      </c>
      <c r="S15" s="59">
        <v>7758.130865206118</v>
      </c>
      <c r="T15" s="123">
        <v>580.0</v>
      </c>
      <c r="U15" s="57">
        <v>8765.750447914865</v>
      </c>
      <c r="V15" s="59">
        <v>5704.048458957733</v>
      </c>
      <c r="W15" s="123">
        <v>406.0</v>
      </c>
      <c r="X15" s="57">
        <v>5973.120079112914</v>
      </c>
      <c r="Y15" s="59">
        <v>3759.4960517948225</v>
      </c>
      <c r="Z15" s="123">
        <v>151.0</v>
      </c>
      <c r="AA15" s="57">
        <v>1912.0833275984087</v>
      </c>
      <c r="AB15" s="59">
        <v>1105.3813793103454</v>
      </c>
      <c r="AC15" s="123">
        <v>21.0</v>
      </c>
      <c r="AD15" s="57">
        <v>260.36899999999997</v>
      </c>
      <c r="AE15" s="59">
        <v>241.88800000000003</v>
      </c>
      <c r="AF15" s="123">
        <f t="shared" ref="AF15:AH15" si="9">B15+E15+H15+K15+N15+Q15+T15+W15+Z15+AC15</f>
        <v>2739</v>
      </c>
      <c r="AG15" s="57">
        <f t="shared" si="9"/>
        <v>40975.36316</v>
      </c>
      <c r="AH15" s="124">
        <f t="shared" si="9"/>
        <v>27067.55773</v>
      </c>
    </row>
    <row r="16">
      <c r="A16" s="200" t="s">
        <v>78</v>
      </c>
      <c r="B16" s="123"/>
      <c r="C16" s="57"/>
      <c r="D16" s="124"/>
      <c r="E16" s="59">
        <v>3.0</v>
      </c>
      <c r="F16" s="57">
        <v>62.4</v>
      </c>
      <c r="G16" s="59">
        <v>60.4</v>
      </c>
      <c r="H16" s="123">
        <v>42.0</v>
      </c>
      <c r="I16" s="57">
        <v>325.98950000000013</v>
      </c>
      <c r="J16" s="59">
        <v>296.9411666666666</v>
      </c>
      <c r="K16" s="123">
        <v>155.0</v>
      </c>
      <c r="L16" s="57">
        <v>1386.8749800243547</v>
      </c>
      <c r="M16" s="59">
        <v>1080.9292843893859</v>
      </c>
      <c r="N16" s="123">
        <v>343.0</v>
      </c>
      <c r="O16" s="57">
        <v>4701.955857355707</v>
      </c>
      <c r="P16" s="124">
        <v>2881.112351537811</v>
      </c>
      <c r="Q16" s="59">
        <v>430.0</v>
      </c>
      <c r="R16" s="57">
        <v>6773.972118873184</v>
      </c>
      <c r="S16" s="59">
        <v>4580.108454726307</v>
      </c>
      <c r="T16" s="123">
        <v>359.0</v>
      </c>
      <c r="U16" s="57">
        <v>5236.365809986501</v>
      </c>
      <c r="V16" s="59">
        <v>3496.65302195335</v>
      </c>
      <c r="W16" s="123">
        <v>256.0</v>
      </c>
      <c r="X16" s="57">
        <v>4135.439927625378</v>
      </c>
      <c r="Y16" s="59">
        <v>2564.2988219788513</v>
      </c>
      <c r="Z16" s="123">
        <v>77.0</v>
      </c>
      <c r="AA16" s="57">
        <v>962.2313862345071</v>
      </c>
      <c r="AB16" s="59">
        <v>675.3812363606451</v>
      </c>
      <c r="AC16" s="123">
        <v>4.0</v>
      </c>
      <c r="AD16" s="57">
        <v>61.3</v>
      </c>
      <c r="AE16" s="59">
        <v>56.225</v>
      </c>
      <c r="AF16" s="123">
        <f t="shared" ref="AF16:AH16" si="10">B16+E16+H16+K16+N16+Q16+T16+W16+Z16+AC16</f>
        <v>1669</v>
      </c>
      <c r="AG16" s="57">
        <f t="shared" si="10"/>
        <v>23646.52958</v>
      </c>
      <c r="AH16" s="124">
        <f t="shared" si="10"/>
        <v>15692.04934</v>
      </c>
    </row>
    <row r="17">
      <c r="A17" s="200" t="s">
        <v>79</v>
      </c>
      <c r="B17" s="123">
        <v>1.0</v>
      </c>
      <c r="C17" s="57">
        <v>2.36</v>
      </c>
      <c r="D17" s="124">
        <v>0.7</v>
      </c>
      <c r="E17" s="59">
        <v>10.0</v>
      </c>
      <c r="F17" s="57">
        <v>64.79646118721462</v>
      </c>
      <c r="G17" s="59">
        <v>18.207990867579905</v>
      </c>
      <c r="H17" s="123">
        <v>56.0</v>
      </c>
      <c r="I17" s="57">
        <v>355.5569448737764</v>
      </c>
      <c r="J17" s="59">
        <v>252.53499999999994</v>
      </c>
      <c r="K17" s="123">
        <v>185.0</v>
      </c>
      <c r="L17" s="57">
        <v>1885.414414529915</v>
      </c>
      <c r="M17" s="59">
        <v>1273.8890384615386</v>
      </c>
      <c r="N17" s="123">
        <v>368.0</v>
      </c>
      <c r="O17" s="57">
        <v>4053.0768314459965</v>
      </c>
      <c r="P17" s="124">
        <v>2291.644885880405</v>
      </c>
      <c r="Q17" s="59">
        <v>518.0</v>
      </c>
      <c r="R17" s="57">
        <v>6136.544994536418</v>
      </c>
      <c r="S17" s="59">
        <v>3148.8094164923327</v>
      </c>
      <c r="T17" s="123">
        <v>400.0</v>
      </c>
      <c r="U17" s="57">
        <v>5117.260873724769</v>
      </c>
      <c r="V17" s="59">
        <v>2745.9052043044535</v>
      </c>
      <c r="W17" s="123">
        <v>281.0</v>
      </c>
      <c r="X17" s="57">
        <v>4223.544262598295</v>
      </c>
      <c r="Y17" s="59">
        <v>1921.5610470085471</v>
      </c>
      <c r="Z17" s="123">
        <v>121.0</v>
      </c>
      <c r="AA17" s="57">
        <v>1567.5773314210733</v>
      </c>
      <c r="AB17" s="59">
        <v>779.8683604049497</v>
      </c>
      <c r="AC17" s="123">
        <v>18.0</v>
      </c>
      <c r="AD17" s="57">
        <v>222.83549753997542</v>
      </c>
      <c r="AE17" s="59">
        <v>87.71589175891759</v>
      </c>
      <c r="AF17" s="123">
        <f t="shared" ref="AF17:AH17" si="11">B17+E17+H17+K17+N17+Q17+T17+W17+Z17+AC17</f>
        <v>1958</v>
      </c>
      <c r="AG17" s="57">
        <f t="shared" si="11"/>
        <v>23628.96761</v>
      </c>
      <c r="AH17" s="124">
        <f t="shared" si="11"/>
        <v>12520.83684</v>
      </c>
    </row>
    <row r="18">
      <c r="A18" s="200" t="s">
        <v>80</v>
      </c>
      <c r="B18" s="123">
        <v>1.0</v>
      </c>
      <c r="C18" s="57">
        <v>0.666666666666667</v>
      </c>
      <c r="D18" s="124">
        <v>0.866666666666667</v>
      </c>
      <c r="E18" s="59">
        <v>19.0</v>
      </c>
      <c r="F18" s="57">
        <v>142.14050000000003</v>
      </c>
      <c r="G18" s="59">
        <v>82.83083333333332</v>
      </c>
      <c r="H18" s="123">
        <v>133.0</v>
      </c>
      <c r="I18" s="57">
        <v>1077.0890172605166</v>
      </c>
      <c r="J18" s="59">
        <v>827.126558441558</v>
      </c>
      <c r="K18" s="123">
        <v>512.0</v>
      </c>
      <c r="L18" s="57">
        <v>3725.190619758535</v>
      </c>
      <c r="M18" s="59">
        <v>3082.011808724352</v>
      </c>
      <c r="N18" s="123">
        <v>917.0</v>
      </c>
      <c r="O18" s="57">
        <v>10906.266281863192</v>
      </c>
      <c r="P18" s="124">
        <v>8141.915032028324</v>
      </c>
      <c r="Q18" s="59">
        <v>897.0</v>
      </c>
      <c r="R18" s="57">
        <v>9744.59143181225</v>
      </c>
      <c r="S18" s="59">
        <v>6607.334671928927</v>
      </c>
      <c r="T18" s="123">
        <v>727.0</v>
      </c>
      <c r="U18" s="57">
        <v>7949.833751785395</v>
      </c>
      <c r="V18" s="59">
        <v>5628.290333001837</v>
      </c>
      <c r="W18" s="123">
        <v>527.0</v>
      </c>
      <c r="X18" s="57">
        <v>5894.138171045167</v>
      </c>
      <c r="Y18" s="59">
        <v>3946.1241308006133</v>
      </c>
      <c r="Z18" s="123">
        <v>185.0</v>
      </c>
      <c r="AA18" s="57">
        <v>2078.2675488165924</v>
      </c>
      <c r="AB18" s="59">
        <v>1480.0573366007432</v>
      </c>
      <c r="AC18" s="123">
        <v>17.0</v>
      </c>
      <c r="AD18" s="57">
        <v>297.0723000000001</v>
      </c>
      <c r="AE18" s="59">
        <v>112.23666666666665</v>
      </c>
      <c r="AF18" s="123">
        <f t="shared" ref="AF18:AH18" si="12">B18+E18+H18+K18+N18+Q18+T18+W18+Z18+AC18</f>
        <v>3935</v>
      </c>
      <c r="AG18" s="57">
        <f t="shared" si="12"/>
        <v>41815.25629</v>
      </c>
      <c r="AH18" s="124">
        <f t="shared" si="12"/>
        <v>29908.79404</v>
      </c>
      <c r="AJ18" s="4"/>
      <c r="AK18" s="4"/>
      <c r="AL18" s="4"/>
    </row>
    <row r="19">
      <c r="A19" s="200" t="s">
        <v>81</v>
      </c>
      <c r="B19" s="123">
        <v>1.0</v>
      </c>
      <c r="C19" s="57">
        <v>4.9</v>
      </c>
      <c r="D19" s="124">
        <v>10.4</v>
      </c>
      <c r="E19" s="59">
        <v>10.0</v>
      </c>
      <c r="F19" s="57">
        <v>57.11416666666666</v>
      </c>
      <c r="G19" s="59">
        <v>36.33333333333332</v>
      </c>
      <c r="H19" s="123">
        <v>42.0</v>
      </c>
      <c r="I19" s="57">
        <v>210.41212914887896</v>
      </c>
      <c r="J19" s="59">
        <v>221.33946232837198</v>
      </c>
      <c r="K19" s="123">
        <v>103.0</v>
      </c>
      <c r="L19" s="57">
        <v>947.9101523297493</v>
      </c>
      <c r="M19" s="59">
        <v>688.3642428315413</v>
      </c>
      <c r="N19" s="123">
        <v>265.0</v>
      </c>
      <c r="O19" s="57">
        <v>3547.7303792884295</v>
      </c>
      <c r="P19" s="124">
        <v>3082.933968316512</v>
      </c>
      <c r="Q19" s="59">
        <v>289.0</v>
      </c>
      <c r="R19" s="57">
        <v>3738.40168814345</v>
      </c>
      <c r="S19" s="59">
        <v>2919.0285412569197</v>
      </c>
      <c r="T19" s="123">
        <v>273.0</v>
      </c>
      <c r="U19" s="57">
        <v>3589.6544507311755</v>
      </c>
      <c r="V19" s="59">
        <v>3426.8765225672873</v>
      </c>
      <c r="W19" s="123">
        <v>196.0</v>
      </c>
      <c r="X19" s="57">
        <v>2466.534996543686</v>
      </c>
      <c r="Y19" s="59">
        <v>1924.6109285714292</v>
      </c>
      <c r="Z19" s="123">
        <v>68.0</v>
      </c>
      <c r="AA19" s="57">
        <v>1117.7013636363638</v>
      </c>
      <c r="AB19" s="59">
        <v>849.0416666666667</v>
      </c>
      <c r="AC19" s="123">
        <v>7.0</v>
      </c>
      <c r="AD19" s="57">
        <v>59.81000000000001</v>
      </c>
      <c r="AE19" s="59">
        <v>70.19999999999999</v>
      </c>
      <c r="AF19" s="123">
        <f t="shared" ref="AF19:AH19" si="13">B19+E19+H19+K19+N19+Q19+T19+W19+Z19+AC19</f>
        <v>1254</v>
      </c>
      <c r="AG19" s="57">
        <f t="shared" si="13"/>
        <v>15740.16933</v>
      </c>
      <c r="AH19" s="124">
        <f t="shared" si="13"/>
        <v>13229.12867</v>
      </c>
    </row>
    <row r="20">
      <c r="A20" s="200" t="s">
        <v>82</v>
      </c>
      <c r="B20" s="123">
        <v>1.0</v>
      </c>
      <c r="C20" s="57">
        <v>14.0</v>
      </c>
      <c r="D20" s="124">
        <v>14.3</v>
      </c>
      <c r="E20" s="59">
        <v>6.0</v>
      </c>
      <c r="F20" s="57">
        <v>29.772727272727273</v>
      </c>
      <c r="G20" s="59">
        <v>21.759090909090908</v>
      </c>
      <c r="H20" s="123">
        <v>62.0</v>
      </c>
      <c r="I20" s="57">
        <v>468.977819224532</v>
      </c>
      <c r="J20" s="59">
        <v>533.454022760361</v>
      </c>
      <c r="K20" s="123">
        <v>189.0</v>
      </c>
      <c r="L20" s="57">
        <v>2169.394927022687</v>
      </c>
      <c r="M20" s="59">
        <v>2050.579531209855</v>
      </c>
      <c r="N20" s="123">
        <v>425.0</v>
      </c>
      <c r="O20" s="57">
        <v>6289.533983288262</v>
      </c>
      <c r="P20" s="124">
        <v>5103.645686870053</v>
      </c>
      <c r="Q20" s="59">
        <v>541.0</v>
      </c>
      <c r="R20" s="57">
        <v>11114.251362039002</v>
      </c>
      <c r="S20" s="59">
        <v>8377.973656954204</v>
      </c>
      <c r="T20" s="123">
        <v>504.0</v>
      </c>
      <c r="U20" s="57">
        <v>8370.185882852653</v>
      </c>
      <c r="V20" s="59">
        <v>6589.464518437656</v>
      </c>
      <c r="W20" s="123">
        <v>332.0</v>
      </c>
      <c r="X20" s="57">
        <v>5097.1554529125915</v>
      </c>
      <c r="Y20" s="59">
        <v>4091.7957800441027</v>
      </c>
      <c r="Z20" s="123">
        <v>108.0</v>
      </c>
      <c r="AA20" s="57">
        <v>1503.0194008547005</v>
      </c>
      <c r="AB20" s="59">
        <v>1472.7406297435898</v>
      </c>
      <c r="AC20" s="123">
        <v>8.0</v>
      </c>
      <c r="AD20" s="57">
        <v>64.42399999999999</v>
      </c>
      <c r="AE20" s="59">
        <v>24.680000000000003</v>
      </c>
      <c r="AF20" s="123">
        <f t="shared" ref="AF20:AH20" si="14">B20+E20+H20+K20+N20+Q20+T20+W20+Z20+AC20</f>
        <v>2176</v>
      </c>
      <c r="AG20" s="57">
        <f t="shared" si="14"/>
        <v>35120.71556</v>
      </c>
      <c r="AH20" s="124">
        <f t="shared" si="14"/>
        <v>28280.39292</v>
      </c>
    </row>
    <row r="21" ht="15.75" customHeight="1">
      <c r="A21" s="204" t="s">
        <v>83</v>
      </c>
      <c r="B21" s="129"/>
      <c r="C21" s="70"/>
      <c r="D21" s="130"/>
      <c r="E21" s="71">
        <v>12.0</v>
      </c>
      <c r="F21" s="70">
        <v>74.72625000000001</v>
      </c>
      <c r="G21" s="71">
        <v>36.810833333333335</v>
      </c>
      <c r="H21" s="129">
        <v>113.0</v>
      </c>
      <c r="I21" s="70">
        <v>856.9213509474246</v>
      </c>
      <c r="J21" s="71">
        <v>723.8298131838806</v>
      </c>
      <c r="K21" s="129">
        <v>311.0</v>
      </c>
      <c r="L21" s="70">
        <v>2430.650364519176</v>
      </c>
      <c r="M21" s="71">
        <v>2013.2113397308408</v>
      </c>
      <c r="N21" s="129">
        <v>560.0</v>
      </c>
      <c r="O21" s="70">
        <v>7427.411253022923</v>
      </c>
      <c r="P21" s="130">
        <v>5864.239049584782</v>
      </c>
      <c r="Q21" s="71">
        <v>698.0</v>
      </c>
      <c r="R21" s="70">
        <v>8332.223128319098</v>
      </c>
      <c r="S21" s="71">
        <v>5944.39697233329</v>
      </c>
      <c r="T21" s="129">
        <v>583.0</v>
      </c>
      <c r="U21" s="70">
        <v>6560.76452115209</v>
      </c>
      <c r="V21" s="71">
        <v>5070.747612333732</v>
      </c>
      <c r="W21" s="129">
        <v>361.0</v>
      </c>
      <c r="X21" s="70">
        <v>3851.2028839654613</v>
      </c>
      <c r="Y21" s="71">
        <v>2998.5303271028015</v>
      </c>
      <c r="Z21" s="129">
        <v>162.0</v>
      </c>
      <c r="AA21" s="70">
        <v>1577.9974999999997</v>
      </c>
      <c r="AB21" s="71">
        <v>1387.676666666666</v>
      </c>
      <c r="AC21" s="129">
        <v>17.0</v>
      </c>
      <c r="AD21" s="70">
        <v>158.23166666666665</v>
      </c>
      <c r="AE21" s="71">
        <v>87.17499999999998</v>
      </c>
      <c r="AF21" s="129">
        <f t="shared" ref="AF21:AH21" si="15">B21+E21+H21+K21+N21+Q21+T21+W21+Z21+AC21</f>
        <v>2817</v>
      </c>
      <c r="AG21" s="70">
        <f t="shared" si="15"/>
        <v>31270.12892</v>
      </c>
      <c r="AH21" s="130">
        <f t="shared" si="15"/>
        <v>24126.61761</v>
      </c>
    </row>
    <row r="22" ht="15.75" customHeight="1">
      <c r="A22" s="63" t="s">
        <v>7</v>
      </c>
      <c r="B22" s="114">
        <f t="shared" ref="B22:AH22" si="16">SUM(B7:B21)</f>
        <v>19</v>
      </c>
      <c r="C22" s="65">
        <f t="shared" si="16"/>
        <v>114.3098333</v>
      </c>
      <c r="D22" s="113">
        <f t="shared" si="16"/>
        <v>110.2216667</v>
      </c>
      <c r="E22" s="114">
        <f t="shared" si="16"/>
        <v>133</v>
      </c>
      <c r="F22" s="65">
        <f t="shared" si="16"/>
        <v>878.7698629</v>
      </c>
      <c r="G22" s="113">
        <f t="shared" si="16"/>
        <v>569.7616677</v>
      </c>
      <c r="H22" s="114">
        <f t="shared" si="16"/>
        <v>1047</v>
      </c>
      <c r="I22" s="65">
        <f t="shared" si="16"/>
        <v>7618.886528</v>
      </c>
      <c r="J22" s="113">
        <f t="shared" si="16"/>
        <v>5953.373775</v>
      </c>
      <c r="K22" s="114">
        <f t="shared" si="16"/>
        <v>3535</v>
      </c>
      <c r="L22" s="65">
        <f t="shared" si="16"/>
        <v>29510.73465</v>
      </c>
      <c r="M22" s="113">
        <f t="shared" si="16"/>
        <v>23088.21441</v>
      </c>
      <c r="N22" s="114">
        <f t="shared" si="16"/>
        <v>6945</v>
      </c>
      <c r="O22" s="65">
        <f t="shared" si="16"/>
        <v>87447.11828</v>
      </c>
      <c r="P22" s="113">
        <f t="shared" si="16"/>
        <v>61823.15969</v>
      </c>
      <c r="Q22" s="114">
        <f t="shared" si="16"/>
        <v>8103</v>
      </c>
      <c r="R22" s="65">
        <f t="shared" si="16"/>
        <v>111630.5372</v>
      </c>
      <c r="S22" s="113">
        <f t="shared" si="16"/>
        <v>75079.89118</v>
      </c>
      <c r="T22" s="114">
        <f t="shared" si="16"/>
        <v>6755</v>
      </c>
      <c r="U22" s="65">
        <f t="shared" si="16"/>
        <v>86914.441</v>
      </c>
      <c r="V22" s="113">
        <f t="shared" si="16"/>
        <v>60698.72223</v>
      </c>
      <c r="W22" s="114">
        <f t="shared" si="16"/>
        <v>4604</v>
      </c>
      <c r="X22" s="65">
        <f t="shared" si="16"/>
        <v>59714.95926</v>
      </c>
      <c r="Y22" s="113">
        <f t="shared" si="16"/>
        <v>39362.18291</v>
      </c>
      <c r="Z22" s="114">
        <f t="shared" si="16"/>
        <v>1736</v>
      </c>
      <c r="AA22" s="65">
        <f t="shared" si="16"/>
        <v>20794.97169</v>
      </c>
      <c r="AB22" s="113">
        <f t="shared" si="16"/>
        <v>14593.79349</v>
      </c>
      <c r="AC22" s="114">
        <f t="shared" si="16"/>
        <v>185</v>
      </c>
      <c r="AD22" s="65">
        <f t="shared" si="16"/>
        <v>1890.851512</v>
      </c>
      <c r="AE22" s="113">
        <f t="shared" si="16"/>
        <v>1179.889725</v>
      </c>
      <c r="AF22" s="114">
        <f t="shared" si="16"/>
        <v>33062</v>
      </c>
      <c r="AG22" s="65">
        <f t="shared" si="16"/>
        <v>406515.5798</v>
      </c>
      <c r="AH22" s="113">
        <f t="shared" si="16"/>
        <v>282459.2107</v>
      </c>
      <c r="AJ22" s="4"/>
      <c r="AK22" s="4"/>
      <c r="AL22" s="4"/>
    </row>
    <row r="23" ht="15.75" customHeight="1">
      <c r="A23" s="74" t="s">
        <v>32</v>
      </c>
      <c r="B23" s="56"/>
      <c r="C23" s="56"/>
      <c r="D23" s="56"/>
      <c r="E23" s="56"/>
      <c r="F23" s="56"/>
      <c r="G23" s="56"/>
      <c r="H23" s="56"/>
      <c r="I23" s="56"/>
      <c r="J23" s="56"/>
    </row>
    <row r="24" ht="15.75" customHeight="1">
      <c r="A24" s="106" t="s">
        <v>121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8"/>
    </row>
    <row r="25" ht="15.75" customHeight="1">
      <c r="A25" s="197" t="s">
        <v>85</v>
      </c>
      <c r="B25" s="205">
        <f t="shared" ref="B25:AH25" si="17">IF(ISBLANK(B7),"",B7*100/B$22)</f>
        <v>36.84210526</v>
      </c>
      <c r="C25" s="206">
        <f t="shared" si="17"/>
        <v>54.36962991</v>
      </c>
      <c r="D25" s="207">
        <f t="shared" si="17"/>
        <v>52.49724041</v>
      </c>
      <c r="E25" s="208">
        <f t="shared" si="17"/>
        <v>28.57142857</v>
      </c>
      <c r="F25" s="206">
        <f t="shared" si="17"/>
        <v>20.6495563</v>
      </c>
      <c r="G25" s="208">
        <f t="shared" si="17"/>
        <v>22.86268371</v>
      </c>
      <c r="H25" s="205">
        <f t="shared" si="17"/>
        <v>27.50716332</v>
      </c>
      <c r="I25" s="206">
        <f t="shared" si="17"/>
        <v>28.32460537</v>
      </c>
      <c r="J25" s="208">
        <f t="shared" si="17"/>
        <v>27.00843995</v>
      </c>
      <c r="K25" s="205">
        <f t="shared" si="17"/>
        <v>30.86280057</v>
      </c>
      <c r="L25" s="206">
        <f t="shared" si="17"/>
        <v>28.48496235</v>
      </c>
      <c r="M25" s="208">
        <f t="shared" si="17"/>
        <v>28.19359627</v>
      </c>
      <c r="N25" s="205">
        <f t="shared" si="17"/>
        <v>27.99136069</v>
      </c>
      <c r="O25" s="206">
        <f t="shared" si="17"/>
        <v>22.62208278</v>
      </c>
      <c r="P25" s="207">
        <f t="shared" si="17"/>
        <v>23.61451344</v>
      </c>
      <c r="Q25" s="208">
        <f t="shared" si="17"/>
        <v>22.42379366</v>
      </c>
      <c r="R25" s="206">
        <f t="shared" si="17"/>
        <v>19.37825704</v>
      </c>
      <c r="S25" s="208">
        <f t="shared" si="17"/>
        <v>20.47732248</v>
      </c>
      <c r="T25" s="205">
        <f t="shared" si="17"/>
        <v>20.20725389</v>
      </c>
      <c r="U25" s="206">
        <f t="shared" si="17"/>
        <v>18.12606445</v>
      </c>
      <c r="V25" s="208">
        <f t="shared" si="17"/>
        <v>18.27667429</v>
      </c>
      <c r="W25" s="205">
        <f t="shared" si="17"/>
        <v>21.56820156</v>
      </c>
      <c r="X25" s="206">
        <f t="shared" si="17"/>
        <v>21.02576794</v>
      </c>
      <c r="Y25" s="208">
        <f t="shared" si="17"/>
        <v>21.42217877</v>
      </c>
      <c r="Z25" s="205">
        <f t="shared" si="17"/>
        <v>22.06221198</v>
      </c>
      <c r="AA25" s="206">
        <f t="shared" si="17"/>
        <v>22.5673117</v>
      </c>
      <c r="AB25" s="208">
        <f t="shared" si="17"/>
        <v>22.12097009</v>
      </c>
      <c r="AC25" s="205">
        <f t="shared" si="17"/>
        <v>20.54054054</v>
      </c>
      <c r="AD25" s="206">
        <f t="shared" si="17"/>
        <v>18.93996776</v>
      </c>
      <c r="AE25" s="207">
        <f t="shared" si="17"/>
        <v>21.90232933</v>
      </c>
      <c r="AF25" s="208">
        <f t="shared" si="17"/>
        <v>24.08807695</v>
      </c>
      <c r="AG25" s="206">
        <f t="shared" si="17"/>
        <v>21.05278577</v>
      </c>
      <c r="AH25" s="207">
        <f t="shared" si="17"/>
        <v>21.69930451</v>
      </c>
    </row>
    <row r="26" ht="15.75" customHeight="1">
      <c r="A26" s="200" t="s">
        <v>86</v>
      </c>
      <c r="B26" s="209" t="str">
        <f t="shared" ref="B26:AH26" si="18">IF(ISBLANK(B8),"",B8*100/B$22)</f>
        <v/>
      </c>
      <c r="C26" s="210" t="str">
        <f t="shared" si="18"/>
        <v/>
      </c>
      <c r="D26" s="211" t="str">
        <f t="shared" si="18"/>
        <v/>
      </c>
      <c r="E26" s="212">
        <f t="shared" si="18"/>
        <v>0.7518796992</v>
      </c>
      <c r="F26" s="210">
        <f t="shared" si="18"/>
        <v>2.12797466</v>
      </c>
      <c r="G26" s="212">
        <f t="shared" si="18"/>
        <v>2.597577345</v>
      </c>
      <c r="H26" s="209">
        <f t="shared" si="18"/>
        <v>1.719197708</v>
      </c>
      <c r="I26" s="210">
        <f t="shared" si="18"/>
        <v>0.8681306388</v>
      </c>
      <c r="J26" s="212">
        <f t="shared" si="18"/>
        <v>0.4365049591</v>
      </c>
      <c r="K26" s="209">
        <f t="shared" si="18"/>
        <v>1.272984441</v>
      </c>
      <c r="L26" s="210">
        <f t="shared" si="18"/>
        <v>1.224218366</v>
      </c>
      <c r="M26" s="212">
        <f t="shared" si="18"/>
        <v>0.6972605033</v>
      </c>
      <c r="N26" s="209">
        <f t="shared" si="18"/>
        <v>1.627069834</v>
      </c>
      <c r="O26" s="210">
        <f t="shared" si="18"/>
        <v>1.544100564</v>
      </c>
      <c r="P26" s="211">
        <f t="shared" si="18"/>
        <v>1.009190543</v>
      </c>
      <c r="Q26" s="212">
        <f t="shared" si="18"/>
        <v>2.048623966</v>
      </c>
      <c r="R26" s="210">
        <f t="shared" si="18"/>
        <v>1.712658602</v>
      </c>
      <c r="S26" s="212">
        <f t="shared" si="18"/>
        <v>1.082657932</v>
      </c>
      <c r="T26" s="209">
        <f t="shared" si="18"/>
        <v>2.590673575</v>
      </c>
      <c r="U26" s="210">
        <f t="shared" si="18"/>
        <v>2.765621149</v>
      </c>
      <c r="V26" s="212">
        <f t="shared" si="18"/>
        <v>1.539996001</v>
      </c>
      <c r="W26" s="209">
        <f t="shared" si="18"/>
        <v>1.694178975</v>
      </c>
      <c r="X26" s="210">
        <f t="shared" si="18"/>
        <v>2.020191128</v>
      </c>
      <c r="Y26" s="212">
        <f t="shared" si="18"/>
        <v>1.057971062</v>
      </c>
      <c r="Z26" s="209">
        <f t="shared" si="18"/>
        <v>1.670506912</v>
      </c>
      <c r="AA26" s="210">
        <f t="shared" si="18"/>
        <v>1.82052279</v>
      </c>
      <c r="AB26" s="212">
        <f t="shared" si="18"/>
        <v>0.9973127113</v>
      </c>
      <c r="AC26" s="209">
        <f t="shared" si="18"/>
        <v>3.243243243</v>
      </c>
      <c r="AD26" s="210">
        <f t="shared" si="18"/>
        <v>3.296662885</v>
      </c>
      <c r="AE26" s="211">
        <f t="shared" si="18"/>
        <v>1.978998503</v>
      </c>
      <c r="AF26" s="212">
        <f t="shared" si="18"/>
        <v>1.908535479</v>
      </c>
      <c r="AG26" s="210">
        <f t="shared" si="18"/>
        <v>1.908716964</v>
      </c>
      <c r="AH26" s="211">
        <f t="shared" si="18"/>
        <v>1.118263341</v>
      </c>
      <c r="AJ26" s="4"/>
      <c r="AK26" s="4"/>
      <c r="AL26" s="4"/>
    </row>
    <row r="27" ht="15.75" customHeight="1">
      <c r="A27" s="200" t="s">
        <v>87</v>
      </c>
      <c r="B27" s="209" t="str">
        <f t="shared" ref="B27:AH27" si="19">IF(ISBLANK(B9),"",B9*100/B$22)</f>
        <v/>
      </c>
      <c r="C27" s="210" t="str">
        <f t="shared" si="19"/>
        <v/>
      </c>
      <c r="D27" s="211" t="str">
        <f t="shared" si="19"/>
        <v/>
      </c>
      <c r="E27" s="212">
        <f t="shared" si="19"/>
        <v>2.255639098</v>
      </c>
      <c r="F27" s="210">
        <f t="shared" si="19"/>
        <v>1.263129344</v>
      </c>
      <c r="G27" s="212">
        <f t="shared" si="19"/>
        <v>1.439198259</v>
      </c>
      <c r="H27" s="209">
        <f t="shared" si="19"/>
        <v>2.578796562</v>
      </c>
      <c r="I27" s="210">
        <f t="shared" si="19"/>
        <v>2.270016745</v>
      </c>
      <c r="J27" s="212">
        <f t="shared" si="19"/>
        <v>1.691281904</v>
      </c>
      <c r="K27" s="209">
        <f t="shared" si="19"/>
        <v>1.89533239</v>
      </c>
      <c r="L27" s="210">
        <f t="shared" si="19"/>
        <v>1.814879872</v>
      </c>
      <c r="M27" s="212">
        <f t="shared" si="19"/>
        <v>2.174371878</v>
      </c>
      <c r="N27" s="209">
        <f t="shared" si="19"/>
        <v>2.332613391</v>
      </c>
      <c r="O27" s="210">
        <f t="shared" si="19"/>
        <v>2.72424806</v>
      </c>
      <c r="P27" s="211">
        <f t="shared" si="19"/>
        <v>2.422194336</v>
      </c>
      <c r="Q27" s="212">
        <f t="shared" si="19"/>
        <v>2.826113785</v>
      </c>
      <c r="R27" s="210">
        <f t="shared" si="19"/>
        <v>3.182941221</v>
      </c>
      <c r="S27" s="212">
        <f t="shared" si="19"/>
        <v>3.244296153</v>
      </c>
      <c r="T27" s="209">
        <f t="shared" si="19"/>
        <v>2.723908216</v>
      </c>
      <c r="U27" s="210">
        <f t="shared" si="19"/>
        <v>2.814860747</v>
      </c>
      <c r="V27" s="212">
        <f t="shared" si="19"/>
        <v>2.698705853</v>
      </c>
      <c r="W27" s="209">
        <f t="shared" si="19"/>
        <v>2.693310165</v>
      </c>
      <c r="X27" s="210">
        <f t="shared" si="19"/>
        <v>2.705742208</v>
      </c>
      <c r="Y27" s="212">
        <f t="shared" si="19"/>
        <v>2.345550205</v>
      </c>
      <c r="Z27" s="209">
        <f t="shared" si="19"/>
        <v>2.476958525</v>
      </c>
      <c r="AA27" s="210">
        <f t="shared" si="19"/>
        <v>1.993404698</v>
      </c>
      <c r="AB27" s="212">
        <f t="shared" si="19"/>
        <v>1.822424672</v>
      </c>
      <c r="AC27" s="209">
        <f t="shared" si="19"/>
        <v>2.702702703</v>
      </c>
      <c r="AD27" s="210">
        <f t="shared" si="19"/>
        <v>1.497209052</v>
      </c>
      <c r="AE27" s="211">
        <f t="shared" si="19"/>
        <v>1.279780617</v>
      </c>
      <c r="AF27" s="212">
        <f t="shared" si="19"/>
        <v>2.552779626</v>
      </c>
      <c r="AG27" s="210">
        <f t="shared" si="19"/>
        <v>2.745315808</v>
      </c>
      <c r="AH27" s="211">
        <f t="shared" si="19"/>
        <v>2.615104557</v>
      </c>
    </row>
    <row r="28" ht="15.75" customHeight="1">
      <c r="A28" s="200" t="s">
        <v>89</v>
      </c>
      <c r="B28" s="209">
        <f t="shared" ref="B28:AH28" si="20">IF(ISBLANK(B10),"",B10*100/B$22)</f>
        <v>5.263157895</v>
      </c>
      <c r="C28" s="210">
        <f t="shared" si="20"/>
        <v>4.199113812</v>
      </c>
      <c r="D28" s="211">
        <f t="shared" si="20"/>
        <v>0.9979889012</v>
      </c>
      <c r="E28" s="212">
        <f t="shared" si="20"/>
        <v>4.511278195</v>
      </c>
      <c r="F28" s="210">
        <f t="shared" si="20"/>
        <v>5.252797342</v>
      </c>
      <c r="G28" s="212">
        <f t="shared" si="20"/>
        <v>4.259090782</v>
      </c>
      <c r="H28" s="209">
        <f t="shared" si="20"/>
        <v>2.960840497</v>
      </c>
      <c r="I28" s="210">
        <f t="shared" si="20"/>
        <v>2.192872927</v>
      </c>
      <c r="J28" s="212">
        <f t="shared" si="20"/>
        <v>1.372233119</v>
      </c>
      <c r="K28" s="209">
        <f t="shared" si="20"/>
        <v>2.206506365</v>
      </c>
      <c r="L28" s="210">
        <f t="shared" si="20"/>
        <v>2.459371938</v>
      </c>
      <c r="M28" s="212">
        <f t="shared" si="20"/>
        <v>2.056243898</v>
      </c>
      <c r="N28" s="209">
        <f t="shared" si="20"/>
        <v>3.743700504</v>
      </c>
      <c r="O28" s="210">
        <f t="shared" si="20"/>
        <v>4.093535885</v>
      </c>
      <c r="P28" s="211">
        <f t="shared" si="20"/>
        <v>3.941459088</v>
      </c>
      <c r="Q28" s="212">
        <f t="shared" si="20"/>
        <v>3.899790201</v>
      </c>
      <c r="R28" s="210">
        <f t="shared" si="20"/>
        <v>4.358976362</v>
      </c>
      <c r="S28" s="212">
        <f t="shared" si="20"/>
        <v>4.157039756</v>
      </c>
      <c r="T28" s="209">
        <f t="shared" si="20"/>
        <v>4.470762398</v>
      </c>
      <c r="U28" s="210">
        <f t="shared" si="20"/>
        <v>4.930909231</v>
      </c>
      <c r="V28" s="212">
        <f t="shared" si="20"/>
        <v>4.463245801</v>
      </c>
      <c r="W28" s="209">
        <f t="shared" si="20"/>
        <v>4.887054735</v>
      </c>
      <c r="X28" s="210">
        <f t="shared" si="20"/>
        <v>4.901548652</v>
      </c>
      <c r="Y28" s="212">
        <f t="shared" si="20"/>
        <v>4.905161316</v>
      </c>
      <c r="Z28" s="209">
        <f t="shared" si="20"/>
        <v>4.781105991</v>
      </c>
      <c r="AA28" s="210">
        <f t="shared" si="20"/>
        <v>5.169214879</v>
      </c>
      <c r="AB28" s="212">
        <f t="shared" si="20"/>
        <v>4.608471431</v>
      </c>
      <c r="AC28" s="209">
        <f t="shared" si="20"/>
        <v>8.648648649</v>
      </c>
      <c r="AD28" s="210">
        <f t="shared" si="20"/>
        <v>6.97040456</v>
      </c>
      <c r="AE28" s="211">
        <f t="shared" si="20"/>
        <v>5.734999232</v>
      </c>
      <c r="AF28" s="212">
        <f t="shared" si="20"/>
        <v>3.986449701</v>
      </c>
      <c r="AG28" s="210">
        <f t="shared" si="20"/>
        <v>4.38084215</v>
      </c>
      <c r="AH28" s="211">
        <f t="shared" si="20"/>
        <v>4.078385508</v>
      </c>
    </row>
    <row r="29" ht="15.75" customHeight="1">
      <c r="A29" s="200" t="s">
        <v>90</v>
      </c>
      <c r="B29" s="209">
        <f t="shared" ref="B29:AH29" si="21">IF(ISBLANK(B11),"",B11*100/B$22)</f>
        <v>5.263157895</v>
      </c>
      <c r="C29" s="210">
        <f t="shared" si="21"/>
        <v>3.044357514</v>
      </c>
      <c r="D29" s="211">
        <f t="shared" si="21"/>
        <v>1.965735714</v>
      </c>
      <c r="E29" s="212">
        <f t="shared" si="21"/>
        <v>3.759398496</v>
      </c>
      <c r="F29" s="210">
        <f t="shared" si="21"/>
        <v>4.94995175</v>
      </c>
      <c r="G29" s="212">
        <f t="shared" si="21"/>
        <v>5.381659265</v>
      </c>
      <c r="H29" s="209">
        <f t="shared" si="21"/>
        <v>2.483285578</v>
      </c>
      <c r="I29" s="210">
        <f t="shared" si="21"/>
        <v>2.875988933</v>
      </c>
      <c r="J29" s="212">
        <f t="shared" si="21"/>
        <v>2.316767576</v>
      </c>
      <c r="K29" s="209">
        <f t="shared" si="21"/>
        <v>2.913719943</v>
      </c>
      <c r="L29" s="210">
        <f t="shared" si="21"/>
        <v>3.309385603</v>
      </c>
      <c r="M29" s="212">
        <f t="shared" si="21"/>
        <v>3.146314687</v>
      </c>
      <c r="N29" s="209">
        <f t="shared" si="21"/>
        <v>3.081353492</v>
      </c>
      <c r="O29" s="210">
        <f t="shared" si="21"/>
        <v>3.36480951</v>
      </c>
      <c r="P29" s="211">
        <f t="shared" si="21"/>
        <v>3.13721214</v>
      </c>
      <c r="Q29" s="212">
        <f t="shared" si="21"/>
        <v>4.282364556</v>
      </c>
      <c r="R29" s="210">
        <f t="shared" si="21"/>
        <v>5.118938229</v>
      </c>
      <c r="S29" s="212">
        <f t="shared" si="21"/>
        <v>4.871315168</v>
      </c>
      <c r="T29" s="209">
        <f t="shared" si="21"/>
        <v>4.159881569</v>
      </c>
      <c r="U29" s="210">
        <f t="shared" si="21"/>
        <v>4.089931718</v>
      </c>
      <c r="V29" s="212">
        <f t="shared" si="21"/>
        <v>4.970233846</v>
      </c>
      <c r="W29" s="209">
        <f t="shared" si="21"/>
        <v>4.235447437</v>
      </c>
      <c r="X29" s="210">
        <f t="shared" si="21"/>
        <v>4.331120586</v>
      </c>
      <c r="Y29" s="212">
        <f t="shared" si="21"/>
        <v>4.343202617</v>
      </c>
      <c r="Z29" s="209">
        <f t="shared" si="21"/>
        <v>4.147465438</v>
      </c>
      <c r="AA29" s="210">
        <f t="shared" si="21"/>
        <v>4.239674763</v>
      </c>
      <c r="AB29" s="212">
        <f t="shared" si="21"/>
        <v>4.757142139</v>
      </c>
      <c r="AC29" s="209">
        <f t="shared" si="21"/>
        <v>2.702702703</v>
      </c>
      <c r="AD29" s="210">
        <f t="shared" si="21"/>
        <v>2.687149133</v>
      </c>
      <c r="AE29" s="211">
        <f t="shared" si="21"/>
        <v>3.373196592</v>
      </c>
      <c r="AF29" s="212">
        <f t="shared" si="21"/>
        <v>3.777750892</v>
      </c>
      <c r="AG29" s="210">
        <f t="shared" si="21"/>
        <v>4.17523126</v>
      </c>
      <c r="AH29" s="211">
        <f t="shared" si="21"/>
        <v>4.232320863</v>
      </c>
    </row>
    <row r="30" ht="15.75" customHeight="1">
      <c r="A30" s="200" t="s">
        <v>91</v>
      </c>
      <c r="B30" s="209" t="str">
        <f t="shared" ref="B30:AH30" si="22">IF(ISBLANK(B12),"",B12*100/B$22)</f>
        <v/>
      </c>
      <c r="C30" s="210" t="str">
        <f t="shared" si="22"/>
        <v/>
      </c>
      <c r="D30" s="211" t="str">
        <f t="shared" si="22"/>
        <v/>
      </c>
      <c r="E30" s="212">
        <f t="shared" si="22"/>
        <v>2.255639098</v>
      </c>
      <c r="F30" s="210">
        <f t="shared" si="22"/>
        <v>2.867644996</v>
      </c>
      <c r="G30" s="212">
        <f t="shared" si="22"/>
        <v>6.445677567</v>
      </c>
      <c r="H30" s="209">
        <f t="shared" si="22"/>
        <v>2.769818529</v>
      </c>
      <c r="I30" s="210">
        <f t="shared" si="22"/>
        <v>2.182879942</v>
      </c>
      <c r="J30" s="212">
        <f t="shared" si="22"/>
        <v>2.216495301</v>
      </c>
      <c r="K30" s="209">
        <f t="shared" si="22"/>
        <v>2.178217822</v>
      </c>
      <c r="L30" s="210">
        <f t="shared" si="22"/>
        <v>2.595463809</v>
      </c>
      <c r="M30" s="212">
        <f t="shared" si="22"/>
        <v>2.36803083</v>
      </c>
      <c r="N30" s="209">
        <f t="shared" si="22"/>
        <v>2.001439885</v>
      </c>
      <c r="O30" s="210">
        <f t="shared" si="22"/>
        <v>2.442717952</v>
      </c>
      <c r="P30" s="211">
        <f t="shared" si="22"/>
        <v>1.829727104</v>
      </c>
      <c r="Q30" s="212">
        <f t="shared" si="22"/>
        <v>2.283105023</v>
      </c>
      <c r="R30" s="210">
        <f t="shared" si="22"/>
        <v>2.941613647</v>
      </c>
      <c r="S30" s="212">
        <f t="shared" si="22"/>
        <v>1.907397728</v>
      </c>
      <c r="T30" s="209">
        <f t="shared" si="22"/>
        <v>2.442635085</v>
      </c>
      <c r="U30" s="210">
        <f t="shared" si="22"/>
        <v>3.28732272</v>
      </c>
      <c r="V30" s="212">
        <f t="shared" si="22"/>
        <v>2.556061224</v>
      </c>
      <c r="W30" s="209">
        <f t="shared" si="22"/>
        <v>2.19374457</v>
      </c>
      <c r="X30" s="210">
        <f t="shared" si="22"/>
        <v>2.178720142</v>
      </c>
      <c r="Y30" s="212">
        <f t="shared" si="22"/>
        <v>1.364505087</v>
      </c>
      <c r="Z30" s="209">
        <f t="shared" si="22"/>
        <v>1.785714286</v>
      </c>
      <c r="AA30" s="210">
        <f t="shared" si="22"/>
        <v>2.335596672</v>
      </c>
      <c r="AB30" s="212">
        <f t="shared" si="22"/>
        <v>1.552657757</v>
      </c>
      <c r="AC30" s="209">
        <f t="shared" si="22"/>
        <v>1.621621622</v>
      </c>
      <c r="AD30" s="210">
        <f t="shared" si="22"/>
        <v>1.124890023</v>
      </c>
      <c r="AE30" s="211">
        <f t="shared" si="22"/>
        <v>0.9577166204</v>
      </c>
      <c r="AF30" s="212">
        <f t="shared" si="22"/>
        <v>2.217046761</v>
      </c>
      <c r="AG30" s="210">
        <f t="shared" si="22"/>
        <v>2.716356859</v>
      </c>
      <c r="AH30" s="211">
        <f t="shared" si="22"/>
        <v>1.984418096</v>
      </c>
    </row>
    <row r="31" ht="15.75" customHeight="1">
      <c r="A31" s="200" t="s">
        <v>92</v>
      </c>
      <c r="B31" s="209">
        <f t="shared" ref="B31:AH31" si="23">IF(ISBLANK(B13),"",B13*100/B$22)</f>
        <v>15.78947368</v>
      </c>
      <c r="C31" s="210">
        <f t="shared" si="23"/>
        <v>12.2197128</v>
      </c>
      <c r="D31" s="211">
        <f t="shared" si="23"/>
        <v>15.12860448</v>
      </c>
      <c r="E31" s="212">
        <f t="shared" si="23"/>
        <v>3.759398496</v>
      </c>
      <c r="F31" s="210">
        <f t="shared" si="23"/>
        <v>3.566728293</v>
      </c>
      <c r="G31" s="212">
        <f t="shared" si="23"/>
        <v>1.214250401</v>
      </c>
      <c r="H31" s="209">
        <f t="shared" si="23"/>
        <v>6.685768863</v>
      </c>
      <c r="I31" s="210">
        <f t="shared" si="23"/>
        <v>5.507633623</v>
      </c>
      <c r="J31" s="212">
        <f t="shared" si="23"/>
        <v>6.140532461</v>
      </c>
      <c r="K31" s="209">
        <f t="shared" si="23"/>
        <v>5.827439887</v>
      </c>
      <c r="L31" s="210">
        <f t="shared" si="23"/>
        <v>5.290445544</v>
      </c>
      <c r="M31" s="212">
        <f t="shared" si="23"/>
        <v>4.732300564</v>
      </c>
      <c r="N31" s="209">
        <f t="shared" si="23"/>
        <v>6.26349892</v>
      </c>
      <c r="O31" s="210">
        <f t="shared" si="23"/>
        <v>6.871652883</v>
      </c>
      <c r="P31" s="211">
        <f t="shared" si="23"/>
        <v>6.238322021</v>
      </c>
      <c r="Q31" s="212">
        <f t="shared" si="23"/>
        <v>7.305936073</v>
      </c>
      <c r="R31" s="210">
        <f t="shared" si="23"/>
        <v>7.806767918</v>
      </c>
      <c r="S31" s="212">
        <f t="shared" si="23"/>
        <v>7.312940435</v>
      </c>
      <c r="T31" s="209">
        <f t="shared" si="23"/>
        <v>7.490747594</v>
      </c>
      <c r="U31" s="210">
        <f t="shared" si="23"/>
        <v>7.432529805</v>
      </c>
      <c r="V31" s="212">
        <f t="shared" si="23"/>
        <v>8.05908219</v>
      </c>
      <c r="W31" s="209">
        <f t="shared" si="23"/>
        <v>6.907037359</v>
      </c>
      <c r="X31" s="210">
        <f t="shared" si="23"/>
        <v>6.28199393</v>
      </c>
      <c r="Y31" s="212">
        <f t="shared" si="23"/>
        <v>6.865922391</v>
      </c>
      <c r="Z31" s="209">
        <f t="shared" si="23"/>
        <v>7.546082949</v>
      </c>
      <c r="AA31" s="210">
        <f t="shared" si="23"/>
        <v>6.707614155</v>
      </c>
      <c r="AB31" s="212">
        <f t="shared" si="23"/>
        <v>7.611068441</v>
      </c>
      <c r="AC31" s="209">
        <f t="shared" si="23"/>
        <v>3.243243243</v>
      </c>
      <c r="AD31" s="210">
        <f t="shared" si="23"/>
        <v>1.966133588</v>
      </c>
      <c r="AE31" s="211">
        <f t="shared" si="23"/>
        <v>2.794046424</v>
      </c>
      <c r="AF31" s="212">
        <f t="shared" si="23"/>
        <v>6.871937572</v>
      </c>
      <c r="AG31" s="210">
        <f t="shared" si="23"/>
        <v>6.984538145</v>
      </c>
      <c r="AH31" s="211">
        <f t="shared" si="23"/>
        <v>6.927403238</v>
      </c>
    </row>
    <row r="32" ht="15.75" customHeight="1">
      <c r="A32" s="200" t="s">
        <v>93</v>
      </c>
      <c r="B32" s="209" t="str">
        <f t="shared" ref="B32:AH32" si="24">IF(ISBLANK(B14),"",B14*100/B$22)</f>
        <v/>
      </c>
      <c r="C32" s="210" t="str">
        <f t="shared" si="24"/>
        <v/>
      </c>
      <c r="D32" s="211" t="str">
        <f t="shared" si="24"/>
        <v/>
      </c>
      <c r="E32" s="212">
        <f t="shared" si="24"/>
        <v>4.511278195</v>
      </c>
      <c r="F32" s="210">
        <f t="shared" si="24"/>
        <v>4.73305519</v>
      </c>
      <c r="G32" s="212">
        <f t="shared" si="24"/>
        <v>4.691285472</v>
      </c>
      <c r="H32" s="209">
        <f t="shared" si="24"/>
        <v>4.489016237</v>
      </c>
      <c r="I32" s="210">
        <f t="shared" si="24"/>
        <v>3.39305924</v>
      </c>
      <c r="J32" s="212">
        <f t="shared" si="24"/>
        <v>3.142041925</v>
      </c>
      <c r="K32" s="209">
        <f t="shared" si="24"/>
        <v>4.045261669</v>
      </c>
      <c r="L32" s="210">
        <f t="shared" si="24"/>
        <v>3.977220541</v>
      </c>
      <c r="M32" s="212">
        <f t="shared" si="24"/>
        <v>4.120702665</v>
      </c>
      <c r="N32" s="209">
        <f t="shared" si="24"/>
        <v>3.902087833</v>
      </c>
      <c r="O32" s="210">
        <f t="shared" si="24"/>
        <v>3.489412976</v>
      </c>
      <c r="P32" s="211">
        <f t="shared" si="24"/>
        <v>3.735680415</v>
      </c>
      <c r="Q32" s="212">
        <f t="shared" si="24"/>
        <v>4.541527829</v>
      </c>
      <c r="R32" s="210">
        <f t="shared" si="24"/>
        <v>4.076213489</v>
      </c>
      <c r="S32" s="212">
        <f t="shared" si="24"/>
        <v>4.555128916</v>
      </c>
      <c r="T32" s="209">
        <f t="shared" si="24"/>
        <v>5.196150999</v>
      </c>
      <c r="U32" s="210">
        <f t="shared" si="24"/>
        <v>4.099088255</v>
      </c>
      <c r="V32" s="212">
        <f t="shared" si="24"/>
        <v>3.625995459</v>
      </c>
      <c r="W32" s="209">
        <f t="shared" si="24"/>
        <v>4.582971329</v>
      </c>
      <c r="X32" s="210">
        <f t="shared" si="24"/>
        <v>3.567965125</v>
      </c>
      <c r="Y32" s="212">
        <f t="shared" si="24"/>
        <v>3.820404279</v>
      </c>
      <c r="Z32" s="209">
        <f t="shared" si="24"/>
        <v>5.299539171</v>
      </c>
      <c r="AA32" s="210">
        <f t="shared" si="24"/>
        <v>3.621132805</v>
      </c>
      <c r="AB32" s="212">
        <f t="shared" si="24"/>
        <v>3.424176804</v>
      </c>
      <c r="AC32" s="209">
        <f t="shared" si="24"/>
        <v>7.567567568</v>
      </c>
      <c r="AD32" s="210">
        <f t="shared" si="24"/>
        <v>4.071219438</v>
      </c>
      <c r="AE32" s="211">
        <f t="shared" si="24"/>
        <v>4.336210318</v>
      </c>
      <c r="AF32" s="212">
        <f t="shared" si="24"/>
        <v>4.546004476</v>
      </c>
      <c r="AG32" s="210">
        <f t="shared" si="24"/>
        <v>3.837197563</v>
      </c>
      <c r="AH32" s="211">
        <f t="shared" si="24"/>
        <v>3.947576009</v>
      </c>
    </row>
    <row r="33" ht="15.75" customHeight="1">
      <c r="A33" s="200" t="s">
        <v>94</v>
      </c>
      <c r="B33" s="209">
        <f t="shared" ref="B33:AH33" si="25">IF(ISBLANK(B15),"",B15*100/B$22)</f>
        <v>15.78947368</v>
      </c>
      <c r="C33" s="210">
        <f t="shared" si="25"/>
        <v>6.985400789</v>
      </c>
      <c r="D33" s="211">
        <f t="shared" si="25"/>
        <v>5.57966522</v>
      </c>
      <c r="E33" s="212">
        <f t="shared" si="25"/>
        <v>4.511278195</v>
      </c>
      <c r="F33" s="210">
        <f t="shared" si="25"/>
        <v>5.549006863</v>
      </c>
      <c r="G33" s="212">
        <f t="shared" si="25"/>
        <v>6.117470159</v>
      </c>
      <c r="H33" s="209">
        <f t="shared" si="25"/>
        <v>6.017191977</v>
      </c>
      <c r="I33" s="210">
        <f t="shared" si="25"/>
        <v>9.137721951</v>
      </c>
      <c r="J33" s="212">
        <f t="shared" si="25"/>
        <v>7.715905031</v>
      </c>
      <c r="K33" s="209">
        <f t="shared" si="25"/>
        <v>7.637906648</v>
      </c>
      <c r="L33" s="210">
        <f t="shared" si="25"/>
        <v>8.332621452</v>
      </c>
      <c r="M33" s="212">
        <f t="shared" si="25"/>
        <v>8.380502061</v>
      </c>
      <c r="N33" s="209">
        <f t="shared" si="25"/>
        <v>7.616990641</v>
      </c>
      <c r="O33" s="210">
        <f t="shared" si="25"/>
        <v>10.62080538</v>
      </c>
      <c r="P33" s="211">
        <f t="shared" si="25"/>
        <v>9.80755926</v>
      </c>
      <c r="Q33" s="212">
        <f t="shared" si="25"/>
        <v>8.762186844</v>
      </c>
      <c r="R33" s="210">
        <f t="shared" si="25"/>
        <v>10.35961474</v>
      </c>
      <c r="S33" s="212">
        <f t="shared" si="25"/>
        <v>10.33316743</v>
      </c>
      <c r="T33" s="209">
        <f t="shared" si="25"/>
        <v>8.58623242</v>
      </c>
      <c r="U33" s="210">
        <f t="shared" si="25"/>
        <v>10.08549367</v>
      </c>
      <c r="V33" s="212">
        <f t="shared" si="25"/>
        <v>9.397312249</v>
      </c>
      <c r="W33" s="209">
        <f t="shared" si="25"/>
        <v>8.818418766</v>
      </c>
      <c r="X33" s="210">
        <f t="shared" si="25"/>
        <v>10.00271984</v>
      </c>
      <c r="Y33" s="212">
        <f t="shared" si="25"/>
        <v>9.55103547</v>
      </c>
      <c r="Z33" s="209">
        <f t="shared" si="25"/>
        <v>8.698156682</v>
      </c>
      <c r="AA33" s="210">
        <f t="shared" si="25"/>
        <v>9.194931142</v>
      </c>
      <c r="AB33" s="212">
        <f t="shared" si="25"/>
        <v>7.574325207</v>
      </c>
      <c r="AC33" s="209">
        <f t="shared" si="25"/>
        <v>11.35135135</v>
      </c>
      <c r="AD33" s="210">
        <f t="shared" si="25"/>
        <v>13.76993372</v>
      </c>
      <c r="AE33" s="211">
        <f t="shared" si="25"/>
        <v>20.50089893</v>
      </c>
      <c r="AF33" s="212">
        <f t="shared" si="25"/>
        <v>8.284435303</v>
      </c>
      <c r="AG33" s="210">
        <f t="shared" si="25"/>
        <v>10.07965382</v>
      </c>
      <c r="AH33" s="211">
        <f t="shared" si="25"/>
        <v>9.582819996</v>
      </c>
    </row>
    <row r="34" ht="15.75" customHeight="1">
      <c r="A34" s="200" t="s">
        <v>95</v>
      </c>
      <c r="B34" s="209" t="str">
        <f t="shared" ref="B34:AH34" si="26">IF(ISBLANK(B16),"",B16*100/B$22)</f>
        <v/>
      </c>
      <c r="C34" s="210" t="str">
        <f t="shared" si="26"/>
        <v/>
      </c>
      <c r="D34" s="211" t="str">
        <f t="shared" si="26"/>
        <v/>
      </c>
      <c r="E34" s="212">
        <f t="shared" si="26"/>
        <v>2.255639098</v>
      </c>
      <c r="F34" s="210">
        <f t="shared" si="26"/>
        <v>7.100835228</v>
      </c>
      <c r="G34" s="212">
        <f t="shared" si="26"/>
        <v>10.60092376</v>
      </c>
      <c r="H34" s="209">
        <f t="shared" si="26"/>
        <v>4.011461318</v>
      </c>
      <c r="I34" s="210">
        <f t="shared" si="26"/>
        <v>4.278702653</v>
      </c>
      <c r="J34" s="212">
        <f t="shared" si="26"/>
        <v>4.987779667</v>
      </c>
      <c r="K34" s="209">
        <f t="shared" si="26"/>
        <v>4.384724187</v>
      </c>
      <c r="L34" s="210">
        <f t="shared" si="26"/>
        <v>4.699561013</v>
      </c>
      <c r="M34" s="212">
        <f t="shared" si="26"/>
        <v>4.681736167</v>
      </c>
      <c r="N34" s="209">
        <f t="shared" si="26"/>
        <v>4.938804896</v>
      </c>
      <c r="O34" s="210">
        <f t="shared" si="26"/>
        <v>5.376913442</v>
      </c>
      <c r="P34" s="211">
        <f t="shared" si="26"/>
        <v>4.660247658</v>
      </c>
      <c r="Q34" s="212">
        <f t="shared" si="26"/>
        <v>5.30667654</v>
      </c>
      <c r="R34" s="210">
        <f t="shared" si="26"/>
        <v>6.068207042</v>
      </c>
      <c r="S34" s="212">
        <f t="shared" si="26"/>
        <v>6.100313124</v>
      </c>
      <c r="T34" s="209">
        <f t="shared" si="26"/>
        <v>5.314581791</v>
      </c>
      <c r="U34" s="210">
        <f t="shared" si="26"/>
        <v>6.024736223</v>
      </c>
      <c r="V34" s="212">
        <f t="shared" si="26"/>
        <v>5.760669902</v>
      </c>
      <c r="W34" s="209">
        <f t="shared" si="26"/>
        <v>5.560382276</v>
      </c>
      <c r="X34" s="210">
        <f t="shared" si="26"/>
        <v>6.925299756</v>
      </c>
      <c r="Y34" s="212">
        <f t="shared" si="26"/>
        <v>6.514625542</v>
      </c>
      <c r="Z34" s="209">
        <f t="shared" si="26"/>
        <v>4.435483871</v>
      </c>
      <c r="AA34" s="210">
        <f t="shared" si="26"/>
        <v>4.627231047</v>
      </c>
      <c r="AB34" s="212">
        <f t="shared" si="26"/>
        <v>4.6278662</v>
      </c>
      <c r="AC34" s="209">
        <f t="shared" si="26"/>
        <v>2.162162162</v>
      </c>
      <c r="AD34" s="210">
        <f t="shared" si="26"/>
        <v>3.241925641</v>
      </c>
      <c r="AE34" s="211">
        <f t="shared" si="26"/>
        <v>4.765275839</v>
      </c>
      <c r="AF34" s="212">
        <f t="shared" si="26"/>
        <v>5.048091465</v>
      </c>
      <c r="AG34" s="210">
        <f t="shared" si="26"/>
        <v>5.816881506</v>
      </c>
      <c r="AH34" s="211">
        <f t="shared" si="26"/>
        <v>5.555509872</v>
      </c>
    </row>
    <row r="35" ht="15.75" customHeight="1">
      <c r="A35" s="200" t="s">
        <v>96</v>
      </c>
      <c r="B35" s="209">
        <f t="shared" ref="B35:AH35" si="27">IF(ISBLANK(B17),"",B17*100/B$22)</f>
        <v>5.263157895</v>
      </c>
      <c r="C35" s="210">
        <f t="shared" si="27"/>
        <v>2.064564291</v>
      </c>
      <c r="D35" s="211">
        <f t="shared" si="27"/>
        <v>0.6350838462</v>
      </c>
      <c r="E35" s="212">
        <f t="shared" si="27"/>
        <v>7.518796992</v>
      </c>
      <c r="F35" s="210">
        <f t="shared" si="27"/>
        <v>7.373541575</v>
      </c>
      <c r="G35" s="212">
        <f t="shared" si="27"/>
        <v>3.195720579</v>
      </c>
      <c r="H35" s="209">
        <f t="shared" si="27"/>
        <v>5.348615091</v>
      </c>
      <c r="I35" s="210">
        <f t="shared" si="27"/>
        <v>4.666783572</v>
      </c>
      <c r="J35" s="212">
        <f t="shared" si="27"/>
        <v>4.241880479</v>
      </c>
      <c r="K35" s="209">
        <f t="shared" si="27"/>
        <v>5.233380481</v>
      </c>
      <c r="L35" s="210">
        <f t="shared" si="27"/>
        <v>6.388910467</v>
      </c>
      <c r="M35" s="212">
        <f t="shared" si="27"/>
        <v>5.517486176</v>
      </c>
      <c r="N35" s="209">
        <f t="shared" si="27"/>
        <v>5.298776098</v>
      </c>
      <c r="O35" s="210">
        <f t="shared" si="27"/>
        <v>4.634888961</v>
      </c>
      <c r="P35" s="211">
        <f t="shared" si="27"/>
        <v>3.706774124</v>
      </c>
      <c r="Q35" s="212">
        <f t="shared" si="27"/>
        <v>6.392694064</v>
      </c>
      <c r="R35" s="210">
        <f t="shared" si="27"/>
        <v>5.497192031</v>
      </c>
      <c r="S35" s="212">
        <f t="shared" si="27"/>
        <v>4.193945099</v>
      </c>
      <c r="T35" s="209">
        <f t="shared" si="27"/>
        <v>5.9215396</v>
      </c>
      <c r="U35" s="210">
        <f t="shared" si="27"/>
        <v>5.88769923</v>
      </c>
      <c r="V35" s="212">
        <f t="shared" si="27"/>
        <v>4.523827032</v>
      </c>
      <c r="W35" s="209">
        <f t="shared" si="27"/>
        <v>6.103388358</v>
      </c>
      <c r="X35" s="210">
        <f t="shared" si="27"/>
        <v>7.072841236</v>
      </c>
      <c r="Y35" s="212">
        <f t="shared" si="27"/>
        <v>4.881744113</v>
      </c>
      <c r="Z35" s="209">
        <f t="shared" si="27"/>
        <v>6.970046083</v>
      </c>
      <c r="AA35" s="210">
        <f t="shared" si="27"/>
        <v>7.538251819</v>
      </c>
      <c r="AB35" s="212">
        <f t="shared" si="27"/>
        <v>5.343835794</v>
      </c>
      <c r="AC35" s="209">
        <f t="shared" si="27"/>
        <v>9.72972973</v>
      </c>
      <c r="AD35" s="210">
        <f t="shared" si="27"/>
        <v>11.78492844</v>
      </c>
      <c r="AE35" s="211">
        <f t="shared" si="27"/>
        <v>7.434244904</v>
      </c>
      <c r="AF35" s="212">
        <f t="shared" si="27"/>
        <v>5.922206763</v>
      </c>
      <c r="AG35" s="210">
        <f t="shared" si="27"/>
        <v>5.812561384</v>
      </c>
      <c r="AH35" s="211">
        <f t="shared" si="27"/>
        <v>4.432794669</v>
      </c>
    </row>
    <row r="36" ht="15.75" customHeight="1">
      <c r="A36" s="200" t="s">
        <v>97</v>
      </c>
      <c r="B36" s="209">
        <f t="shared" ref="B36:AH36" si="28">IF(ISBLANK(B18),"",B18*100/B$22)</f>
        <v>5.263157895</v>
      </c>
      <c r="C36" s="210">
        <f t="shared" si="28"/>
        <v>0.5832102517</v>
      </c>
      <c r="D36" s="211">
        <f t="shared" si="28"/>
        <v>0.7862942858</v>
      </c>
      <c r="E36" s="212">
        <f t="shared" si="28"/>
        <v>14.28571429</v>
      </c>
      <c r="F36" s="210">
        <f t="shared" si="28"/>
        <v>16.17494022</v>
      </c>
      <c r="G36" s="212">
        <f t="shared" si="28"/>
        <v>14.53780379</v>
      </c>
      <c r="H36" s="209">
        <f t="shared" si="28"/>
        <v>12.70296084</v>
      </c>
      <c r="I36" s="210">
        <f t="shared" si="28"/>
        <v>14.13709225</v>
      </c>
      <c r="J36" s="212">
        <f t="shared" si="28"/>
        <v>13.89340884</v>
      </c>
      <c r="K36" s="209">
        <f t="shared" si="28"/>
        <v>14.48373409</v>
      </c>
      <c r="L36" s="210">
        <f t="shared" si="28"/>
        <v>12.62317141</v>
      </c>
      <c r="M36" s="212">
        <f t="shared" si="28"/>
        <v>13.34885303</v>
      </c>
      <c r="N36" s="209">
        <f t="shared" si="28"/>
        <v>13.2037437</v>
      </c>
      <c r="O36" s="210">
        <f t="shared" si="28"/>
        <v>12.47184184</v>
      </c>
      <c r="P36" s="211">
        <f t="shared" si="28"/>
        <v>13.16968442</v>
      </c>
      <c r="Q36" s="212">
        <f t="shared" si="28"/>
        <v>11.06997408</v>
      </c>
      <c r="R36" s="210">
        <f t="shared" si="28"/>
        <v>8.729324141</v>
      </c>
      <c r="S36" s="212">
        <f t="shared" si="28"/>
        <v>8.800405233</v>
      </c>
      <c r="T36" s="209">
        <f t="shared" si="28"/>
        <v>10.76239822</v>
      </c>
      <c r="U36" s="210">
        <f t="shared" si="28"/>
        <v>9.146735181</v>
      </c>
      <c r="V36" s="212">
        <f t="shared" si="28"/>
        <v>9.272502166</v>
      </c>
      <c r="W36" s="209">
        <f t="shared" si="28"/>
        <v>11.4465682</v>
      </c>
      <c r="X36" s="210">
        <f t="shared" si="28"/>
        <v>9.870454982</v>
      </c>
      <c r="Y36" s="212">
        <f t="shared" si="28"/>
        <v>10.02516588</v>
      </c>
      <c r="Z36" s="209">
        <f t="shared" si="28"/>
        <v>10.65668203</v>
      </c>
      <c r="AA36" s="210">
        <f t="shared" si="28"/>
        <v>9.994086936</v>
      </c>
      <c r="AB36" s="212">
        <f t="shared" si="28"/>
        <v>10.14169028</v>
      </c>
      <c r="AC36" s="209">
        <f t="shared" si="28"/>
        <v>9.189189189</v>
      </c>
      <c r="AD36" s="210">
        <f t="shared" si="28"/>
        <v>15.71103274</v>
      </c>
      <c r="AE36" s="211">
        <f t="shared" si="28"/>
        <v>9.512470893</v>
      </c>
      <c r="AF36" s="212">
        <f t="shared" si="28"/>
        <v>11.90188131</v>
      </c>
      <c r="AG36" s="210">
        <f t="shared" si="28"/>
        <v>10.28626168</v>
      </c>
      <c r="AH36" s="211">
        <f t="shared" si="28"/>
        <v>10.5887126</v>
      </c>
    </row>
    <row r="37" ht="15.75" customHeight="1">
      <c r="A37" s="200" t="s">
        <v>98</v>
      </c>
      <c r="B37" s="209">
        <f t="shared" ref="B37:AH37" si="29">IF(ISBLANK(B19),"",B19*100/B$22)</f>
        <v>5.263157895</v>
      </c>
      <c r="C37" s="210">
        <f t="shared" si="29"/>
        <v>4.28659535</v>
      </c>
      <c r="D37" s="211">
        <f t="shared" si="29"/>
        <v>9.435531429</v>
      </c>
      <c r="E37" s="212">
        <f t="shared" si="29"/>
        <v>7.518796992</v>
      </c>
      <c r="F37" s="210">
        <f t="shared" si="29"/>
        <v>6.499331518</v>
      </c>
      <c r="G37" s="212">
        <f t="shared" si="29"/>
        <v>6.376935374</v>
      </c>
      <c r="H37" s="209">
        <f t="shared" si="29"/>
        <v>4.011461318</v>
      </c>
      <c r="I37" s="210">
        <f t="shared" si="29"/>
        <v>2.761717587</v>
      </c>
      <c r="J37" s="212">
        <f t="shared" si="29"/>
        <v>3.717882846</v>
      </c>
      <c r="K37" s="209">
        <f t="shared" si="29"/>
        <v>2.913719943</v>
      </c>
      <c r="L37" s="210">
        <f t="shared" si="29"/>
        <v>3.21208592</v>
      </c>
      <c r="M37" s="212">
        <f t="shared" si="29"/>
        <v>2.98145292</v>
      </c>
      <c r="N37" s="209">
        <f t="shared" si="29"/>
        <v>3.815694744</v>
      </c>
      <c r="O37" s="210">
        <f t="shared" si="29"/>
        <v>4.057000904</v>
      </c>
      <c r="P37" s="211">
        <f t="shared" si="29"/>
        <v>4.986697516</v>
      </c>
      <c r="Q37" s="212">
        <f t="shared" si="29"/>
        <v>3.566580279</v>
      </c>
      <c r="R37" s="210">
        <f t="shared" si="29"/>
        <v>3.348905938</v>
      </c>
      <c r="S37" s="212">
        <f t="shared" si="29"/>
        <v>3.887896606</v>
      </c>
      <c r="T37" s="209">
        <f t="shared" si="29"/>
        <v>4.041450777</v>
      </c>
      <c r="U37" s="210">
        <f t="shared" si="29"/>
        <v>4.130101292</v>
      </c>
      <c r="V37" s="212">
        <f t="shared" si="29"/>
        <v>5.645714435</v>
      </c>
      <c r="W37" s="209">
        <f t="shared" si="29"/>
        <v>4.25716768</v>
      </c>
      <c r="X37" s="210">
        <f t="shared" si="29"/>
        <v>4.130514409</v>
      </c>
      <c r="Y37" s="212">
        <f t="shared" si="29"/>
        <v>4.889492366</v>
      </c>
      <c r="Z37" s="209">
        <f t="shared" si="29"/>
        <v>3.917050691</v>
      </c>
      <c r="AA37" s="210">
        <f t="shared" si="29"/>
        <v>5.374863599</v>
      </c>
      <c r="AB37" s="212">
        <f t="shared" si="29"/>
        <v>5.817827058</v>
      </c>
      <c r="AC37" s="209">
        <f t="shared" si="29"/>
        <v>3.783783784</v>
      </c>
      <c r="AD37" s="210">
        <f t="shared" si="29"/>
        <v>3.163125165</v>
      </c>
      <c r="AE37" s="211">
        <f t="shared" si="29"/>
        <v>5.949708562</v>
      </c>
      <c r="AF37" s="212">
        <f t="shared" si="29"/>
        <v>3.792873994</v>
      </c>
      <c r="AG37" s="210">
        <f t="shared" si="29"/>
        <v>3.871971976</v>
      </c>
      <c r="AH37" s="211">
        <f t="shared" si="29"/>
        <v>4.683553647</v>
      </c>
    </row>
    <row r="38" ht="15.75" customHeight="1">
      <c r="A38" s="200" t="s">
        <v>99</v>
      </c>
      <c r="B38" s="209">
        <f t="shared" ref="B38:AH38" si="30">IF(ISBLANK(B20),"",B20*100/B$22)</f>
        <v>5.263157895</v>
      </c>
      <c r="C38" s="210">
        <f t="shared" si="30"/>
        <v>12.24741529</v>
      </c>
      <c r="D38" s="211">
        <f t="shared" si="30"/>
        <v>12.97385571</v>
      </c>
      <c r="E38" s="212">
        <f t="shared" si="30"/>
        <v>4.511278195</v>
      </c>
      <c r="F38" s="210">
        <f t="shared" si="30"/>
        <v>3.388000491</v>
      </c>
      <c r="G38" s="212">
        <f t="shared" si="30"/>
        <v>3.818981188</v>
      </c>
      <c r="H38" s="209">
        <f t="shared" si="30"/>
        <v>5.921680993</v>
      </c>
      <c r="I38" s="210">
        <f t="shared" si="30"/>
        <v>6.155464024</v>
      </c>
      <c r="J38" s="212">
        <f t="shared" si="30"/>
        <v>8.960533017</v>
      </c>
      <c r="K38" s="209">
        <f t="shared" si="30"/>
        <v>5.346534653</v>
      </c>
      <c r="L38" s="210">
        <f t="shared" si="30"/>
        <v>7.351206105</v>
      </c>
      <c r="M38" s="212">
        <f t="shared" si="30"/>
        <v>8.881498996</v>
      </c>
      <c r="N38" s="209">
        <f t="shared" si="30"/>
        <v>6.119510439</v>
      </c>
      <c r="O38" s="210">
        <f t="shared" si="30"/>
        <v>7.192385646</v>
      </c>
      <c r="P38" s="211">
        <f t="shared" si="30"/>
        <v>8.255232688</v>
      </c>
      <c r="Q38" s="212">
        <f t="shared" si="30"/>
        <v>6.676539553</v>
      </c>
      <c r="R38" s="210">
        <f t="shared" si="30"/>
        <v>9.956282252</v>
      </c>
      <c r="S38" s="212">
        <f t="shared" si="30"/>
        <v>11.15874507</v>
      </c>
      <c r="T38" s="209">
        <f t="shared" si="30"/>
        <v>7.461139896</v>
      </c>
      <c r="U38" s="210">
        <f t="shared" si="30"/>
        <v>9.630374178</v>
      </c>
      <c r="V38" s="212">
        <f t="shared" si="30"/>
        <v>10.85601851</v>
      </c>
      <c r="W38" s="209">
        <f t="shared" si="30"/>
        <v>7.211120765</v>
      </c>
      <c r="X38" s="210">
        <f t="shared" si="30"/>
        <v>8.535809982</v>
      </c>
      <c r="Y38" s="212">
        <f t="shared" si="30"/>
        <v>10.39524609</v>
      </c>
      <c r="Z38" s="209">
        <f t="shared" si="30"/>
        <v>6.221198157</v>
      </c>
      <c r="AA38" s="210">
        <f t="shared" si="30"/>
        <v>7.227802102</v>
      </c>
      <c r="AB38" s="212">
        <f t="shared" si="30"/>
        <v>10.09155454</v>
      </c>
      <c r="AC38" s="209">
        <f t="shared" si="30"/>
        <v>4.324324324</v>
      </c>
      <c r="AD38" s="210">
        <f t="shared" si="30"/>
        <v>3.407142211</v>
      </c>
      <c r="AE38" s="211">
        <f t="shared" si="30"/>
        <v>2.091720902</v>
      </c>
      <c r="AF38" s="212">
        <f t="shared" si="30"/>
        <v>6.581574012</v>
      </c>
      <c r="AG38" s="210">
        <f t="shared" si="30"/>
        <v>8.639451303</v>
      </c>
      <c r="AH38" s="211">
        <f t="shared" si="30"/>
        <v>10.01220418</v>
      </c>
    </row>
    <row r="39" ht="15.75" customHeight="1">
      <c r="A39" s="204" t="s">
        <v>100</v>
      </c>
      <c r="B39" s="213" t="str">
        <f t="shared" ref="B39:AH39" si="31">IF(ISBLANK(B21),"",B21*100/B$22)</f>
        <v/>
      </c>
      <c r="C39" s="214" t="str">
        <f t="shared" si="31"/>
        <v/>
      </c>
      <c r="D39" s="215" t="str">
        <f t="shared" si="31"/>
        <v/>
      </c>
      <c r="E39" s="217">
        <f t="shared" si="31"/>
        <v>9.022556391</v>
      </c>
      <c r="F39" s="214">
        <f t="shared" si="31"/>
        <v>8.503506226</v>
      </c>
      <c r="G39" s="217">
        <f t="shared" si="31"/>
        <v>6.460742345</v>
      </c>
      <c r="H39" s="213">
        <f t="shared" si="31"/>
        <v>10.79274117</v>
      </c>
      <c r="I39" s="214">
        <f t="shared" si="31"/>
        <v>11.24733054</v>
      </c>
      <c r="J39" s="217">
        <f t="shared" si="31"/>
        <v>12.15831292</v>
      </c>
      <c r="K39" s="213">
        <f t="shared" si="31"/>
        <v>8.797736917</v>
      </c>
      <c r="L39" s="214">
        <f t="shared" si="31"/>
        <v>8.236495613</v>
      </c>
      <c r="M39" s="217">
        <f t="shared" si="31"/>
        <v>8.719649358</v>
      </c>
      <c r="N39" s="213">
        <f t="shared" si="31"/>
        <v>8.063354932</v>
      </c>
      <c r="O39" s="214">
        <f t="shared" si="31"/>
        <v>8.493603219</v>
      </c>
      <c r="P39" s="215">
        <f t="shared" si="31"/>
        <v>9.485505237</v>
      </c>
      <c r="Q39" s="217">
        <f t="shared" si="31"/>
        <v>8.614093546</v>
      </c>
      <c r="R39" s="214">
        <f t="shared" si="31"/>
        <v>7.464107347</v>
      </c>
      <c r="S39" s="217">
        <f t="shared" si="31"/>
        <v>7.91742886</v>
      </c>
      <c r="T39" s="213">
        <f t="shared" si="31"/>
        <v>8.630643967</v>
      </c>
      <c r="U39" s="214">
        <f t="shared" si="31"/>
        <v>7.548532149</v>
      </c>
      <c r="V39" s="217">
        <f t="shared" si="31"/>
        <v>8.353961049</v>
      </c>
      <c r="W39" s="213">
        <f t="shared" si="31"/>
        <v>7.841007819</v>
      </c>
      <c r="X39" s="214">
        <f t="shared" si="31"/>
        <v>6.449310076</v>
      </c>
      <c r="Y39" s="217">
        <f t="shared" si="31"/>
        <v>7.61779481</v>
      </c>
      <c r="Z39" s="213">
        <f t="shared" si="31"/>
        <v>9.331797235</v>
      </c>
      <c r="AA39" s="214">
        <f t="shared" si="31"/>
        <v>7.588360897</v>
      </c>
      <c r="AB39" s="217">
        <f t="shared" si="31"/>
        <v>9.508676872</v>
      </c>
      <c r="AC39" s="213">
        <f t="shared" si="31"/>
        <v>9.189189189</v>
      </c>
      <c r="AD39" s="214">
        <f t="shared" si="31"/>
        <v>8.368275651</v>
      </c>
      <c r="AE39" s="215">
        <f t="shared" si="31"/>
        <v>7.388402335</v>
      </c>
      <c r="AF39" s="217">
        <f t="shared" si="31"/>
        <v>8.520355695</v>
      </c>
      <c r="AG39" s="214">
        <f t="shared" si="31"/>
        <v>7.692233821</v>
      </c>
      <c r="AH39" s="215">
        <f t="shared" si="31"/>
        <v>8.541628914</v>
      </c>
    </row>
    <row r="40" ht="15.75" customHeight="1">
      <c r="A40" s="63" t="s">
        <v>7</v>
      </c>
      <c r="B40" s="219">
        <f t="shared" ref="B40:AH40" si="32">IF(ISBLANK(B22),"",B22*100/B$22)</f>
        <v>100</v>
      </c>
      <c r="C40" s="220">
        <f t="shared" si="32"/>
        <v>100</v>
      </c>
      <c r="D40" s="221">
        <f t="shared" si="32"/>
        <v>100</v>
      </c>
      <c r="E40" s="222">
        <f t="shared" si="32"/>
        <v>100</v>
      </c>
      <c r="F40" s="220">
        <f t="shared" si="32"/>
        <v>100</v>
      </c>
      <c r="G40" s="222">
        <f t="shared" si="32"/>
        <v>100</v>
      </c>
      <c r="H40" s="219">
        <f t="shared" si="32"/>
        <v>100</v>
      </c>
      <c r="I40" s="220">
        <f t="shared" si="32"/>
        <v>100</v>
      </c>
      <c r="J40" s="222">
        <f t="shared" si="32"/>
        <v>100</v>
      </c>
      <c r="K40" s="219">
        <f t="shared" si="32"/>
        <v>100</v>
      </c>
      <c r="L40" s="220">
        <f t="shared" si="32"/>
        <v>100</v>
      </c>
      <c r="M40" s="222">
        <f t="shared" si="32"/>
        <v>100</v>
      </c>
      <c r="N40" s="219">
        <f t="shared" si="32"/>
        <v>100</v>
      </c>
      <c r="O40" s="220">
        <f t="shared" si="32"/>
        <v>100</v>
      </c>
      <c r="P40" s="221">
        <f t="shared" si="32"/>
        <v>100</v>
      </c>
      <c r="Q40" s="222">
        <f t="shared" si="32"/>
        <v>100</v>
      </c>
      <c r="R40" s="220">
        <f t="shared" si="32"/>
        <v>100</v>
      </c>
      <c r="S40" s="222">
        <f t="shared" si="32"/>
        <v>100</v>
      </c>
      <c r="T40" s="219">
        <f t="shared" si="32"/>
        <v>100</v>
      </c>
      <c r="U40" s="220">
        <f t="shared" si="32"/>
        <v>100</v>
      </c>
      <c r="V40" s="222">
        <f t="shared" si="32"/>
        <v>100</v>
      </c>
      <c r="W40" s="219">
        <f t="shared" si="32"/>
        <v>100</v>
      </c>
      <c r="X40" s="220">
        <f t="shared" si="32"/>
        <v>100</v>
      </c>
      <c r="Y40" s="222">
        <f t="shared" si="32"/>
        <v>100</v>
      </c>
      <c r="Z40" s="219">
        <f t="shared" si="32"/>
        <v>100</v>
      </c>
      <c r="AA40" s="220">
        <f t="shared" si="32"/>
        <v>100</v>
      </c>
      <c r="AB40" s="222">
        <f t="shared" si="32"/>
        <v>100</v>
      </c>
      <c r="AC40" s="219">
        <f t="shared" si="32"/>
        <v>100</v>
      </c>
      <c r="AD40" s="220">
        <f t="shared" si="32"/>
        <v>100</v>
      </c>
      <c r="AE40" s="221">
        <f t="shared" si="32"/>
        <v>100</v>
      </c>
      <c r="AF40" s="222">
        <f t="shared" si="32"/>
        <v>100</v>
      </c>
      <c r="AG40" s="220">
        <f t="shared" si="32"/>
        <v>100</v>
      </c>
      <c r="AH40" s="221">
        <f t="shared" si="32"/>
        <v>100</v>
      </c>
    </row>
    <row r="41" ht="15.75" customHeight="1">
      <c r="A41" s="106" t="s">
        <v>130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8"/>
    </row>
    <row r="42" ht="15.75" customHeight="1">
      <c r="A42" s="197" t="s">
        <v>85</v>
      </c>
      <c r="B42" s="141">
        <f t="shared" ref="B42:B57" si="33">IF(ISBLANK(B7),"",B7*100/$AF7)</f>
        <v>0.08789552988</v>
      </c>
      <c r="C42" s="142">
        <f t="shared" ref="C42:C57" si="34">IF(ISBLANK(C7),"",C7*100/$AG7)</f>
        <v>0.07261949133</v>
      </c>
      <c r="D42" s="143">
        <f t="shared" ref="D42:D57" si="35">IF(ISBLANK(D7),"",D7*100/$AH7)</f>
        <v>0.09440649909</v>
      </c>
      <c r="E42" s="144">
        <f t="shared" ref="E42:E57" si="36">IF(ISBLANK(E7),"",E7*100/$AF7)</f>
        <v>0.4771471622</v>
      </c>
      <c r="F42" s="142">
        <f t="shared" ref="F42:F57" si="37">IF(ISBLANK(F7),"",F7*100/$AG7)</f>
        <v>0.2120308787</v>
      </c>
      <c r="G42" s="144">
        <f t="shared" ref="G42:G57" si="38">IF(ISBLANK(G7),"",G7*100/$AH7)</f>
        <v>0.2125293335</v>
      </c>
      <c r="H42" s="141">
        <f t="shared" ref="H42:H57" si="39">IF(ISBLANK(H7),"",H7*100/$AF7)</f>
        <v>3.61627323</v>
      </c>
      <c r="I42" s="142">
        <f t="shared" ref="I42:I57" si="40">IF(ISBLANK(I7),"",I7*100/$AG7)</f>
        <v>2.521555941</v>
      </c>
      <c r="J42" s="144">
        <f t="shared" ref="J42:J57" si="41">IF(ISBLANK(J7),"",J7*100/$AH7)</f>
        <v>2.623379339</v>
      </c>
      <c r="K42" s="141">
        <f t="shared" ref="K42:K57" si="42">IF(ISBLANK(K7),"",K7*100/$AF7)</f>
        <v>13.69914616</v>
      </c>
      <c r="L42" s="142">
        <f t="shared" ref="L42:L57" si="43">IF(ISBLANK(L7),"",L7*100/$AG7)</f>
        <v>9.822202984</v>
      </c>
      <c r="M42" s="144">
        <f t="shared" ref="M42:M57" si="44">IF(ISBLANK(M7),"",M7*100/$AH7)</f>
        <v>10.62036072</v>
      </c>
      <c r="N42" s="141">
        <f t="shared" ref="N42:N57" si="45">IF(ISBLANK(N7),"",N7*100/$AF7)</f>
        <v>24.4098443</v>
      </c>
      <c r="O42" s="142">
        <f t="shared" ref="O42:O57" si="46">IF(ISBLANK(O7),"",O7*100/$AG7)</f>
        <v>23.11486301</v>
      </c>
      <c r="P42" s="143">
        <f t="shared" ref="P42:P57" si="47">IF(ISBLANK(P7),"",P7*100/$AH7)</f>
        <v>23.81928076</v>
      </c>
      <c r="Q42" s="144">
        <f t="shared" ref="Q42:Q57" si="48">IF(ISBLANK(Q7),"",Q7*100/$AF7)</f>
        <v>22.81516826</v>
      </c>
      <c r="R42" s="142">
        <f t="shared" ref="R42:R57" si="49">IF(ISBLANK(R7),"",R7*100/$AG7)</f>
        <v>25.27615216</v>
      </c>
      <c r="S42" s="144">
        <f t="shared" ref="S42:S57" si="50">IF(ISBLANK(S7),"",S7*100/$AH7)</f>
        <v>25.08391085</v>
      </c>
      <c r="T42" s="141">
        <f t="shared" ref="T42:T57" si="51">IF(ISBLANK(T7),"",T7*100/$AF7)</f>
        <v>17.13962833</v>
      </c>
      <c r="U42" s="142">
        <f t="shared" ref="U42:U57" si="52">IF(ISBLANK(U7),"",U7*100/$AG7)</f>
        <v>18.40808857</v>
      </c>
      <c r="V42" s="144">
        <f t="shared" ref="V42:V57" si="53">IF(ISBLANK(V7),"",V7*100/$AH7)</f>
        <v>18.09985791</v>
      </c>
      <c r="W42" s="141">
        <f t="shared" ref="W42:W57" si="54">IF(ISBLANK(W7),"",W7*100/$AF7)</f>
        <v>12.46860874</v>
      </c>
      <c r="X42" s="142">
        <f t="shared" ref="X42:X57" si="55">IF(ISBLANK(X7),"",X7*100/$AG7)</f>
        <v>14.67061234</v>
      </c>
      <c r="Y42" s="144">
        <f t="shared" ref="Y42:Y57" si="56">IF(ISBLANK(Y7),"",Y7*100/$AH7)</f>
        <v>13.75755504</v>
      </c>
      <c r="Z42" s="141">
        <f t="shared" ref="Z42:Z57" si="57">IF(ISBLANK(Z7),"",Z7*100/$AF7)</f>
        <v>4.809141135</v>
      </c>
      <c r="AA42" s="142">
        <f t="shared" ref="AA42:AA57" si="58">IF(ISBLANK(AA7),"",AA7*100/$AG7)</f>
        <v>5.483418526</v>
      </c>
      <c r="AB42" s="144">
        <f t="shared" ref="AB42:AB57" si="59">IF(ISBLANK(AB7),"",AB7*100/$AH7)</f>
        <v>5.267090852</v>
      </c>
      <c r="AC42" s="141">
        <f t="shared" ref="AC42:AC57" si="60">IF(ISBLANK(AC7),"",AC7*100/$AF7)</f>
        <v>0.4771471622</v>
      </c>
      <c r="AD42" s="142">
        <f t="shared" ref="AD42:AD57" si="61">IF(ISBLANK(AD7),"",AD7*100/$AG7)</f>
        <v>0.4184560919</v>
      </c>
      <c r="AE42" s="144">
        <f t="shared" ref="AE42:AE57" si="62">IF(ISBLANK(AE7),"",AE7*100/$AH7)</f>
        <v>0.421628703</v>
      </c>
      <c r="AF42" s="141">
        <f t="shared" ref="AF42:AF57" si="63">IF(ISBLANK(AF7),"",AF7*100/$AF7)</f>
        <v>100</v>
      </c>
      <c r="AG42" s="142">
        <f t="shared" ref="AG42:AG57" si="64">IF(ISBLANK(AG7),"",AG7*100/$AG7)</f>
        <v>100</v>
      </c>
      <c r="AH42" s="143">
        <f t="shared" ref="AH42:AH57" si="65">IF(ISBLANK(AH7),"",AH7*100/$AH7)</f>
        <v>100</v>
      </c>
    </row>
    <row r="43" ht="15.75" customHeight="1">
      <c r="A43" s="200" t="s">
        <v>86</v>
      </c>
      <c r="B43" s="147" t="str">
        <f t="shared" si="33"/>
        <v/>
      </c>
      <c r="C43" s="148" t="str">
        <f t="shared" si="34"/>
        <v/>
      </c>
      <c r="D43" s="149" t="str">
        <f t="shared" si="35"/>
        <v/>
      </c>
      <c r="E43" s="150">
        <f t="shared" si="36"/>
        <v>0.1584786054</v>
      </c>
      <c r="F43" s="148">
        <f t="shared" si="37"/>
        <v>0.2410032384</v>
      </c>
      <c r="G43" s="150">
        <f t="shared" si="38"/>
        <v>0.4685564127</v>
      </c>
      <c r="H43" s="147">
        <f t="shared" si="39"/>
        <v>2.852614897</v>
      </c>
      <c r="I43" s="148">
        <f t="shared" si="40"/>
        <v>0.8524283034</v>
      </c>
      <c r="J43" s="150">
        <f t="shared" si="41"/>
        <v>0.8227208482</v>
      </c>
      <c r="K43" s="147">
        <f t="shared" si="42"/>
        <v>7.131537242</v>
      </c>
      <c r="L43" s="148">
        <f t="shared" si="43"/>
        <v>4.656077316</v>
      </c>
      <c r="M43" s="150">
        <f t="shared" si="44"/>
        <v>5.096659061</v>
      </c>
      <c r="N43" s="147">
        <f t="shared" si="45"/>
        <v>17.90808241</v>
      </c>
      <c r="O43" s="148">
        <f t="shared" si="46"/>
        <v>17.40212788</v>
      </c>
      <c r="P43" s="149">
        <f t="shared" si="47"/>
        <v>19.75261234</v>
      </c>
      <c r="Q43" s="150">
        <f t="shared" si="48"/>
        <v>26.30744849</v>
      </c>
      <c r="R43" s="148">
        <f t="shared" si="49"/>
        <v>24.63968133</v>
      </c>
      <c r="S43" s="150">
        <f t="shared" si="50"/>
        <v>25.73446044</v>
      </c>
      <c r="T43" s="147">
        <f t="shared" si="51"/>
        <v>27.73375594</v>
      </c>
      <c r="U43" s="148">
        <f t="shared" si="52"/>
        <v>30.97889343</v>
      </c>
      <c r="V43" s="150">
        <f t="shared" si="53"/>
        <v>29.59370311</v>
      </c>
      <c r="W43" s="147">
        <f t="shared" si="54"/>
        <v>12.36133122</v>
      </c>
      <c r="X43" s="148">
        <f t="shared" si="55"/>
        <v>15.54736776</v>
      </c>
      <c r="Y43" s="150">
        <f t="shared" si="56"/>
        <v>13.18418034</v>
      </c>
      <c r="Z43" s="147">
        <f t="shared" si="57"/>
        <v>4.595879556</v>
      </c>
      <c r="AA43" s="148">
        <f t="shared" si="58"/>
        <v>4.879055128</v>
      </c>
      <c r="AB43" s="150">
        <f t="shared" si="59"/>
        <v>4.607864733</v>
      </c>
      <c r="AC43" s="147">
        <f t="shared" si="60"/>
        <v>0.9508716323</v>
      </c>
      <c r="AD43" s="148">
        <f t="shared" si="61"/>
        <v>0.8033656079</v>
      </c>
      <c r="AE43" s="150">
        <f t="shared" si="62"/>
        <v>0.7392427187</v>
      </c>
      <c r="AF43" s="147">
        <f t="shared" si="63"/>
        <v>100</v>
      </c>
      <c r="AG43" s="148">
        <f t="shared" si="64"/>
        <v>100</v>
      </c>
      <c r="AH43" s="149">
        <f t="shared" si="65"/>
        <v>100</v>
      </c>
    </row>
    <row r="44" ht="15.75" customHeight="1">
      <c r="A44" s="200" t="s">
        <v>87</v>
      </c>
      <c r="B44" s="147" t="str">
        <f t="shared" si="33"/>
        <v/>
      </c>
      <c r="C44" s="148" t="str">
        <f t="shared" si="34"/>
        <v/>
      </c>
      <c r="D44" s="149" t="str">
        <f t="shared" si="35"/>
        <v/>
      </c>
      <c r="E44" s="150">
        <f t="shared" si="36"/>
        <v>0.355450237</v>
      </c>
      <c r="F44" s="148">
        <f t="shared" si="37"/>
        <v>0.09946114931</v>
      </c>
      <c r="G44" s="150">
        <f t="shared" si="38"/>
        <v>0.1110117767</v>
      </c>
      <c r="H44" s="147">
        <f t="shared" si="39"/>
        <v>3.199052133</v>
      </c>
      <c r="I44" s="148">
        <f t="shared" si="40"/>
        <v>1.549712232</v>
      </c>
      <c r="J44" s="150">
        <f t="shared" si="41"/>
        <v>1.363120827</v>
      </c>
      <c r="K44" s="147">
        <f t="shared" si="42"/>
        <v>7.938388626</v>
      </c>
      <c r="L44" s="148">
        <f t="shared" si="43"/>
        <v>4.799084531</v>
      </c>
      <c r="M44" s="150">
        <f t="shared" si="44"/>
        <v>6.796406878</v>
      </c>
      <c r="N44" s="147">
        <f t="shared" si="45"/>
        <v>19.1943128</v>
      </c>
      <c r="O44" s="148">
        <f t="shared" si="46"/>
        <v>21.34630189</v>
      </c>
      <c r="P44" s="149">
        <f t="shared" si="47"/>
        <v>20.27287688</v>
      </c>
      <c r="Q44" s="150">
        <f t="shared" si="48"/>
        <v>27.13270142</v>
      </c>
      <c r="R44" s="148">
        <f t="shared" si="49"/>
        <v>31.83773238</v>
      </c>
      <c r="S44" s="150">
        <f t="shared" si="50"/>
        <v>32.97610272</v>
      </c>
      <c r="T44" s="147">
        <f t="shared" si="51"/>
        <v>21.80094787</v>
      </c>
      <c r="U44" s="148">
        <f t="shared" si="52"/>
        <v>21.92195848</v>
      </c>
      <c r="V44" s="150">
        <f t="shared" si="53"/>
        <v>22.17636193</v>
      </c>
      <c r="W44" s="147">
        <f t="shared" si="54"/>
        <v>14.69194313</v>
      </c>
      <c r="X44" s="148">
        <f t="shared" si="55"/>
        <v>14.47771594</v>
      </c>
      <c r="Y44" s="150">
        <f t="shared" si="56"/>
        <v>12.49911056</v>
      </c>
      <c r="Z44" s="147">
        <f t="shared" si="57"/>
        <v>5.09478673</v>
      </c>
      <c r="AA44" s="148">
        <f t="shared" si="58"/>
        <v>3.714362666</v>
      </c>
      <c r="AB44" s="150">
        <f t="shared" si="59"/>
        <v>3.600584304</v>
      </c>
      <c r="AC44" s="147">
        <f t="shared" si="60"/>
        <v>0.5924170616</v>
      </c>
      <c r="AD44" s="148">
        <f t="shared" si="61"/>
        <v>0.2536707331</v>
      </c>
      <c r="AE44" s="150">
        <f t="shared" si="62"/>
        <v>0.2044241255</v>
      </c>
      <c r="AF44" s="147">
        <f t="shared" si="63"/>
        <v>100</v>
      </c>
      <c r="AG44" s="148">
        <f t="shared" si="64"/>
        <v>100</v>
      </c>
      <c r="AH44" s="149">
        <f t="shared" si="65"/>
        <v>100</v>
      </c>
    </row>
    <row r="45" ht="15.75" customHeight="1">
      <c r="A45" s="200" t="s">
        <v>89</v>
      </c>
      <c r="B45" s="147">
        <f t="shared" si="33"/>
        <v>0.07587253414</v>
      </c>
      <c r="C45" s="148">
        <f t="shared" si="34"/>
        <v>0.02695295819</v>
      </c>
      <c r="D45" s="149">
        <f t="shared" si="35"/>
        <v>0.009548797184</v>
      </c>
      <c r="E45" s="150">
        <f t="shared" si="36"/>
        <v>0.4552352049</v>
      </c>
      <c r="F45" s="148">
        <f t="shared" si="37"/>
        <v>0.2591976146</v>
      </c>
      <c r="G45" s="150">
        <f t="shared" si="38"/>
        <v>0.210652253</v>
      </c>
      <c r="H45" s="147">
        <f t="shared" si="39"/>
        <v>2.352048558</v>
      </c>
      <c r="I45" s="148">
        <f t="shared" si="40"/>
        <v>0.9381454391</v>
      </c>
      <c r="J45" s="150">
        <f t="shared" si="41"/>
        <v>0.7091645714</v>
      </c>
      <c r="K45" s="147">
        <f t="shared" si="42"/>
        <v>5.918057663</v>
      </c>
      <c r="L45" s="148">
        <f t="shared" si="43"/>
        <v>4.075392432</v>
      </c>
      <c r="M45" s="150">
        <f t="shared" si="44"/>
        <v>4.121174057</v>
      </c>
      <c r="N45" s="147">
        <f t="shared" si="45"/>
        <v>19.72685888</v>
      </c>
      <c r="O45" s="148">
        <f t="shared" si="46"/>
        <v>20.10061311</v>
      </c>
      <c r="P45" s="149">
        <f t="shared" si="47"/>
        <v>21.15262179</v>
      </c>
      <c r="Q45" s="150">
        <f t="shared" si="48"/>
        <v>23.97572079</v>
      </c>
      <c r="R45" s="148">
        <f t="shared" si="49"/>
        <v>27.32327347</v>
      </c>
      <c r="S45" s="150">
        <f t="shared" si="50"/>
        <v>27.09341793</v>
      </c>
      <c r="T45" s="147">
        <f t="shared" si="51"/>
        <v>22.91350531</v>
      </c>
      <c r="U45" s="148">
        <f t="shared" si="52"/>
        <v>24.06490489</v>
      </c>
      <c r="V45" s="150">
        <f t="shared" si="53"/>
        <v>23.51723927</v>
      </c>
      <c r="W45" s="147">
        <f t="shared" si="54"/>
        <v>17.07132018</v>
      </c>
      <c r="X45" s="148">
        <f t="shared" si="55"/>
        <v>16.43545223</v>
      </c>
      <c r="Y45" s="150">
        <f t="shared" si="56"/>
        <v>16.76055724</v>
      </c>
      <c r="Z45" s="147">
        <f t="shared" si="57"/>
        <v>6.297420334</v>
      </c>
      <c r="AA45" s="148">
        <f t="shared" si="58"/>
        <v>6.035984549</v>
      </c>
      <c r="AB45" s="150">
        <f t="shared" si="59"/>
        <v>5.838228384</v>
      </c>
      <c r="AC45" s="147">
        <f t="shared" si="60"/>
        <v>1.213960546</v>
      </c>
      <c r="AD45" s="148">
        <f t="shared" si="61"/>
        <v>0.7400833104</v>
      </c>
      <c r="AE45" s="150">
        <f t="shared" si="62"/>
        <v>0.5873957055</v>
      </c>
      <c r="AF45" s="147">
        <f t="shared" si="63"/>
        <v>100</v>
      </c>
      <c r="AG45" s="148">
        <f t="shared" si="64"/>
        <v>100</v>
      </c>
      <c r="AH45" s="149">
        <f t="shared" si="65"/>
        <v>100</v>
      </c>
    </row>
    <row r="46" ht="15.75" customHeight="1">
      <c r="A46" s="200" t="s">
        <v>90</v>
      </c>
      <c r="B46" s="147">
        <f t="shared" si="33"/>
        <v>0.08006405124</v>
      </c>
      <c r="C46" s="148">
        <f t="shared" si="34"/>
        <v>0.02050319366</v>
      </c>
      <c r="D46" s="149">
        <f t="shared" si="35"/>
        <v>0.01812415532</v>
      </c>
      <c r="E46" s="150">
        <f t="shared" si="36"/>
        <v>0.4003202562</v>
      </c>
      <c r="F46" s="148">
        <f t="shared" si="37"/>
        <v>0.2562821685</v>
      </c>
      <c r="G46" s="150">
        <f t="shared" si="38"/>
        <v>0.2564927526</v>
      </c>
      <c r="H46" s="147">
        <f t="shared" si="39"/>
        <v>2.081665332</v>
      </c>
      <c r="I46" s="148">
        <f t="shared" si="40"/>
        <v>1.290984374</v>
      </c>
      <c r="J46" s="150">
        <f t="shared" si="41"/>
        <v>1.153748874</v>
      </c>
      <c r="K46" s="147">
        <f t="shared" si="42"/>
        <v>8.246597278</v>
      </c>
      <c r="L46" s="148">
        <f t="shared" si="43"/>
        <v>5.753997436</v>
      </c>
      <c r="M46" s="150">
        <f t="shared" si="44"/>
        <v>6.076565422</v>
      </c>
      <c r="N46" s="147">
        <f t="shared" si="45"/>
        <v>17.13370697</v>
      </c>
      <c r="O46" s="148">
        <f t="shared" si="46"/>
        <v>17.33597432</v>
      </c>
      <c r="P46" s="149">
        <f t="shared" si="47"/>
        <v>16.22410535</v>
      </c>
      <c r="Q46" s="150">
        <f t="shared" si="48"/>
        <v>27.78222578</v>
      </c>
      <c r="R46" s="148">
        <f t="shared" si="49"/>
        <v>33.66705848</v>
      </c>
      <c r="S46" s="150">
        <f t="shared" si="50"/>
        <v>30.59394889</v>
      </c>
      <c r="T46" s="147">
        <f t="shared" si="51"/>
        <v>22.4979984</v>
      </c>
      <c r="U46" s="148">
        <f t="shared" si="52"/>
        <v>20.94354859</v>
      </c>
      <c r="V46" s="150">
        <f t="shared" si="53"/>
        <v>25.23608867</v>
      </c>
      <c r="W46" s="147">
        <f t="shared" si="54"/>
        <v>15.61248999</v>
      </c>
      <c r="X46" s="148">
        <f t="shared" si="55"/>
        <v>15.23791987</v>
      </c>
      <c r="Y46" s="150">
        <f t="shared" si="56"/>
        <v>14.30062238</v>
      </c>
      <c r="Z46" s="147">
        <f t="shared" si="57"/>
        <v>5.764611689</v>
      </c>
      <c r="AA46" s="148">
        <f t="shared" si="58"/>
        <v>5.194373153</v>
      </c>
      <c r="AB46" s="150">
        <f t="shared" si="59"/>
        <v>5.807376703</v>
      </c>
      <c r="AC46" s="147">
        <f t="shared" si="60"/>
        <v>0.4003202562</v>
      </c>
      <c r="AD46" s="148">
        <f t="shared" si="61"/>
        <v>0.2993584109</v>
      </c>
      <c r="AE46" s="150">
        <f t="shared" si="62"/>
        <v>0.3329267917</v>
      </c>
      <c r="AF46" s="147">
        <f t="shared" si="63"/>
        <v>100</v>
      </c>
      <c r="AG46" s="148">
        <f t="shared" si="64"/>
        <v>100</v>
      </c>
      <c r="AH46" s="149">
        <f t="shared" si="65"/>
        <v>100</v>
      </c>
    </row>
    <row r="47" ht="15.75" customHeight="1">
      <c r="A47" s="200" t="s">
        <v>91</v>
      </c>
      <c r="B47" s="147" t="str">
        <f t="shared" si="33"/>
        <v/>
      </c>
      <c r="C47" s="148" t="str">
        <f t="shared" si="34"/>
        <v/>
      </c>
      <c r="D47" s="149" t="str">
        <f t="shared" si="35"/>
        <v/>
      </c>
      <c r="E47" s="150">
        <f t="shared" si="36"/>
        <v>0.4092769441</v>
      </c>
      <c r="F47" s="148">
        <f t="shared" si="37"/>
        <v>0.2282109725</v>
      </c>
      <c r="G47" s="150">
        <f t="shared" si="38"/>
        <v>0.655198485</v>
      </c>
      <c r="H47" s="147">
        <f t="shared" si="39"/>
        <v>3.956343793</v>
      </c>
      <c r="I47" s="148">
        <f t="shared" si="40"/>
        <v>1.506112235</v>
      </c>
      <c r="J47" s="150">
        <f t="shared" si="41"/>
        <v>2.354187477</v>
      </c>
      <c r="K47" s="147">
        <f t="shared" si="42"/>
        <v>10.5047749</v>
      </c>
      <c r="L47" s="148">
        <f t="shared" si="43"/>
        <v>6.936349688</v>
      </c>
      <c r="M47" s="150">
        <f t="shared" si="44"/>
        <v>9.754135387</v>
      </c>
      <c r="N47" s="147">
        <f t="shared" si="45"/>
        <v>18.96316508</v>
      </c>
      <c r="O47" s="148">
        <f t="shared" si="46"/>
        <v>19.34437967</v>
      </c>
      <c r="P47" s="149">
        <f t="shared" si="47"/>
        <v>20.18127493</v>
      </c>
      <c r="Q47" s="150">
        <f t="shared" si="48"/>
        <v>25.23874488</v>
      </c>
      <c r="R47" s="148">
        <f t="shared" si="49"/>
        <v>29.73751179</v>
      </c>
      <c r="S47" s="150">
        <f t="shared" si="50"/>
        <v>25.54912174</v>
      </c>
      <c r="T47" s="147">
        <f t="shared" si="51"/>
        <v>22.51023192</v>
      </c>
      <c r="U47" s="148">
        <f t="shared" si="52"/>
        <v>25.87439856</v>
      </c>
      <c r="V47" s="150">
        <f t="shared" si="53"/>
        <v>27.679732</v>
      </c>
      <c r="W47" s="147">
        <f t="shared" si="54"/>
        <v>13.77899045</v>
      </c>
      <c r="X47" s="148">
        <f t="shared" si="55"/>
        <v>11.78204209</v>
      </c>
      <c r="Y47" s="150">
        <f t="shared" si="56"/>
        <v>9.582204039</v>
      </c>
      <c r="Z47" s="147">
        <f t="shared" si="57"/>
        <v>4.229195089</v>
      </c>
      <c r="AA47" s="148">
        <f t="shared" si="58"/>
        <v>4.398374069</v>
      </c>
      <c r="AB47" s="150">
        <f t="shared" si="59"/>
        <v>4.042546405</v>
      </c>
      <c r="AC47" s="147">
        <f t="shared" si="60"/>
        <v>0.4092769441</v>
      </c>
      <c r="AD47" s="148">
        <f t="shared" si="61"/>
        <v>0.192620928</v>
      </c>
      <c r="AE47" s="150">
        <f t="shared" si="62"/>
        <v>0.2015995339</v>
      </c>
      <c r="AF47" s="147">
        <f t="shared" si="63"/>
        <v>100</v>
      </c>
      <c r="AG47" s="148">
        <f t="shared" si="64"/>
        <v>100</v>
      </c>
      <c r="AH47" s="149">
        <f t="shared" si="65"/>
        <v>100</v>
      </c>
    </row>
    <row r="48" ht="15.75" customHeight="1">
      <c r="A48" s="200" t="s">
        <v>92</v>
      </c>
      <c r="B48" s="147">
        <f t="shared" si="33"/>
        <v>0.1320422535</v>
      </c>
      <c r="C48" s="148">
        <f t="shared" si="34"/>
        <v>0.04919598972</v>
      </c>
      <c r="D48" s="149">
        <f t="shared" si="35"/>
        <v>0.0852196278</v>
      </c>
      <c r="E48" s="150">
        <f t="shared" si="36"/>
        <v>0.2200704225</v>
      </c>
      <c r="F48" s="148">
        <f t="shared" si="37"/>
        <v>0.1103901423</v>
      </c>
      <c r="G48" s="150">
        <f t="shared" si="38"/>
        <v>0.03535698901</v>
      </c>
      <c r="H48" s="147">
        <f t="shared" si="39"/>
        <v>3.080985915</v>
      </c>
      <c r="I48" s="148">
        <f t="shared" si="40"/>
        <v>1.477888466</v>
      </c>
      <c r="J48" s="150">
        <f t="shared" si="41"/>
        <v>1.868284334</v>
      </c>
      <c r="K48" s="147">
        <f t="shared" si="42"/>
        <v>9.066901408</v>
      </c>
      <c r="L48" s="148">
        <f t="shared" si="43"/>
        <v>5.498666515</v>
      </c>
      <c r="M48" s="150">
        <f t="shared" si="44"/>
        <v>5.5838849</v>
      </c>
      <c r="N48" s="147">
        <f t="shared" si="45"/>
        <v>19.14612676</v>
      </c>
      <c r="O48" s="148">
        <f t="shared" si="46"/>
        <v>21.16371125</v>
      </c>
      <c r="P48" s="149">
        <f t="shared" si="47"/>
        <v>19.71027924</v>
      </c>
      <c r="Q48" s="150">
        <f t="shared" si="48"/>
        <v>26.05633803</v>
      </c>
      <c r="R48" s="148">
        <f t="shared" si="49"/>
        <v>30.69300394</v>
      </c>
      <c r="S48" s="150">
        <f t="shared" si="50"/>
        <v>28.06011593</v>
      </c>
      <c r="T48" s="147">
        <f t="shared" si="51"/>
        <v>22.27112676</v>
      </c>
      <c r="U48" s="148">
        <f t="shared" si="52"/>
        <v>22.75169266</v>
      </c>
      <c r="V48" s="150">
        <f t="shared" si="53"/>
        <v>24.99993758</v>
      </c>
      <c r="W48" s="147">
        <f t="shared" si="54"/>
        <v>13.99647887</v>
      </c>
      <c r="X48" s="148">
        <f t="shared" si="55"/>
        <v>13.2119148</v>
      </c>
      <c r="Y48" s="150">
        <f t="shared" si="56"/>
        <v>13.81185008</v>
      </c>
      <c r="Z48" s="147">
        <f t="shared" si="57"/>
        <v>5.76584507</v>
      </c>
      <c r="AA48" s="148">
        <f t="shared" si="58"/>
        <v>4.912601288</v>
      </c>
      <c r="AB48" s="150">
        <f t="shared" si="59"/>
        <v>5.676591131</v>
      </c>
      <c r="AC48" s="147">
        <f t="shared" si="60"/>
        <v>0.264084507</v>
      </c>
      <c r="AD48" s="148">
        <f t="shared" si="61"/>
        <v>0.1309349417</v>
      </c>
      <c r="AE48" s="150">
        <f t="shared" si="62"/>
        <v>0.1684801837</v>
      </c>
      <c r="AF48" s="147">
        <f t="shared" si="63"/>
        <v>100</v>
      </c>
      <c r="AG48" s="148">
        <f t="shared" si="64"/>
        <v>100</v>
      </c>
      <c r="AH48" s="149">
        <f t="shared" si="65"/>
        <v>100</v>
      </c>
    </row>
    <row r="49" ht="15.75" customHeight="1">
      <c r="A49" s="200" t="s">
        <v>93</v>
      </c>
      <c r="B49" s="147" t="str">
        <f t="shared" si="33"/>
        <v/>
      </c>
      <c r="C49" s="148" t="str">
        <f t="shared" si="34"/>
        <v/>
      </c>
      <c r="D49" s="149" t="str">
        <f t="shared" si="35"/>
        <v/>
      </c>
      <c r="E49" s="150">
        <f t="shared" si="36"/>
        <v>0.3992015968</v>
      </c>
      <c r="F49" s="148">
        <f t="shared" si="37"/>
        <v>0.2666400416</v>
      </c>
      <c r="G49" s="150">
        <f t="shared" si="38"/>
        <v>0.239717007</v>
      </c>
      <c r="H49" s="147">
        <f t="shared" si="39"/>
        <v>3.127079175</v>
      </c>
      <c r="I49" s="148">
        <f t="shared" si="40"/>
        <v>1.657263605</v>
      </c>
      <c r="J49" s="150">
        <f t="shared" si="41"/>
        <v>1.677601801</v>
      </c>
      <c r="K49" s="147">
        <f t="shared" si="42"/>
        <v>9.514304724</v>
      </c>
      <c r="L49" s="148">
        <f t="shared" si="43"/>
        <v>7.524338759</v>
      </c>
      <c r="M49" s="150">
        <f t="shared" si="44"/>
        <v>8.53248205</v>
      </c>
      <c r="N49" s="147">
        <f t="shared" si="45"/>
        <v>18.03060546</v>
      </c>
      <c r="O49" s="148">
        <f t="shared" si="46"/>
        <v>19.56169663</v>
      </c>
      <c r="P49" s="149">
        <f t="shared" si="47"/>
        <v>20.71260251</v>
      </c>
      <c r="Q49" s="150">
        <f t="shared" si="48"/>
        <v>24.4843646</v>
      </c>
      <c r="R49" s="148">
        <f t="shared" si="49"/>
        <v>29.17081626</v>
      </c>
      <c r="S49" s="150">
        <f t="shared" si="50"/>
        <v>30.67171533</v>
      </c>
      <c r="T49" s="147">
        <f t="shared" si="51"/>
        <v>23.35329341</v>
      </c>
      <c r="U49" s="148">
        <f t="shared" si="52"/>
        <v>22.83956644</v>
      </c>
      <c r="V49" s="150">
        <f t="shared" si="53"/>
        <v>19.73879163</v>
      </c>
      <c r="W49" s="147">
        <f t="shared" si="54"/>
        <v>14.03858949</v>
      </c>
      <c r="X49" s="148">
        <f t="shared" si="55"/>
        <v>13.65879498</v>
      </c>
      <c r="Y49" s="150">
        <f t="shared" si="56"/>
        <v>13.48659313</v>
      </c>
      <c r="Z49" s="147">
        <f t="shared" si="57"/>
        <v>6.121091151</v>
      </c>
      <c r="AA49" s="148">
        <f t="shared" si="58"/>
        <v>4.827379387</v>
      </c>
      <c r="AB49" s="150">
        <f t="shared" si="59"/>
        <v>4.48165205</v>
      </c>
      <c r="AC49" s="147">
        <f t="shared" si="60"/>
        <v>0.9314703925</v>
      </c>
      <c r="AD49" s="148">
        <f t="shared" si="61"/>
        <v>0.4935038917</v>
      </c>
      <c r="AE49" s="150">
        <f t="shared" si="62"/>
        <v>0.4588444843</v>
      </c>
      <c r="AF49" s="147">
        <f t="shared" si="63"/>
        <v>100</v>
      </c>
      <c r="AG49" s="148">
        <f t="shared" si="64"/>
        <v>100</v>
      </c>
      <c r="AH49" s="149">
        <f t="shared" si="65"/>
        <v>100</v>
      </c>
    </row>
    <row r="50" ht="15.75" customHeight="1">
      <c r="A50" s="200" t="s">
        <v>94</v>
      </c>
      <c r="B50" s="147">
        <f t="shared" si="33"/>
        <v>0.1095290252</v>
      </c>
      <c r="C50" s="148">
        <f t="shared" si="34"/>
        <v>0.01948731966</v>
      </c>
      <c r="D50" s="149">
        <f t="shared" si="35"/>
        <v>0.02272092688</v>
      </c>
      <c r="E50" s="150">
        <f t="shared" si="36"/>
        <v>0.2190580504</v>
      </c>
      <c r="F50" s="148">
        <f t="shared" si="37"/>
        <v>0.1190056567</v>
      </c>
      <c r="G50" s="150">
        <f t="shared" si="38"/>
        <v>0.1287703913</v>
      </c>
      <c r="H50" s="147">
        <f t="shared" si="39"/>
        <v>2.300109529</v>
      </c>
      <c r="I50" s="148">
        <f t="shared" si="40"/>
        <v>1.699051852</v>
      </c>
      <c r="J50" s="150">
        <f t="shared" si="41"/>
        <v>1.697074672</v>
      </c>
      <c r="K50" s="147">
        <f t="shared" si="42"/>
        <v>9.857612267</v>
      </c>
      <c r="L50" s="148">
        <f t="shared" si="43"/>
        <v>6.001210523</v>
      </c>
      <c r="M50" s="150">
        <f t="shared" si="44"/>
        <v>7.148440594</v>
      </c>
      <c r="N50" s="147">
        <f t="shared" si="45"/>
        <v>19.31361811</v>
      </c>
      <c r="O50" s="148">
        <f t="shared" si="46"/>
        <v>22.66627438</v>
      </c>
      <c r="P50" s="149">
        <f t="shared" si="47"/>
        <v>22.40077617</v>
      </c>
      <c r="Q50" s="150">
        <f t="shared" si="48"/>
        <v>25.9218693</v>
      </c>
      <c r="R50" s="148">
        <f t="shared" si="49"/>
        <v>28.22304111</v>
      </c>
      <c r="S50" s="150">
        <f t="shared" si="50"/>
        <v>28.66210148</v>
      </c>
      <c r="T50" s="147">
        <f t="shared" si="51"/>
        <v>21.17561154</v>
      </c>
      <c r="U50" s="148">
        <f t="shared" si="52"/>
        <v>21.39273401</v>
      </c>
      <c r="V50" s="150">
        <f t="shared" si="53"/>
        <v>21.0733769</v>
      </c>
      <c r="W50" s="147">
        <f t="shared" si="54"/>
        <v>14.82292808</v>
      </c>
      <c r="X50" s="148">
        <f t="shared" si="55"/>
        <v>14.57734507</v>
      </c>
      <c r="Y50" s="150">
        <f t="shared" si="56"/>
        <v>13.88930649</v>
      </c>
      <c r="Z50" s="147">
        <f t="shared" si="57"/>
        <v>5.512960935</v>
      </c>
      <c r="AA50" s="148">
        <f t="shared" si="58"/>
        <v>4.666421919</v>
      </c>
      <c r="AB50" s="150">
        <f t="shared" si="59"/>
        <v>4.08378691</v>
      </c>
      <c r="AC50" s="147">
        <f t="shared" si="60"/>
        <v>0.7667031763</v>
      </c>
      <c r="AD50" s="148">
        <f t="shared" si="61"/>
        <v>0.6354281694</v>
      </c>
      <c r="AE50" s="150">
        <f t="shared" si="62"/>
        <v>0.8936454571</v>
      </c>
      <c r="AF50" s="147">
        <f t="shared" si="63"/>
        <v>100</v>
      </c>
      <c r="AG50" s="148">
        <f t="shared" si="64"/>
        <v>100</v>
      </c>
      <c r="AH50" s="149">
        <f t="shared" si="65"/>
        <v>100</v>
      </c>
    </row>
    <row r="51" ht="15.75" customHeight="1">
      <c r="A51" s="200" t="s">
        <v>95</v>
      </c>
      <c r="B51" s="147" t="str">
        <f t="shared" si="33"/>
        <v/>
      </c>
      <c r="C51" s="148" t="str">
        <f t="shared" si="34"/>
        <v/>
      </c>
      <c r="D51" s="149" t="str">
        <f t="shared" si="35"/>
        <v/>
      </c>
      <c r="E51" s="150">
        <f t="shared" si="36"/>
        <v>0.1797483523</v>
      </c>
      <c r="F51" s="148">
        <f t="shared" si="37"/>
        <v>0.263886503</v>
      </c>
      <c r="G51" s="150">
        <f t="shared" si="38"/>
        <v>0.3849082978</v>
      </c>
      <c r="H51" s="147">
        <f t="shared" si="39"/>
        <v>2.516476932</v>
      </c>
      <c r="I51" s="148">
        <f t="shared" si="40"/>
        <v>1.378593416</v>
      </c>
      <c r="J51" s="150">
        <f t="shared" si="41"/>
        <v>1.892303295</v>
      </c>
      <c r="K51" s="147">
        <f t="shared" si="42"/>
        <v>9.286998203</v>
      </c>
      <c r="L51" s="148">
        <f t="shared" si="43"/>
        <v>5.865025459</v>
      </c>
      <c r="M51" s="150">
        <f t="shared" si="44"/>
        <v>6.88838826</v>
      </c>
      <c r="N51" s="147">
        <f t="shared" si="45"/>
        <v>20.55122828</v>
      </c>
      <c r="O51" s="148">
        <f t="shared" si="46"/>
        <v>19.88433796</v>
      </c>
      <c r="P51" s="149">
        <f t="shared" si="47"/>
        <v>18.36033197</v>
      </c>
      <c r="Q51" s="150">
        <f t="shared" si="48"/>
        <v>25.7639305</v>
      </c>
      <c r="R51" s="148">
        <f t="shared" si="49"/>
        <v>28.64679189</v>
      </c>
      <c r="S51" s="150">
        <f t="shared" si="50"/>
        <v>29.18744618</v>
      </c>
      <c r="T51" s="147">
        <f t="shared" si="51"/>
        <v>21.50988616</v>
      </c>
      <c r="U51" s="148">
        <f t="shared" si="52"/>
        <v>22.14433113</v>
      </c>
      <c r="V51" s="150">
        <f t="shared" si="53"/>
        <v>22.28295965</v>
      </c>
      <c r="W51" s="147">
        <f t="shared" si="54"/>
        <v>15.33852606</v>
      </c>
      <c r="X51" s="148">
        <f t="shared" si="55"/>
        <v>17.48857021</v>
      </c>
      <c r="Y51" s="150">
        <f t="shared" si="56"/>
        <v>16.34138899</v>
      </c>
      <c r="Z51" s="147">
        <f t="shared" si="57"/>
        <v>4.613541043</v>
      </c>
      <c r="AA51" s="148">
        <f t="shared" si="58"/>
        <v>4.069228776</v>
      </c>
      <c r="AB51" s="150">
        <f t="shared" si="59"/>
        <v>4.303970895</v>
      </c>
      <c r="AC51" s="147">
        <f t="shared" si="60"/>
        <v>0.2396644697</v>
      </c>
      <c r="AD51" s="148">
        <f t="shared" si="61"/>
        <v>0.2592346576</v>
      </c>
      <c r="AE51" s="150">
        <f t="shared" si="62"/>
        <v>0.3583024676</v>
      </c>
      <c r="AF51" s="147">
        <f t="shared" si="63"/>
        <v>100</v>
      </c>
      <c r="AG51" s="148">
        <f t="shared" si="64"/>
        <v>100</v>
      </c>
      <c r="AH51" s="149">
        <f t="shared" si="65"/>
        <v>100</v>
      </c>
    </row>
    <row r="52" ht="15.75" customHeight="1">
      <c r="A52" s="200" t="s">
        <v>96</v>
      </c>
      <c r="B52" s="147">
        <f t="shared" si="33"/>
        <v>0.05107252298</v>
      </c>
      <c r="C52" s="148">
        <f t="shared" si="34"/>
        <v>0.009987740636</v>
      </c>
      <c r="D52" s="149">
        <f t="shared" si="35"/>
        <v>0.005590680633</v>
      </c>
      <c r="E52" s="150">
        <f t="shared" si="36"/>
        <v>0.5107252298</v>
      </c>
      <c r="F52" s="148">
        <f t="shared" si="37"/>
        <v>0.2742246816</v>
      </c>
      <c r="G52" s="150">
        <f t="shared" si="38"/>
        <v>0.145421517</v>
      </c>
      <c r="H52" s="147">
        <f t="shared" si="39"/>
        <v>2.860061287</v>
      </c>
      <c r="I52" s="148">
        <f t="shared" si="40"/>
        <v>1.504750232</v>
      </c>
      <c r="J52" s="150">
        <f t="shared" si="41"/>
        <v>2.016917905</v>
      </c>
      <c r="K52" s="147">
        <f t="shared" si="42"/>
        <v>9.448416752</v>
      </c>
      <c r="L52" s="148">
        <f t="shared" si="43"/>
        <v>7.979250069</v>
      </c>
      <c r="M52" s="150">
        <f t="shared" si="44"/>
        <v>10.17415254</v>
      </c>
      <c r="N52" s="147">
        <f t="shared" si="45"/>
        <v>18.79468846</v>
      </c>
      <c r="O52" s="148">
        <f t="shared" si="46"/>
        <v>17.15300007</v>
      </c>
      <c r="P52" s="149">
        <f t="shared" si="47"/>
        <v>18.30264954</v>
      </c>
      <c r="Q52" s="150">
        <f t="shared" si="48"/>
        <v>26.45556691</v>
      </c>
      <c r="R52" s="148">
        <f t="shared" si="49"/>
        <v>25.97043212</v>
      </c>
      <c r="S52" s="150">
        <f t="shared" si="50"/>
        <v>25.14855403</v>
      </c>
      <c r="T52" s="147">
        <f t="shared" si="51"/>
        <v>20.42900919</v>
      </c>
      <c r="U52" s="148">
        <f t="shared" si="52"/>
        <v>21.65672643</v>
      </c>
      <c r="V52" s="150">
        <f t="shared" si="53"/>
        <v>21.93068435</v>
      </c>
      <c r="W52" s="147">
        <f t="shared" si="54"/>
        <v>14.35137896</v>
      </c>
      <c r="X52" s="148">
        <f t="shared" si="55"/>
        <v>17.87443418</v>
      </c>
      <c r="Y52" s="150">
        <f t="shared" si="56"/>
        <v>15.3469059</v>
      </c>
      <c r="Z52" s="147">
        <f t="shared" si="57"/>
        <v>6.179775281</v>
      </c>
      <c r="AA52" s="148">
        <f t="shared" si="58"/>
        <v>6.634133819</v>
      </c>
      <c r="AB52" s="150">
        <f t="shared" si="59"/>
        <v>6.228564198</v>
      </c>
      <c r="AC52" s="147">
        <f t="shared" si="60"/>
        <v>0.9193054137</v>
      </c>
      <c r="AD52" s="148">
        <f t="shared" si="61"/>
        <v>0.9430606584</v>
      </c>
      <c r="AE52" s="150">
        <f t="shared" si="62"/>
        <v>0.7005593389</v>
      </c>
      <c r="AF52" s="147">
        <f t="shared" si="63"/>
        <v>100</v>
      </c>
      <c r="AG52" s="148">
        <f t="shared" si="64"/>
        <v>100</v>
      </c>
      <c r="AH52" s="149">
        <f t="shared" si="65"/>
        <v>100</v>
      </c>
    </row>
    <row r="53" ht="15.75" customHeight="1">
      <c r="A53" s="200" t="s">
        <v>97</v>
      </c>
      <c r="B53" s="147">
        <f t="shared" si="33"/>
        <v>0.02541296061</v>
      </c>
      <c r="C53" s="148">
        <f t="shared" si="34"/>
        <v>0.001594314434</v>
      </c>
      <c r="D53" s="149">
        <f t="shared" si="35"/>
        <v>0.002897698468</v>
      </c>
      <c r="E53" s="150">
        <f t="shared" si="36"/>
        <v>0.4828462516</v>
      </c>
      <c r="F53" s="148">
        <f t="shared" si="37"/>
        <v>0.3399249762</v>
      </c>
      <c r="G53" s="150">
        <f t="shared" si="38"/>
        <v>0.2769447448</v>
      </c>
      <c r="H53" s="147">
        <f t="shared" si="39"/>
        <v>3.379923761</v>
      </c>
      <c r="I53" s="148">
        <f t="shared" si="40"/>
        <v>2.575827851</v>
      </c>
      <c r="J53" s="150">
        <f t="shared" si="41"/>
        <v>2.765496186</v>
      </c>
      <c r="K53" s="147">
        <f t="shared" si="42"/>
        <v>13.01143583</v>
      </c>
      <c r="L53" s="148">
        <f t="shared" si="43"/>
        <v>8.908687762</v>
      </c>
      <c r="M53" s="150">
        <f t="shared" si="44"/>
        <v>10.30470103</v>
      </c>
      <c r="N53" s="147">
        <f t="shared" si="45"/>
        <v>23.30368488</v>
      </c>
      <c r="O53" s="148">
        <f t="shared" si="46"/>
        <v>26.08202663</v>
      </c>
      <c r="P53" s="149">
        <f t="shared" si="47"/>
        <v>27.22247852</v>
      </c>
      <c r="Q53" s="150">
        <f t="shared" si="48"/>
        <v>22.79542567</v>
      </c>
      <c r="R53" s="148">
        <f t="shared" si="49"/>
        <v>23.30391416</v>
      </c>
      <c r="S53" s="150">
        <f t="shared" si="50"/>
        <v>22.0916118</v>
      </c>
      <c r="T53" s="147">
        <f t="shared" si="51"/>
        <v>18.47522236</v>
      </c>
      <c r="U53" s="148">
        <f t="shared" si="52"/>
        <v>19.01180205</v>
      </c>
      <c r="V53" s="150">
        <f t="shared" si="53"/>
        <v>18.81817878</v>
      </c>
      <c r="W53" s="147">
        <f t="shared" si="54"/>
        <v>13.39263024</v>
      </c>
      <c r="X53" s="148">
        <f t="shared" si="55"/>
        <v>14.09566434</v>
      </c>
      <c r="Y53" s="150">
        <f t="shared" si="56"/>
        <v>13.19385906</v>
      </c>
      <c r="Z53" s="147">
        <f t="shared" si="57"/>
        <v>4.701397713</v>
      </c>
      <c r="AA53" s="148">
        <f t="shared" si="58"/>
        <v>4.970117926</v>
      </c>
      <c r="AB53" s="150">
        <f t="shared" si="59"/>
        <v>4.948569089</v>
      </c>
      <c r="AC53" s="147">
        <f t="shared" si="60"/>
        <v>0.4320203304</v>
      </c>
      <c r="AD53" s="148">
        <f t="shared" si="61"/>
        <v>0.7104399838</v>
      </c>
      <c r="AE53" s="150">
        <f t="shared" si="62"/>
        <v>0.3752630966</v>
      </c>
      <c r="AF53" s="147">
        <f t="shared" si="63"/>
        <v>100</v>
      </c>
      <c r="AG53" s="148">
        <f t="shared" si="64"/>
        <v>100</v>
      </c>
      <c r="AH53" s="149">
        <f t="shared" si="65"/>
        <v>100</v>
      </c>
    </row>
    <row r="54" ht="15.75" customHeight="1">
      <c r="A54" s="200" t="s">
        <v>98</v>
      </c>
      <c r="B54" s="147">
        <f t="shared" si="33"/>
        <v>0.07974481659</v>
      </c>
      <c r="C54" s="148">
        <f t="shared" si="34"/>
        <v>0.03113054185</v>
      </c>
      <c r="D54" s="149">
        <f t="shared" si="35"/>
        <v>0.07861439905</v>
      </c>
      <c r="E54" s="150">
        <f t="shared" si="36"/>
        <v>0.7974481659</v>
      </c>
      <c r="F54" s="148">
        <f t="shared" si="37"/>
        <v>0.3628561134</v>
      </c>
      <c r="G54" s="150">
        <f t="shared" si="38"/>
        <v>0.2746464582</v>
      </c>
      <c r="H54" s="147">
        <f t="shared" si="39"/>
        <v>3.349282297</v>
      </c>
      <c r="I54" s="148">
        <f t="shared" si="40"/>
        <v>1.336784407</v>
      </c>
      <c r="J54" s="150">
        <f t="shared" si="41"/>
        <v>1.673122002</v>
      </c>
      <c r="K54" s="147">
        <f t="shared" si="42"/>
        <v>8.213716108</v>
      </c>
      <c r="L54" s="148">
        <f t="shared" si="43"/>
        <v>6.022236055</v>
      </c>
      <c r="M54" s="150">
        <f t="shared" si="44"/>
        <v>5.2033982</v>
      </c>
      <c r="N54" s="147">
        <f t="shared" si="45"/>
        <v>21.1323764</v>
      </c>
      <c r="O54" s="148">
        <f t="shared" si="46"/>
        <v>22.53934062</v>
      </c>
      <c r="P54" s="149">
        <f t="shared" si="47"/>
        <v>23.30413473</v>
      </c>
      <c r="Q54" s="150">
        <f t="shared" si="48"/>
        <v>23.04625199</v>
      </c>
      <c r="R54" s="148">
        <f t="shared" si="49"/>
        <v>23.75070821</v>
      </c>
      <c r="S54" s="150">
        <f t="shared" si="50"/>
        <v>22.06516102</v>
      </c>
      <c r="T54" s="147">
        <f t="shared" si="51"/>
        <v>21.77033493</v>
      </c>
      <c r="U54" s="148">
        <f t="shared" si="52"/>
        <v>22.80569145</v>
      </c>
      <c r="V54" s="150">
        <f t="shared" si="53"/>
        <v>25.90402293</v>
      </c>
      <c r="W54" s="147">
        <f t="shared" si="54"/>
        <v>15.62998405</v>
      </c>
      <c r="X54" s="148">
        <f t="shared" si="55"/>
        <v>15.6703206</v>
      </c>
      <c r="Y54" s="150">
        <f t="shared" si="56"/>
        <v>14.54828188</v>
      </c>
      <c r="Z54" s="147">
        <f t="shared" si="57"/>
        <v>5.422647528</v>
      </c>
      <c r="AA54" s="148">
        <f t="shared" si="58"/>
        <v>7.100948792</v>
      </c>
      <c r="AB54" s="150">
        <f t="shared" si="59"/>
        <v>6.417971192</v>
      </c>
      <c r="AC54" s="147">
        <f t="shared" si="60"/>
        <v>0.5582137161</v>
      </c>
      <c r="AD54" s="148">
        <f t="shared" si="61"/>
        <v>0.3799832058</v>
      </c>
      <c r="AE54" s="150">
        <f t="shared" si="62"/>
        <v>0.5306471936</v>
      </c>
      <c r="AF54" s="147">
        <f t="shared" si="63"/>
        <v>100</v>
      </c>
      <c r="AG54" s="148">
        <f t="shared" si="64"/>
        <v>100</v>
      </c>
      <c r="AH54" s="149">
        <f t="shared" si="65"/>
        <v>100</v>
      </c>
    </row>
    <row r="55" ht="15.75" customHeight="1">
      <c r="A55" s="200" t="s">
        <v>99</v>
      </c>
      <c r="B55" s="147">
        <f t="shared" si="33"/>
        <v>0.04595588235</v>
      </c>
      <c r="C55" s="148">
        <f t="shared" si="34"/>
        <v>0.03986251356</v>
      </c>
      <c r="D55" s="149">
        <f t="shared" si="35"/>
        <v>0.05056506832</v>
      </c>
      <c r="E55" s="150">
        <f t="shared" si="36"/>
        <v>0.2757352941</v>
      </c>
      <c r="F55" s="148">
        <f t="shared" si="37"/>
        <v>0.08477255318</v>
      </c>
      <c r="G55" s="150">
        <f t="shared" si="38"/>
        <v>0.07694055374</v>
      </c>
      <c r="H55" s="147">
        <f t="shared" si="39"/>
        <v>2.849264706</v>
      </c>
      <c r="I55" s="148">
        <f t="shared" si="40"/>
        <v>1.335331048</v>
      </c>
      <c r="J55" s="150">
        <f t="shared" si="41"/>
        <v>1.886303434</v>
      </c>
      <c r="K55" s="147">
        <f t="shared" si="42"/>
        <v>8.685661765</v>
      </c>
      <c r="L55" s="148">
        <f t="shared" si="43"/>
        <v>6.176966764</v>
      </c>
      <c r="M55" s="150">
        <f t="shared" si="44"/>
        <v>7.250887699</v>
      </c>
      <c r="N55" s="147">
        <f t="shared" si="45"/>
        <v>19.53125</v>
      </c>
      <c r="O55" s="148">
        <f t="shared" si="46"/>
        <v>17.90833098</v>
      </c>
      <c r="P55" s="149">
        <f t="shared" si="47"/>
        <v>18.04658691</v>
      </c>
      <c r="Q55" s="150">
        <f t="shared" si="48"/>
        <v>24.86213235</v>
      </c>
      <c r="R55" s="148">
        <f t="shared" si="49"/>
        <v>31.64585683</v>
      </c>
      <c r="S55" s="150">
        <f t="shared" si="50"/>
        <v>29.62467205</v>
      </c>
      <c r="T55" s="147">
        <f t="shared" si="51"/>
        <v>23.16176471</v>
      </c>
      <c r="U55" s="148">
        <f t="shared" si="52"/>
        <v>23.83261773</v>
      </c>
      <c r="V55" s="150">
        <f t="shared" si="53"/>
        <v>23.30047018</v>
      </c>
      <c r="W55" s="147">
        <f t="shared" si="54"/>
        <v>15.25735294</v>
      </c>
      <c r="X55" s="148">
        <f t="shared" si="55"/>
        <v>14.51324488</v>
      </c>
      <c r="Y55" s="150">
        <f t="shared" si="56"/>
        <v>14.46866666</v>
      </c>
      <c r="Z55" s="147">
        <f t="shared" si="57"/>
        <v>4.963235294</v>
      </c>
      <c r="AA55" s="148">
        <f t="shared" si="58"/>
        <v>4.279580803</v>
      </c>
      <c r="AB55" s="150">
        <f t="shared" si="59"/>
        <v>5.207638501</v>
      </c>
      <c r="AC55" s="147">
        <f t="shared" si="60"/>
        <v>0.3676470588</v>
      </c>
      <c r="AD55" s="148">
        <f t="shared" si="61"/>
        <v>0.1834358981</v>
      </c>
      <c r="AE55" s="150">
        <f t="shared" si="62"/>
        <v>0.08726894309</v>
      </c>
      <c r="AF55" s="147">
        <f t="shared" si="63"/>
        <v>100</v>
      </c>
      <c r="AG55" s="148">
        <f t="shared" si="64"/>
        <v>100</v>
      </c>
      <c r="AH55" s="149">
        <f t="shared" si="65"/>
        <v>100</v>
      </c>
    </row>
    <row r="56" ht="15.75" customHeight="1">
      <c r="A56" s="204" t="s">
        <v>100</v>
      </c>
      <c r="B56" s="184" t="str">
        <f t="shared" si="33"/>
        <v/>
      </c>
      <c r="C56" s="185" t="str">
        <f t="shared" si="34"/>
        <v/>
      </c>
      <c r="D56" s="186" t="str">
        <f t="shared" si="35"/>
        <v/>
      </c>
      <c r="E56" s="187">
        <f t="shared" si="36"/>
        <v>0.4259850905</v>
      </c>
      <c r="F56" s="185">
        <f t="shared" si="37"/>
        <v>0.2389700733</v>
      </c>
      <c r="G56" s="187">
        <f t="shared" si="38"/>
        <v>0.1525735348</v>
      </c>
      <c r="H56" s="184">
        <f t="shared" si="39"/>
        <v>4.011359602</v>
      </c>
      <c r="I56" s="185">
        <f t="shared" si="40"/>
        <v>2.740383173</v>
      </c>
      <c r="J56" s="187">
        <f t="shared" si="41"/>
        <v>3.000129669</v>
      </c>
      <c r="K56" s="184">
        <f t="shared" si="42"/>
        <v>11.0401136</v>
      </c>
      <c r="L56" s="185">
        <f t="shared" si="43"/>
        <v>7.773074332</v>
      </c>
      <c r="M56" s="187">
        <f t="shared" si="44"/>
        <v>8.34435797</v>
      </c>
      <c r="N56" s="184">
        <f t="shared" si="45"/>
        <v>19.87930422</v>
      </c>
      <c r="O56" s="185">
        <f t="shared" si="46"/>
        <v>23.75241648</v>
      </c>
      <c r="P56" s="186">
        <f t="shared" si="47"/>
        <v>24.30609687</v>
      </c>
      <c r="Q56" s="187">
        <f t="shared" si="48"/>
        <v>24.77813277</v>
      </c>
      <c r="R56" s="185">
        <f t="shared" si="49"/>
        <v>26.64595068</v>
      </c>
      <c r="S56" s="187">
        <f t="shared" si="50"/>
        <v>24.63833542</v>
      </c>
      <c r="T56" s="184">
        <f t="shared" si="51"/>
        <v>20.69577565</v>
      </c>
      <c r="U56" s="185">
        <f t="shared" si="52"/>
        <v>20.98093212</v>
      </c>
      <c r="V56" s="187">
        <f t="shared" si="53"/>
        <v>21.01723372</v>
      </c>
      <c r="W56" s="184">
        <f t="shared" si="54"/>
        <v>12.81505147</v>
      </c>
      <c r="X56" s="185">
        <f t="shared" si="55"/>
        <v>12.31591623</v>
      </c>
      <c r="Y56" s="187">
        <f t="shared" si="56"/>
        <v>12.42830792</v>
      </c>
      <c r="Z56" s="184">
        <f t="shared" si="57"/>
        <v>5.750798722</v>
      </c>
      <c r="AA56" s="185">
        <f t="shared" si="58"/>
        <v>5.046341523</v>
      </c>
      <c r="AB56" s="187">
        <f t="shared" si="59"/>
        <v>5.751641978</v>
      </c>
      <c r="AC56" s="184">
        <f t="shared" si="60"/>
        <v>0.6034788782</v>
      </c>
      <c r="AD56" s="185">
        <f t="shared" si="61"/>
        <v>0.506015396</v>
      </c>
      <c r="AE56" s="187">
        <f t="shared" si="62"/>
        <v>0.3613229231</v>
      </c>
      <c r="AF56" s="184">
        <f t="shared" si="63"/>
        <v>100</v>
      </c>
      <c r="AG56" s="185">
        <f t="shared" si="64"/>
        <v>100</v>
      </c>
      <c r="AH56" s="186">
        <f t="shared" si="65"/>
        <v>100</v>
      </c>
    </row>
    <row r="57" ht="15.75" customHeight="1">
      <c r="A57" s="63" t="s">
        <v>7</v>
      </c>
      <c r="B57" s="188">
        <f t="shared" si="33"/>
        <v>0.05746778779</v>
      </c>
      <c r="C57" s="189">
        <f t="shared" si="34"/>
        <v>0.02811942248</v>
      </c>
      <c r="D57" s="190">
        <f t="shared" si="35"/>
        <v>0.03902215346</v>
      </c>
      <c r="E57" s="191">
        <f t="shared" si="36"/>
        <v>0.4022745145</v>
      </c>
      <c r="F57" s="189">
        <f t="shared" si="37"/>
        <v>0.2161712629</v>
      </c>
      <c r="G57" s="191">
        <f t="shared" si="38"/>
        <v>0.201714671</v>
      </c>
      <c r="H57" s="188">
        <f t="shared" si="39"/>
        <v>3.166777569</v>
      </c>
      <c r="I57" s="189">
        <f t="shared" si="40"/>
        <v>1.874192997</v>
      </c>
      <c r="J57" s="191">
        <f t="shared" si="41"/>
        <v>2.10769327</v>
      </c>
      <c r="K57" s="188">
        <f t="shared" si="42"/>
        <v>10.69203315</v>
      </c>
      <c r="L57" s="189">
        <f t="shared" si="43"/>
        <v>7.25943509</v>
      </c>
      <c r="M57" s="191">
        <f t="shared" si="44"/>
        <v>8.173999478</v>
      </c>
      <c r="N57" s="188">
        <f t="shared" si="45"/>
        <v>21.00598875</v>
      </c>
      <c r="O57" s="189">
        <f t="shared" si="46"/>
        <v>21.51138176</v>
      </c>
      <c r="P57" s="190">
        <f t="shared" si="47"/>
        <v>21.88746457</v>
      </c>
      <c r="Q57" s="191">
        <f t="shared" si="48"/>
        <v>24.50849918</v>
      </c>
      <c r="R57" s="189">
        <f t="shared" si="49"/>
        <v>27.4603343</v>
      </c>
      <c r="S57" s="191">
        <f t="shared" si="50"/>
        <v>26.58079054</v>
      </c>
      <c r="T57" s="188">
        <f t="shared" si="51"/>
        <v>20.43131087</v>
      </c>
      <c r="U57" s="189">
        <f t="shared" si="52"/>
        <v>21.38034686</v>
      </c>
      <c r="V57" s="191">
        <f t="shared" si="53"/>
        <v>21.48937614</v>
      </c>
      <c r="W57" s="188">
        <f t="shared" si="54"/>
        <v>13.92535237</v>
      </c>
      <c r="X57" s="189">
        <f t="shared" si="55"/>
        <v>14.68946388</v>
      </c>
      <c r="Y57" s="191">
        <f t="shared" si="56"/>
        <v>13.93552818</v>
      </c>
      <c r="Z57" s="188">
        <f t="shared" si="57"/>
        <v>5.250741032</v>
      </c>
      <c r="AA57" s="189">
        <f t="shared" si="58"/>
        <v>5.115418134</v>
      </c>
      <c r="AB57" s="191">
        <f t="shared" si="59"/>
        <v>5.166690601</v>
      </c>
      <c r="AC57" s="188">
        <f t="shared" si="60"/>
        <v>0.5595547759</v>
      </c>
      <c r="AD57" s="189">
        <f t="shared" si="61"/>
        <v>0.4651362963</v>
      </c>
      <c r="AE57" s="191">
        <f t="shared" si="62"/>
        <v>0.417720393</v>
      </c>
      <c r="AF57" s="188">
        <f t="shared" si="63"/>
        <v>100</v>
      </c>
      <c r="AG57" s="189">
        <f t="shared" si="64"/>
        <v>100</v>
      </c>
      <c r="AH57" s="190">
        <f t="shared" si="65"/>
        <v>100</v>
      </c>
    </row>
    <row r="58" ht="15.75" customHeight="1">
      <c r="A58" s="106" t="s">
        <v>139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8"/>
    </row>
    <row r="59" ht="15.75" customHeight="1">
      <c r="A59" s="197" t="s">
        <v>85</v>
      </c>
      <c r="B59" s="141">
        <f t="shared" ref="B59:B74" si="66">IF(ISBLANK(B7),"",B7*100/$AG$22)</f>
        <v>0.001721951224</v>
      </c>
      <c r="C59" s="142">
        <f t="shared" ref="C59:C74" si="67">IF(ISBLANK(C7),"",C7*100/$AF$22)</f>
        <v>0.1879796544</v>
      </c>
      <c r="D59" s="143">
        <f t="shared" ref="D59:D74" si="68">IF(ISBLANK(D7),"",D7*100/$AH$22)</f>
        <v>0.02048555371</v>
      </c>
      <c r="E59" s="144">
        <f t="shared" ref="E59:E74" si="69">IF(ISBLANK(E7),"",E7*100/$AG$22)</f>
        <v>0.009347735213</v>
      </c>
      <c r="F59" s="142">
        <f t="shared" ref="F59:F74" si="70">IF(ISBLANK(F7),"",F7*100/$AF$22)</f>
        <v>0.5488539036</v>
      </c>
      <c r="G59" s="144">
        <f t="shared" ref="G59:G74" si="71">IF(ISBLANK(G7),"",G7*100/$AH$22)</f>
        <v>0.04611738724</v>
      </c>
      <c r="H59" s="141">
        <f t="shared" ref="H59:H74" si="72">IF(ISBLANK(H7),"",H7*100/$AG$22)</f>
        <v>0.0708459932</v>
      </c>
      <c r="I59" s="142">
        <f t="shared" ref="I59:I74" si="73">IF(ISBLANK(I7),"",I7*100/$AF$22)</f>
        <v>6.527189955</v>
      </c>
      <c r="J59" s="144">
        <f t="shared" ref="J59:J74" si="74">IF(ISBLANK(J7),"",J7*100/$AH$22)</f>
        <v>0.5692550711</v>
      </c>
      <c r="K59" s="141">
        <f t="shared" ref="K59:K74" si="75">IF(ISBLANK(K7),"",K7*100/$AG$22)</f>
        <v>0.2683783978</v>
      </c>
      <c r="L59" s="142">
        <f t="shared" ref="L59:L74" si="76">IF(ISBLANK(L7),"",L7*100/$AF$22)</f>
        <v>25.42532712</v>
      </c>
      <c r="M59" s="144">
        <f t="shared" ref="M59:M74" si="77">IF(ISBLANK(M7),"",M7*100/$AH$22)</f>
        <v>2.304544412</v>
      </c>
      <c r="N59" s="141">
        <f t="shared" ref="N59:N74" si="78">IF(ISBLANK(N7),"",N7*100/$AG$22)</f>
        <v>0.4782104541</v>
      </c>
      <c r="O59" s="142">
        <f t="shared" ref="O59:O74" si="79">IF(ISBLANK(O7),"",O7*100/$AF$22)</f>
        <v>59.83412827</v>
      </c>
      <c r="P59" s="143">
        <f t="shared" ref="P59:P74" si="80">IF(ISBLANK(P7),"",P7*100/$AH$22)</f>
        <v>5.168618264</v>
      </c>
      <c r="Q59" s="144">
        <f t="shared" ref="Q59:Q74" si="81">IF(ISBLANK(Q7),"",Q7*100/$AG$22)</f>
        <v>0.446969339</v>
      </c>
      <c r="R59" s="142">
        <f t="shared" ref="R59:R74" si="82">IF(ISBLANK(R7),"",R7*100/$AF$22)</f>
        <v>65.4287473</v>
      </c>
      <c r="S59" s="144">
        <f t="shared" ref="S59:S74" si="83">IF(ISBLANK(S7),"",S7*100/$AH$22)</f>
        <v>5.443034198</v>
      </c>
      <c r="T59" s="141">
        <f t="shared" ref="T59:T74" si="84">IF(ISBLANK(T7),"",T7*100/$AG$22)</f>
        <v>0.3357804886</v>
      </c>
      <c r="U59" s="142">
        <f t="shared" ref="U59:U74" si="85">IF(ISBLANK(U7),"",U7*100/$AF$22)</f>
        <v>47.65037684</v>
      </c>
      <c r="V59" s="144">
        <f t="shared" ref="V59:V74" si="86">IF(ISBLANK(V7),"",V7*100/$AH$22)</f>
        <v>3.927543282</v>
      </c>
      <c r="W59" s="141">
        <f t="shared" ref="W59:W74" si="87">IF(ISBLANK(W7),"",W7*100/$AG$22)</f>
        <v>0.2442710807</v>
      </c>
      <c r="X59" s="142">
        <f t="shared" ref="X59:X74" si="88">IF(ISBLANK(X7),"",X7*100/$AF$22)</f>
        <v>37.97570855</v>
      </c>
      <c r="Y59" s="144">
        <f t="shared" ref="Y59:Y74" si="89">IF(ISBLANK(Y7),"",Y7*100/$AH$22)</f>
        <v>2.98529376</v>
      </c>
      <c r="Z59" s="141">
        <f t="shared" ref="Z59:Z74" si="90">IF(ISBLANK(Z7),"",Z7*100/$AG$22)</f>
        <v>0.09421533123</v>
      </c>
      <c r="AA59" s="142">
        <f t="shared" ref="AA59:AA74" si="91">IF(ISBLANK(AA7),"",AA7*100/$AF$22)</f>
        <v>14.19413852</v>
      </c>
      <c r="AB59" s="144">
        <f t="shared" ref="AB59:AB74" si="92">IF(ISBLANK(AB7),"",AB7*100/$AH$22)</f>
        <v>1.142922083</v>
      </c>
      <c r="AC59" s="141">
        <f t="shared" ref="AC59:AC74" si="93">IF(ISBLANK(AC7),"",AC7*100/$AG$22)</f>
        <v>0.009347735213</v>
      </c>
      <c r="AD59" s="142">
        <f t="shared" ref="AD59:AD74" si="94">IF(ISBLANK(AD7),"",AD7*100/$AF$22)</f>
        <v>1.083197225</v>
      </c>
      <c r="AE59" s="144">
        <f t="shared" ref="AE59:AE74" si="95">IF(ISBLANK(AE7),"",AE7*100/$AH$22)</f>
        <v>0.09149049615</v>
      </c>
      <c r="AF59" s="141">
        <f t="shared" ref="AF59:AF74" si="96">IF(ISBLANK(AF7),"",AF7*100/$AG$22)</f>
        <v>1.959088506</v>
      </c>
      <c r="AG59" s="142">
        <f t="shared" ref="AG59:AG74" si="97">IF(ISBLANK(AG7),"",AG7*100/$AF$22)</f>
        <v>258.8556473</v>
      </c>
      <c r="AH59" s="143">
        <f t="shared" ref="AH59:AH74" si="98">IF(ISBLANK(AH7),"",AH7*100/$AH$22)</f>
        <v>21.69930451</v>
      </c>
    </row>
    <row r="60" ht="15.75" customHeight="1">
      <c r="A60" s="200" t="s">
        <v>86</v>
      </c>
      <c r="B60" s="147" t="str">
        <f t="shared" si="66"/>
        <v/>
      </c>
      <c r="C60" s="148" t="str">
        <f t="shared" si="67"/>
        <v/>
      </c>
      <c r="D60" s="149" t="str">
        <f t="shared" si="68"/>
        <v/>
      </c>
      <c r="E60" s="150">
        <f t="shared" si="69"/>
        <v>0.0002459930319</v>
      </c>
      <c r="F60" s="148">
        <f t="shared" si="70"/>
        <v>0.05656040167</v>
      </c>
      <c r="G60" s="150">
        <f t="shared" si="71"/>
        <v>0.005239694596</v>
      </c>
      <c r="H60" s="147">
        <f t="shared" si="72"/>
        <v>0.004427874575</v>
      </c>
      <c r="I60" s="148">
        <f t="shared" si="73"/>
        <v>0.2000541053</v>
      </c>
      <c r="J60" s="150">
        <f t="shared" si="74"/>
        <v>0.009200185645</v>
      </c>
      <c r="K60" s="147">
        <f t="shared" si="75"/>
        <v>0.01106968644</v>
      </c>
      <c r="L60" s="148">
        <f t="shared" si="76"/>
        <v>1.092722259</v>
      </c>
      <c r="M60" s="150">
        <f t="shared" si="77"/>
        <v>0.0569940699</v>
      </c>
      <c r="N60" s="147">
        <f t="shared" si="78"/>
        <v>0.02779721261</v>
      </c>
      <c r="O60" s="148">
        <f t="shared" si="79"/>
        <v>4.084058576</v>
      </c>
      <c r="P60" s="149">
        <f t="shared" si="80"/>
        <v>0.2208862227</v>
      </c>
      <c r="Q60" s="150">
        <f t="shared" si="81"/>
        <v>0.0408348433</v>
      </c>
      <c r="R60" s="148">
        <f t="shared" si="82"/>
        <v>5.782620524</v>
      </c>
      <c r="S60" s="150">
        <f t="shared" si="83"/>
        <v>0.2877790372</v>
      </c>
      <c r="T60" s="147">
        <f t="shared" si="84"/>
        <v>0.04304878059</v>
      </c>
      <c r="U60" s="148">
        <f t="shared" si="85"/>
        <v>7.270353159</v>
      </c>
      <c r="V60" s="150">
        <f t="shared" si="86"/>
        <v>0.3309355331</v>
      </c>
      <c r="W60" s="147">
        <f t="shared" si="87"/>
        <v>0.01918745649</v>
      </c>
      <c r="X60" s="148">
        <f t="shared" si="88"/>
        <v>3.648769913</v>
      </c>
      <c r="Y60" s="150">
        <f t="shared" si="89"/>
        <v>0.1474338556</v>
      </c>
      <c r="Z60" s="147">
        <f t="shared" si="90"/>
        <v>0.007133797926</v>
      </c>
      <c r="AA60" s="148">
        <f t="shared" si="91"/>
        <v>1.145052322</v>
      </c>
      <c r="AB60" s="150">
        <f t="shared" si="92"/>
        <v>0.05152806212</v>
      </c>
      <c r="AC60" s="147">
        <f t="shared" si="93"/>
        <v>0.001475958192</v>
      </c>
      <c r="AD60" s="148">
        <f t="shared" si="94"/>
        <v>0.1885397133</v>
      </c>
      <c r="AE60" s="150">
        <f t="shared" si="95"/>
        <v>0.008266680325</v>
      </c>
      <c r="AF60" s="147">
        <f t="shared" si="96"/>
        <v>0.1552216031</v>
      </c>
      <c r="AG60" s="148">
        <f t="shared" si="97"/>
        <v>23.46873097</v>
      </c>
      <c r="AH60" s="149">
        <f t="shared" si="98"/>
        <v>1.118263341</v>
      </c>
    </row>
    <row r="61" ht="15.75" customHeight="1">
      <c r="A61" s="200" t="s">
        <v>87</v>
      </c>
      <c r="B61" s="147" t="str">
        <f t="shared" si="66"/>
        <v/>
      </c>
      <c r="C61" s="148" t="str">
        <f t="shared" si="67"/>
        <v/>
      </c>
      <c r="D61" s="149" t="str">
        <f t="shared" si="68"/>
        <v/>
      </c>
      <c r="E61" s="150">
        <f t="shared" si="69"/>
        <v>0.0007379790958</v>
      </c>
      <c r="F61" s="148">
        <f t="shared" si="70"/>
        <v>0.03357328655</v>
      </c>
      <c r="G61" s="150">
        <f t="shared" si="71"/>
        <v>0.002903074033</v>
      </c>
      <c r="H61" s="147">
        <f t="shared" si="72"/>
        <v>0.006641811862</v>
      </c>
      <c r="I61" s="148">
        <f t="shared" si="73"/>
        <v>0.5231080999</v>
      </c>
      <c r="J61" s="150">
        <f t="shared" si="74"/>
        <v>0.03564703487</v>
      </c>
      <c r="K61" s="147">
        <f t="shared" si="75"/>
        <v>0.01648153314</v>
      </c>
      <c r="L61" s="148">
        <f t="shared" si="76"/>
        <v>1.619939456</v>
      </c>
      <c r="M61" s="150">
        <f t="shared" si="77"/>
        <v>0.177733146</v>
      </c>
      <c r="N61" s="147">
        <f t="shared" si="78"/>
        <v>0.03985087117</v>
      </c>
      <c r="O61" s="148">
        <f t="shared" si="79"/>
        <v>7.205481892</v>
      </c>
      <c r="P61" s="149">
        <f t="shared" si="80"/>
        <v>0.5301569271</v>
      </c>
      <c r="Q61" s="150">
        <f t="shared" si="81"/>
        <v>0.05633240431</v>
      </c>
      <c r="R61" s="148">
        <f t="shared" si="82"/>
        <v>10.74688277</v>
      </c>
      <c r="S61" s="150">
        <f t="shared" si="83"/>
        <v>0.8623595651</v>
      </c>
      <c r="T61" s="147">
        <f t="shared" si="84"/>
        <v>0.04526271787</v>
      </c>
      <c r="U61" s="148">
        <f t="shared" si="85"/>
        <v>7.399795788</v>
      </c>
      <c r="V61" s="150">
        <f t="shared" si="86"/>
        <v>0.5799350515</v>
      </c>
      <c r="W61" s="147">
        <f t="shared" si="87"/>
        <v>0.03050313596</v>
      </c>
      <c r="X61" s="148">
        <f t="shared" si="88"/>
        <v>4.886978577</v>
      </c>
      <c r="Y61" s="150">
        <f t="shared" si="89"/>
        <v>0.3268648098</v>
      </c>
      <c r="Z61" s="147">
        <f t="shared" si="90"/>
        <v>0.01057770037</v>
      </c>
      <c r="AA61" s="148">
        <f t="shared" si="91"/>
        <v>1.253789676</v>
      </c>
      <c r="AB61" s="150">
        <f t="shared" si="92"/>
        <v>0.09415904422</v>
      </c>
      <c r="AC61" s="147">
        <f t="shared" si="93"/>
        <v>0.00122996516</v>
      </c>
      <c r="AD61" s="148">
        <f t="shared" si="94"/>
        <v>0.08562700381</v>
      </c>
      <c r="AE61" s="150">
        <f t="shared" si="95"/>
        <v>0.005345904621</v>
      </c>
      <c r="AF61" s="147">
        <f t="shared" si="96"/>
        <v>0.2076181189</v>
      </c>
      <c r="AG61" s="148">
        <f t="shared" si="97"/>
        <v>33.75517655</v>
      </c>
      <c r="AH61" s="149">
        <f t="shared" si="98"/>
        <v>2.615104557</v>
      </c>
    </row>
    <row r="62" ht="15.75" customHeight="1">
      <c r="A62" s="200" t="s">
        <v>89</v>
      </c>
      <c r="B62" s="147">
        <f t="shared" si="66"/>
        <v>0.0002459930319</v>
      </c>
      <c r="C62" s="148">
        <f t="shared" si="67"/>
        <v>0.01451817797</v>
      </c>
      <c r="D62" s="149">
        <f t="shared" si="68"/>
        <v>0.0003894367605</v>
      </c>
      <c r="E62" s="150">
        <f t="shared" si="69"/>
        <v>0.001475958192</v>
      </c>
      <c r="F62" s="148">
        <f t="shared" si="70"/>
        <v>0.1396164781</v>
      </c>
      <c r="G62" s="150">
        <f t="shared" si="71"/>
        <v>0.008591210959</v>
      </c>
      <c r="H62" s="147">
        <f t="shared" si="72"/>
        <v>0.00762578399</v>
      </c>
      <c r="I62" s="148">
        <f t="shared" si="73"/>
        <v>0.5053308935</v>
      </c>
      <c r="J62" s="150">
        <f t="shared" si="74"/>
        <v>0.02892246511</v>
      </c>
      <c r="K62" s="147">
        <f t="shared" si="75"/>
        <v>0.01918745649</v>
      </c>
      <c r="L62" s="148">
        <f t="shared" si="76"/>
        <v>2.19520515</v>
      </c>
      <c r="M62" s="150">
        <f t="shared" si="77"/>
        <v>0.1680773655</v>
      </c>
      <c r="N62" s="147">
        <f t="shared" si="78"/>
        <v>0.0639581883</v>
      </c>
      <c r="O62" s="148">
        <f t="shared" si="79"/>
        <v>10.82717067</v>
      </c>
      <c r="P62" s="149">
        <f t="shared" si="80"/>
        <v>0.8626854616</v>
      </c>
      <c r="Q62" s="150">
        <f t="shared" si="81"/>
        <v>0.07773379809</v>
      </c>
      <c r="R62" s="148">
        <f t="shared" si="82"/>
        <v>14.71764784</v>
      </c>
      <c r="S62" s="150">
        <f t="shared" si="83"/>
        <v>1.10497403</v>
      </c>
      <c r="T62" s="147">
        <f t="shared" si="84"/>
        <v>0.07428989564</v>
      </c>
      <c r="U62" s="148">
        <f t="shared" si="85"/>
        <v>12.96253159</v>
      </c>
      <c r="V62" s="150">
        <f t="shared" si="86"/>
        <v>0.959123678</v>
      </c>
      <c r="W62" s="147">
        <f t="shared" si="87"/>
        <v>0.05534843218</v>
      </c>
      <c r="X62" s="148">
        <f t="shared" si="88"/>
        <v>8.852936243</v>
      </c>
      <c r="Y62" s="150">
        <f t="shared" si="89"/>
        <v>0.6835601376</v>
      </c>
      <c r="Z62" s="147">
        <f t="shared" si="90"/>
        <v>0.02041742165</v>
      </c>
      <c r="AA62" s="148">
        <f t="shared" si="91"/>
        <v>3.251275696</v>
      </c>
      <c r="AB62" s="150">
        <f t="shared" si="92"/>
        <v>0.2381054603</v>
      </c>
      <c r="AC62" s="147">
        <f t="shared" si="93"/>
        <v>0.003935888511</v>
      </c>
      <c r="AD62" s="148">
        <f t="shared" si="94"/>
        <v>0.3986449701</v>
      </c>
      <c r="AE62" s="150">
        <f t="shared" si="95"/>
        <v>0.02395626133</v>
      </c>
      <c r="AF62" s="147">
        <f t="shared" si="96"/>
        <v>0.3242188161</v>
      </c>
      <c r="AG62" s="148">
        <f t="shared" si="97"/>
        <v>53.86487771</v>
      </c>
      <c r="AH62" s="149">
        <f t="shared" si="98"/>
        <v>4.078385508</v>
      </c>
    </row>
    <row r="63" ht="15.75" customHeight="1">
      <c r="A63" s="200" t="s">
        <v>90</v>
      </c>
      <c r="B63" s="147">
        <f t="shared" si="66"/>
        <v>0.0002459930319</v>
      </c>
      <c r="C63" s="148">
        <f t="shared" si="67"/>
        <v>0.01052567903</v>
      </c>
      <c r="D63" s="149">
        <f t="shared" si="68"/>
        <v>0.000767072407</v>
      </c>
      <c r="E63" s="150">
        <f t="shared" si="69"/>
        <v>0.00122996516</v>
      </c>
      <c r="F63" s="148">
        <f t="shared" si="70"/>
        <v>0.1315670081</v>
      </c>
      <c r="G63" s="150">
        <f t="shared" si="71"/>
        <v>0.01085559628</v>
      </c>
      <c r="H63" s="147">
        <f t="shared" si="72"/>
        <v>0.00639581883</v>
      </c>
      <c r="I63" s="148">
        <f t="shared" si="73"/>
        <v>0.6627497832</v>
      </c>
      <c r="J63" s="150">
        <f t="shared" si="74"/>
        <v>0.04883035429</v>
      </c>
      <c r="K63" s="147">
        <f t="shared" si="75"/>
        <v>0.02533728229</v>
      </c>
      <c r="L63" s="148">
        <f t="shared" si="76"/>
        <v>2.953916894</v>
      </c>
      <c r="M63" s="150">
        <f t="shared" si="77"/>
        <v>0.2571797461</v>
      </c>
      <c r="N63" s="147">
        <f t="shared" si="78"/>
        <v>0.05264250883</v>
      </c>
      <c r="O63" s="148">
        <f t="shared" si="79"/>
        <v>8.899730664</v>
      </c>
      <c r="P63" s="149">
        <f t="shared" si="80"/>
        <v>0.6866561957</v>
      </c>
      <c r="Q63" s="150">
        <f t="shared" si="81"/>
        <v>0.08535958208</v>
      </c>
      <c r="R63" s="148">
        <f t="shared" si="82"/>
        <v>17.2835831</v>
      </c>
      <c r="S63" s="150">
        <f t="shared" si="83"/>
        <v>1.294834082</v>
      </c>
      <c r="T63" s="147">
        <f t="shared" si="84"/>
        <v>0.06912404197</v>
      </c>
      <c r="U63" s="148">
        <f t="shared" si="85"/>
        <v>10.75174306</v>
      </c>
      <c r="V63" s="150">
        <f t="shared" si="86"/>
        <v>1.068072246</v>
      </c>
      <c r="W63" s="147">
        <f t="shared" si="87"/>
        <v>0.04796864123</v>
      </c>
      <c r="X63" s="148">
        <f t="shared" si="88"/>
        <v>7.822657109</v>
      </c>
      <c r="Y63" s="150">
        <f t="shared" si="89"/>
        <v>0.6052482246</v>
      </c>
      <c r="Z63" s="147">
        <f t="shared" si="90"/>
        <v>0.0177114983</v>
      </c>
      <c r="AA63" s="148">
        <f t="shared" si="91"/>
        <v>2.666623818</v>
      </c>
      <c r="AB63" s="150">
        <f t="shared" si="92"/>
        <v>0.2457868158</v>
      </c>
      <c r="AC63" s="147">
        <f t="shared" si="93"/>
        <v>0.00122996516</v>
      </c>
      <c r="AD63" s="148">
        <f t="shared" si="94"/>
        <v>0.153680963</v>
      </c>
      <c r="AE63" s="150">
        <f t="shared" si="95"/>
        <v>0.01409053006</v>
      </c>
      <c r="AF63" s="147">
        <f t="shared" si="96"/>
        <v>0.3072452969</v>
      </c>
      <c r="AG63" s="148">
        <f t="shared" si="97"/>
        <v>51.33677807</v>
      </c>
      <c r="AH63" s="149">
        <f t="shared" si="98"/>
        <v>4.232320863</v>
      </c>
    </row>
    <row r="64" ht="15.75" customHeight="1">
      <c r="A64" s="200" t="s">
        <v>91</v>
      </c>
      <c r="B64" s="147" t="str">
        <f t="shared" si="66"/>
        <v/>
      </c>
      <c r="C64" s="148" t="str">
        <f t="shared" si="67"/>
        <v/>
      </c>
      <c r="D64" s="149" t="str">
        <f t="shared" si="68"/>
        <v/>
      </c>
      <c r="E64" s="150">
        <f t="shared" si="69"/>
        <v>0.0007379790958</v>
      </c>
      <c r="F64" s="148">
        <f t="shared" si="70"/>
        <v>0.07622043434</v>
      </c>
      <c r="G64" s="150">
        <f t="shared" si="71"/>
        <v>0.0130018773</v>
      </c>
      <c r="H64" s="147">
        <f t="shared" si="72"/>
        <v>0.007133797926</v>
      </c>
      <c r="I64" s="148">
        <f t="shared" si="73"/>
        <v>0.5030280861</v>
      </c>
      <c r="J64" s="150">
        <f t="shared" si="74"/>
        <v>0.0467169223</v>
      </c>
      <c r="K64" s="147">
        <f t="shared" si="75"/>
        <v>0.01894146346</v>
      </c>
      <c r="L64" s="148">
        <f t="shared" si="76"/>
        <v>2.31667908</v>
      </c>
      <c r="M64" s="150">
        <f t="shared" si="77"/>
        <v>0.1935628277</v>
      </c>
      <c r="N64" s="147">
        <f t="shared" si="78"/>
        <v>0.03419303144</v>
      </c>
      <c r="O64" s="148">
        <f t="shared" si="79"/>
        <v>6.460850694</v>
      </c>
      <c r="P64" s="149">
        <f t="shared" si="80"/>
        <v>0.4004808716</v>
      </c>
      <c r="Q64" s="150">
        <f t="shared" si="81"/>
        <v>0.04550871091</v>
      </c>
      <c r="R64" s="148">
        <f t="shared" si="82"/>
        <v>9.932064352</v>
      </c>
      <c r="S64" s="150">
        <f t="shared" si="83"/>
        <v>0.507001395</v>
      </c>
      <c r="T64" s="147">
        <f t="shared" si="84"/>
        <v>0.04058885027</v>
      </c>
      <c r="U64" s="148">
        <f t="shared" si="85"/>
        <v>8.641818904</v>
      </c>
      <c r="V64" s="150">
        <f t="shared" si="86"/>
        <v>0.5492816107</v>
      </c>
      <c r="W64" s="147">
        <f t="shared" si="87"/>
        <v>0.02484529622</v>
      </c>
      <c r="X64" s="148">
        <f t="shared" si="88"/>
        <v>3.935097227</v>
      </c>
      <c r="Y64" s="150">
        <f t="shared" si="89"/>
        <v>0.1901509909</v>
      </c>
      <c r="Z64" s="147">
        <f t="shared" si="90"/>
        <v>0.00762578399</v>
      </c>
      <c r="AA64" s="148">
        <f t="shared" si="91"/>
        <v>1.469017805</v>
      </c>
      <c r="AB64" s="150">
        <f t="shared" si="92"/>
        <v>0.08022102238</v>
      </c>
      <c r="AC64" s="147">
        <f t="shared" si="93"/>
        <v>0.0007379790958</v>
      </c>
      <c r="AD64" s="148">
        <f t="shared" si="94"/>
        <v>0.06433367612</v>
      </c>
      <c r="AE64" s="150">
        <f t="shared" si="95"/>
        <v>0.00400057763</v>
      </c>
      <c r="AF64" s="147">
        <f t="shared" si="96"/>
        <v>0.1803128924</v>
      </c>
      <c r="AG64" s="148">
        <f t="shared" si="97"/>
        <v>33.39911026</v>
      </c>
      <c r="AH64" s="149">
        <f t="shared" si="98"/>
        <v>1.984418096</v>
      </c>
    </row>
    <row r="65" ht="15.75" customHeight="1">
      <c r="A65" s="200" t="s">
        <v>92</v>
      </c>
      <c r="B65" s="147">
        <f t="shared" si="66"/>
        <v>0.0007379790958</v>
      </c>
      <c r="C65" s="148">
        <f t="shared" si="67"/>
        <v>0.0422489061</v>
      </c>
      <c r="D65" s="149">
        <f t="shared" si="68"/>
        <v>0.005903507255</v>
      </c>
      <c r="E65" s="150">
        <f t="shared" si="69"/>
        <v>0.00122996516</v>
      </c>
      <c r="F65" s="148">
        <f t="shared" si="70"/>
        <v>0.09480168572</v>
      </c>
      <c r="G65" s="150">
        <f t="shared" si="71"/>
        <v>0.002449321201</v>
      </c>
      <c r="H65" s="147">
        <f t="shared" si="72"/>
        <v>0.01721951224</v>
      </c>
      <c r="I65" s="148">
        <f t="shared" si="73"/>
        <v>1.269192294</v>
      </c>
      <c r="J65" s="150">
        <f t="shared" si="74"/>
        <v>0.1294235894</v>
      </c>
      <c r="K65" s="147">
        <f t="shared" si="75"/>
        <v>0.05067456458</v>
      </c>
      <c r="L65" s="148">
        <f t="shared" si="76"/>
        <v>4.722186637</v>
      </c>
      <c r="M65" s="150">
        <f t="shared" si="77"/>
        <v>0.3868182234</v>
      </c>
      <c r="N65" s="147">
        <f t="shared" si="78"/>
        <v>0.1070069689</v>
      </c>
      <c r="O65" s="148">
        <f t="shared" si="79"/>
        <v>18.17513285</v>
      </c>
      <c r="P65" s="149">
        <f t="shared" si="80"/>
        <v>1.365410522</v>
      </c>
      <c r="Q65" s="150">
        <f t="shared" si="81"/>
        <v>0.1456278749</v>
      </c>
      <c r="R65" s="148">
        <f t="shared" si="82"/>
        <v>26.35877129</v>
      </c>
      <c r="S65" s="150">
        <f t="shared" si="83"/>
        <v>1.94383738</v>
      </c>
      <c r="T65" s="147">
        <f t="shared" si="84"/>
        <v>0.1244724742</v>
      </c>
      <c r="U65" s="148">
        <f t="shared" si="85"/>
        <v>19.53887161</v>
      </c>
      <c r="V65" s="150">
        <f t="shared" si="86"/>
        <v>1.731846485</v>
      </c>
      <c r="W65" s="147">
        <f t="shared" si="87"/>
        <v>0.07822578415</v>
      </c>
      <c r="X65" s="148">
        <f t="shared" si="88"/>
        <v>11.34622865</v>
      </c>
      <c r="Y65" s="150">
        <f t="shared" si="89"/>
        <v>0.9568025497</v>
      </c>
      <c r="Z65" s="147">
        <f t="shared" si="90"/>
        <v>0.03222508718</v>
      </c>
      <c r="AA65" s="148">
        <f t="shared" si="91"/>
        <v>4.218881085</v>
      </c>
      <c r="AB65" s="150">
        <f t="shared" si="92"/>
        <v>0.3932403578</v>
      </c>
      <c r="AC65" s="147">
        <f t="shared" si="93"/>
        <v>0.001475958192</v>
      </c>
      <c r="AD65" s="148">
        <f t="shared" si="94"/>
        <v>0.1124453048</v>
      </c>
      <c r="AE65" s="150">
        <f t="shared" si="95"/>
        <v>0.0116713017</v>
      </c>
      <c r="AF65" s="147">
        <f t="shared" si="96"/>
        <v>0.5588961685</v>
      </c>
      <c r="AG65" s="148">
        <f t="shared" si="97"/>
        <v>85.87876032</v>
      </c>
      <c r="AH65" s="149">
        <f t="shared" si="98"/>
        <v>6.927403238</v>
      </c>
    </row>
    <row r="66" ht="15.75" customHeight="1">
      <c r="A66" s="200" t="s">
        <v>93</v>
      </c>
      <c r="B66" s="147" t="str">
        <f t="shared" si="66"/>
        <v/>
      </c>
      <c r="C66" s="148" t="str">
        <f t="shared" si="67"/>
        <v/>
      </c>
      <c r="D66" s="149" t="str">
        <f t="shared" si="68"/>
        <v/>
      </c>
      <c r="E66" s="150">
        <f t="shared" si="69"/>
        <v>0.001475958192</v>
      </c>
      <c r="F66" s="148">
        <f t="shared" si="70"/>
        <v>0.1258020162</v>
      </c>
      <c r="G66" s="150">
        <f t="shared" si="71"/>
        <v>0.009463011056</v>
      </c>
      <c r="H66" s="147">
        <f t="shared" si="72"/>
        <v>0.0115616725</v>
      </c>
      <c r="I66" s="148">
        <f t="shared" si="73"/>
        <v>0.7819047043</v>
      </c>
      <c r="J66" s="150">
        <f t="shared" si="74"/>
        <v>0.0662246062</v>
      </c>
      <c r="K66" s="147">
        <f t="shared" si="75"/>
        <v>0.03517700357</v>
      </c>
      <c r="L66" s="148">
        <f t="shared" si="76"/>
        <v>3.550018148</v>
      </c>
      <c r="M66" s="150">
        <f t="shared" si="77"/>
        <v>0.3368262144</v>
      </c>
      <c r="N66" s="147">
        <f t="shared" si="78"/>
        <v>0.06666411165</v>
      </c>
      <c r="O66" s="148">
        <f t="shared" si="79"/>
        <v>9.229299778</v>
      </c>
      <c r="P66" s="149">
        <f t="shared" si="80"/>
        <v>0.8176457274</v>
      </c>
      <c r="Q66" s="150">
        <f t="shared" si="81"/>
        <v>0.09052543575</v>
      </c>
      <c r="R66" s="148">
        <f t="shared" si="82"/>
        <v>13.76292727</v>
      </c>
      <c r="S66" s="150">
        <f t="shared" si="83"/>
        <v>1.210789276</v>
      </c>
      <c r="T66" s="147">
        <f t="shared" si="84"/>
        <v>0.08634355421</v>
      </c>
      <c r="U66" s="148">
        <f t="shared" si="85"/>
        <v>10.77581405</v>
      </c>
      <c r="V66" s="150">
        <f t="shared" si="86"/>
        <v>0.7792038029</v>
      </c>
      <c r="W66" s="147">
        <f t="shared" si="87"/>
        <v>0.05190452974</v>
      </c>
      <c r="X66" s="148">
        <f t="shared" si="88"/>
        <v>6.444283227</v>
      </c>
      <c r="Y66" s="150">
        <f t="shared" si="89"/>
        <v>0.5323935149</v>
      </c>
      <c r="Z66" s="147">
        <f t="shared" si="90"/>
        <v>0.02263135894</v>
      </c>
      <c r="AA66" s="148">
        <f t="shared" si="91"/>
        <v>2.277580127</v>
      </c>
      <c r="AB66" s="150">
        <f t="shared" si="92"/>
        <v>0.1769166211</v>
      </c>
      <c r="AC66" s="147">
        <f t="shared" si="93"/>
        <v>0.003443902447</v>
      </c>
      <c r="AD66" s="148">
        <f t="shared" si="94"/>
        <v>0.2328374396</v>
      </c>
      <c r="AE66" s="150">
        <f t="shared" si="95"/>
        <v>0.01811323478</v>
      </c>
      <c r="AF66" s="147">
        <f t="shared" si="96"/>
        <v>0.369727527</v>
      </c>
      <c r="AG66" s="148">
        <f t="shared" si="97"/>
        <v>47.18046677</v>
      </c>
      <c r="AH66" s="149">
        <f t="shared" si="98"/>
        <v>3.947576009</v>
      </c>
    </row>
    <row r="67" ht="15.75" customHeight="1">
      <c r="A67" s="200" t="s">
        <v>94</v>
      </c>
      <c r="B67" s="147">
        <f t="shared" si="66"/>
        <v>0.0007379790958</v>
      </c>
      <c r="C67" s="148">
        <f t="shared" si="67"/>
        <v>0.02415159397</v>
      </c>
      <c r="D67" s="149">
        <f t="shared" si="68"/>
        <v>0.002177305525</v>
      </c>
      <c r="E67" s="150">
        <f t="shared" si="69"/>
        <v>0.001475958192</v>
      </c>
      <c r="F67" s="148">
        <f t="shared" si="70"/>
        <v>0.1474895651</v>
      </c>
      <c r="G67" s="150">
        <f t="shared" si="71"/>
        <v>0.01233983481</v>
      </c>
      <c r="H67" s="147">
        <f t="shared" si="72"/>
        <v>0.01549756101</v>
      </c>
      <c r="I67" s="148">
        <f t="shared" si="73"/>
        <v>2.105718549</v>
      </c>
      <c r="J67" s="150">
        <f t="shared" si="74"/>
        <v>0.1626276111</v>
      </c>
      <c r="K67" s="147">
        <f t="shared" si="75"/>
        <v>0.06641811862</v>
      </c>
      <c r="L67" s="148">
        <f t="shared" si="76"/>
        <v>7.437595444</v>
      </c>
      <c r="M67" s="150">
        <f t="shared" si="77"/>
        <v>0.6850221947</v>
      </c>
      <c r="N67" s="147">
        <f t="shared" si="78"/>
        <v>0.1301303139</v>
      </c>
      <c r="O67" s="148">
        <f t="shared" si="79"/>
        <v>28.09142895</v>
      </c>
      <c r="P67" s="149">
        <f t="shared" si="80"/>
        <v>2.146626058</v>
      </c>
      <c r="Q67" s="150">
        <f t="shared" si="81"/>
        <v>0.1746550527</v>
      </c>
      <c r="R67" s="148">
        <f t="shared" si="82"/>
        <v>34.97820334</v>
      </c>
      <c r="S67" s="150">
        <f t="shared" si="83"/>
        <v>2.746637592</v>
      </c>
      <c r="T67" s="147">
        <f t="shared" si="84"/>
        <v>0.1426759585</v>
      </c>
      <c r="U67" s="148">
        <f t="shared" si="85"/>
        <v>26.51306771</v>
      </c>
      <c r="V67" s="150">
        <f t="shared" si="86"/>
        <v>2.019423776</v>
      </c>
      <c r="W67" s="147">
        <f t="shared" si="87"/>
        <v>0.09987317096</v>
      </c>
      <c r="X67" s="148">
        <f t="shared" si="88"/>
        <v>18.0664209</v>
      </c>
      <c r="Y67" s="150">
        <f t="shared" si="89"/>
        <v>1.33098724</v>
      </c>
      <c r="Z67" s="147">
        <f t="shared" si="90"/>
        <v>0.03714494782</v>
      </c>
      <c r="AA67" s="148">
        <f t="shared" si="91"/>
        <v>5.783326259</v>
      </c>
      <c r="AB67" s="150">
        <f t="shared" si="92"/>
        <v>0.3913419486</v>
      </c>
      <c r="AC67" s="147">
        <f t="shared" si="93"/>
        <v>0.005165853671</v>
      </c>
      <c r="AD67" s="148">
        <f t="shared" si="94"/>
        <v>0.7875173916</v>
      </c>
      <c r="AE67" s="150">
        <f t="shared" si="95"/>
        <v>0.08563643556</v>
      </c>
      <c r="AF67" s="147">
        <f t="shared" si="96"/>
        <v>0.6737749145</v>
      </c>
      <c r="AG67" s="148">
        <f t="shared" si="97"/>
        <v>123.9349197</v>
      </c>
      <c r="AH67" s="149">
        <f t="shared" si="98"/>
        <v>9.582819996</v>
      </c>
    </row>
    <row r="68" ht="15.75" customHeight="1">
      <c r="A68" s="200" t="s">
        <v>95</v>
      </c>
      <c r="B68" s="147" t="str">
        <f t="shared" si="66"/>
        <v/>
      </c>
      <c r="C68" s="148" t="str">
        <f t="shared" si="67"/>
        <v/>
      </c>
      <c r="D68" s="149" t="str">
        <f t="shared" si="68"/>
        <v/>
      </c>
      <c r="E68" s="150">
        <f t="shared" si="69"/>
        <v>0.0007379790958</v>
      </c>
      <c r="F68" s="148">
        <f t="shared" si="70"/>
        <v>0.1887363136</v>
      </c>
      <c r="G68" s="150">
        <f t="shared" si="71"/>
        <v>0.02138361848</v>
      </c>
      <c r="H68" s="147">
        <f t="shared" si="72"/>
        <v>0.01033170734</v>
      </c>
      <c r="I68" s="148">
        <f t="shared" si="73"/>
        <v>0.9859944952</v>
      </c>
      <c r="J68" s="150">
        <f t="shared" si="74"/>
        <v>0.1051270964</v>
      </c>
      <c r="K68" s="147">
        <f t="shared" si="75"/>
        <v>0.03812891995</v>
      </c>
      <c r="L68" s="148">
        <f t="shared" si="76"/>
        <v>4.194770371</v>
      </c>
      <c r="M68" s="150">
        <f t="shared" si="77"/>
        <v>0.3826850898</v>
      </c>
      <c r="N68" s="147">
        <f t="shared" si="78"/>
        <v>0.08437560995</v>
      </c>
      <c r="O68" s="148">
        <f t="shared" si="79"/>
        <v>14.22163165</v>
      </c>
      <c r="P68" s="149">
        <f t="shared" si="80"/>
        <v>1.020010055</v>
      </c>
      <c r="Q68" s="150">
        <f t="shared" si="81"/>
        <v>0.1057770037</v>
      </c>
      <c r="R68" s="148">
        <f t="shared" si="82"/>
        <v>20.48869433</v>
      </c>
      <c r="S68" s="150">
        <f t="shared" si="83"/>
        <v>1.621511454</v>
      </c>
      <c r="T68" s="147">
        <f t="shared" si="84"/>
        <v>0.08831149846</v>
      </c>
      <c r="U68" s="148">
        <f t="shared" si="85"/>
        <v>15.8380189</v>
      </c>
      <c r="V68" s="150">
        <f t="shared" si="86"/>
        <v>1.237932023</v>
      </c>
      <c r="W68" s="147">
        <f t="shared" si="87"/>
        <v>0.06297421617</v>
      </c>
      <c r="X68" s="148">
        <f t="shared" si="88"/>
        <v>12.50813601</v>
      </c>
      <c r="Y68" s="150">
        <f t="shared" si="89"/>
        <v>0.9078474783</v>
      </c>
      <c r="Z68" s="147">
        <f t="shared" si="90"/>
        <v>0.01894146346</v>
      </c>
      <c r="AA68" s="148">
        <f t="shared" si="91"/>
        <v>2.91038469</v>
      </c>
      <c r="AB68" s="150">
        <f t="shared" si="92"/>
        <v>0.239107528</v>
      </c>
      <c r="AC68" s="147">
        <f t="shared" si="93"/>
        <v>0.0009839721277</v>
      </c>
      <c r="AD68" s="148">
        <f t="shared" si="94"/>
        <v>0.1854092311</v>
      </c>
      <c r="AE68" s="150">
        <f t="shared" si="95"/>
        <v>0.01990552896</v>
      </c>
      <c r="AF68" s="147">
        <f t="shared" si="96"/>
        <v>0.4105623703</v>
      </c>
      <c r="AG68" s="148">
        <f t="shared" si="97"/>
        <v>71.521776</v>
      </c>
      <c r="AH68" s="149">
        <f t="shared" si="98"/>
        <v>5.555509872</v>
      </c>
    </row>
    <row r="69" ht="15.75" customHeight="1">
      <c r="A69" s="200" t="s">
        <v>96</v>
      </c>
      <c r="B69" s="147">
        <f t="shared" si="66"/>
        <v>0.0002459930319</v>
      </c>
      <c r="C69" s="148">
        <f t="shared" si="67"/>
        <v>0.007138104168</v>
      </c>
      <c r="D69" s="149">
        <f t="shared" si="68"/>
        <v>0.000247823393</v>
      </c>
      <c r="E69" s="150">
        <f t="shared" si="69"/>
        <v>0.002459930319</v>
      </c>
      <c r="F69" s="148">
        <f t="shared" si="70"/>
        <v>0.195984699</v>
      </c>
      <c r="G69" s="150">
        <f t="shared" si="71"/>
        <v>0.006446237253</v>
      </c>
      <c r="H69" s="147">
        <f t="shared" si="72"/>
        <v>0.01377560979</v>
      </c>
      <c r="I69" s="148">
        <f t="shared" si="73"/>
        <v>1.075424792</v>
      </c>
      <c r="J69" s="150">
        <f t="shared" si="74"/>
        <v>0.08940582937</v>
      </c>
      <c r="K69" s="147">
        <f t="shared" si="75"/>
        <v>0.04550871091</v>
      </c>
      <c r="L69" s="148">
        <f t="shared" si="76"/>
        <v>5.70266292</v>
      </c>
      <c r="M69" s="150">
        <f t="shared" si="77"/>
        <v>0.4509992912</v>
      </c>
      <c r="N69" s="147">
        <f t="shared" si="78"/>
        <v>0.09052543575</v>
      </c>
      <c r="O69" s="148">
        <f t="shared" si="79"/>
        <v>12.25901891</v>
      </c>
      <c r="P69" s="149">
        <f t="shared" si="80"/>
        <v>0.8113188732</v>
      </c>
      <c r="Q69" s="150">
        <f t="shared" si="81"/>
        <v>0.1274243905</v>
      </c>
      <c r="R69" s="148">
        <f t="shared" si="82"/>
        <v>18.56071924</v>
      </c>
      <c r="S69" s="150">
        <f t="shared" si="83"/>
        <v>1.114783762</v>
      </c>
      <c r="T69" s="147">
        <f t="shared" si="84"/>
        <v>0.09839721277</v>
      </c>
      <c r="U69" s="148">
        <f t="shared" si="85"/>
        <v>15.47777168</v>
      </c>
      <c r="V69" s="150">
        <f t="shared" si="86"/>
        <v>0.9721422067</v>
      </c>
      <c r="W69" s="147">
        <f t="shared" si="87"/>
        <v>0.06912404197</v>
      </c>
      <c r="X69" s="148">
        <f t="shared" si="88"/>
        <v>12.77461818</v>
      </c>
      <c r="Y69" s="150">
        <f t="shared" si="89"/>
        <v>0.6802968266</v>
      </c>
      <c r="Z69" s="147">
        <f t="shared" si="90"/>
        <v>0.02976515686</v>
      </c>
      <c r="AA69" s="148">
        <f t="shared" si="91"/>
        <v>4.741326391</v>
      </c>
      <c r="AB69" s="150">
        <f t="shared" si="92"/>
        <v>0.2760994617</v>
      </c>
      <c r="AC69" s="147">
        <f t="shared" si="93"/>
        <v>0.004427874575</v>
      </c>
      <c r="AD69" s="148">
        <f t="shared" si="94"/>
        <v>0.673992794</v>
      </c>
      <c r="AE69" s="150">
        <f t="shared" si="95"/>
        <v>0.03105435703</v>
      </c>
      <c r="AF69" s="147">
        <f t="shared" si="96"/>
        <v>0.4816543565</v>
      </c>
      <c r="AG69" s="148">
        <f t="shared" si="97"/>
        <v>71.46865771</v>
      </c>
      <c r="AH69" s="149">
        <f t="shared" si="98"/>
        <v>4.432794669</v>
      </c>
    </row>
    <row r="70" ht="15.75" customHeight="1">
      <c r="A70" s="200" t="s">
        <v>97</v>
      </c>
      <c r="B70" s="147">
        <f t="shared" si="66"/>
        <v>0.0002459930319</v>
      </c>
      <c r="C70" s="148">
        <f t="shared" si="67"/>
        <v>0.002016413607</v>
      </c>
      <c r="D70" s="149">
        <f t="shared" si="68"/>
        <v>0.0003068289628</v>
      </c>
      <c r="E70" s="150">
        <f t="shared" si="69"/>
        <v>0.004673867607</v>
      </c>
      <c r="F70" s="148">
        <f t="shared" si="70"/>
        <v>0.4299210574</v>
      </c>
      <c r="G70" s="150">
        <f t="shared" si="71"/>
        <v>0.02932488309</v>
      </c>
      <c r="H70" s="147">
        <f t="shared" si="72"/>
        <v>0.03271707325</v>
      </c>
      <c r="I70" s="148">
        <f t="shared" si="73"/>
        <v>3.257785425</v>
      </c>
      <c r="J70" s="150">
        <f t="shared" si="74"/>
        <v>0.2928304431</v>
      </c>
      <c r="K70" s="147">
        <f t="shared" si="75"/>
        <v>0.1259484323</v>
      </c>
      <c r="L70" s="148">
        <f t="shared" si="76"/>
        <v>11.26728758</v>
      </c>
      <c r="M70" s="150">
        <f t="shared" si="77"/>
        <v>1.091135177</v>
      </c>
      <c r="N70" s="147">
        <f t="shared" si="78"/>
        <v>0.2255756103</v>
      </c>
      <c r="O70" s="148">
        <f t="shared" si="79"/>
        <v>32.98731559</v>
      </c>
      <c r="P70" s="149">
        <f t="shared" si="80"/>
        <v>2.882510013</v>
      </c>
      <c r="Q70" s="150">
        <f t="shared" si="81"/>
        <v>0.2206557496</v>
      </c>
      <c r="R70" s="148">
        <f t="shared" si="82"/>
        <v>29.47369013</v>
      </c>
      <c r="S70" s="150">
        <f t="shared" si="83"/>
        <v>2.339217282</v>
      </c>
      <c r="T70" s="147">
        <f t="shared" si="84"/>
        <v>0.1788369342</v>
      </c>
      <c r="U70" s="148">
        <f t="shared" si="85"/>
        <v>24.04522942</v>
      </c>
      <c r="V70" s="150">
        <f t="shared" si="86"/>
        <v>1.992602868</v>
      </c>
      <c r="W70" s="147">
        <f t="shared" si="87"/>
        <v>0.1296383278</v>
      </c>
      <c r="X70" s="148">
        <f t="shared" si="88"/>
        <v>17.82753061</v>
      </c>
      <c r="Y70" s="150">
        <f t="shared" si="89"/>
        <v>1.397059816</v>
      </c>
      <c r="Z70" s="147">
        <f t="shared" si="90"/>
        <v>0.04550871091</v>
      </c>
      <c r="AA70" s="148">
        <f t="shared" si="91"/>
        <v>6.285970446</v>
      </c>
      <c r="AB70" s="150">
        <f t="shared" si="92"/>
        <v>0.5239897586</v>
      </c>
      <c r="AC70" s="147">
        <f t="shared" si="93"/>
        <v>0.004181881543</v>
      </c>
      <c r="AD70" s="148">
        <f t="shared" si="94"/>
        <v>0.8985309419</v>
      </c>
      <c r="AE70" s="150">
        <f t="shared" si="95"/>
        <v>0.03973553079</v>
      </c>
      <c r="AF70" s="147">
        <f t="shared" si="96"/>
        <v>0.9679825806</v>
      </c>
      <c r="AG70" s="148">
        <f t="shared" si="97"/>
        <v>126.4752776</v>
      </c>
      <c r="AH70" s="149">
        <f t="shared" si="98"/>
        <v>10.5887126</v>
      </c>
    </row>
    <row r="71" ht="15.75" customHeight="1">
      <c r="A71" s="200" t="s">
        <v>98</v>
      </c>
      <c r="B71" s="147">
        <f t="shared" si="66"/>
        <v>0.0002459930319</v>
      </c>
      <c r="C71" s="148">
        <f t="shared" si="67"/>
        <v>0.01482064001</v>
      </c>
      <c r="D71" s="149">
        <f t="shared" si="68"/>
        <v>0.003681947554</v>
      </c>
      <c r="E71" s="150">
        <f t="shared" si="69"/>
        <v>0.002459930319</v>
      </c>
      <c r="F71" s="148">
        <f t="shared" si="70"/>
        <v>0.1727486742</v>
      </c>
      <c r="G71" s="150">
        <f t="shared" si="71"/>
        <v>0.01286321421</v>
      </c>
      <c r="H71" s="147">
        <f t="shared" si="72"/>
        <v>0.01033170734</v>
      </c>
      <c r="I71" s="148">
        <f t="shared" si="73"/>
        <v>0.6364168204</v>
      </c>
      <c r="J71" s="150">
        <f t="shared" si="74"/>
        <v>0.07836156652</v>
      </c>
      <c r="K71" s="147">
        <f t="shared" si="75"/>
        <v>0.02533728229</v>
      </c>
      <c r="L71" s="148">
        <f t="shared" si="76"/>
        <v>2.867068394</v>
      </c>
      <c r="M71" s="150">
        <f t="shared" si="77"/>
        <v>0.2437039461</v>
      </c>
      <c r="N71" s="147">
        <f t="shared" si="78"/>
        <v>0.06518815346</v>
      </c>
      <c r="O71" s="148">
        <f t="shared" si="79"/>
        <v>10.73053771</v>
      </c>
      <c r="P71" s="149">
        <f t="shared" si="80"/>
        <v>1.091461652</v>
      </c>
      <c r="Q71" s="150">
        <f t="shared" si="81"/>
        <v>0.07109198623</v>
      </c>
      <c r="R71" s="148">
        <f t="shared" si="82"/>
        <v>11.30724605</v>
      </c>
      <c r="S71" s="150">
        <f t="shared" si="83"/>
        <v>1.033433654</v>
      </c>
      <c r="T71" s="147">
        <f t="shared" si="84"/>
        <v>0.06715609772</v>
      </c>
      <c r="U71" s="148">
        <f t="shared" si="85"/>
        <v>10.85734212</v>
      </c>
      <c r="V71" s="150">
        <f t="shared" si="86"/>
        <v>1.21322881</v>
      </c>
      <c r="W71" s="147">
        <f t="shared" si="87"/>
        <v>0.04821463426</v>
      </c>
      <c r="X71" s="148">
        <f t="shared" si="88"/>
        <v>7.460332093</v>
      </c>
      <c r="Y71" s="150">
        <f t="shared" si="89"/>
        <v>0.6813765866</v>
      </c>
      <c r="Z71" s="147">
        <f t="shared" si="90"/>
        <v>0.01672752617</v>
      </c>
      <c r="AA71" s="148">
        <f t="shared" si="91"/>
        <v>3.380622357</v>
      </c>
      <c r="AB71" s="150">
        <f t="shared" si="92"/>
        <v>0.3005891238</v>
      </c>
      <c r="AC71" s="147">
        <f t="shared" si="93"/>
        <v>0.001721951224</v>
      </c>
      <c r="AD71" s="148">
        <f t="shared" si="94"/>
        <v>0.1809025467</v>
      </c>
      <c r="AE71" s="150">
        <f t="shared" si="95"/>
        <v>0.02485314599</v>
      </c>
      <c r="AF71" s="147">
        <f t="shared" si="96"/>
        <v>0.308475262</v>
      </c>
      <c r="AG71" s="148">
        <f t="shared" si="97"/>
        <v>47.6080374</v>
      </c>
      <c r="AH71" s="149">
        <f t="shared" si="98"/>
        <v>4.683553647</v>
      </c>
    </row>
    <row r="72" ht="15.75" customHeight="1">
      <c r="A72" s="200" t="s">
        <v>99</v>
      </c>
      <c r="B72" s="147">
        <f t="shared" si="66"/>
        <v>0.0002459930319</v>
      </c>
      <c r="C72" s="148">
        <f t="shared" si="67"/>
        <v>0.04234468574</v>
      </c>
      <c r="D72" s="149">
        <f t="shared" si="68"/>
        <v>0.005062677886</v>
      </c>
      <c r="E72" s="150">
        <f t="shared" si="69"/>
        <v>0.001475958192</v>
      </c>
      <c r="F72" s="148">
        <f t="shared" si="70"/>
        <v>0.09005119857</v>
      </c>
      <c r="G72" s="150">
        <f t="shared" si="71"/>
        <v>0.007703445341</v>
      </c>
      <c r="H72" s="147">
        <f t="shared" si="72"/>
        <v>0.01525156798</v>
      </c>
      <c r="I72" s="148">
        <f t="shared" si="73"/>
        <v>1.418479884</v>
      </c>
      <c r="J72" s="150">
        <f t="shared" si="74"/>
        <v>0.1888605514</v>
      </c>
      <c r="K72" s="147">
        <f t="shared" si="75"/>
        <v>0.04649268303</v>
      </c>
      <c r="L72" s="148">
        <f t="shared" si="76"/>
        <v>6.561596174</v>
      </c>
      <c r="M72" s="150">
        <f t="shared" si="77"/>
        <v>0.7259736816</v>
      </c>
      <c r="N72" s="147">
        <f t="shared" si="78"/>
        <v>0.1045470386</v>
      </c>
      <c r="O72" s="148">
        <f t="shared" si="79"/>
        <v>19.02345286</v>
      </c>
      <c r="P72" s="149">
        <f t="shared" si="80"/>
        <v>1.80686113</v>
      </c>
      <c r="Q72" s="150">
        <f t="shared" si="81"/>
        <v>0.1330822303</v>
      </c>
      <c r="R72" s="148">
        <f t="shared" si="82"/>
        <v>33.61639151</v>
      </c>
      <c r="S72" s="150">
        <f t="shared" si="83"/>
        <v>2.966082655</v>
      </c>
      <c r="T72" s="147">
        <f t="shared" si="84"/>
        <v>0.1239804881</v>
      </c>
      <c r="U72" s="148">
        <f t="shared" si="85"/>
        <v>25.31663506</v>
      </c>
      <c r="V72" s="150">
        <f t="shared" si="86"/>
        <v>2.33289065</v>
      </c>
      <c r="W72" s="147">
        <f t="shared" si="87"/>
        <v>0.0816696866</v>
      </c>
      <c r="X72" s="148">
        <f t="shared" si="88"/>
        <v>15.41696042</v>
      </c>
      <c r="Y72" s="150">
        <f t="shared" si="89"/>
        <v>1.448632448</v>
      </c>
      <c r="Z72" s="147">
        <f t="shared" si="90"/>
        <v>0.02656724745</v>
      </c>
      <c r="AA72" s="148">
        <f t="shared" si="91"/>
        <v>4.546063157</v>
      </c>
      <c r="AB72" s="150">
        <f t="shared" si="92"/>
        <v>0.5213993999</v>
      </c>
      <c r="AC72" s="147">
        <f t="shared" si="93"/>
        <v>0.001967944255</v>
      </c>
      <c r="AD72" s="148">
        <f t="shared" si="94"/>
        <v>0.1948581453</v>
      </c>
      <c r="AE72" s="150">
        <f t="shared" si="95"/>
        <v>0.008737544772</v>
      </c>
      <c r="AF72" s="147">
        <f t="shared" si="96"/>
        <v>0.5352808375</v>
      </c>
      <c r="AG72" s="148">
        <f t="shared" si="97"/>
        <v>106.2268331</v>
      </c>
      <c r="AH72" s="149">
        <f t="shared" si="98"/>
        <v>10.01220418</v>
      </c>
    </row>
    <row r="73" ht="15.75" customHeight="1">
      <c r="A73" s="204" t="s">
        <v>100</v>
      </c>
      <c r="B73" s="184" t="str">
        <f t="shared" si="66"/>
        <v/>
      </c>
      <c r="C73" s="185" t="str">
        <f t="shared" si="67"/>
        <v/>
      </c>
      <c r="D73" s="186" t="str">
        <f t="shared" si="68"/>
        <v/>
      </c>
      <c r="E73" s="187">
        <f t="shared" si="69"/>
        <v>0.002951916383</v>
      </c>
      <c r="F73" s="185">
        <f t="shared" si="70"/>
        <v>0.2260185409</v>
      </c>
      <c r="G73" s="187">
        <f t="shared" si="71"/>
        <v>0.01303226517</v>
      </c>
      <c r="H73" s="184">
        <f t="shared" si="72"/>
        <v>0.02779721261</v>
      </c>
      <c r="I73" s="185">
        <f t="shared" si="73"/>
        <v>2.591861808</v>
      </c>
      <c r="J73" s="187">
        <f t="shared" si="74"/>
        <v>0.2562599433</v>
      </c>
      <c r="K73" s="184">
        <f t="shared" si="75"/>
        <v>0.07650383293</v>
      </c>
      <c r="L73" s="185">
        <f t="shared" si="76"/>
        <v>7.351794702</v>
      </c>
      <c r="M73" s="187">
        <f t="shared" si="77"/>
        <v>0.712744093</v>
      </c>
      <c r="N73" s="184">
        <f t="shared" si="78"/>
        <v>0.1377560979</v>
      </c>
      <c r="O73" s="185">
        <f t="shared" si="79"/>
        <v>22.46509967</v>
      </c>
      <c r="P73" s="186">
        <f t="shared" si="80"/>
        <v>2.076136598</v>
      </c>
      <c r="Q73" s="187">
        <f t="shared" si="81"/>
        <v>0.1717031363</v>
      </c>
      <c r="R73" s="185">
        <f t="shared" si="82"/>
        <v>25.20181214</v>
      </c>
      <c r="S73" s="187">
        <f t="shared" si="83"/>
        <v>2.104515182</v>
      </c>
      <c r="T73" s="184">
        <f t="shared" si="84"/>
        <v>0.1434139376</v>
      </c>
      <c r="U73" s="185">
        <f t="shared" si="85"/>
        <v>19.84382228</v>
      </c>
      <c r="V73" s="187">
        <f t="shared" si="86"/>
        <v>1.795214112</v>
      </c>
      <c r="W73" s="184">
        <f t="shared" si="87"/>
        <v>0.08880348453</v>
      </c>
      <c r="X73" s="185">
        <f t="shared" si="88"/>
        <v>11.64842685</v>
      </c>
      <c r="Y73" s="187">
        <f t="shared" si="89"/>
        <v>1.061579943</v>
      </c>
      <c r="Z73" s="184">
        <f t="shared" si="90"/>
        <v>0.03985087117</v>
      </c>
      <c r="AA73" s="185">
        <f t="shared" si="91"/>
        <v>4.772843446</v>
      </c>
      <c r="AB73" s="187">
        <f t="shared" si="92"/>
        <v>0.4912839142</v>
      </c>
      <c r="AC73" s="184">
        <f t="shared" si="93"/>
        <v>0.004181881543</v>
      </c>
      <c r="AD73" s="185">
        <f t="shared" si="94"/>
        <v>0.4785907285</v>
      </c>
      <c r="AE73" s="187">
        <f t="shared" si="95"/>
        <v>0.03086286327</v>
      </c>
      <c r="AF73" s="184">
        <f t="shared" si="96"/>
        <v>0.6929623709</v>
      </c>
      <c r="AG73" s="185">
        <f t="shared" si="97"/>
        <v>94.58027015</v>
      </c>
      <c r="AH73" s="186">
        <f t="shared" si="98"/>
        <v>8.541628914</v>
      </c>
    </row>
    <row r="74" ht="15.75" customHeight="1">
      <c r="A74" s="63" t="s">
        <v>7</v>
      </c>
      <c r="B74" s="188">
        <f t="shared" si="66"/>
        <v>0.004673867607</v>
      </c>
      <c r="C74" s="189">
        <f t="shared" si="67"/>
        <v>0.345743855</v>
      </c>
      <c r="D74" s="190">
        <f t="shared" si="68"/>
        <v>0.03902215346</v>
      </c>
      <c r="E74" s="191">
        <f t="shared" si="69"/>
        <v>0.03271707325</v>
      </c>
      <c r="F74" s="189">
        <f t="shared" si="70"/>
        <v>2.657945263</v>
      </c>
      <c r="G74" s="191">
        <f t="shared" si="71"/>
        <v>0.201714671</v>
      </c>
      <c r="H74" s="188">
        <f t="shared" si="72"/>
        <v>0.2575547044</v>
      </c>
      <c r="I74" s="189">
        <f t="shared" si="73"/>
        <v>23.0442397</v>
      </c>
      <c r="J74" s="191">
        <f t="shared" si="74"/>
        <v>2.10769327</v>
      </c>
      <c r="K74" s="188">
        <f t="shared" si="75"/>
        <v>0.8695853679</v>
      </c>
      <c r="L74" s="189">
        <f t="shared" si="76"/>
        <v>89.25877033</v>
      </c>
      <c r="M74" s="191">
        <f t="shared" si="77"/>
        <v>8.173999478</v>
      </c>
      <c r="N74" s="188">
        <f t="shared" si="78"/>
        <v>1.708421607</v>
      </c>
      <c r="O74" s="189">
        <f t="shared" si="79"/>
        <v>264.4943388</v>
      </c>
      <c r="P74" s="190">
        <f t="shared" si="80"/>
        <v>21.88746457</v>
      </c>
      <c r="Q74" s="191">
        <f t="shared" si="81"/>
        <v>1.993281538</v>
      </c>
      <c r="R74" s="189">
        <f t="shared" si="82"/>
        <v>337.6400012</v>
      </c>
      <c r="S74" s="191">
        <f t="shared" si="83"/>
        <v>26.58079054</v>
      </c>
      <c r="T74" s="188">
        <f t="shared" si="84"/>
        <v>1.661682931</v>
      </c>
      <c r="U74" s="189">
        <f t="shared" si="85"/>
        <v>262.8831922</v>
      </c>
      <c r="V74" s="191">
        <f t="shared" si="86"/>
        <v>21.48937614</v>
      </c>
      <c r="W74" s="188">
        <f t="shared" si="87"/>
        <v>1.132551919</v>
      </c>
      <c r="X74" s="189">
        <f t="shared" si="88"/>
        <v>180.6150846</v>
      </c>
      <c r="Y74" s="191">
        <f t="shared" si="89"/>
        <v>13.93552818</v>
      </c>
      <c r="Z74" s="188">
        <f t="shared" si="90"/>
        <v>0.4270439034</v>
      </c>
      <c r="AA74" s="189">
        <f t="shared" si="91"/>
        <v>62.89689579</v>
      </c>
      <c r="AB74" s="191">
        <f t="shared" si="92"/>
        <v>5.166690601</v>
      </c>
      <c r="AC74" s="188">
        <f t="shared" si="93"/>
        <v>0.04550871091</v>
      </c>
      <c r="AD74" s="189">
        <f t="shared" si="94"/>
        <v>5.719108075</v>
      </c>
      <c r="AE74" s="191">
        <f t="shared" si="95"/>
        <v>0.417720393</v>
      </c>
      <c r="AF74" s="188">
        <f t="shared" si="96"/>
        <v>8.133021622</v>
      </c>
      <c r="AG74" s="189">
        <f t="shared" si="97"/>
        <v>1229.55532</v>
      </c>
      <c r="AH74" s="190">
        <f t="shared" si="98"/>
        <v>100</v>
      </c>
    </row>
    <row r="75" ht="15.75" customHeight="1">
      <c r="A75" s="106" t="s">
        <v>150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8"/>
    </row>
    <row r="76" ht="15.75" customHeight="1">
      <c r="A76" s="197" t="s">
        <v>85</v>
      </c>
      <c r="B76" s="118"/>
      <c r="C76" s="44">
        <f t="shared" ref="C76:C91" si="99">IF(ISBLANK(C7),"",C7*100/C7)</f>
        <v>100</v>
      </c>
      <c r="D76" s="51">
        <f t="shared" ref="D76:D91" si="100">IF(ISBLANK(D7),"",D7*100/C7)</f>
        <v>93.10295817</v>
      </c>
      <c r="E76" s="49"/>
      <c r="F76" s="44">
        <f t="shared" ref="F76:F91" si="101">IF(ISBLANK(F7),"",F7*100/F7)</f>
        <v>100</v>
      </c>
      <c r="G76" s="49">
        <f t="shared" ref="G76:G91" si="102">IF(ISBLANK(G7),"",G7*100/F7)</f>
        <v>71.78514086</v>
      </c>
      <c r="H76" s="164"/>
      <c r="I76" s="44">
        <f t="shared" ref="I76:I91" si="103">IF(ISBLANK(I7),"",I7*100/I7)</f>
        <v>100</v>
      </c>
      <c r="J76" s="49">
        <f t="shared" ref="J76:J91" si="104">IF(ISBLANK(J7),"",J7*100/I7)</f>
        <v>74.50874976</v>
      </c>
      <c r="K76" s="164"/>
      <c r="L76" s="44">
        <f t="shared" ref="L76:L91" si="105">IF(ISBLANK(L7),"",L7*100/L7)</f>
        <v>100</v>
      </c>
      <c r="M76" s="49">
        <f t="shared" ref="M76:M91" si="106">IF(ISBLANK(M7),"",M7*100/L7)</f>
        <v>77.43639964</v>
      </c>
      <c r="N76" s="164"/>
      <c r="O76" s="89">
        <f t="shared" ref="O76:O91" si="107">IF(ISBLANK(O7),"",O7*100/O7)</f>
        <v>100</v>
      </c>
      <c r="P76" s="51">
        <f t="shared" ref="P76:P91" si="108">IF(ISBLANK(P7),"",P7*100/O7)</f>
        <v>73.7992774</v>
      </c>
      <c r="Q76" s="49"/>
      <c r="R76" s="44">
        <f t="shared" ref="R76:R91" si="109">IF(ISBLANK(R7),"",R7*100/R7)</f>
        <v>100</v>
      </c>
      <c r="S76" s="49">
        <f t="shared" ref="S76:S91" si="110">IF(ISBLANK(S7),"",S7*100/R7)</f>
        <v>71.07208844</v>
      </c>
      <c r="T76" s="164"/>
      <c r="U76" s="44">
        <f t="shared" ref="U76:U91" si="111">IF(ISBLANK(U7),"",U7*100/U7)</f>
        <v>100</v>
      </c>
      <c r="V76" s="49">
        <f t="shared" ref="V76:V91" si="112">IF(ISBLANK(V7),"",V7*100/U7)</f>
        <v>70.4176066</v>
      </c>
      <c r="W76" s="118"/>
      <c r="X76" s="44">
        <f t="shared" ref="X76:X91" si="113">IF(ISBLANK(X7),"",X7*100/X7)</f>
        <v>100</v>
      </c>
      <c r="Y76" s="49">
        <f t="shared" ref="Y76:Y91" si="114">IF(ISBLANK(Y7),"",Y7*100/X7)</f>
        <v>67.15955459</v>
      </c>
      <c r="Z76" s="118"/>
      <c r="AA76" s="44">
        <f t="shared" ref="AA76:AA91" si="115">IF(ISBLANK(AA7),"",AA7*100/AA7)</f>
        <v>100</v>
      </c>
      <c r="AB76" s="49">
        <f t="shared" ref="AB76:AB91" si="116">IF(ISBLANK(AB7),"",AB7*100/AA7)</f>
        <v>68.79140893</v>
      </c>
      <c r="AC76" s="118"/>
      <c r="AD76" s="44">
        <f t="shared" ref="AD76:AD91" si="117">IF(ISBLANK(AD7),"",AD7*100/AD7)</f>
        <v>100</v>
      </c>
      <c r="AE76" s="46">
        <f t="shared" ref="AE76:AE91" si="118">IF(ISBLANK(AE7),"",AE7*100/AD7)</f>
        <v>72.15975726</v>
      </c>
      <c r="AF76" s="118"/>
      <c r="AG76" s="44">
        <f t="shared" ref="AG76:AG91" si="119">IF(ISBLANK(AG7),"",AG7*100/AG7)</f>
        <v>100</v>
      </c>
      <c r="AH76" s="51">
        <f t="shared" ref="AH76:AH91" si="120">IF(ISBLANK(AH7),"",AH7*100/AG7)</f>
        <v>71.61677987</v>
      </c>
    </row>
    <row r="77" ht="15.75" customHeight="1">
      <c r="A77" s="200" t="s">
        <v>86</v>
      </c>
      <c r="B77" s="123"/>
      <c r="C77" s="57" t="str">
        <f t="shared" si="99"/>
        <v/>
      </c>
      <c r="D77" s="62" t="str">
        <f t="shared" si="100"/>
        <v/>
      </c>
      <c r="E77" s="60"/>
      <c r="F77" s="57">
        <f t="shared" si="101"/>
        <v>100</v>
      </c>
      <c r="G77" s="60">
        <f t="shared" si="102"/>
        <v>79.14438503</v>
      </c>
      <c r="H77" s="175"/>
      <c r="I77" s="57">
        <f t="shared" si="103"/>
        <v>100</v>
      </c>
      <c r="J77" s="60">
        <f t="shared" si="104"/>
        <v>39.2894313</v>
      </c>
      <c r="K77" s="175"/>
      <c r="L77" s="57">
        <f t="shared" si="105"/>
        <v>100</v>
      </c>
      <c r="M77" s="60">
        <f t="shared" si="106"/>
        <v>44.56013526</v>
      </c>
      <c r="N77" s="175"/>
      <c r="O77" s="92">
        <f t="shared" si="107"/>
        <v>100</v>
      </c>
      <c r="P77" s="62">
        <f t="shared" si="108"/>
        <v>46.20652261</v>
      </c>
      <c r="Q77" s="60"/>
      <c r="R77" s="57">
        <f t="shared" si="109"/>
        <v>100</v>
      </c>
      <c r="S77" s="60">
        <f t="shared" si="110"/>
        <v>42.51685007</v>
      </c>
      <c r="T77" s="175"/>
      <c r="U77" s="57">
        <f t="shared" si="111"/>
        <v>100</v>
      </c>
      <c r="V77" s="60">
        <f t="shared" si="112"/>
        <v>38.88790194</v>
      </c>
      <c r="W77" s="123"/>
      <c r="X77" s="57">
        <f t="shared" si="113"/>
        <v>100</v>
      </c>
      <c r="Y77" s="60">
        <f t="shared" si="114"/>
        <v>34.52052281</v>
      </c>
      <c r="Z77" s="123"/>
      <c r="AA77" s="57">
        <f t="shared" si="115"/>
        <v>100</v>
      </c>
      <c r="AB77" s="60">
        <f t="shared" si="116"/>
        <v>38.44546319</v>
      </c>
      <c r="AC77" s="123"/>
      <c r="AD77" s="57">
        <f t="shared" si="117"/>
        <v>100</v>
      </c>
      <c r="AE77" s="59">
        <f t="shared" si="118"/>
        <v>37.45889147</v>
      </c>
      <c r="AF77" s="123"/>
      <c r="AG77" s="57">
        <f t="shared" si="119"/>
        <v>100</v>
      </c>
      <c r="AH77" s="62">
        <f t="shared" si="120"/>
        <v>40.70812517</v>
      </c>
    </row>
    <row r="78" ht="15.75" customHeight="1">
      <c r="A78" s="200" t="s">
        <v>87</v>
      </c>
      <c r="B78" s="123"/>
      <c r="C78" s="57" t="str">
        <f t="shared" si="99"/>
        <v/>
      </c>
      <c r="D78" s="62" t="str">
        <f t="shared" si="100"/>
        <v/>
      </c>
      <c r="E78" s="60"/>
      <c r="F78" s="57">
        <f t="shared" si="101"/>
        <v>100</v>
      </c>
      <c r="G78" s="60">
        <f t="shared" si="102"/>
        <v>73.87387387</v>
      </c>
      <c r="H78" s="175"/>
      <c r="I78" s="57">
        <f t="shared" si="103"/>
        <v>100</v>
      </c>
      <c r="J78" s="60">
        <f t="shared" si="104"/>
        <v>58.21817481</v>
      </c>
      <c r="K78" s="175"/>
      <c r="L78" s="57">
        <f t="shared" si="105"/>
        <v>100</v>
      </c>
      <c r="M78" s="60">
        <f t="shared" si="106"/>
        <v>93.73380877</v>
      </c>
      <c r="N78" s="175"/>
      <c r="O78" s="92">
        <f t="shared" si="107"/>
        <v>100</v>
      </c>
      <c r="P78" s="62">
        <f t="shared" si="108"/>
        <v>62.85908124</v>
      </c>
      <c r="Q78" s="60"/>
      <c r="R78" s="57">
        <f t="shared" si="109"/>
        <v>100</v>
      </c>
      <c r="S78" s="60">
        <f t="shared" si="110"/>
        <v>68.55395149</v>
      </c>
      <c r="T78" s="175"/>
      <c r="U78" s="57">
        <f t="shared" si="111"/>
        <v>100</v>
      </c>
      <c r="V78" s="60">
        <f t="shared" si="112"/>
        <v>66.95549784</v>
      </c>
      <c r="W78" s="123"/>
      <c r="X78" s="57">
        <f t="shared" si="113"/>
        <v>100</v>
      </c>
      <c r="Y78" s="60">
        <f t="shared" si="114"/>
        <v>57.1418572</v>
      </c>
      <c r="Z78" s="123"/>
      <c r="AA78" s="57">
        <f t="shared" si="115"/>
        <v>100</v>
      </c>
      <c r="AB78" s="60">
        <f t="shared" si="116"/>
        <v>64.15994335</v>
      </c>
      <c r="AC78" s="123"/>
      <c r="AD78" s="57">
        <f t="shared" si="117"/>
        <v>100</v>
      </c>
      <c r="AE78" s="59">
        <f t="shared" si="118"/>
        <v>53.33804309</v>
      </c>
      <c r="AF78" s="123"/>
      <c r="AG78" s="57">
        <f t="shared" si="119"/>
        <v>100</v>
      </c>
      <c r="AH78" s="62">
        <f t="shared" si="120"/>
        <v>66.18739574</v>
      </c>
    </row>
    <row r="79" ht="15.75" customHeight="1">
      <c r="A79" s="200" t="s">
        <v>89</v>
      </c>
      <c r="B79" s="123"/>
      <c r="C79" s="57">
        <f t="shared" si="99"/>
        <v>100</v>
      </c>
      <c r="D79" s="62">
        <f t="shared" si="100"/>
        <v>22.91666667</v>
      </c>
      <c r="E79" s="60"/>
      <c r="F79" s="57">
        <f t="shared" si="101"/>
        <v>100</v>
      </c>
      <c r="G79" s="60">
        <f t="shared" si="102"/>
        <v>52.57076834</v>
      </c>
      <c r="H79" s="175"/>
      <c r="I79" s="57">
        <f t="shared" si="103"/>
        <v>100</v>
      </c>
      <c r="J79" s="60">
        <f t="shared" si="104"/>
        <v>48.89743475</v>
      </c>
      <c r="K79" s="175"/>
      <c r="L79" s="57">
        <f t="shared" si="105"/>
        <v>100</v>
      </c>
      <c r="M79" s="60">
        <f t="shared" si="106"/>
        <v>65.41249869</v>
      </c>
      <c r="N79" s="175"/>
      <c r="O79" s="92">
        <f t="shared" si="107"/>
        <v>100</v>
      </c>
      <c r="P79" s="62">
        <f t="shared" si="108"/>
        <v>68.0713112</v>
      </c>
      <c r="Q79" s="60"/>
      <c r="R79" s="57">
        <f t="shared" si="109"/>
        <v>100</v>
      </c>
      <c r="S79" s="60">
        <f t="shared" si="110"/>
        <v>64.14167307</v>
      </c>
      <c r="T79" s="175"/>
      <c r="U79" s="57">
        <f t="shared" si="111"/>
        <v>100</v>
      </c>
      <c r="V79" s="60">
        <f t="shared" si="112"/>
        <v>63.21372817</v>
      </c>
      <c r="W79" s="123"/>
      <c r="X79" s="57">
        <f t="shared" si="113"/>
        <v>100</v>
      </c>
      <c r="Y79" s="60">
        <f t="shared" si="114"/>
        <v>65.96537136</v>
      </c>
      <c r="Z79" s="123"/>
      <c r="AA79" s="57">
        <f t="shared" si="115"/>
        <v>100</v>
      </c>
      <c r="AB79" s="60">
        <f t="shared" si="116"/>
        <v>62.56654552</v>
      </c>
      <c r="AC79" s="123"/>
      <c r="AD79" s="57">
        <f t="shared" si="117"/>
        <v>100</v>
      </c>
      <c r="AE79" s="59">
        <f t="shared" si="118"/>
        <v>51.34041477</v>
      </c>
      <c r="AF79" s="123"/>
      <c r="AG79" s="57">
        <f t="shared" si="119"/>
        <v>100</v>
      </c>
      <c r="AH79" s="62">
        <f t="shared" si="120"/>
        <v>64.68583914</v>
      </c>
    </row>
    <row r="80" ht="15.75" customHeight="1">
      <c r="A80" s="200" t="s">
        <v>90</v>
      </c>
      <c r="B80" s="123"/>
      <c r="C80" s="57">
        <f t="shared" si="99"/>
        <v>100</v>
      </c>
      <c r="D80" s="62">
        <f t="shared" si="100"/>
        <v>62.2605364</v>
      </c>
      <c r="E80" s="60"/>
      <c r="F80" s="57">
        <f t="shared" si="101"/>
        <v>100</v>
      </c>
      <c r="G80" s="60">
        <f t="shared" si="102"/>
        <v>70.49094044</v>
      </c>
      <c r="H80" s="175"/>
      <c r="I80" s="57">
        <f t="shared" si="103"/>
        <v>100</v>
      </c>
      <c r="J80" s="60">
        <f t="shared" si="104"/>
        <v>62.94582075</v>
      </c>
      <c r="K80" s="175"/>
      <c r="L80" s="57">
        <f t="shared" si="105"/>
        <v>100</v>
      </c>
      <c r="M80" s="60">
        <f t="shared" si="106"/>
        <v>74.38153049</v>
      </c>
      <c r="N80" s="175"/>
      <c r="O80" s="92">
        <f t="shared" si="107"/>
        <v>100</v>
      </c>
      <c r="P80" s="62">
        <f t="shared" si="108"/>
        <v>65.91573501</v>
      </c>
      <c r="Q80" s="60"/>
      <c r="R80" s="57">
        <f t="shared" si="109"/>
        <v>100</v>
      </c>
      <c r="S80" s="60">
        <f t="shared" si="110"/>
        <v>64.00397689</v>
      </c>
      <c r="T80" s="175"/>
      <c r="U80" s="57">
        <f t="shared" si="111"/>
        <v>100</v>
      </c>
      <c r="V80" s="60">
        <f t="shared" si="112"/>
        <v>84.86886077</v>
      </c>
      <c r="W80" s="123"/>
      <c r="X80" s="57">
        <f t="shared" si="113"/>
        <v>100</v>
      </c>
      <c r="Y80" s="60">
        <f t="shared" si="114"/>
        <v>66.1006682</v>
      </c>
      <c r="Z80" s="123"/>
      <c r="AA80" s="57">
        <f t="shared" si="115"/>
        <v>100</v>
      </c>
      <c r="AB80" s="60">
        <f t="shared" si="116"/>
        <v>78.74508373</v>
      </c>
      <c r="AC80" s="123"/>
      <c r="AD80" s="57">
        <f t="shared" si="117"/>
        <v>100</v>
      </c>
      <c r="AE80" s="59">
        <f t="shared" si="118"/>
        <v>78.3310372</v>
      </c>
      <c r="AF80" s="123"/>
      <c r="AG80" s="57">
        <f t="shared" si="119"/>
        <v>100</v>
      </c>
      <c r="AH80" s="62">
        <f t="shared" si="120"/>
        <v>70.43306639</v>
      </c>
    </row>
    <row r="81" ht="15.75" customHeight="1">
      <c r="A81" s="200" t="s">
        <v>91</v>
      </c>
      <c r="B81" s="123"/>
      <c r="C81" s="57" t="str">
        <f t="shared" si="99"/>
        <v/>
      </c>
      <c r="D81" s="62" t="str">
        <f t="shared" si="100"/>
        <v/>
      </c>
      <c r="E81" s="60"/>
      <c r="F81" s="57">
        <f t="shared" si="101"/>
        <v>100</v>
      </c>
      <c r="G81" s="60">
        <f t="shared" si="102"/>
        <v>145.734127</v>
      </c>
      <c r="H81" s="175"/>
      <c r="I81" s="57">
        <f t="shared" si="103"/>
        <v>100</v>
      </c>
      <c r="J81" s="60">
        <f t="shared" si="104"/>
        <v>79.34299853</v>
      </c>
      <c r="K81" s="175"/>
      <c r="L81" s="57">
        <f t="shared" si="105"/>
        <v>100</v>
      </c>
      <c r="M81" s="60">
        <f t="shared" si="106"/>
        <v>71.38101197</v>
      </c>
      <c r="N81" s="175"/>
      <c r="O81" s="92">
        <f t="shared" si="107"/>
        <v>100</v>
      </c>
      <c r="P81" s="62">
        <f t="shared" si="108"/>
        <v>52.95642907</v>
      </c>
      <c r="Q81" s="60"/>
      <c r="R81" s="57">
        <f t="shared" si="109"/>
        <v>100</v>
      </c>
      <c r="S81" s="60">
        <f t="shared" si="110"/>
        <v>43.61102049</v>
      </c>
      <c r="T81" s="175"/>
      <c r="U81" s="57">
        <f t="shared" si="111"/>
        <v>100</v>
      </c>
      <c r="V81" s="60">
        <f t="shared" si="112"/>
        <v>54.30208662</v>
      </c>
      <c r="W81" s="123"/>
      <c r="X81" s="57">
        <f t="shared" si="113"/>
        <v>100</v>
      </c>
      <c r="Y81" s="60">
        <f t="shared" si="114"/>
        <v>41.28285701</v>
      </c>
      <c r="Z81" s="123"/>
      <c r="AA81" s="57">
        <f t="shared" si="115"/>
        <v>100</v>
      </c>
      <c r="AB81" s="60">
        <f t="shared" si="116"/>
        <v>46.65387836</v>
      </c>
      <c r="AC81" s="123"/>
      <c r="AD81" s="57">
        <f t="shared" si="117"/>
        <v>100</v>
      </c>
      <c r="AE81" s="59">
        <f t="shared" si="118"/>
        <v>53.12646921</v>
      </c>
      <c r="AF81" s="123"/>
      <c r="AG81" s="57">
        <f t="shared" si="119"/>
        <v>100</v>
      </c>
      <c r="AH81" s="62">
        <f t="shared" si="120"/>
        <v>50.76038423</v>
      </c>
    </row>
    <row r="82" ht="15.75" customHeight="1">
      <c r="A82" s="200" t="s">
        <v>92</v>
      </c>
      <c r="B82" s="123"/>
      <c r="C82" s="57">
        <f t="shared" si="99"/>
        <v>100</v>
      </c>
      <c r="D82" s="62">
        <f t="shared" si="100"/>
        <v>119.3771626</v>
      </c>
      <c r="E82" s="60"/>
      <c r="F82" s="57">
        <f t="shared" si="101"/>
        <v>100</v>
      </c>
      <c r="G82" s="60">
        <f t="shared" si="102"/>
        <v>22.07274274</v>
      </c>
      <c r="H82" s="175"/>
      <c r="I82" s="57">
        <f t="shared" si="103"/>
        <v>100</v>
      </c>
      <c r="J82" s="60">
        <f t="shared" si="104"/>
        <v>87.11895022</v>
      </c>
      <c r="K82" s="175"/>
      <c r="L82" s="57">
        <f t="shared" si="105"/>
        <v>100</v>
      </c>
      <c r="M82" s="60">
        <f t="shared" si="106"/>
        <v>69.98265226</v>
      </c>
      <c r="N82" s="175"/>
      <c r="O82" s="92">
        <f t="shared" si="107"/>
        <v>100</v>
      </c>
      <c r="P82" s="62">
        <f t="shared" si="108"/>
        <v>64.18185588</v>
      </c>
      <c r="Q82" s="60"/>
      <c r="R82" s="57">
        <f t="shared" si="109"/>
        <v>100</v>
      </c>
      <c r="S82" s="60">
        <f t="shared" si="110"/>
        <v>63.00302285</v>
      </c>
      <c r="T82" s="175"/>
      <c r="U82" s="57">
        <f t="shared" si="111"/>
        <v>100</v>
      </c>
      <c r="V82" s="60">
        <f t="shared" si="112"/>
        <v>75.72452068</v>
      </c>
      <c r="W82" s="123"/>
      <c r="X82" s="57">
        <f t="shared" si="113"/>
        <v>100</v>
      </c>
      <c r="Y82" s="60">
        <f t="shared" si="114"/>
        <v>72.0439328</v>
      </c>
      <c r="Z82" s="123"/>
      <c r="AA82" s="57">
        <f t="shared" si="115"/>
        <v>100</v>
      </c>
      <c r="AB82" s="60">
        <f t="shared" si="116"/>
        <v>79.63196232</v>
      </c>
      <c r="AC82" s="123"/>
      <c r="AD82" s="57">
        <f t="shared" si="117"/>
        <v>100</v>
      </c>
      <c r="AE82" s="60">
        <f t="shared" si="118"/>
        <v>88.67569264</v>
      </c>
      <c r="AF82" s="123"/>
      <c r="AG82" s="57">
        <f t="shared" si="119"/>
        <v>100</v>
      </c>
      <c r="AH82" s="62">
        <f t="shared" si="120"/>
        <v>68.91461294</v>
      </c>
    </row>
    <row r="83" ht="15.75" customHeight="1">
      <c r="A83" s="200" t="s">
        <v>93</v>
      </c>
      <c r="B83" s="123"/>
      <c r="C83" s="57" t="str">
        <f t="shared" si="99"/>
        <v/>
      </c>
      <c r="D83" s="62" t="str">
        <f t="shared" si="100"/>
        <v/>
      </c>
      <c r="E83" s="60"/>
      <c r="F83" s="57">
        <f t="shared" si="101"/>
        <v>100</v>
      </c>
      <c r="G83" s="60">
        <f t="shared" si="102"/>
        <v>64.26409051</v>
      </c>
      <c r="H83" s="175"/>
      <c r="I83" s="57">
        <f t="shared" si="103"/>
        <v>100</v>
      </c>
      <c r="J83" s="60">
        <f t="shared" si="104"/>
        <v>72.358937</v>
      </c>
      <c r="K83" s="175"/>
      <c r="L83" s="57">
        <f t="shared" si="105"/>
        <v>100</v>
      </c>
      <c r="M83" s="60">
        <f t="shared" si="106"/>
        <v>81.05912861</v>
      </c>
      <c r="N83" s="175"/>
      <c r="O83" s="92">
        <f t="shared" si="107"/>
        <v>100</v>
      </c>
      <c r="P83" s="62">
        <f t="shared" si="108"/>
        <v>75.68730452</v>
      </c>
      <c r="Q83" s="60"/>
      <c r="R83" s="57">
        <f t="shared" si="109"/>
        <v>100</v>
      </c>
      <c r="S83" s="60">
        <f t="shared" si="110"/>
        <v>75.15958449</v>
      </c>
      <c r="T83" s="175"/>
      <c r="U83" s="57">
        <f t="shared" si="111"/>
        <v>100</v>
      </c>
      <c r="V83" s="60">
        <f t="shared" si="112"/>
        <v>61.77711097</v>
      </c>
      <c r="W83" s="123"/>
      <c r="X83" s="57">
        <f t="shared" si="113"/>
        <v>100</v>
      </c>
      <c r="Y83" s="60">
        <f t="shared" si="114"/>
        <v>70.58050428</v>
      </c>
      <c r="Z83" s="123"/>
      <c r="AA83" s="57">
        <f t="shared" si="115"/>
        <v>100</v>
      </c>
      <c r="AB83" s="60">
        <f t="shared" si="116"/>
        <v>66.36232471</v>
      </c>
      <c r="AC83" s="123"/>
      <c r="AD83" s="57">
        <f t="shared" si="117"/>
        <v>100</v>
      </c>
      <c r="AE83" s="60">
        <f t="shared" si="118"/>
        <v>66.46145138</v>
      </c>
      <c r="AF83" s="123"/>
      <c r="AG83" s="57">
        <f t="shared" si="119"/>
        <v>100</v>
      </c>
      <c r="AH83" s="62">
        <f t="shared" si="120"/>
        <v>71.48170247</v>
      </c>
    </row>
    <row r="84" ht="15.75" customHeight="1">
      <c r="A84" s="200" t="s">
        <v>94</v>
      </c>
      <c r="B84" s="123"/>
      <c r="C84" s="57">
        <f t="shared" si="99"/>
        <v>100</v>
      </c>
      <c r="D84" s="62">
        <f t="shared" si="100"/>
        <v>77.0194114</v>
      </c>
      <c r="E84" s="60"/>
      <c r="F84" s="57">
        <f t="shared" si="101"/>
        <v>100</v>
      </c>
      <c r="G84" s="60">
        <f t="shared" si="102"/>
        <v>71.478375</v>
      </c>
      <c r="H84" s="175"/>
      <c r="I84" s="57">
        <f t="shared" si="103"/>
        <v>100</v>
      </c>
      <c r="J84" s="60">
        <f t="shared" si="104"/>
        <v>65.98125615</v>
      </c>
      <c r="K84" s="175"/>
      <c r="L84" s="57">
        <f t="shared" si="105"/>
        <v>100</v>
      </c>
      <c r="M84" s="60">
        <f t="shared" si="106"/>
        <v>78.68622505</v>
      </c>
      <c r="N84" s="175"/>
      <c r="O84" s="92">
        <f t="shared" si="107"/>
        <v>100</v>
      </c>
      <c r="P84" s="62">
        <f t="shared" si="108"/>
        <v>65.28436517</v>
      </c>
      <c r="Q84" s="60"/>
      <c r="R84" s="57">
        <f t="shared" si="109"/>
        <v>100</v>
      </c>
      <c r="S84" s="60">
        <f t="shared" si="110"/>
        <v>67.0857812</v>
      </c>
      <c r="T84" s="175"/>
      <c r="U84" s="57">
        <f t="shared" si="111"/>
        <v>100</v>
      </c>
      <c r="V84" s="60">
        <f t="shared" si="112"/>
        <v>65.07199233</v>
      </c>
      <c r="W84" s="123"/>
      <c r="X84" s="57">
        <f t="shared" si="113"/>
        <v>100</v>
      </c>
      <c r="Y84" s="60">
        <f t="shared" si="114"/>
        <v>62.94023897</v>
      </c>
      <c r="Z84" s="123"/>
      <c r="AA84" s="57">
        <f t="shared" si="115"/>
        <v>100</v>
      </c>
      <c r="AB84" s="60">
        <f t="shared" si="116"/>
        <v>57.81031419</v>
      </c>
      <c r="AC84" s="123"/>
      <c r="AD84" s="57">
        <f t="shared" si="117"/>
        <v>100</v>
      </c>
      <c r="AE84" s="60">
        <f t="shared" si="118"/>
        <v>92.90199678</v>
      </c>
      <c r="AF84" s="123"/>
      <c r="AG84" s="57">
        <f t="shared" si="119"/>
        <v>100</v>
      </c>
      <c r="AH84" s="62">
        <f t="shared" si="120"/>
        <v>66.05812772</v>
      </c>
    </row>
    <row r="85" ht="15.75" customHeight="1">
      <c r="A85" s="200" t="s">
        <v>95</v>
      </c>
      <c r="B85" s="123"/>
      <c r="C85" s="57" t="str">
        <f t="shared" si="99"/>
        <v/>
      </c>
      <c r="D85" s="62" t="str">
        <f t="shared" si="100"/>
        <v/>
      </c>
      <c r="E85" s="60"/>
      <c r="F85" s="57">
        <f t="shared" si="101"/>
        <v>100</v>
      </c>
      <c r="G85" s="60">
        <f t="shared" si="102"/>
        <v>96.79487179</v>
      </c>
      <c r="H85" s="175"/>
      <c r="I85" s="57">
        <f t="shared" si="103"/>
        <v>100</v>
      </c>
      <c r="J85" s="60">
        <f t="shared" si="104"/>
        <v>91.0891813</v>
      </c>
      <c r="K85" s="175"/>
      <c r="L85" s="57">
        <f t="shared" si="105"/>
        <v>100</v>
      </c>
      <c r="M85" s="60">
        <f t="shared" si="106"/>
        <v>77.93992248</v>
      </c>
      <c r="N85" s="175"/>
      <c r="O85" s="92">
        <f t="shared" si="107"/>
        <v>100</v>
      </c>
      <c r="P85" s="62">
        <f t="shared" si="108"/>
        <v>61.27476393</v>
      </c>
      <c r="Q85" s="60"/>
      <c r="R85" s="57">
        <f t="shared" si="109"/>
        <v>100</v>
      </c>
      <c r="S85" s="60">
        <f t="shared" si="110"/>
        <v>67.6133349</v>
      </c>
      <c r="T85" s="175"/>
      <c r="U85" s="57">
        <f t="shared" si="111"/>
        <v>100</v>
      </c>
      <c r="V85" s="60">
        <f t="shared" si="112"/>
        <v>66.77633208</v>
      </c>
      <c r="W85" s="123"/>
      <c r="X85" s="57">
        <f t="shared" si="113"/>
        <v>100</v>
      </c>
      <c r="Y85" s="60">
        <f t="shared" si="114"/>
        <v>62.0078847</v>
      </c>
      <c r="Z85" s="123"/>
      <c r="AA85" s="57">
        <f t="shared" si="115"/>
        <v>100</v>
      </c>
      <c r="AB85" s="60">
        <f t="shared" si="116"/>
        <v>70.18906741</v>
      </c>
      <c r="AC85" s="123"/>
      <c r="AD85" s="57">
        <f t="shared" si="117"/>
        <v>100</v>
      </c>
      <c r="AE85" s="60">
        <f t="shared" si="118"/>
        <v>91.72104405</v>
      </c>
      <c r="AF85" s="123"/>
      <c r="AG85" s="57">
        <f t="shared" si="119"/>
        <v>100</v>
      </c>
      <c r="AH85" s="62">
        <f t="shared" si="120"/>
        <v>66.36089784</v>
      </c>
    </row>
    <row r="86" ht="15.75" customHeight="1">
      <c r="A86" s="200" t="s">
        <v>96</v>
      </c>
      <c r="B86" s="123"/>
      <c r="C86" s="57">
        <f t="shared" si="99"/>
        <v>100</v>
      </c>
      <c r="D86" s="62">
        <f t="shared" si="100"/>
        <v>29.66101695</v>
      </c>
      <c r="E86" s="60"/>
      <c r="F86" s="57">
        <f t="shared" si="101"/>
        <v>100</v>
      </c>
      <c r="G86" s="60">
        <f t="shared" si="102"/>
        <v>28.10028593</v>
      </c>
      <c r="H86" s="175"/>
      <c r="I86" s="57">
        <f t="shared" si="103"/>
        <v>100</v>
      </c>
      <c r="J86" s="60">
        <f t="shared" si="104"/>
        <v>71.02519122</v>
      </c>
      <c r="K86" s="175"/>
      <c r="L86" s="57">
        <f t="shared" si="105"/>
        <v>100</v>
      </c>
      <c r="M86" s="60">
        <f t="shared" si="106"/>
        <v>67.56546617</v>
      </c>
      <c r="N86" s="175"/>
      <c r="O86" s="92">
        <f t="shared" si="107"/>
        <v>100</v>
      </c>
      <c r="P86" s="62">
        <f t="shared" si="108"/>
        <v>56.5408696</v>
      </c>
      <c r="Q86" s="60"/>
      <c r="R86" s="57">
        <f t="shared" si="109"/>
        <v>100</v>
      </c>
      <c r="S86" s="60">
        <f t="shared" si="110"/>
        <v>51.31241471</v>
      </c>
      <c r="T86" s="175"/>
      <c r="U86" s="57">
        <f t="shared" si="111"/>
        <v>100</v>
      </c>
      <c r="V86" s="60">
        <f t="shared" si="112"/>
        <v>53.65966817</v>
      </c>
      <c r="W86" s="123"/>
      <c r="X86" s="57">
        <f t="shared" si="113"/>
        <v>100</v>
      </c>
      <c r="Y86" s="60">
        <f t="shared" si="114"/>
        <v>45.49641078</v>
      </c>
      <c r="Z86" s="123"/>
      <c r="AA86" s="57">
        <f t="shared" si="115"/>
        <v>100</v>
      </c>
      <c r="AB86" s="60">
        <f t="shared" si="116"/>
        <v>49.74991312</v>
      </c>
      <c r="AC86" s="123"/>
      <c r="AD86" s="57">
        <f t="shared" si="117"/>
        <v>100</v>
      </c>
      <c r="AE86" s="60">
        <f t="shared" si="118"/>
        <v>39.36351826</v>
      </c>
      <c r="AF86" s="123"/>
      <c r="AG86" s="57">
        <f t="shared" si="119"/>
        <v>100</v>
      </c>
      <c r="AH86" s="62">
        <f t="shared" si="120"/>
        <v>52.98935206</v>
      </c>
    </row>
    <row r="87" ht="15.75" customHeight="1">
      <c r="A87" s="200" t="s">
        <v>97</v>
      </c>
      <c r="B87" s="123"/>
      <c r="C87" s="57">
        <f t="shared" si="99"/>
        <v>100</v>
      </c>
      <c r="D87" s="62">
        <f t="shared" si="100"/>
        <v>130</v>
      </c>
      <c r="E87" s="60"/>
      <c r="F87" s="57">
        <f t="shared" si="101"/>
        <v>100</v>
      </c>
      <c r="G87" s="60">
        <f t="shared" si="102"/>
        <v>58.27391443</v>
      </c>
      <c r="H87" s="175"/>
      <c r="I87" s="57">
        <f t="shared" si="103"/>
        <v>100</v>
      </c>
      <c r="J87" s="60">
        <f t="shared" si="104"/>
        <v>76.79277619</v>
      </c>
      <c r="K87" s="175"/>
      <c r="L87" s="57">
        <f t="shared" si="105"/>
        <v>100</v>
      </c>
      <c r="M87" s="60">
        <f t="shared" si="106"/>
        <v>82.73433827</v>
      </c>
      <c r="N87" s="175"/>
      <c r="O87" s="92">
        <f t="shared" si="107"/>
        <v>100</v>
      </c>
      <c r="P87" s="62">
        <f t="shared" si="108"/>
        <v>74.65355074</v>
      </c>
      <c r="Q87" s="60"/>
      <c r="R87" s="57">
        <f t="shared" si="109"/>
        <v>100</v>
      </c>
      <c r="S87" s="60">
        <f t="shared" si="110"/>
        <v>67.8051483</v>
      </c>
      <c r="T87" s="175"/>
      <c r="U87" s="57">
        <f t="shared" si="111"/>
        <v>100</v>
      </c>
      <c r="V87" s="60">
        <f t="shared" si="112"/>
        <v>70.79758532</v>
      </c>
      <c r="W87" s="123"/>
      <c r="X87" s="57">
        <f t="shared" si="113"/>
        <v>100</v>
      </c>
      <c r="Y87" s="60">
        <f t="shared" si="114"/>
        <v>66.94997668</v>
      </c>
      <c r="Z87" s="123"/>
      <c r="AA87" s="57">
        <f t="shared" si="115"/>
        <v>100</v>
      </c>
      <c r="AB87" s="60">
        <f t="shared" si="116"/>
        <v>71.21591912</v>
      </c>
      <c r="AC87" s="123"/>
      <c r="AD87" s="57">
        <f t="shared" si="117"/>
        <v>100</v>
      </c>
      <c r="AE87" s="60">
        <f t="shared" si="118"/>
        <v>37.78092628</v>
      </c>
      <c r="AF87" s="123"/>
      <c r="AG87" s="57">
        <f t="shared" si="119"/>
        <v>100</v>
      </c>
      <c r="AH87" s="62">
        <f t="shared" si="120"/>
        <v>71.52603306</v>
      </c>
    </row>
    <row r="88" ht="15.75" customHeight="1">
      <c r="A88" s="200" t="s">
        <v>98</v>
      </c>
      <c r="B88" s="123"/>
      <c r="C88" s="57">
        <f t="shared" si="99"/>
        <v>100</v>
      </c>
      <c r="D88" s="62">
        <f t="shared" si="100"/>
        <v>212.244898</v>
      </c>
      <c r="E88" s="60"/>
      <c r="F88" s="57">
        <f t="shared" si="101"/>
        <v>100</v>
      </c>
      <c r="G88" s="60">
        <f t="shared" si="102"/>
        <v>63.6152735</v>
      </c>
      <c r="H88" s="175"/>
      <c r="I88" s="57">
        <f t="shared" si="103"/>
        <v>100</v>
      </c>
      <c r="J88" s="60">
        <f t="shared" si="104"/>
        <v>105.1933</v>
      </c>
      <c r="K88" s="175"/>
      <c r="L88" s="57">
        <f t="shared" si="105"/>
        <v>100</v>
      </c>
      <c r="M88" s="60">
        <f t="shared" si="106"/>
        <v>72.61914446</v>
      </c>
      <c r="N88" s="175"/>
      <c r="O88" s="92">
        <f t="shared" si="107"/>
        <v>100</v>
      </c>
      <c r="P88" s="62">
        <f t="shared" si="108"/>
        <v>86.89876734</v>
      </c>
      <c r="Q88" s="60"/>
      <c r="R88" s="57">
        <f t="shared" si="109"/>
        <v>100</v>
      </c>
      <c r="S88" s="60">
        <f t="shared" si="110"/>
        <v>78.08226041</v>
      </c>
      <c r="T88" s="175"/>
      <c r="U88" s="57">
        <f t="shared" si="111"/>
        <v>100</v>
      </c>
      <c r="V88" s="60">
        <f t="shared" si="112"/>
        <v>95.4653594</v>
      </c>
      <c r="W88" s="123"/>
      <c r="X88" s="57">
        <f t="shared" si="113"/>
        <v>100</v>
      </c>
      <c r="Y88" s="60">
        <f t="shared" si="114"/>
        <v>78.02893254</v>
      </c>
      <c r="Z88" s="123"/>
      <c r="AA88" s="57">
        <f t="shared" si="115"/>
        <v>100</v>
      </c>
      <c r="AB88" s="60">
        <f t="shared" si="116"/>
        <v>75.96319503</v>
      </c>
      <c r="AC88" s="123"/>
      <c r="AD88" s="57">
        <f t="shared" si="117"/>
        <v>100</v>
      </c>
      <c r="AE88" s="60">
        <f t="shared" si="118"/>
        <v>117.371677</v>
      </c>
      <c r="AF88" s="123"/>
      <c r="AG88" s="57">
        <f t="shared" si="119"/>
        <v>100</v>
      </c>
      <c r="AH88" s="62">
        <f t="shared" si="120"/>
        <v>84.04692727</v>
      </c>
    </row>
    <row r="89" ht="15.75" customHeight="1">
      <c r="A89" s="200" t="s">
        <v>99</v>
      </c>
      <c r="B89" s="123"/>
      <c r="C89" s="57">
        <f t="shared" si="99"/>
        <v>100</v>
      </c>
      <c r="D89" s="62">
        <f t="shared" si="100"/>
        <v>102.1428571</v>
      </c>
      <c r="E89" s="60"/>
      <c r="F89" s="57">
        <f t="shared" si="101"/>
        <v>100</v>
      </c>
      <c r="G89" s="60">
        <f t="shared" si="102"/>
        <v>73.08396947</v>
      </c>
      <c r="H89" s="175"/>
      <c r="I89" s="57">
        <f t="shared" si="103"/>
        <v>100</v>
      </c>
      <c r="J89" s="60">
        <f t="shared" si="104"/>
        <v>113.7482416</v>
      </c>
      <c r="K89" s="175"/>
      <c r="L89" s="57">
        <f t="shared" si="105"/>
        <v>100</v>
      </c>
      <c r="M89" s="60">
        <f t="shared" si="106"/>
        <v>94.52310899</v>
      </c>
      <c r="N89" s="175"/>
      <c r="O89" s="92">
        <f t="shared" si="107"/>
        <v>100</v>
      </c>
      <c r="P89" s="62">
        <f t="shared" si="108"/>
        <v>81.14505304</v>
      </c>
      <c r="Q89" s="60"/>
      <c r="R89" s="57">
        <f t="shared" si="109"/>
        <v>100</v>
      </c>
      <c r="S89" s="60">
        <f t="shared" si="110"/>
        <v>75.38045869</v>
      </c>
      <c r="T89" s="175"/>
      <c r="U89" s="57">
        <f t="shared" si="111"/>
        <v>100</v>
      </c>
      <c r="V89" s="60">
        <f t="shared" si="112"/>
        <v>78.7254263</v>
      </c>
      <c r="W89" s="123"/>
      <c r="X89" s="57">
        <f t="shared" si="113"/>
        <v>100</v>
      </c>
      <c r="Y89" s="60">
        <f t="shared" si="114"/>
        <v>80.27606413</v>
      </c>
      <c r="Z89" s="123"/>
      <c r="AA89" s="57">
        <f t="shared" si="115"/>
        <v>100</v>
      </c>
      <c r="AB89" s="60">
        <f t="shared" si="116"/>
        <v>97.98547037</v>
      </c>
      <c r="AC89" s="123"/>
      <c r="AD89" s="57">
        <f t="shared" si="117"/>
        <v>100</v>
      </c>
      <c r="AE89" s="60">
        <f t="shared" si="118"/>
        <v>38.30870483</v>
      </c>
      <c r="AF89" s="123"/>
      <c r="AG89" s="57">
        <f t="shared" si="119"/>
        <v>100</v>
      </c>
      <c r="AH89" s="62">
        <f t="shared" si="120"/>
        <v>80.52339615</v>
      </c>
    </row>
    <row r="90" ht="15.75" customHeight="1">
      <c r="A90" s="204" t="s">
        <v>100</v>
      </c>
      <c r="B90" s="129"/>
      <c r="C90" s="70" t="str">
        <f t="shared" si="99"/>
        <v/>
      </c>
      <c r="D90" s="77" t="str">
        <f t="shared" si="100"/>
        <v/>
      </c>
      <c r="E90" s="73"/>
      <c r="F90" s="70">
        <f t="shared" si="101"/>
        <v>100</v>
      </c>
      <c r="G90" s="73">
        <f t="shared" si="102"/>
        <v>49.26091345</v>
      </c>
      <c r="H90" s="180"/>
      <c r="I90" s="70">
        <f t="shared" si="103"/>
        <v>100</v>
      </c>
      <c r="J90" s="73">
        <f t="shared" si="104"/>
        <v>84.46864025</v>
      </c>
      <c r="K90" s="180"/>
      <c r="L90" s="70">
        <f t="shared" si="105"/>
        <v>100</v>
      </c>
      <c r="M90" s="73">
        <f t="shared" si="106"/>
        <v>82.82603574</v>
      </c>
      <c r="N90" s="180"/>
      <c r="O90" s="103">
        <f t="shared" si="107"/>
        <v>100</v>
      </c>
      <c r="P90" s="77">
        <f t="shared" si="108"/>
        <v>78.95401035</v>
      </c>
      <c r="Q90" s="73"/>
      <c r="R90" s="70">
        <f t="shared" si="109"/>
        <v>100</v>
      </c>
      <c r="S90" s="73">
        <f t="shared" si="110"/>
        <v>71.34226821</v>
      </c>
      <c r="T90" s="180"/>
      <c r="U90" s="70">
        <f t="shared" si="111"/>
        <v>100</v>
      </c>
      <c r="V90" s="73">
        <f t="shared" si="112"/>
        <v>77.28897442</v>
      </c>
      <c r="W90" s="129"/>
      <c r="X90" s="70">
        <f t="shared" si="113"/>
        <v>100</v>
      </c>
      <c r="Y90" s="73">
        <f t="shared" si="114"/>
        <v>77.85957836</v>
      </c>
      <c r="Z90" s="129"/>
      <c r="AA90" s="70">
        <f t="shared" si="115"/>
        <v>100</v>
      </c>
      <c r="AB90" s="73">
        <f t="shared" si="116"/>
        <v>87.93909158</v>
      </c>
      <c r="AC90" s="129"/>
      <c r="AD90" s="70">
        <f t="shared" si="117"/>
        <v>100</v>
      </c>
      <c r="AE90" s="73">
        <f t="shared" si="118"/>
        <v>55.09327042</v>
      </c>
      <c r="AF90" s="129"/>
      <c r="AG90" s="70">
        <f t="shared" si="119"/>
        <v>100</v>
      </c>
      <c r="AH90" s="77">
        <f t="shared" si="120"/>
        <v>77.15547856</v>
      </c>
    </row>
    <row r="91" ht="15.75" customHeight="1">
      <c r="A91" s="63" t="s">
        <v>7</v>
      </c>
      <c r="B91" s="114"/>
      <c r="C91" s="65">
        <f t="shared" si="99"/>
        <v>100</v>
      </c>
      <c r="D91" s="72">
        <f t="shared" si="100"/>
        <v>96.42360893</v>
      </c>
      <c r="E91" s="67"/>
      <c r="F91" s="65">
        <f t="shared" si="101"/>
        <v>100</v>
      </c>
      <c r="G91" s="67">
        <f t="shared" si="102"/>
        <v>64.83627759</v>
      </c>
      <c r="H91" s="183"/>
      <c r="I91" s="65">
        <f t="shared" si="103"/>
        <v>100</v>
      </c>
      <c r="J91" s="67">
        <f t="shared" si="104"/>
        <v>78.13968292</v>
      </c>
      <c r="K91" s="183"/>
      <c r="L91" s="65">
        <f t="shared" si="105"/>
        <v>100</v>
      </c>
      <c r="M91" s="67">
        <f t="shared" si="106"/>
        <v>78.23666435</v>
      </c>
      <c r="N91" s="183"/>
      <c r="O91" s="105">
        <f t="shared" si="107"/>
        <v>100</v>
      </c>
      <c r="P91" s="72">
        <f t="shared" si="108"/>
        <v>70.69776672</v>
      </c>
      <c r="Q91" s="67"/>
      <c r="R91" s="65">
        <f t="shared" si="109"/>
        <v>100</v>
      </c>
      <c r="S91" s="67">
        <f t="shared" si="110"/>
        <v>67.25748444</v>
      </c>
      <c r="T91" s="183"/>
      <c r="U91" s="65">
        <f t="shared" si="111"/>
        <v>100</v>
      </c>
      <c r="V91" s="67">
        <f t="shared" si="112"/>
        <v>69.83732684</v>
      </c>
      <c r="W91" s="114"/>
      <c r="X91" s="65">
        <f t="shared" si="113"/>
        <v>100</v>
      </c>
      <c r="Y91" s="67">
        <f t="shared" si="114"/>
        <v>65.91678769</v>
      </c>
      <c r="Z91" s="114"/>
      <c r="AA91" s="65">
        <f t="shared" si="115"/>
        <v>100</v>
      </c>
      <c r="AB91" s="67">
        <f t="shared" si="116"/>
        <v>70.1794343</v>
      </c>
      <c r="AC91" s="114"/>
      <c r="AD91" s="65">
        <f t="shared" si="117"/>
        <v>100</v>
      </c>
      <c r="AE91" s="67">
        <f t="shared" si="118"/>
        <v>62.39991441</v>
      </c>
      <c r="AF91" s="114"/>
      <c r="AG91" s="65">
        <f t="shared" si="119"/>
        <v>100</v>
      </c>
      <c r="AH91" s="72">
        <f t="shared" si="120"/>
        <v>69.48299765</v>
      </c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T4:V4"/>
    <mergeCell ref="W4:Y4"/>
    <mergeCell ref="Z4:AB4"/>
    <mergeCell ref="AC4:AE4"/>
    <mergeCell ref="AF4:AH4"/>
    <mergeCell ref="B5:C5"/>
    <mergeCell ref="E5:F5"/>
    <mergeCell ref="H5:I5"/>
    <mergeCell ref="K5:L5"/>
    <mergeCell ref="N5:O5"/>
    <mergeCell ref="Q5:R5"/>
    <mergeCell ref="T5:U5"/>
    <mergeCell ref="W5:X5"/>
    <mergeCell ref="Z5:AA5"/>
    <mergeCell ref="AC5:AD5"/>
    <mergeCell ref="AF5:AG5"/>
    <mergeCell ref="A24:AH24"/>
    <mergeCell ref="A41:AH41"/>
    <mergeCell ref="A58:AH58"/>
    <mergeCell ref="A75:AH75"/>
    <mergeCell ref="A4:A6"/>
    <mergeCell ref="B4:D4"/>
    <mergeCell ref="E4:G4"/>
    <mergeCell ref="H4:J4"/>
    <mergeCell ref="K4:M4"/>
    <mergeCell ref="N4:P4"/>
    <mergeCell ref="Q4:S4"/>
  </mergeCells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13" width="4.75"/>
    <col customWidth="1" min="14" max="14" width="5.38"/>
    <col customWidth="1" min="15" max="16" width="4.75"/>
    <col customWidth="1" min="17" max="17" width="5.38"/>
    <col customWidth="1" min="18" max="19" width="4.75"/>
    <col customWidth="1" min="20" max="20" width="5.38"/>
    <col customWidth="1" min="21" max="31" width="4.75"/>
    <col customWidth="1" min="32" max="34" width="6.63"/>
  </cols>
  <sheetData>
    <row r="1">
      <c r="A1" s="1" t="s">
        <v>122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>
      <c r="A3" s="2"/>
    </row>
    <row r="4" ht="15.0" customHeight="1">
      <c r="A4" s="201" t="s">
        <v>65</v>
      </c>
      <c r="B4" s="248" t="s">
        <v>43</v>
      </c>
      <c r="C4" s="8"/>
      <c r="D4" s="10"/>
      <c r="E4" s="248" t="s">
        <v>44</v>
      </c>
      <c r="F4" s="8"/>
      <c r="G4" s="10"/>
      <c r="H4" s="248" t="s">
        <v>45</v>
      </c>
      <c r="I4" s="8"/>
      <c r="J4" s="10"/>
      <c r="K4" s="248" t="s">
        <v>46</v>
      </c>
      <c r="L4" s="8"/>
      <c r="M4" s="10"/>
      <c r="N4" s="248" t="s">
        <v>47</v>
      </c>
      <c r="O4" s="8"/>
      <c r="P4" s="10"/>
      <c r="Q4" s="248" t="s">
        <v>48</v>
      </c>
      <c r="R4" s="8"/>
      <c r="S4" s="10"/>
      <c r="T4" s="248" t="s">
        <v>49</v>
      </c>
      <c r="U4" s="8"/>
      <c r="V4" s="10"/>
      <c r="W4" s="248" t="s">
        <v>50</v>
      </c>
      <c r="X4" s="8"/>
      <c r="Y4" s="10"/>
      <c r="Z4" s="248" t="s">
        <v>51</v>
      </c>
      <c r="AA4" s="8"/>
      <c r="AB4" s="10"/>
      <c r="AC4" s="248" t="s">
        <v>52</v>
      </c>
      <c r="AD4" s="8"/>
      <c r="AE4" s="10"/>
      <c r="AF4" s="12" t="s">
        <v>7</v>
      </c>
      <c r="AG4" s="8"/>
      <c r="AH4" s="10"/>
    </row>
    <row r="5" ht="78.0" customHeight="1">
      <c r="A5" s="16"/>
      <c r="B5" s="250" t="s">
        <v>123</v>
      </c>
      <c r="C5" s="145" t="s">
        <v>125</v>
      </c>
      <c r="D5" s="138" t="s">
        <v>67</v>
      </c>
      <c r="E5" s="250" t="s">
        <v>123</v>
      </c>
      <c r="F5" s="145" t="s">
        <v>66</v>
      </c>
      <c r="G5" s="138" t="s">
        <v>67</v>
      </c>
      <c r="H5" s="250" t="s">
        <v>123</v>
      </c>
      <c r="I5" s="145" t="s">
        <v>66</v>
      </c>
      <c r="J5" s="138" t="s">
        <v>67</v>
      </c>
      <c r="K5" s="250" t="s">
        <v>123</v>
      </c>
      <c r="L5" s="145" t="s">
        <v>66</v>
      </c>
      <c r="M5" s="138" t="s">
        <v>67</v>
      </c>
      <c r="N5" s="250" t="s">
        <v>123</v>
      </c>
      <c r="O5" s="145" t="s">
        <v>66</v>
      </c>
      <c r="P5" s="138" t="s">
        <v>67</v>
      </c>
      <c r="Q5" s="250" t="s">
        <v>123</v>
      </c>
      <c r="R5" s="145" t="s">
        <v>66</v>
      </c>
      <c r="S5" s="138" t="s">
        <v>67</v>
      </c>
      <c r="T5" s="250" t="s">
        <v>123</v>
      </c>
      <c r="U5" s="145" t="s">
        <v>66</v>
      </c>
      <c r="V5" s="138" t="s">
        <v>67</v>
      </c>
      <c r="W5" s="250" t="s">
        <v>123</v>
      </c>
      <c r="X5" s="145" t="s">
        <v>66</v>
      </c>
      <c r="Y5" s="138" t="s">
        <v>67</v>
      </c>
      <c r="Z5" s="250" t="s">
        <v>123</v>
      </c>
      <c r="AA5" s="145" t="s">
        <v>66</v>
      </c>
      <c r="AB5" s="138" t="s">
        <v>67</v>
      </c>
      <c r="AC5" s="250" t="s">
        <v>123</v>
      </c>
      <c r="AD5" s="145" t="s">
        <v>66</v>
      </c>
      <c r="AE5" s="138" t="s">
        <v>67</v>
      </c>
      <c r="AF5" s="250" t="s">
        <v>123</v>
      </c>
      <c r="AG5" s="145" t="s">
        <v>66</v>
      </c>
      <c r="AH5" s="138" t="s">
        <v>67</v>
      </c>
    </row>
    <row r="6" ht="15.75" customHeight="1">
      <c r="A6" s="26"/>
      <c r="B6" s="151" t="s">
        <v>17</v>
      </c>
      <c r="C6" s="152"/>
      <c r="D6" s="153"/>
      <c r="E6" s="151" t="s">
        <v>17</v>
      </c>
      <c r="F6" s="152"/>
      <c r="G6" s="153"/>
      <c r="H6" s="151" t="s">
        <v>17</v>
      </c>
      <c r="I6" s="152"/>
      <c r="J6" s="153"/>
      <c r="K6" s="151" t="s">
        <v>17</v>
      </c>
      <c r="L6" s="152"/>
      <c r="M6" s="153"/>
      <c r="N6" s="151" t="s">
        <v>17</v>
      </c>
      <c r="O6" s="152"/>
      <c r="P6" s="153"/>
      <c r="Q6" s="151" t="s">
        <v>17</v>
      </c>
      <c r="R6" s="152"/>
      <c r="S6" s="153"/>
      <c r="T6" s="151" t="s">
        <v>17</v>
      </c>
      <c r="U6" s="152"/>
      <c r="V6" s="153"/>
      <c r="W6" s="151" t="s">
        <v>17</v>
      </c>
      <c r="X6" s="152"/>
      <c r="Y6" s="153"/>
      <c r="Z6" s="151" t="s">
        <v>17</v>
      </c>
      <c r="AA6" s="152"/>
      <c r="AB6" s="153"/>
      <c r="AC6" s="151" t="s">
        <v>17</v>
      </c>
      <c r="AD6" s="152"/>
      <c r="AE6" s="153"/>
      <c r="AF6" s="151" t="s">
        <v>17</v>
      </c>
      <c r="AG6" s="152"/>
      <c r="AH6" s="153"/>
    </row>
    <row r="7">
      <c r="A7" s="197" t="s">
        <v>68</v>
      </c>
      <c r="B7" s="154">
        <v>85.04183333333332</v>
      </c>
      <c r="C7" s="155">
        <v>62.149833333333326</v>
      </c>
      <c r="D7" s="156">
        <v>57.86333333333333</v>
      </c>
      <c r="E7" s="154">
        <v>442.0403281118767</v>
      </c>
      <c r="F7" s="155">
        <v>181.46207761104506</v>
      </c>
      <c r="G7" s="156">
        <v>130.26280801485572</v>
      </c>
      <c r="H7" s="154">
        <v>3249.7892865481413</v>
      </c>
      <c r="I7" s="155">
        <v>2158.0195429435307</v>
      </c>
      <c r="J7" s="156">
        <v>1607.9133809766342</v>
      </c>
      <c r="K7" s="154">
        <v>13684.143094811921</v>
      </c>
      <c r="L7" s="155">
        <v>8406.121651615476</v>
      </c>
      <c r="M7" s="156">
        <v>6509.397956459414</v>
      </c>
      <c r="N7" s="154">
        <v>31767.875058100864</v>
      </c>
      <c r="O7" s="155">
        <v>19782.359489110437</v>
      </c>
      <c r="P7" s="156">
        <v>14599.238355680218</v>
      </c>
      <c r="Q7" s="154">
        <v>35151.74580393148</v>
      </c>
      <c r="R7" s="155">
        <v>21632.05243305249</v>
      </c>
      <c r="S7" s="156">
        <v>15374.351435930581</v>
      </c>
      <c r="T7" s="154">
        <v>26634.42771892301</v>
      </c>
      <c r="U7" s="155">
        <v>15754.167590358167</v>
      </c>
      <c r="V7" s="156">
        <v>11093.707756959144</v>
      </c>
      <c r="W7" s="154">
        <v>20863.05114709599</v>
      </c>
      <c r="X7" s="155">
        <v>12555.528761332589</v>
      </c>
      <c r="Y7" s="156">
        <v>8432.237192342873</v>
      </c>
      <c r="Z7" s="154">
        <v>7998.297469516738</v>
      </c>
      <c r="AA7" s="155">
        <v>4692.866077790691</v>
      </c>
      <c r="AB7" s="156">
        <v>3228.2886942873724</v>
      </c>
      <c r="AC7" s="154">
        <v>679.1650000000001</v>
      </c>
      <c r="AD7" s="155">
        <v>358.1266666666667</v>
      </c>
      <c r="AE7" s="156">
        <v>258.42333333333335</v>
      </c>
      <c r="AF7" s="154">
        <f t="shared" ref="AF7:AH7" si="1">B7+E7+H7+K7+N7+Q7+T7+W7+Z7+AC7</f>
        <v>140555.5767</v>
      </c>
      <c r="AG7" s="155">
        <f t="shared" si="1"/>
        <v>85582.85412</v>
      </c>
      <c r="AH7" s="156">
        <f t="shared" si="1"/>
        <v>61291.68425</v>
      </c>
    </row>
    <row r="8">
      <c r="A8" s="200" t="s">
        <v>69</v>
      </c>
      <c r="B8" s="157"/>
      <c r="C8" s="158"/>
      <c r="D8" s="159"/>
      <c r="E8" s="157">
        <v>23.299999999999997</v>
      </c>
      <c r="F8" s="158">
        <v>18.7</v>
      </c>
      <c r="G8" s="159">
        <v>14.8</v>
      </c>
      <c r="H8" s="157">
        <v>145.35681189992548</v>
      </c>
      <c r="I8" s="158">
        <v>66.14188828881429</v>
      </c>
      <c r="J8" s="159">
        <v>25.9867717608135</v>
      </c>
      <c r="K8" s="157">
        <v>668.6289132326007</v>
      </c>
      <c r="L8" s="158">
        <v>361.2758333333332</v>
      </c>
      <c r="M8" s="159">
        <v>160.98499999999996</v>
      </c>
      <c r="N8" s="157">
        <v>2200.7305075045874</v>
      </c>
      <c r="O8" s="158">
        <v>1350.271446507479</v>
      </c>
      <c r="P8" s="159">
        <v>623.9134811856729</v>
      </c>
      <c r="Q8" s="157">
        <v>3482.3979664886506</v>
      </c>
      <c r="R8" s="158">
        <v>1911.8499977238398</v>
      </c>
      <c r="S8" s="159">
        <v>812.8583971075723</v>
      </c>
      <c r="T8" s="157">
        <v>3941.707902126093</v>
      </c>
      <c r="U8" s="158">
        <v>2403.724161470052</v>
      </c>
      <c r="V8" s="159">
        <v>934.7578949358472</v>
      </c>
      <c r="W8" s="157">
        <v>2160.210262847527</v>
      </c>
      <c r="X8" s="158">
        <v>1206.35630877193</v>
      </c>
      <c r="Y8" s="159">
        <v>416.440504761905</v>
      </c>
      <c r="Z8" s="157">
        <v>795.0788653679651</v>
      </c>
      <c r="AA8" s="158">
        <v>378.57719870129864</v>
      </c>
      <c r="AB8" s="159">
        <v>145.54575757575762</v>
      </c>
      <c r="AC8" s="157">
        <v>120.67333333333333</v>
      </c>
      <c r="AD8" s="158">
        <v>62.335</v>
      </c>
      <c r="AE8" s="159">
        <v>23.35</v>
      </c>
      <c r="AF8" s="157">
        <f t="shared" ref="AF8:AH8" si="2">B8+E8+H8+K8+N8+Q8+T8+W8+Z8+AC8</f>
        <v>13538.08456</v>
      </c>
      <c r="AG8" s="158">
        <f t="shared" si="2"/>
        <v>7759.231835</v>
      </c>
      <c r="AH8" s="159">
        <f t="shared" si="2"/>
        <v>3158.637807</v>
      </c>
    </row>
    <row r="9">
      <c r="A9" s="200" t="s">
        <v>70</v>
      </c>
      <c r="B9" s="157">
        <v>0.49</v>
      </c>
      <c r="C9" s="158"/>
      <c r="D9" s="159"/>
      <c r="E9" s="157">
        <v>24.563333333333333</v>
      </c>
      <c r="F9" s="158">
        <v>11.1</v>
      </c>
      <c r="G9" s="159">
        <v>8.2</v>
      </c>
      <c r="H9" s="157">
        <v>238.6447619047619</v>
      </c>
      <c r="I9" s="158">
        <v>172.95000000000002</v>
      </c>
      <c r="J9" s="159">
        <v>100.68833333333335</v>
      </c>
      <c r="K9" s="157">
        <v>839.4789402038064</v>
      </c>
      <c r="L9" s="158">
        <v>535.5843830437582</v>
      </c>
      <c r="M9" s="159">
        <v>502.02364140926636</v>
      </c>
      <c r="N9" s="157">
        <v>2955.893557068217</v>
      </c>
      <c r="O9" s="158">
        <v>2382.2764230256603</v>
      </c>
      <c r="P9" s="159">
        <v>1497.4770720720721</v>
      </c>
      <c r="Q9" s="157">
        <v>4751.211741006131</v>
      </c>
      <c r="R9" s="158">
        <v>3553.1343830435317</v>
      </c>
      <c r="S9" s="159">
        <v>2435.8140212911694</v>
      </c>
      <c r="T9" s="157">
        <v>3286.295395946283</v>
      </c>
      <c r="U9" s="158">
        <v>2446.5204833032594</v>
      </c>
      <c r="V9" s="159">
        <v>1638.0799692978674</v>
      </c>
      <c r="W9" s="157">
        <v>2232.25063900853</v>
      </c>
      <c r="X9" s="158">
        <v>1615.732857142857</v>
      </c>
      <c r="Y9" s="159">
        <v>923.2597619047621</v>
      </c>
      <c r="Z9" s="157">
        <v>698.5617754996766</v>
      </c>
      <c r="AA9" s="158">
        <v>414.52794258373206</v>
      </c>
      <c r="AB9" s="159">
        <v>265.96089314194575</v>
      </c>
      <c r="AC9" s="157">
        <v>96.35857142857142</v>
      </c>
      <c r="AD9" s="158">
        <v>28.31</v>
      </c>
      <c r="AE9" s="159">
        <v>15.100000000000001</v>
      </c>
      <c r="AF9" s="157">
        <f t="shared" ref="AF9:AH9" si="3">B9+E9+H9+K9+N9+Q9+T9+W9+Z9+AC9</f>
        <v>15123.74872</v>
      </c>
      <c r="AG9" s="158">
        <f t="shared" si="3"/>
        <v>11160.13647</v>
      </c>
      <c r="AH9" s="159">
        <f t="shared" si="3"/>
        <v>7386.603692</v>
      </c>
    </row>
    <row r="10">
      <c r="A10" s="200" t="s">
        <v>71</v>
      </c>
      <c r="B10" s="157">
        <v>7.676</v>
      </c>
      <c r="C10" s="158">
        <v>4.8</v>
      </c>
      <c r="D10" s="159">
        <v>1.1</v>
      </c>
      <c r="E10" s="157">
        <v>67.4125</v>
      </c>
      <c r="F10" s="158">
        <v>46.160000000000004</v>
      </c>
      <c r="G10" s="159">
        <v>24.266666666666698</v>
      </c>
      <c r="H10" s="157">
        <v>332.5648500145476</v>
      </c>
      <c r="I10" s="158">
        <v>167.07249999999996</v>
      </c>
      <c r="J10" s="159">
        <v>81.69416666666672</v>
      </c>
      <c r="K10" s="157">
        <v>1049.751837557046</v>
      </c>
      <c r="L10" s="158">
        <v>725.7787265642289</v>
      </c>
      <c r="M10" s="159">
        <v>474.75</v>
      </c>
      <c r="N10" s="157">
        <v>4481.260384118617</v>
      </c>
      <c r="O10" s="158">
        <v>3579.6791674519473</v>
      </c>
      <c r="P10" s="159">
        <v>2436.7345459986986</v>
      </c>
      <c r="Q10" s="157">
        <v>6178.310024368778</v>
      </c>
      <c r="R10" s="158">
        <v>4865.948728646586</v>
      </c>
      <c r="S10" s="159">
        <v>3121.1009252544286</v>
      </c>
      <c r="T10" s="157">
        <v>5811.118168615649</v>
      </c>
      <c r="U10" s="158">
        <v>4285.672193969285</v>
      </c>
      <c r="V10" s="159">
        <v>2709.133170864216</v>
      </c>
      <c r="W10" s="157">
        <v>4204.485828743599</v>
      </c>
      <c r="X10" s="158">
        <v>2926.9577805312488</v>
      </c>
      <c r="Y10" s="159">
        <v>1930.7785694980464</v>
      </c>
      <c r="Z10" s="157">
        <v>1547.4931232907838</v>
      </c>
      <c r="AA10" s="158">
        <v>1074.9367705882353</v>
      </c>
      <c r="AB10" s="159">
        <v>672.5508039215686</v>
      </c>
      <c r="AC10" s="157">
        <v>214.48</v>
      </c>
      <c r="AD10" s="158">
        <v>131.79999999999998</v>
      </c>
      <c r="AE10" s="159">
        <v>67.66666666666667</v>
      </c>
      <c r="AF10" s="157">
        <f t="shared" ref="AF10:AH10" si="4">B10+E10+H10+K10+N10+Q10+T10+W10+Z10+AC10</f>
        <v>23894.55272</v>
      </c>
      <c r="AG10" s="158">
        <f t="shared" si="4"/>
        <v>17808.80587</v>
      </c>
      <c r="AH10" s="159">
        <f t="shared" si="4"/>
        <v>11519.77552</v>
      </c>
    </row>
    <row r="11">
      <c r="A11" s="200" t="s">
        <v>73</v>
      </c>
      <c r="B11" s="157">
        <v>3.98</v>
      </c>
      <c r="C11" s="158">
        <v>3.48</v>
      </c>
      <c r="D11" s="159">
        <v>2.16666666666667</v>
      </c>
      <c r="E11" s="157">
        <v>52.20118421052632</v>
      </c>
      <c r="F11" s="158">
        <v>43.49868421052632</v>
      </c>
      <c r="G11" s="159">
        <v>30.66263157894737</v>
      </c>
      <c r="H11" s="157">
        <v>303.8795833333334</v>
      </c>
      <c r="I11" s="158">
        <v>219.11833333333337</v>
      </c>
      <c r="J11" s="159">
        <v>137.92583333333332</v>
      </c>
      <c r="K11" s="157">
        <v>1247.0156980122315</v>
      </c>
      <c r="L11" s="158">
        <v>976.6240035677881</v>
      </c>
      <c r="M11" s="159">
        <v>726.4278809887871</v>
      </c>
      <c r="N11" s="157">
        <v>3699.6979809806717</v>
      </c>
      <c r="O11" s="158">
        <v>2942.4289520673124</v>
      </c>
      <c r="P11" s="159">
        <v>1939.5236709645633</v>
      </c>
      <c r="Q11" s="157">
        <v>7070.10896872975</v>
      </c>
      <c r="R11" s="158">
        <v>5714.298243149491</v>
      </c>
      <c r="S11" s="159">
        <v>3657.378127229212</v>
      </c>
      <c r="T11" s="157">
        <v>5054.878906613398</v>
      </c>
      <c r="U11" s="158">
        <v>3554.741289878004</v>
      </c>
      <c r="V11" s="159">
        <v>3016.8684359005783</v>
      </c>
      <c r="W11" s="157">
        <v>3544.885306528255</v>
      </c>
      <c r="X11" s="158">
        <v>2586.326893386253</v>
      </c>
      <c r="Y11" s="159">
        <v>1709.5793582956344</v>
      </c>
      <c r="Z11" s="157">
        <v>1223.4964795645474</v>
      </c>
      <c r="AA11" s="158">
        <v>881.6391666666665</v>
      </c>
      <c r="AB11" s="159">
        <v>694.2475000000001</v>
      </c>
      <c r="AC11" s="157">
        <v>92.07</v>
      </c>
      <c r="AD11" s="158">
        <v>50.809999999999995</v>
      </c>
      <c r="AE11" s="159">
        <v>39.8</v>
      </c>
      <c r="AF11" s="157">
        <f t="shared" ref="AF11:AH11" si="5">B11+E11+H11+K11+N11+Q11+T11+W11+Z11+AC11</f>
        <v>22292.21411</v>
      </c>
      <c r="AG11" s="158">
        <f t="shared" si="5"/>
        <v>16972.96557</v>
      </c>
      <c r="AH11" s="159">
        <f t="shared" si="5"/>
        <v>11954.5801</v>
      </c>
    </row>
    <row r="12">
      <c r="A12" s="200" t="s">
        <v>74</v>
      </c>
      <c r="B12" s="157">
        <v>12.285</v>
      </c>
      <c r="C12" s="158"/>
      <c r="D12" s="159"/>
      <c r="E12" s="157">
        <v>35.31</v>
      </c>
      <c r="F12" s="158">
        <v>25.2</v>
      </c>
      <c r="G12" s="159">
        <v>36.725</v>
      </c>
      <c r="H12" s="157">
        <v>277.95557864310643</v>
      </c>
      <c r="I12" s="158">
        <v>166.31114583333334</v>
      </c>
      <c r="J12" s="159">
        <v>131.95625000000004</v>
      </c>
      <c r="K12" s="157">
        <v>1287.2617107086583</v>
      </c>
      <c r="L12" s="158">
        <v>765.9404375226877</v>
      </c>
      <c r="M12" s="159">
        <v>546.7360353760354</v>
      </c>
      <c r="N12" s="157">
        <v>2969.047814240049</v>
      </c>
      <c r="O12" s="158">
        <v>2136.086456407063</v>
      </c>
      <c r="P12" s="159">
        <v>1131.1951092120669</v>
      </c>
      <c r="Q12" s="157">
        <v>4936.488810236984</v>
      </c>
      <c r="R12" s="158">
        <v>3283.739116062627</v>
      </c>
      <c r="S12" s="159">
        <v>1432.072138890135</v>
      </c>
      <c r="T12" s="157">
        <v>4540.1264056730115</v>
      </c>
      <c r="U12" s="158">
        <v>2857.158166099773</v>
      </c>
      <c r="V12" s="159">
        <v>1551.4965022675733</v>
      </c>
      <c r="W12" s="157">
        <v>2780.319137104488</v>
      </c>
      <c r="X12" s="158">
        <v>1301.0218452380952</v>
      </c>
      <c r="Y12" s="159">
        <v>537.0989880952382</v>
      </c>
      <c r="Z12" s="157">
        <v>933.8654166666665</v>
      </c>
      <c r="AA12" s="158">
        <v>485.6866666666666</v>
      </c>
      <c r="AB12" s="159">
        <v>226.59166666666667</v>
      </c>
      <c r="AC12" s="157">
        <v>114.89000000000001</v>
      </c>
      <c r="AD12" s="158">
        <v>21.270000000000003</v>
      </c>
      <c r="AE12" s="159">
        <v>11.3</v>
      </c>
      <c r="AF12" s="157">
        <f t="shared" ref="AF12:AH12" si="6">B12+E12+H12+K12+N12+Q12+T12+W12+Z12+AC12</f>
        <v>17887.54987</v>
      </c>
      <c r="AG12" s="158">
        <f t="shared" si="6"/>
        <v>11042.41383</v>
      </c>
      <c r="AH12" s="159">
        <f t="shared" si="6"/>
        <v>5605.171691</v>
      </c>
    </row>
    <row r="13">
      <c r="A13" s="200" t="s">
        <v>75</v>
      </c>
      <c r="B13" s="157">
        <v>20.63665300546448</v>
      </c>
      <c r="C13" s="158">
        <v>13.968333333333334</v>
      </c>
      <c r="D13" s="159">
        <v>16.675</v>
      </c>
      <c r="E13" s="157">
        <v>47.6062708333333</v>
      </c>
      <c r="F13" s="158">
        <v>31.343333333333298</v>
      </c>
      <c r="G13" s="159">
        <v>6.918333333333333</v>
      </c>
      <c r="H13" s="157">
        <v>598.0795124818073</v>
      </c>
      <c r="I13" s="158">
        <v>419.6203561507937</v>
      </c>
      <c r="J13" s="159">
        <v>365.56884920634917</v>
      </c>
      <c r="K13" s="157">
        <v>2228.18886587401</v>
      </c>
      <c r="L13" s="158">
        <v>1561.2493460660858</v>
      </c>
      <c r="M13" s="159">
        <v>1092.6037007499356</v>
      </c>
      <c r="N13" s="157">
        <v>7502.841761881814</v>
      </c>
      <c r="O13" s="158">
        <v>6009.0624245059025</v>
      </c>
      <c r="P13" s="159">
        <v>3856.727784959172</v>
      </c>
      <c r="Q13" s="157">
        <v>10772.325016201941</v>
      </c>
      <c r="R13" s="158">
        <v>8714.736964472193</v>
      </c>
      <c r="S13" s="159">
        <v>5490.547720819806</v>
      </c>
      <c r="T13" s="157">
        <v>8788.870011587256</v>
      </c>
      <c r="U13" s="158">
        <v>6459.9417317018</v>
      </c>
      <c r="V13" s="159">
        <v>4891.759912781252</v>
      </c>
      <c r="W13" s="157">
        <v>5228.523361439294</v>
      </c>
      <c r="X13" s="158">
        <v>3751.2901158636128</v>
      </c>
      <c r="Y13" s="159">
        <v>2702.5769302228077</v>
      </c>
      <c r="Z13" s="157">
        <v>1967.0506742200312</v>
      </c>
      <c r="AA13" s="158">
        <v>1394.846464434579</v>
      </c>
      <c r="AB13" s="159">
        <v>1110.7436109261312</v>
      </c>
      <c r="AC13" s="157">
        <v>107.3325</v>
      </c>
      <c r="AD13" s="158">
        <v>37.17666666666667</v>
      </c>
      <c r="AE13" s="159">
        <v>32.96666666666667</v>
      </c>
      <c r="AF13" s="157">
        <f t="shared" ref="AF13:AH13" si="7">B13+E13+H13+K13+N13+Q13+T13+W13+Z13+AC13</f>
        <v>37261.45463</v>
      </c>
      <c r="AG13" s="158">
        <f t="shared" si="7"/>
        <v>28393.23574</v>
      </c>
      <c r="AH13" s="159">
        <f t="shared" si="7"/>
        <v>19567.08851</v>
      </c>
    </row>
    <row r="14">
      <c r="A14" s="200" t="s">
        <v>76</v>
      </c>
      <c r="B14" s="157"/>
      <c r="C14" s="158"/>
      <c r="D14" s="159"/>
      <c r="E14" s="157">
        <v>49.35182926829269</v>
      </c>
      <c r="F14" s="158">
        <v>41.59266260162602</v>
      </c>
      <c r="G14" s="159">
        <v>26.72914634146342</v>
      </c>
      <c r="H14" s="157">
        <v>351.5876666666667</v>
      </c>
      <c r="I14" s="158">
        <v>258.5133333333334</v>
      </c>
      <c r="J14" s="159">
        <v>187.05749999999998</v>
      </c>
      <c r="K14" s="157">
        <v>1579.902535361843</v>
      </c>
      <c r="L14" s="158">
        <v>1173.7070000000003</v>
      </c>
      <c r="M14" s="159">
        <v>951.3966666666669</v>
      </c>
      <c r="N14" s="157">
        <v>3990.5664990638506</v>
      </c>
      <c r="O14" s="158">
        <v>3051.3910925099203</v>
      </c>
      <c r="P14" s="159">
        <v>2309.515668402778</v>
      </c>
      <c r="Q14" s="157">
        <v>5717.228666019828</v>
      </c>
      <c r="R14" s="158">
        <v>4550.299015215944</v>
      </c>
      <c r="S14" s="159">
        <v>3419.985832923586</v>
      </c>
      <c r="T14" s="157">
        <v>4751.121303810042</v>
      </c>
      <c r="U14" s="158">
        <v>3562.6996427103263</v>
      </c>
      <c r="V14" s="159">
        <v>2200.9329118064943</v>
      </c>
      <c r="W14" s="157">
        <v>2807.648797683323</v>
      </c>
      <c r="X14" s="158">
        <v>2130.608920490343</v>
      </c>
      <c r="Y14" s="159">
        <v>1503.794520269744</v>
      </c>
      <c r="Z14" s="157">
        <v>1175.0596696735397</v>
      </c>
      <c r="AA14" s="158">
        <v>753.0135416666665</v>
      </c>
      <c r="AB14" s="159">
        <v>499.7172916666666</v>
      </c>
      <c r="AC14" s="157">
        <v>145.99071428571426</v>
      </c>
      <c r="AD14" s="158">
        <v>76.9807142857143</v>
      </c>
      <c r="AE14" s="159">
        <v>51.1625</v>
      </c>
      <c r="AF14" s="157">
        <f t="shared" ref="AF14:AH14" si="8">B14+E14+H14+K14+N14+Q14+T14+W14+Z14+AC14</f>
        <v>20568.45768</v>
      </c>
      <c r="AG14" s="158">
        <f t="shared" si="8"/>
        <v>15598.80592</v>
      </c>
      <c r="AH14" s="159">
        <f t="shared" si="8"/>
        <v>11150.29204</v>
      </c>
    </row>
    <row r="15">
      <c r="A15" s="200" t="s">
        <v>77</v>
      </c>
      <c r="B15" s="157">
        <v>16.023999999999997</v>
      </c>
      <c r="C15" s="158">
        <v>7.985</v>
      </c>
      <c r="D15" s="159">
        <v>6.15</v>
      </c>
      <c r="E15" s="157">
        <v>120.14258333333332</v>
      </c>
      <c r="F15" s="158">
        <v>48.763</v>
      </c>
      <c r="G15" s="159">
        <v>34.855000000000004</v>
      </c>
      <c r="H15" s="157">
        <v>1042.0493613322717</v>
      </c>
      <c r="I15" s="158">
        <v>696.1926666666668</v>
      </c>
      <c r="J15" s="159">
        <v>459.3566666666667</v>
      </c>
      <c r="K15" s="157">
        <v>3494.601186900579</v>
      </c>
      <c r="L15" s="158">
        <v>2459.0178057008884</v>
      </c>
      <c r="M15" s="159">
        <v>1934.9082845782655</v>
      </c>
      <c r="N15" s="157">
        <v>12280.503377862102</v>
      </c>
      <c r="O15" s="158">
        <v>9287.588240703342</v>
      </c>
      <c r="P15" s="159">
        <v>6063.343022327165</v>
      </c>
      <c r="Q15" s="157">
        <v>16173.011605434533</v>
      </c>
      <c r="R15" s="158">
        <v>11564.493587759922</v>
      </c>
      <c r="S15" s="159">
        <v>7758.130865206118</v>
      </c>
      <c r="T15" s="157">
        <v>12746.740366788677</v>
      </c>
      <c r="U15" s="158">
        <v>8765.750447914865</v>
      </c>
      <c r="V15" s="159">
        <v>5704.048458957733</v>
      </c>
      <c r="W15" s="157">
        <v>8944.667359497758</v>
      </c>
      <c r="X15" s="158">
        <v>5973.120079112914</v>
      </c>
      <c r="Y15" s="159">
        <v>3759.4960517948225</v>
      </c>
      <c r="Z15" s="157">
        <v>2974.156214006464</v>
      </c>
      <c r="AA15" s="158">
        <v>1912.0833275984087</v>
      </c>
      <c r="AB15" s="159">
        <v>1105.3813793103454</v>
      </c>
      <c r="AC15" s="157">
        <v>413.45917999999995</v>
      </c>
      <c r="AD15" s="158">
        <v>260.36899999999997</v>
      </c>
      <c r="AE15" s="159">
        <v>241.88800000000003</v>
      </c>
      <c r="AF15" s="157">
        <f t="shared" ref="AF15:AH15" si="9">B15+E15+H15+K15+N15+Q15+T15+W15+Z15+AC15</f>
        <v>58205.35524</v>
      </c>
      <c r="AG15" s="158">
        <f t="shared" si="9"/>
        <v>40975.36316</v>
      </c>
      <c r="AH15" s="159">
        <f t="shared" si="9"/>
        <v>27067.55773</v>
      </c>
    </row>
    <row r="16">
      <c r="A16" s="200" t="s">
        <v>78</v>
      </c>
      <c r="B16" s="157">
        <v>7.155000000000001</v>
      </c>
      <c r="C16" s="158"/>
      <c r="D16" s="159"/>
      <c r="E16" s="157">
        <v>70.39222222222222</v>
      </c>
      <c r="F16" s="158">
        <v>62.4</v>
      </c>
      <c r="G16" s="159">
        <v>60.4</v>
      </c>
      <c r="H16" s="157">
        <v>450.1490000000002</v>
      </c>
      <c r="I16" s="158">
        <v>325.98950000000013</v>
      </c>
      <c r="J16" s="159">
        <v>296.9411666666666</v>
      </c>
      <c r="K16" s="157">
        <v>1829.2716822273114</v>
      </c>
      <c r="L16" s="158">
        <v>1386.8749800243547</v>
      </c>
      <c r="M16" s="159">
        <v>1080.9292843893859</v>
      </c>
      <c r="N16" s="157">
        <v>6060.251254964711</v>
      </c>
      <c r="O16" s="158">
        <v>4701.955857355707</v>
      </c>
      <c r="P16" s="159">
        <v>2881.112351537811</v>
      </c>
      <c r="Q16" s="157">
        <v>9129.04723018746</v>
      </c>
      <c r="R16" s="158">
        <v>6773.972118873184</v>
      </c>
      <c r="S16" s="159">
        <v>4580.108454726307</v>
      </c>
      <c r="T16" s="157">
        <v>7005.376438212767</v>
      </c>
      <c r="U16" s="158">
        <v>5236.365809986501</v>
      </c>
      <c r="V16" s="159">
        <v>3496.65302195335</v>
      </c>
      <c r="W16" s="157">
        <v>5271.708319168691</v>
      </c>
      <c r="X16" s="158">
        <v>4135.439927625378</v>
      </c>
      <c r="Y16" s="159">
        <v>2564.2988219788513</v>
      </c>
      <c r="Z16" s="157">
        <v>1509.329412201651</v>
      </c>
      <c r="AA16" s="158">
        <v>962.2313862345071</v>
      </c>
      <c r="AB16" s="159">
        <v>675.3812363606451</v>
      </c>
      <c r="AC16" s="157">
        <v>132.40999999999997</v>
      </c>
      <c r="AD16" s="158">
        <v>61.3</v>
      </c>
      <c r="AE16" s="159">
        <v>56.225</v>
      </c>
      <c r="AF16" s="157">
        <f t="shared" ref="AF16:AH16" si="10">B16+E16+H16+K16+N16+Q16+T16+W16+Z16+AC16</f>
        <v>31465.09056</v>
      </c>
      <c r="AG16" s="158">
        <f t="shared" si="10"/>
        <v>23646.52958</v>
      </c>
      <c r="AH16" s="159">
        <f t="shared" si="10"/>
        <v>15692.04934</v>
      </c>
    </row>
    <row r="17">
      <c r="A17" s="200" t="s">
        <v>79</v>
      </c>
      <c r="B17" s="157">
        <v>14.67</v>
      </c>
      <c r="C17" s="158">
        <v>2.36</v>
      </c>
      <c r="D17" s="159">
        <v>0.7</v>
      </c>
      <c r="E17" s="157">
        <v>110.60512785388129</v>
      </c>
      <c r="F17" s="158">
        <v>64.79646118721462</v>
      </c>
      <c r="G17" s="159">
        <v>18.207990867579905</v>
      </c>
      <c r="H17" s="157">
        <v>759.383037571525</v>
      </c>
      <c r="I17" s="158">
        <v>355.5569448737764</v>
      </c>
      <c r="J17" s="159">
        <v>252.53499999999994</v>
      </c>
      <c r="K17" s="157">
        <v>3063.9919935897437</v>
      </c>
      <c r="L17" s="158">
        <v>1885.414414529915</v>
      </c>
      <c r="M17" s="159">
        <v>1273.8890384615386</v>
      </c>
      <c r="N17" s="157">
        <v>7302.541246862299</v>
      </c>
      <c r="O17" s="158">
        <v>4053.0768314459965</v>
      </c>
      <c r="P17" s="159">
        <v>2291.644885880405</v>
      </c>
      <c r="Q17" s="157">
        <v>12028.069269329795</v>
      </c>
      <c r="R17" s="158">
        <v>6136.544994536418</v>
      </c>
      <c r="S17" s="159">
        <v>3148.8094164923327</v>
      </c>
      <c r="T17" s="157">
        <v>9900.89556991959</v>
      </c>
      <c r="U17" s="158">
        <v>5117.260873724769</v>
      </c>
      <c r="V17" s="159">
        <v>2745.9052043044535</v>
      </c>
      <c r="W17" s="157">
        <v>8533.398248369795</v>
      </c>
      <c r="X17" s="158">
        <v>4223.544262598295</v>
      </c>
      <c r="Y17" s="159">
        <v>1921.5610470085471</v>
      </c>
      <c r="Z17" s="157">
        <v>3505.2203314210724</v>
      </c>
      <c r="AA17" s="158">
        <v>1567.5773314210733</v>
      </c>
      <c r="AB17" s="159">
        <v>779.8683604049497</v>
      </c>
      <c r="AC17" s="157">
        <v>450.0391086510865</v>
      </c>
      <c r="AD17" s="158">
        <v>222.83549753997542</v>
      </c>
      <c r="AE17" s="159">
        <v>87.71589175891759</v>
      </c>
      <c r="AF17" s="157">
        <f t="shared" ref="AF17:AH17" si="11">B17+E17+H17+K17+N17+Q17+T17+W17+Z17+AC17</f>
        <v>45668.81393</v>
      </c>
      <c r="AG17" s="158">
        <f t="shared" si="11"/>
        <v>23628.96761</v>
      </c>
      <c r="AH17" s="159">
        <f t="shared" si="11"/>
        <v>12520.83684</v>
      </c>
    </row>
    <row r="18">
      <c r="A18" s="200" t="s">
        <v>80</v>
      </c>
      <c r="B18" s="157">
        <v>12.728333333333328</v>
      </c>
      <c r="C18" s="158">
        <v>0.666666666666667</v>
      </c>
      <c r="D18" s="159">
        <v>0.866666666666667</v>
      </c>
      <c r="E18" s="157">
        <v>193.8721476190477</v>
      </c>
      <c r="F18" s="158">
        <v>142.14050000000003</v>
      </c>
      <c r="G18" s="159">
        <v>82.83083333333332</v>
      </c>
      <c r="H18" s="157">
        <v>1411.1517309626643</v>
      </c>
      <c r="I18" s="158">
        <v>1077.0890172605166</v>
      </c>
      <c r="J18" s="159">
        <v>827.126558441558</v>
      </c>
      <c r="K18" s="157">
        <v>5295.5071964415065</v>
      </c>
      <c r="L18" s="158">
        <v>3725.190619758535</v>
      </c>
      <c r="M18" s="159">
        <v>3082.011808724352</v>
      </c>
      <c r="N18" s="157">
        <v>14799.814081165203</v>
      </c>
      <c r="O18" s="158">
        <v>10906.266281863192</v>
      </c>
      <c r="P18" s="159">
        <v>8141.915032028324</v>
      </c>
      <c r="Q18" s="157">
        <v>13557.045949375635</v>
      </c>
      <c r="R18" s="158">
        <v>9744.59143181225</v>
      </c>
      <c r="S18" s="159">
        <v>6607.334671928927</v>
      </c>
      <c r="T18" s="157">
        <v>11667.990777803258</v>
      </c>
      <c r="U18" s="158">
        <v>7949.833751785395</v>
      </c>
      <c r="V18" s="159">
        <v>5628.290333001837</v>
      </c>
      <c r="W18" s="157">
        <v>8577.941935744326</v>
      </c>
      <c r="X18" s="158">
        <v>5894.138171045167</v>
      </c>
      <c r="Y18" s="159">
        <v>3946.1241308006133</v>
      </c>
      <c r="Z18" s="157">
        <v>3238.8801773316513</v>
      </c>
      <c r="AA18" s="158">
        <v>2078.2675488165924</v>
      </c>
      <c r="AB18" s="159">
        <v>1480.0573366007432</v>
      </c>
      <c r="AC18" s="157">
        <v>423.42563333333345</v>
      </c>
      <c r="AD18" s="158">
        <v>297.0723000000001</v>
      </c>
      <c r="AE18" s="159">
        <v>112.23666666666665</v>
      </c>
      <c r="AF18" s="157">
        <f t="shared" ref="AF18:AH18" si="12">B18+E18+H18+K18+N18+Q18+T18+W18+Z18+AC18</f>
        <v>59178.35796</v>
      </c>
      <c r="AG18" s="158">
        <f t="shared" si="12"/>
        <v>41815.25629</v>
      </c>
      <c r="AH18" s="159">
        <f t="shared" si="12"/>
        <v>29908.79404</v>
      </c>
    </row>
    <row r="19">
      <c r="A19" s="200" t="s">
        <v>81</v>
      </c>
      <c r="B19" s="157">
        <v>8.64333333333333</v>
      </c>
      <c r="C19" s="158">
        <v>4.9</v>
      </c>
      <c r="D19" s="159">
        <v>10.4</v>
      </c>
      <c r="E19" s="157">
        <v>83.3975</v>
      </c>
      <c r="F19" s="158">
        <v>57.11416666666666</v>
      </c>
      <c r="G19" s="159">
        <v>36.33333333333332</v>
      </c>
      <c r="H19" s="157">
        <v>314.4768910536408</v>
      </c>
      <c r="I19" s="158">
        <v>210.41212914887896</v>
      </c>
      <c r="J19" s="159">
        <v>221.33946232837198</v>
      </c>
      <c r="K19" s="157">
        <v>1191.7316523297502</v>
      </c>
      <c r="L19" s="158">
        <v>947.9101523297493</v>
      </c>
      <c r="M19" s="159">
        <v>688.3642428315413</v>
      </c>
      <c r="N19" s="157">
        <v>4292.404212621762</v>
      </c>
      <c r="O19" s="158">
        <v>3547.7303792884295</v>
      </c>
      <c r="P19" s="159">
        <v>3082.933968316512</v>
      </c>
      <c r="Q19" s="157">
        <v>4651.748778126905</v>
      </c>
      <c r="R19" s="158">
        <v>3738.40168814345</v>
      </c>
      <c r="S19" s="159">
        <v>2919.0285412569197</v>
      </c>
      <c r="T19" s="157">
        <v>4331.650700731174</v>
      </c>
      <c r="U19" s="158">
        <v>3589.6544507311755</v>
      </c>
      <c r="V19" s="159">
        <v>3426.8765225672873</v>
      </c>
      <c r="W19" s="157">
        <v>3125.3568126818104</v>
      </c>
      <c r="X19" s="158">
        <v>2466.534996543686</v>
      </c>
      <c r="Y19" s="159">
        <v>1924.6109285714292</v>
      </c>
      <c r="Z19" s="157">
        <v>1400.955649350649</v>
      </c>
      <c r="AA19" s="158">
        <v>1117.7013636363638</v>
      </c>
      <c r="AB19" s="159">
        <v>849.0416666666667</v>
      </c>
      <c r="AC19" s="157">
        <v>136.79999999999998</v>
      </c>
      <c r="AD19" s="158">
        <v>59.81000000000001</v>
      </c>
      <c r="AE19" s="159">
        <v>70.19999999999999</v>
      </c>
      <c r="AF19" s="157">
        <f t="shared" ref="AF19:AH19" si="13">B19+E19+H19+K19+N19+Q19+T19+W19+Z19+AC19</f>
        <v>19537.16553</v>
      </c>
      <c r="AG19" s="158">
        <f t="shared" si="13"/>
        <v>15740.16933</v>
      </c>
      <c r="AH19" s="159">
        <f t="shared" si="13"/>
        <v>13229.12867</v>
      </c>
    </row>
    <row r="20">
      <c r="A20" s="200" t="s">
        <v>82</v>
      </c>
      <c r="B20" s="157">
        <v>14.24</v>
      </c>
      <c r="C20" s="158">
        <v>14.0</v>
      </c>
      <c r="D20" s="159">
        <v>14.3</v>
      </c>
      <c r="E20" s="157">
        <v>52.20022727272728</v>
      </c>
      <c r="F20" s="158">
        <v>29.772727272727273</v>
      </c>
      <c r="G20" s="159">
        <v>21.759090909090908</v>
      </c>
      <c r="H20" s="157">
        <v>685.644069224532</v>
      </c>
      <c r="I20" s="158">
        <v>468.977819224532</v>
      </c>
      <c r="J20" s="159">
        <v>533.454022760361</v>
      </c>
      <c r="K20" s="157">
        <v>2844.3173341655447</v>
      </c>
      <c r="L20" s="158">
        <v>2169.394927022687</v>
      </c>
      <c r="M20" s="159">
        <v>2050.579531209855</v>
      </c>
      <c r="N20" s="157">
        <v>7638.799487627275</v>
      </c>
      <c r="O20" s="158">
        <v>6289.533983288262</v>
      </c>
      <c r="P20" s="159">
        <v>5103.645686870053</v>
      </c>
      <c r="Q20" s="157">
        <v>13399.204769285301</v>
      </c>
      <c r="R20" s="158">
        <v>11114.251362039002</v>
      </c>
      <c r="S20" s="159">
        <v>8377.973656954204</v>
      </c>
      <c r="T20" s="157">
        <v>10511.63625624675</v>
      </c>
      <c r="U20" s="158">
        <v>8370.185882852653</v>
      </c>
      <c r="V20" s="159">
        <v>6589.464518437656</v>
      </c>
      <c r="W20" s="157">
        <v>6466.798819412249</v>
      </c>
      <c r="X20" s="158">
        <v>5097.1554529125915</v>
      </c>
      <c r="Y20" s="159">
        <v>4091.7957800441027</v>
      </c>
      <c r="Z20" s="157">
        <v>1990.0195675213677</v>
      </c>
      <c r="AA20" s="158">
        <v>1503.0194008547005</v>
      </c>
      <c r="AB20" s="159">
        <v>1472.7406297435898</v>
      </c>
      <c r="AC20" s="157">
        <v>190.48733333333334</v>
      </c>
      <c r="AD20" s="158">
        <v>64.42399999999999</v>
      </c>
      <c r="AE20" s="159">
        <v>24.680000000000003</v>
      </c>
      <c r="AF20" s="157">
        <f t="shared" ref="AF20:AH20" si="14">B20+E20+H20+K20+N20+Q20+T20+W20+Z20+AC20</f>
        <v>43793.34786</v>
      </c>
      <c r="AG20" s="158">
        <f t="shared" si="14"/>
        <v>35120.71556</v>
      </c>
      <c r="AH20" s="159">
        <f t="shared" si="14"/>
        <v>28280.39292</v>
      </c>
    </row>
    <row r="21" ht="15.75" customHeight="1">
      <c r="A21" s="204" t="s">
        <v>83</v>
      </c>
      <c r="B21" s="157">
        <v>2.885</v>
      </c>
      <c r="C21" s="158"/>
      <c r="D21" s="159"/>
      <c r="E21" s="157">
        <v>123.67301773064193</v>
      </c>
      <c r="F21" s="158">
        <v>74.72625000000001</v>
      </c>
      <c r="G21" s="159">
        <v>36.810833333333335</v>
      </c>
      <c r="H21" s="157">
        <v>1095.1871709153406</v>
      </c>
      <c r="I21" s="158">
        <v>856.9213509474246</v>
      </c>
      <c r="J21" s="159">
        <v>723.8298131838806</v>
      </c>
      <c r="K21" s="157">
        <v>3046.262328668053</v>
      </c>
      <c r="L21" s="158">
        <v>2430.650364519176</v>
      </c>
      <c r="M21" s="159">
        <v>2013.2113397308408</v>
      </c>
      <c r="N21" s="157">
        <v>9012.007855168524</v>
      </c>
      <c r="O21" s="158">
        <v>7427.411253022923</v>
      </c>
      <c r="P21" s="159">
        <v>5864.239049584782</v>
      </c>
      <c r="Q21" s="157">
        <v>10605.689956506063</v>
      </c>
      <c r="R21" s="158">
        <v>8332.223128319098</v>
      </c>
      <c r="S21" s="159">
        <v>5944.39697233329</v>
      </c>
      <c r="T21" s="157">
        <v>8570.059875830926</v>
      </c>
      <c r="U21" s="158">
        <v>6560.76452115209</v>
      </c>
      <c r="V21" s="159">
        <v>5070.747612333732</v>
      </c>
      <c r="W21" s="157">
        <v>5230.019738850526</v>
      </c>
      <c r="X21" s="158">
        <v>3851.2028839654613</v>
      </c>
      <c r="Y21" s="159">
        <v>2998.5303271028015</v>
      </c>
      <c r="Z21" s="157">
        <v>2183.8713164745714</v>
      </c>
      <c r="AA21" s="158">
        <v>1577.9974999999997</v>
      </c>
      <c r="AB21" s="159">
        <v>1387.676666666666</v>
      </c>
      <c r="AC21" s="157">
        <v>228.76583333333332</v>
      </c>
      <c r="AD21" s="158">
        <v>158.23166666666665</v>
      </c>
      <c r="AE21" s="159">
        <v>87.17499999999998</v>
      </c>
      <c r="AF21" s="157">
        <f t="shared" ref="AF21:AH21" si="15">B21+E21+H21+K21+N21+Q21+T21+W21+Z21+AC21</f>
        <v>40098.42209</v>
      </c>
      <c r="AG21" s="158">
        <f t="shared" si="15"/>
        <v>31270.12892</v>
      </c>
      <c r="AH21" s="159">
        <f t="shared" si="15"/>
        <v>24126.61761</v>
      </c>
    </row>
    <row r="22" ht="15.75" customHeight="1">
      <c r="A22" s="63" t="s">
        <v>7</v>
      </c>
      <c r="B22" s="170">
        <f t="shared" ref="B22:AH22" si="16">SUM(B7:B21)</f>
        <v>206.455153</v>
      </c>
      <c r="C22" s="171">
        <f t="shared" si="16"/>
        <v>114.3098333</v>
      </c>
      <c r="D22" s="172">
        <f t="shared" si="16"/>
        <v>110.2216667</v>
      </c>
      <c r="E22" s="170">
        <f t="shared" si="16"/>
        <v>1496.068272</v>
      </c>
      <c r="F22" s="171">
        <f t="shared" si="16"/>
        <v>878.7698629</v>
      </c>
      <c r="G22" s="172">
        <f t="shared" si="16"/>
        <v>569.7616677</v>
      </c>
      <c r="H22" s="170">
        <f t="shared" si="16"/>
        <v>11255.89931</v>
      </c>
      <c r="I22" s="171">
        <f t="shared" si="16"/>
        <v>7618.886528</v>
      </c>
      <c r="J22" s="172">
        <f t="shared" si="16"/>
        <v>5953.373775</v>
      </c>
      <c r="K22" s="170">
        <f t="shared" si="16"/>
        <v>43350.05497</v>
      </c>
      <c r="L22" s="171">
        <f t="shared" si="16"/>
        <v>29510.73465</v>
      </c>
      <c r="M22" s="172">
        <f t="shared" si="16"/>
        <v>23088.21441</v>
      </c>
      <c r="N22" s="170">
        <f t="shared" si="16"/>
        <v>120954.2351</v>
      </c>
      <c r="O22" s="171">
        <f t="shared" si="16"/>
        <v>87447.11828</v>
      </c>
      <c r="P22" s="172">
        <f t="shared" si="16"/>
        <v>61823.15969</v>
      </c>
      <c r="Q22" s="170">
        <f t="shared" si="16"/>
        <v>157603.6346</v>
      </c>
      <c r="R22" s="171">
        <f t="shared" si="16"/>
        <v>111630.5372</v>
      </c>
      <c r="S22" s="172">
        <f t="shared" si="16"/>
        <v>75079.89118</v>
      </c>
      <c r="T22" s="170">
        <f t="shared" si="16"/>
        <v>127542.8958</v>
      </c>
      <c r="U22" s="171">
        <f t="shared" si="16"/>
        <v>86914.441</v>
      </c>
      <c r="V22" s="172">
        <f t="shared" si="16"/>
        <v>60698.72223</v>
      </c>
      <c r="W22" s="170">
        <f t="shared" si="16"/>
        <v>89971.26571</v>
      </c>
      <c r="X22" s="171">
        <f t="shared" si="16"/>
        <v>59714.95926</v>
      </c>
      <c r="Y22" s="172">
        <f t="shared" si="16"/>
        <v>39362.18291</v>
      </c>
      <c r="Z22" s="170">
        <f t="shared" si="16"/>
        <v>33141.33614</v>
      </c>
      <c r="AA22" s="171">
        <f t="shared" si="16"/>
        <v>20794.97169</v>
      </c>
      <c r="AB22" s="172">
        <f t="shared" si="16"/>
        <v>14593.79349</v>
      </c>
      <c r="AC22" s="170">
        <f t="shared" si="16"/>
        <v>3546.347208</v>
      </c>
      <c r="AD22" s="171">
        <f t="shared" si="16"/>
        <v>1890.851512</v>
      </c>
      <c r="AE22" s="172">
        <f t="shared" si="16"/>
        <v>1179.889725</v>
      </c>
      <c r="AF22" s="170">
        <f t="shared" si="16"/>
        <v>589068.1922</v>
      </c>
      <c r="AG22" s="171">
        <f t="shared" si="16"/>
        <v>406515.5798</v>
      </c>
      <c r="AH22" s="172">
        <f t="shared" si="16"/>
        <v>282459.2107</v>
      </c>
    </row>
    <row r="23" ht="15.75" customHeight="1">
      <c r="A23" s="74" t="s">
        <v>32</v>
      </c>
      <c r="B23" s="56"/>
      <c r="C23" s="56"/>
      <c r="D23" s="56"/>
      <c r="E23" s="56"/>
      <c r="F23" s="56"/>
      <c r="G23" s="56"/>
      <c r="H23" s="56"/>
      <c r="I23" s="56"/>
      <c r="J23" s="56"/>
    </row>
    <row r="24" ht="15.75" customHeight="1">
      <c r="A24" s="106" t="s">
        <v>131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8"/>
    </row>
    <row r="25" ht="15.75" customHeight="1">
      <c r="A25" s="197" t="s">
        <v>85</v>
      </c>
      <c r="B25" s="154">
        <f t="shared" ref="B25:B40" si="17">IF(ISBLANK(B7),"",B7*100/B7)</f>
        <v>100</v>
      </c>
      <c r="C25" s="173">
        <f t="shared" ref="C25:C40" si="18">IF(ISBLANK(C7),"",C7*100/B7)</f>
        <v>73.08148343</v>
      </c>
      <c r="D25" s="174">
        <f t="shared" ref="D25:D40" si="19">IF(ISBLANK(D7),"",D7*100/B7)</f>
        <v>68.04102295</v>
      </c>
      <c r="E25" s="154">
        <f t="shared" ref="E25:E40" si="20">IF(ISBLANK(E7),"",E7*100/E7)</f>
        <v>100</v>
      </c>
      <c r="F25" s="173">
        <f t="shared" ref="F25:F40" si="21">IF(ISBLANK(F7),"",F7*100/E7)</f>
        <v>41.05102319</v>
      </c>
      <c r="G25" s="174">
        <f t="shared" ref="G25:G40" si="22">IF(ISBLANK(G7),"",G7*100/E7)</f>
        <v>29.46853482</v>
      </c>
      <c r="H25" s="154">
        <f t="shared" ref="H25:H40" si="23">IF(ISBLANK(H7),"",H7*100/H7)</f>
        <v>100</v>
      </c>
      <c r="I25" s="173">
        <f t="shared" ref="I25:I40" si="24">IF(ISBLANK(I7),"",I7*100/H7)</f>
        <v>66.40490668</v>
      </c>
      <c r="J25" s="174">
        <f t="shared" ref="J25:J40" si="25">IF(ISBLANK(J7),"",J7*100/H7)</f>
        <v>49.47746574</v>
      </c>
      <c r="K25" s="154">
        <f t="shared" ref="K25:K40" si="26">IF(ISBLANK(K7),"",K7*100/K7)</f>
        <v>100</v>
      </c>
      <c r="L25" s="173">
        <f t="shared" ref="L25:L40" si="27">IF(ISBLANK(L7),"",L7*100/K7)</f>
        <v>61.42965324</v>
      </c>
      <c r="M25" s="174">
        <f t="shared" ref="M25:M40" si="28">IF(ISBLANK(M7),"",M7*100/K7)</f>
        <v>47.56891178</v>
      </c>
      <c r="N25" s="154">
        <f t="shared" ref="N25:N40" si="29">IF(ISBLANK(N7),"",N7*100/N7)</f>
        <v>100</v>
      </c>
      <c r="O25" s="173">
        <f t="shared" ref="O25:O40" si="30">IF(ISBLANK(O7),"",O7*100/N7)</f>
        <v>62.27158553</v>
      </c>
      <c r="P25" s="174">
        <f t="shared" ref="P25:P40" si="31">IF(ISBLANK(P7),"",P7*100/N7)</f>
        <v>45.95598015</v>
      </c>
      <c r="Q25" s="154">
        <f t="shared" ref="Q25:Q40" si="32">IF(ISBLANK(Q7),"",Q7*100/Q7)</f>
        <v>100</v>
      </c>
      <c r="R25" s="173">
        <f t="shared" ref="R25:R40" si="33">IF(ISBLANK(R7),"",R7*100/Q7)</f>
        <v>61.53905571</v>
      </c>
      <c r="S25" s="174">
        <f t="shared" ref="S25:S40" si="34">IF(ISBLANK(S7),"",S7*100/Q7)</f>
        <v>43.7370921</v>
      </c>
      <c r="T25" s="154">
        <f t="shared" ref="T25:T40" si="35">IF(ISBLANK(T7),"",T7*100/T7)</f>
        <v>100</v>
      </c>
      <c r="U25" s="173">
        <f t="shared" ref="U25:U40" si="36">IF(ISBLANK(U7),"",U7*100/T7)</f>
        <v>59.14963804</v>
      </c>
      <c r="V25" s="174">
        <f t="shared" ref="V25:V40" si="37">IF(ISBLANK(V7),"",V7*100/T7)</f>
        <v>41.65175942</v>
      </c>
      <c r="W25" s="154">
        <f t="shared" ref="W25:W40" si="38">IF(ISBLANK(W7),"",W7*100/W7)</f>
        <v>100</v>
      </c>
      <c r="X25" s="173">
        <f t="shared" ref="X25:X40" si="39">IF(ISBLANK(X7),"",X7*100/W7)</f>
        <v>60.180693</v>
      </c>
      <c r="Y25" s="174">
        <f t="shared" ref="Y25:Y40" si="40">IF(ISBLANK(Y7),"",Y7*100/W7)</f>
        <v>40.41708537</v>
      </c>
      <c r="Z25" s="154">
        <f t="shared" ref="Z25:Z40" si="41">IF(ISBLANK(Z7),"",Z7*100/Z7)</f>
        <v>100</v>
      </c>
      <c r="AA25" s="173">
        <f t="shared" ref="AA25:AA40" si="42">IF(ISBLANK(AA7),"",AA7*100/Z7)</f>
        <v>58.67331261</v>
      </c>
      <c r="AB25" s="174">
        <f t="shared" ref="AB25:AB40" si="43">IF(ISBLANK(AB7),"",AB7*100/Z7)</f>
        <v>40.36219841</v>
      </c>
      <c r="AC25" s="154">
        <f t="shared" ref="AC25:AC40" si="44">IF(ISBLANK(AC7),"",AC7*100/AC7)</f>
        <v>100</v>
      </c>
      <c r="AD25" s="173">
        <f t="shared" ref="AD25:AD40" si="45">IF(ISBLANK(AD7),"",AD7*100/AC7)</f>
        <v>52.73043615</v>
      </c>
      <c r="AE25" s="174">
        <f t="shared" ref="AE25:AE40" si="46">IF(ISBLANK(AE7),"",AE7*100/AC7)</f>
        <v>38.05015472</v>
      </c>
      <c r="AF25" s="154">
        <f t="shared" ref="AF25:AF40" si="47">IF(ISBLANK(AF7),"",AF7*100/AF7)</f>
        <v>100</v>
      </c>
      <c r="AG25" s="173">
        <f t="shared" ref="AG25:AG40" si="48">IF(ISBLANK(AG7),"",AG7*100/AF7)</f>
        <v>60.88897795</v>
      </c>
      <c r="AH25" s="174">
        <f t="shared" ref="AH25:AH40" si="49">IF(ISBLANK(AH7),"",AH7*100/AF7)</f>
        <v>43.6067253</v>
      </c>
    </row>
    <row r="26" ht="15.75" customHeight="1">
      <c r="A26" s="200" t="s">
        <v>86</v>
      </c>
      <c r="B26" s="157" t="str">
        <f t="shared" si="17"/>
        <v/>
      </c>
      <c r="C26" s="176" t="str">
        <f t="shared" si="18"/>
        <v/>
      </c>
      <c r="D26" s="177" t="str">
        <f t="shared" si="19"/>
        <v/>
      </c>
      <c r="E26" s="157">
        <f t="shared" si="20"/>
        <v>100</v>
      </c>
      <c r="F26" s="176">
        <f t="shared" si="21"/>
        <v>80.25751073</v>
      </c>
      <c r="G26" s="177">
        <f t="shared" si="22"/>
        <v>63.5193133</v>
      </c>
      <c r="H26" s="157">
        <f t="shared" si="23"/>
        <v>100</v>
      </c>
      <c r="I26" s="176">
        <f t="shared" si="24"/>
        <v>45.50312257</v>
      </c>
      <c r="J26" s="177">
        <f t="shared" si="25"/>
        <v>17.87791808</v>
      </c>
      <c r="K26" s="157">
        <f t="shared" si="26"/>
        <v>100</v>
      </c>
      <c r="L26" s="176">
        <f t="shared" si="27"/>
        <v>54.03233785</v>
      </c>
      <c r="M26" s="177">
        <f t="shared" si="28"/>
        <v>24.07688283</v>
      </c>
      <c r="N26" s="157">
        <f t="shared" si="29"/>
        <v>100</v>
      </c>
      <c r="O26" s="176">
        <f t="shared" si="30"/>
        <v>61.35560178</v>
      </c>
      <c r="P26" s="177">
        <f t="shared" si="31"/>
        <v>28.35029001</v>
      </c>
      <c r="Q26" s="157">
        <f t="shared" si="32"/>
        <v>100</v>
      </c>
      <c r="R26" s="176">
        <f t="shared" si="33"/>
        <v>54.90038807</v>
      </c>
      <c r="S26" s="177">
        <f t="shared" si="34"/>
        <v>23.34191568</v>
      </c>
      <c r="T26" s="157">
        <f t="shared" si="35"/>
        <v>100</v>
      </c>
      <c r="U26" s="176">
        <f t="shared" si="36"/>
        <v>60.9817932</v>
      </c>
      <c r="V26" s="177">
        <f t="shared" si="37"/>
        <v>23.71453994</v>
      </c>
      <c r="W26" s="157">
        <f t="shared" si="38"/>
        <v>100</v>
      </c>
      <c r="X26" s="176">
        <f t="shared" si="39"/>
        <v>55.844393</v>
      </c>
      <c r="Y26" s="177">
        <f t="shared" si="40"/>
        <v>19.27777642</v>
      </c>
      <c r="Z26" s="157">
        <f t="shared" si="41"/>
        <v>100</v>
      </c>
      <c r="AA26" s="176">
        <f t="shared" si="42"/>
        <v>47.61504993</v>
      </c>
      <c r="AB26" s="177">
        <f t="shared" si="43"/>
        <v>18.30582649</v>
      </c>
      <c r="AC26" s="157">
        <f t="shared" si="44"/>
        <v>100</v>
      </c>
      <c r="AD26" s="158">
        <f t="shared" si="45"/>
        <v>51.65598586</v>
      </c>
      <c r="AE26" s="159">
        <f t="shared" si="46"/>
        <v>19.34975968</v>
      </c>
      <c r="AF26" s="157">
        <f t="shared" si="47"/>
        <v>100</v>
      </c>
      <c r="AG26" s="176">
        <f t="shared" si="48"/>
        <v>57.31410377</v>
      </c>
      <c r="AH26" s="177">
        <f t="shared" si="49"/>
        <v>23.3314971</v>
      </c>
    </row>
    <row r="27" ht="15.75" customHeight="1">
      <c r="A27" s="200" t="s">
        <v>87</v>
      </c>
      <c r="B27" s="157">
        <f t="shared" si="17"/>
        <v>100</v>
      </c>
      <c r="C27" s="176" t="str">
        <f t="shared" si="18"/>
        <v/>
      </c>
      <c r="D27" s="177" t="str">
        <f t="shared" si="19"/>
        <v/>
      </c>
      <c r="E27" s="157">
        <f t="shared" si="20"/>
        <v>100</v>
      </c>
      <c r="F27" s="176">
        <f t="shared" si="21"/>
        <v>45.18930655</v>
      </c>
      <c r="G27" s="177">
        <f t="shared" si="22"/>
        <v>33.38309133</v>
      </c>
      <c r="H27" s="157">
        <f t="shared" si="23"/>
        <v>100</v>
      </c>
      <c r="I27" s="176">
        <f t="shared" si="24"/>
        <v>72.47173524</v>
      </c>
      <c r="J27" s="177">
        <f t="shared" si="25"/>
        <v>42.19172151</v>
      </c>
      <c r="K27" s="157">
        <f t="shared" si="26"/>
        <v>100</v>
      </c>
      <c r="L27" s="176">
        <f t="shared" si="27"/>
        <v>63.7996211</v>
      </c>
      <c r="M27" s="177">
        <f t="shared" si="28"/>
        <v>59.80181484</v>
      </c>
      <c r="N27" s="157">
        <f t="shared" si="29"/>
        <v>100</v>
      </c>
      <c r="O27" s="176">
        <f t="shared" si="30"/>
        <v>80.59412076</v>
      </c>
      <c r="P27" s="177">
        <f t="shared" si="31"/>
        <v>50.66072384</v>
      </c>
      <c r="Q27" s="157">
        <f t="shared" si="32"/>
        <v>100</v>
      </c>
      <c r="R27" s="176">
        <f t="shared" si="33"/>
        <v>74.78375153</v>
      </c>
      <c r="S27" s="177">
        <f t="shared" si="34"/>
        <v>51.26721675</v>
      </c>
      <c r="T27" s="157">
        <f t="shared" si="35"/>
        <v>100</v>
      </c>
      <c r="U27" s="176">
        <f t="shared" si="36"/>
        <v>74.44615254</v>
      </c>
      <c r="V27" s="177">
        <f t="shared" si="37"/>
        <v>49.84579205</v>
      </c>
      <c r="W27" s="157">
        <f t="shared" si="38"/>
        <v>100</v>
      </c>
      <c r="X27" s="176">
        <f t="shared" si="39"/>
        <v>72.38133697</v>
      </c>
      <c r="Y27" s="177">
        <f t="shared" si="40"/>
        <v>41.36004021</v>
      </c>
      <c r="Z27" s="157">
        <f t="shared" si="41"/>
        <v>100</v>
      </c>
      <c r="AA27" s="176">
        <f t="shared" si="42"/>
        <v>59.34019826</v>
      </c>
      <c r="AB27" s="177">
        <f t="shared" si="43"/>
        <v>38.07263759</v>
      </c>
      <c r="AC27" s="157">
        <f t="shared" si="44"/>
        <v>100</v>
      </c>
      <c r="AD27" s="158">
        <f t="shared" si="45"/>
        <v>29.37984611</v>
      </c>
      <c r="AE27" s="159">
        <f t="shared" si="46"/>
        <v>15.67063498</v>
      </c>
      <c r="AF27" s="157">
        <f t="shared" si="47"/>
        <v>100</v>
      </c>
      <c r="AG27" s="176">
        <f t="shared" si="48"/>
        <v>73.79213105</v>
      </c>
      <c r="AH27" s="177">
        <f t="shared" si="49"/>
        <v>48.84108981</v>
      </c>
    </row>
    <row r="28" ht="15.75" customHeight="1">
      <c r="A28" s="200" t="s">
        <v>89</v>
      </c>
      <c r="B28" s="157">
        <f t="shared" si="17"/>
        <v>100</v>
      </c>
      <c r="C28" s="176">
        <f t="shared" si="18"/>
        <v>62.53256905</v>
      </c>
      <c r="D28" s="177">
        <f t="shared" si="19"/>
        <v>14.33038041</v>
      </c>
      <c r="E28" s="157">
        <f t="shared" si="20"/>
        <v>100</v>
      </c>
      <c r="F28" s="176">
        <f t="shared" si="21"/>
        <v>68.47394771</v>
      </c>
      <c r="G28" s="177">
        <f t="shared" si="22"/>
        <v>35.99728043</v>
      </c>
      <c r="H28" s="157">
        <f t="shared" si="23"/>
        <v>100</v>
      </c>
      <c r="I28" s="176">
        <f t="shared" si="24"/>
        <v>50.2375702</v>
      </c>
      <c r="J28" s="177">
        <f t="shared" si="25"/>
        <v>24.56488311</v>
      </c>
      <c r="K28" s="157">
        <f t="shared" si="26"/>
        <v>100</v>
      </c>
      <c r="L28" s="176">
        <f t="shared" si="27"/>
        <v>69.13812394</v>
      </c>
      <c r="M28" s="177">
        <f t="shared" si="28"/>
        <v>45.22497442</v>
      </c>
      <c r="N28" s="157">
        <f t="shared" si="29"/>
        <v>100</v>
      </c>
      <c r="O28" s="176">
        <f t="shared" si="30"/>
        <v>79.88107944</v>
      </c>
      <c r="P28" s="177">
        <f t="shared" si="31"/>
        <v>54.37609818</v>
      </c>
      <c r="Q28" s="157">
        <f t="shared" si="32"/>
        <v>100</v>
      </c>
      <c r="R28" s="176">
        <f t="shared" si="33"/>
        <v>78.75857167</v>
      </c>
      <c r="S28" s="177">
        <f t="shared" si="34"/>
        <v>50.51706556</v>
      </c>
      <c r="T28" s="157">
        <f t="shared" si="35"/>
        <v>100</v>
      </c>
      <c r="U28" s="176">
        <f t="shared" si="36"/>
        <v>73.74952754</v>
      </c>
      <c r="V28" s="177">
        <f t="shared" si="37"/>
        <v>46.61982586</v>
      </c>
      <c r="W28" s="157">
        <f t="shared" si="38"/>
        <v>100</v>
      </c>
      <c r="X28" s="176">
        <f t="shared" si="39"/>
        <v>69.61511823</v>
      </c>
      <c r="Y28" s="177">
        <f t="shared" si="40"/>
        <v>45.92187126</v>
      </c>
      <c r="Z28" s="157">
        <f t="shared" si="41"/>
        <v>100</v>
      </c>
      <c r="AA28" s="176">
        <f t="shared" si="42"/>
        <v>69.46310484</v>
      </c>
      <c r="AB28" s="177">
        <f t="shared" si="43"/>
        <v>43.46066511</v>
      </c>
      <c r="AC28" s="157">
        <f t="shared" si="44"/>
        <v>100</v>
      </c>
      <c r="AD28" s="158">
        <f t="shared" si="45"/>
        <v>61.45095114</v>
      </c>
      <c r="AE28" s="159">
        <f t="shared" si="46"/>
        <v>31.54917319</v>
      </c>
      <c r="AF28" s="157">
        <f t="shared" si="47"/>
        <v>100</v>
      </c>
      <c r="AG28" s="176">
        <f t="shared" si="48"/>
        <v>74.53081913</v>
      </c>
      <c r="AH28" s="177">
        <f t="shared" si="49"/>
        <v>48.21088577</v>
      </c>
    </row>
    <row r="29" ht="15.75" customHeight="1">
      <c r="A29" s="200" t="s">
        <v>90</v>
      </c>
      <c r="B29" s="157">
        <f t="shared" si="17"/>
        <v>100</v>
      </c>
      <c r="C29" s="176">
        <f t="shared" si="18"/>
        <v>87.43718593</v>
      </c>
      <c r="D29" s="177">
        <f t="shared" si="19"/>
        <v>54.43886097</v>
      </c>
      <c r="E29" s="157">
        <f t="shared" si="20"/>
        <v>100</v>
      </c>
      <c r="F29" s="176">
        <f t="shared" si="21"/>
        <v>83.32892226</v>
      </c>
      <c r="G29" s="177">
        <f t="shared" si="22"/>
        <v>58.73934096</v>
      </c>
      <c r="H29" s="157">
        <f t="shared" si="23"/>
        <v>100</v>
      </c>
      <c r="I29" s="176">
        <f t="shared" si="24"/>
        <v>72.10696123</v>
      </c>
      <c r="J29" s="177">
        <f t="shared" si="25"/>
        <v>45.38831856</v>
      </c>
      <c r="K29" s="157">
        <f t="shared" si="26"/>
        <v>100</v>
      </c>
      <c r="L29" s="176">
        <f t="shared" si="27"/>
        <v>78.3168973</v>
      </c>
      <c r="M29" s="177">
        <f t="shared" si="28"/>
        <v>58.25330685</v>
      </c>
      <c r="N29" s="157">
        <f t="shared" si="29"/>
        <v>100</v>
      </c>
      <c r="O29" s="176">
        <f t="shared" si="30"/>
        <v>79.53159872</v>
      </c>
      <c r="P29" s="177">
        <f t="shared" si="31"/>
        <v>52.42383786</v>
      </c>
      <c r="Q29" s="157">
        <f t="shared" si="32"/>
        <v>100</v>
      </c>
      <c r="R29" s="176">
        <f t="shared" si="33"/>
        <v>80.82334047</v>
      </c>
      <c r="S29" s="177">
        <f t="shared" si="34"/>
        <v>51.73015216</v>
      </c>
      <c r="T29" s="157">
        <f t="shared" si="35"/>
        <v>100</v>
      </c>
      <c r="U29" s="176">
        <f t="shared" si="36"/>
        <v>70.32297619</v>
      </c>
      <c r="V29" s="177">
        <f t="shared" si="37"/>
        <v>59.68230875</v>
      </c>
      <c r="W29" s="157">
        <f t="shared" si="38"/>
        <v>100</v>
      </c>
      <c r="X29" s="176">
        <f t="shared" si="39"/>
        <v>72.95939557</v>
      </c>
      <c r="Y29" s="177">
        <f t="shared" si="40"/>
        <v>48.22664799</v>
      </c>
      <c r="Z29" s="157">
        <f t="shared" si="41"/>
        <v>100</v>
      </c>
      <c r="AA29" s="176">
        <f t="shared" si="42"/>
        <v>72.0589868</v>
      </c>
      <c r="AB29" s="177">
        <f t="shared" si="43"/>
        <v>56.74290949</v>
      </c>
      <c r="AC29" s="157">
        <f t="shared" si="44"/>
        <v>100</v>
      </c>
      <c r="AD29" s="158">
        <f t="shared" si="45"/>
        <v>55.18627132</v>
      </c>
      <c r="AE29" s="159">
        <f t="shared" si="46"/>
        <v>43.22797871</v>
      </c>
      <c r="AF29" s="157">
        <f t="shared" si="47"/>
        <v>100</v>
      </c>
      <c r="AG29" s="176">
        <f t="shared" si="48"/>
        <v>76.13853646</v>
      </c>
      <c r="AH29" s="177">
        <f t="shared" si="49"/>
        <v>53.62670593</v>
      </c>
    </row>
    <row r="30" ht="15.75" customHeight="1">
      <c r="A30" s="200" t="s">
        <v>91</v>
      </c>
      <c r="B30" s="157">
        <f t="shared" si="17"/>
        <v>100</v>
      </c>
      <c r="C30" s="176" t="str">
        <f t="shared" si="18"/>
        <v/>
      </c>
      <c r="D30" s="177" t="str">
        <f t="shared" si="19"/>
        <v/>
      </c>
      <c r="E30" s="157">
        <f t="shared" si="20"/>
        <v>100</v>
      </c>
      <c r="F30" s="176">
        <f t="shared" si="21"/>
        <v>71.36788445</v>
      </c>
      <c r="G30" s="177">
        <f t="shared" si="22"/>
        <v>104.0073634</v>
      </c>
      <c r="H30" s="157">
        <f t="shared" si="23"/>
        <v>100</v>
      </c>
      <c r="I30" s="176">
        <f t="shared" si="24"/>
        <v>59.83371395</v>
      </c>
      <c r="J30" s="177">
        <f t="shared" si="25"/>
        <v>47.47386278</v>
      </c>
      <c r="K30" s="157">
        <f t="shared" si="26"/>
        <v>100</v>
      </c>
      <c r="L30" s="176">
        <f t="shared" si="27"/>
        <v>59.50153191</v>
      </c>
      <c r="M30" s="177">
        <f t="shared" si="28"/>
        <v>42.47279561</v>
      </c>
      <c r="N30" s="157">
        <f t="shared" si="29"/>
        <v>100</v>
      </c>
      <c r="O30" s="176">
        <f t="shared" si="30"/>
        <v>71.94516862</v>
      </c>
      <c r="P30" s="177">
        <f t="shared" si="31"/>
        <v>38.09959219</v>
      </c>
      <c r="Q30" s="157">
        <f t="shared" si="32"/>
        <v>100</v>
      </c>
      <c r="R30" s="176">
        <f t="shared" si="33"/>
        <v>66.51973178</v>
      </c>
      <c r="S30" s="177">
        <f t="shared" si="34"/>
        <v>29.00993386</v>
      </c>
      <c r="T30" s="157">
        <f t="shared" si="35"/>
        <v>100</v>
      </c>
      <c r="U30" s="176">
        <f t="shared" si="36"/>
        <v>62.93124708</v>
      </c>
      <c r="V30" s="177">
        <f t="shared" si="37"/>
        <v>34.1729803</v>
      </c>
      <c r="W30" s="157">
        <f t="shared" si="38"/>
        <v>100</v>
      </c>
      <c r="X30" s="176">
        <f t="shared" si="39"/>
        <v>46.79397512</v>
      </c>
      <c r="Y30" s="177">
        <f t="shared" si="40"/>
        <v>19.31788984</v>
      </c>
      <c r="Z30" s="157">
        <f t="shared" si="41"/>
        <v>100</v>
      </c>
      <c r="AA30" s="176">
        <f t="shared" si="42"/>
        <v>52.00820782</v>
      </c>
      <c r="AB30" s="177">
        <f t="shared" si="43"/>
        <v>24.26384601</v>
      </c>
      <c r="AC30" s="157">
        <f t="shared" si="44"/>
        <v>100</v>
      </c>
      <c r="AD30" s="158">
        <f t="shared" si="45"/>
        <v>18.51336061</v>
      </c>
      <c r="AE30" s="159">
        <f t="shared" si="46"/>
        <v>9.835494821</v>
      </c>
      <c r="AF30" s="157">
        <f t="shared" si="47"/>
        <v>100</v>
      </c>
      <c r="AG30" s="176">
        <f t="shared" si="48"/>
        <v>61.73239998</v>
      </c>
      <c r="AH30" s="177">
        <f t="shared" si="49"/>
        <v>31.33560342</v>
      </c>
    </row>
    <row r="31" ht="15.75" customHeight="1">
      <c r="A31" s="200" t="s">
        <v>92</v>
      </c>
      <c r="B31" s="157">
        <f t="shared" si="17"/>
        <v>100</v>
      </c>
      <c r="C31" s="176">
        <f t="shared" si="18"/>
        <v>67.68700976</v>
      </c>
      <c r="D31" s="177">
        <f t="shared" si="19"/>
        <v>80.80283172</v>
      </c>
      <c r="E31" s="157">
        <f t="shared" si="20"/>
        <v>100</v>
      </c>
      <c r="F31" s="176">
        <f t="shared" si="21"/>
        <v>65.83866534</v>
      </c>
      <c r="G31" s="177">
        <f t="shared" si="22"/>
        <v>14.53239922</v>
      </c>
      <c r="H31" s="157">
        <f t="shared" si="23"/>
        <v>100</v>
      </c>
      <c r="I31" s="176">
        <f t="shared" si="24"/>
        <v>70.16129919</v>
      </c>
      <c r="J31" s="177">
        <f t="shared" si="25"/>
        <v>61.12378732</v>
      </c>
      <c r="K31" s="157">
        <f t="shared" si="26"/>
        <v>100</v>
      </c>
      <c r="L31" s="176">
        <f t="shared" si="27"/>
        <v>70.06808848</v>
      </c>
      <c r="M31" s="177">
        <f t="shared" si="28"/>
        <v>49.03550671</v>
      </c>
      <c r="N31" s="157">
        <f t="shared" si="29"/>
        <v>100</v>
      </c>
      <c r="O31" s="176">
        <f t="shared" si="30"/>
        <v>80.09048591</v>
      </c>
      <c r="P31" s="177">
        <f t="shared" si="31"/>
        <v>51.40356024</v>
      </c>
      <c r="Q31" s="157">
        <f t="shared" si="32"/>
        <v>100</v>
      </c>
      <c r="R31" s="176">
        <f t="shared" si="33"/>
        <v>80.8993133</v>
      </c>
      <c r="S31" s="177">
        <f t="shared" si="34"/>
        <v>50.96901284</v>
      </c>
      <c r="T31" s="157">
        <f t="shared" si="35"/>
        <v>100</v>
      </c>
      <c r="U31" s="176">
        <f t="shared" si="36"/>
        <v>73.50139123</v>
      </c>
      <c r="V31" s="177">
        <f t="shared" si="37"/>
        <v>55.6585762</v>
      </c>
      <c r="W31" s="157">
        <f t="shared" si="38"/>
        <v>100</v>
      </c>
      <c r="X31" s="176">
        <f t="shared" si="39"/>
        <v>71.7466454</v>
      </c>
      <c r="Y31" s="177">
        <f t="shared" si="40"/>
        <v>51.689105</v>
      </c>
      <c r="Z31" s="157">
        <f t="shared" si="41"/>
        <v>100</v>
      </c>
      <c r="AA31" s="176">
        <f t="shared" si="42"/>
        <v>70.91055064</v>
      </c>
      <c r="AB31" s="177">
        <f t="shared" si="43"/>
        <v>56.46746296</v>
      </c>
      <c r="AC31" s="157">
        <f t="shared" si="44"/>
        <v>100</v>
      </c>
      <c r="AD31" s="158">
        <f t="shared" si="45"/>
        <v>34.63691488</v>
      </c>
      <c r="AE31" s="159">
        <f t="shared" si="46"/>
        <v>30.71452418</v>
      </c>
      <c r="AF31" s="157">
        <f t="shared" si="47"/>
        <v>100</v>
      </c>
      <c r="AG31" s="176">
        <f t="shared" si="48"/>
        <v>76.20001962</v>
      </c>
      <c r="AH31" s="177">
        <f t="shared" si="49"/>
        <v>52.51294858</v>
      </c>
    </row>
    <row r="32" ht="15.75" customHeight="1">
      <c r="A32" s="200" t="s">
        <v>93</v>
      </c>
      <c r="B32" s="157" t="str">
        <f t="shared" si="17"/>
        <v/>
      </c>
      <c r="C32" s="176" t="str">
        <f t="shared" si="18"/>
        <v/>
      </c>
      <c r="D32" s="177" t="str">
        <f t="shared" si="19"/>
        <v/>
      </c>
      <c r="E32" s="157">
        <f t="shared" si="20"/>
        <v>100</v>
      </c>
      <c r="F32" s="176">
        <f t="shared" si="21"/>
        <v>84.27785397</v>
      </c>
      <c r="G32" s="177">
        <f t="shared" si="22"/>
        <v>54.16039636</v>
      </c>
      <c r="H32" s="157">
        <f t="shared" si="23"/>
        <v>100</v>
      </c>
      <c r="I32" s="176">
        <f t="shared" si="24"/>
        <v>73.52741801</v>
      </c>
      <c r="J32" s="177">
        <f t="shared" si="25"/>
        <v>53.20365807</v>
      </c>
      <c r="K32" s="157">
        <f t="shared" si="26"/>
        <v>100</v>
      </c>
      <c r="L32" s="176">
        <f t="shared" si="27"/>
        <v>74.28983584</v>
      </c>
      <c r="M32" s="177">
        <f t="shared" si="28"/>
        <v>60.21869358</v>
      </c>
      <c r="N32" s="157">
        <f t="shared" si="29"/>
        <v>100</v>
      </c>
      <c r="O32" s="176">
        <f t="shared" si="30"/>
        <v>76.46511074</v>
      </c>
      <c r="P32" s="177">
        <f t="shared" si="31"/>
        <v>57.87438122</v>
      </c>
      <c r="Q32" s="157">
        <f t="shared" si="32"/>
        <v>100</v>
      </c>
      <c r="R32" s="176">
        <f t="shared" si="33"/>
        <v>79.58924299</v>
      </c>
      <c r="S32" s="177">
        <f t="shared" si="34"/>
        <v>59.81894433</v>
      </c>
      <c r="T32" s="157">
        <f t="shared" si="35"/>
        <v>100</v>
      </c>
      <c r="U32" s="176">
        <f t="shared" si="36"/>
        <v>74.98650139</v>
      </c>
      <c r="V32" s="177">
        <f t="shared" si="37"/>
        <v>46.32449418</v>
      </c>
      <c r="W32" s="157">
        <f t="shared" si="38"/>
        <v>100</v>
      </c>
      <c r="X32" s="176">
        <f t="shared" si="39"/>
        <v>75.88587726</v>
      </c>
      <c r="Y32" s="177">
        <f t="shared" si="40"/>
        <v>53.56063485</v>
      </c>
      <c r="Z32" s="157">
        <f t="shared" si="41"/>
        <v>100</v>
      </c>
      <c r="AA32" s="176">
        <f t="shared" si="42"/>
        <v>64.08300456</v>
      </c>
      <c r="AB32" s="177">
        <f t="shared" si="43"/>
        <v>42.52697157</v>
      </c>
      <c r="AC32" s="157">
        <f t="shared" si="44"/>
        <v>100</v>
      </c>
      <c r="AD32" s="158">
        <f t="shared" si="45"/>
        <v>52.7298703</v>
      </c>
      <c r="AE32" s="159">
        <f t="shared" si="46"/>
        <v>35.04503711</v>
      </c>
      <c r="AF32" s="157">
        <f t="shared" si="47"/>
        <v>100</v>
      </c>
      <c r="AG32" s="176">
        <f t="shared" si="48"/>
        <v>75.83848125</v>
      </c>
      <c r="AH32" s="177">
        <f t="shared" si="49"/>
        <v>54.21063752</v>
      </c>
    </row>
    <row r="33" ht="15.75" customHeight="1">
      <c r="A33" s="200" t="s">
        <v>94</v>
      </c>
      <c r="B33" s="157">
        <f t="shared" si="17"/>
        <v>100</v>
      </c>
      <c r="C33" s="176">
        <f t="shared" si="18"/>
        <v>49.83150275</v>
      </c>
      <c r="D33" s="177">
        <f t="shared" si="19"/>
        <v>38.3799301</v>
      </c>
      <c r="E33" s="157">
        <f t="shared" si="20"/>
        <v>100</v>
      </c>
      <c r="F33" s="176">
        <f t="shared" si="21"/>
        <v>40.58760736</v>
      </c>
      <c r="G33" s="177">
        <f t="shared" si="22"/>
        <v>29.01136219</v>
      </c>
      <c r="H33" s="157">
        <f t="shared" si="23"/>
        <v>100</v>
      </c>
      <c r="I33" s="176">
        <f t="shared" si="24"/>
        <v>66.8099509</v>
      </c>
      <c r="J33" s="177">
        <f t="shared" si="25"/>
        <v>44.08204484</v>
      </c>
      <c r="K33" s="157">
        <f t="shared" si="26"/>
        <v>100</v>
      </c>
      <c r="L33" s="176">
        <f t="shared" si="27"/>
        <v>70.36619271</v>
      </c>
      <c r="M33" s="177">
        <f t="shared" si="28"/>
        <v>55.36850076</v>
      </c>
      <c r="N33" s="157">
        <f t="shared" si="29"/>
        <v>100</v>
      </c>
      <c r="O33" s="176">
        <f t="shared" si="30"/>
        <v>75.62872592</v>
      </c>
      <c r="P33" s="177">
        <f t="shared" si="31"/>
        <v>49.3737336</v>
      </c>
      <c r="Q33" s="157">
        <f t="shared" si="32"/>
        <v>100</v>
      </c>
      <c r="R33" s="176">
        <f t="shared" si="33"/>
        <v>71.50488647</v>
      </c>
      <c r="S33" s="177">
        <f t="shared" si="34"/>
        <v>47.96961169</v>
      </c>
      <c r="T33" s="157">
        <f t="shared" si="35"/>
        <v>100</v>
      </c>
      <c r="U33" s="176">
        <f t="shared" si="36"/>
        <v>68.76856511</v>
      </c>
      <c r="V33" s="177">
        <f t="shared" si="37"/>
        <v>44.74907541</v>
      </c>
      <c r="W33" s="157">
        <f t="shared" si="38"/>
        <v>100</v>
      </c>
      <c r="X33" s="176">
        <f t="shared" si="39"/>
        <v>66.77856022</v>
      </c>
      <c r="Y33" s="177">
        <f t="shared" si="40"/>
        <v>42.03058538</v>
      </c>
      <c r="Z33" s="157">
        <f t="shared" si="41"/>
        <v>100</v>
      </c>
      <c r="AA33" s="176">
        <f t="shared" si="42"/>
        <v>64.28994276</v>
      </c>
      <c r="AB33" s="177">
        <f t="shared" si="43"/>
        <v>37.1662179</v>
      </c>
      <c r="AC33" s="157">
        <f t="shared" si="44"/>
        <v>100</v>
      </c>
      <c r="AD33" s="158">
        <f t="shared" si="45"/>
        <v>62.97332665</v>
      </c>
      <c r="AE33" s="159">
        <f t="shared" si="46"/>
        <v>58.5034779</v>
      </c>
      <c r="AF33" s="157">
        <f t="shared" si="47"/>
        <v>100</v>
      </c>
      <c r="AG33" s="176">
        <f t="shared" si="48"/>
        <v>70.39792643</v>
      </c>
      <c r="AH33" s="177">
        <f t="shared" si="49"/>
        <v>46.50355216</v>
      </c>
    </row>
    <row r="34" ht="15.75" customHeight="1">
      <c r="A34" s="200" t="s">
        <v>95</v>
      </c>
      <c r="B34" s="157">
        <f t="shared" si="17"/>
        <v>100</v>
      </c>
      <c r="C34" s="176" t="str">
        <f t="shared" si="18"/>
        <v/>
      </c>
      <c r="D34" s="177" t="str">
        <f t="shared" si="19"/>
        <v/>
      </c>
      <c r="E34" s="157">
        <f t="shared" si="20"/>
        <v>100</v>
      </c>
      <c r="F34" s="176">
        <f t="shared" si="21"/>
        <v>88.64615725</v>
      </c>
      <c r="G34" s="177">
        <f t="shared" si="22"/>
        <v>85.80493426</v>
      </c>
      <c r="H34" s="157">
        <f t="shared" si="23"/>
        <v>100</v>
      </c>
      <c r="I34" s="176">
        <f t="shared" si="24"/>
        <v>72.41813266</v>
      </c>
      <c r="J34" s="177">
        <f t="shared" si="25"/>
        <v>65.96508415</v>
      </c>
      <c r="K34" s="157">
        <f t="shared" si="26"/>
        <v>100</v>
      </c>
      <c r="L34" s="176">
        <f t="shared" si="27"/>
        <v>75.81569176</v>
      </c>
      <c r="M34" s="177">
        <f t="shared" si="28"/>
        <v>59.09069139</v>
      </c>
      <c r="N34" s="157">
        <f t="shared" si="29"/>
        <v>100</v>
      </c>
      <c r="O34" s="176">
        <f t="shared" si="30"/>
        <v>77.58681381</v>
      </c>
      <c r="P34" s="177">
        <f t="shared" si="31"/>
        <v>47.541137</v>
      </c>
      <c r="Q34" s="157">
        <f t="shared" si="32"/>
        <v>100</v>
      </c>
      <c r="R34" s="176">
        <f t="shared" si="33"/>
        <v>74.20239975</v>
      </c>
      <c r="S34" s="177">
        <f t="shared" si="34"/>
        <v>50.17071704</v>
      </c>
      <c r="T34" s="157">
        <f t="shared" si="35"/>
        <v>100</v>
      </c>
      <c r="U34" s="176">
        <f t="shared" si="36"/>
        <v>74.74781486</v>
      </c>
      <c r="V34" s="177">
        <f t="shared" si="37"/>
        <v>49.91384907</v>
      </c>
      <c r="W34" s="157">
        <f t="shared" si="38"/>
        <v>100</v>
      </c>
      <c r="X34" s="176">
        <f t="shared" si="39"/>
        <v>78.44591691</v>
      </c>
      <c r="Y34" s="177">
        <f t="shared" si="40"/>
        <v>48.6426537</v>
      </c>
      <c r="Z34" s="157">
        <f t="shared" si="41"/>
        <v>100</v>
      </c>
      <c r="AA34" s="176">
        <f t="shared" si="42"/>
        <v>63.7522451</v>
      </c>
      <c r="AB34" s="177">
        <f t="shared" si="43"/>
        <v>44.74710629</v>
      </c>
      <c r="AC34" s="157">
        <f t="shared" si="44"/>
        <v>100</v>
      </c>
      <c r="AD34" s="158">
        <f t="shared" si="45"/>
        <v>46.29559701</v>
      </c>
      <c r="AE34" s="159">
        <f t="shared" si="46"/>
        <v>42.46280492</v>
      </c>
      <c r="AF34" s="157">
        <f t="shared" si="47"/>
        <v>100</v>
      </c>
      <c r="AG34" s="176">
        <f t="shared" si="48"/>
        <v>75.15163364</v>
      </c>
      <c r="AH34" s="177">
        <f t="shared" si="49"/>
        <v>49.87129882</v>
      </c>
    </row>
    <row r="35" ht="15.75" customHeight="1">
      <c r="A35" s="200" t="s">
        <v>96</v>
      </c>
      <c r="B35" s="157">
        <f t="shared" si="17"/>
        <v>100</v>
      </c>
      <c r="C35" s="176">
        <f t="shared" si="18"/>
        <v>16.0872529</v>
      </c>
      <c r="D35" s="177">
        <f t="shared" si="19"/>
        <v>4.771642808</v>
      </c>
      <c r="E35" s="157">
        <f t="shared" si="20"/>
        <v>100</v>
      </c>
      <c r="F35" s="176">
        <f t="shared" si="21"/>
        <v>58.58359594</v>
      </c>
      <c r="G35" s="177">
        <f t="shared" si="22"/>
        <v>16.46215797</v>
      </c>
      <c r="H35" s="157">
        <f t="shared" si="23"/>
        <v>100</v>
      </c>
      <c r="I35" s="176">
        <f t="shared" si="24"/>
        <v>46.82181814</v>
      </c>
      <c r="J35" s="177">
        <f t="shared" si="25"/>
        <v>33.25528587</v>
      </c>
      <c r="K35" s="157">
        <f t="shared" si="26"/>
        <v>100</v>
      </c>
      <c r="L35" s="176">
        <f t="shared" si="27"/>
        <v>61.5345738</v>
      </c>
      <c r="M35" s="177">
        <f t="shared" si="28"/>
        <v>41.57612165</v>
      </c>
      <c r="N35" s="157">
        <f t="shared" si="29"/>
        <v>100</v>
      </c>
      <c r="O35" s="176">
        <f t="shared" si="30"/>
        <v>55.5022792</v>
      </c>
      <c r="P35" s="177">
        <f t="shared" si="31"/>
        <v>31.3814713</v>
      </c>
      <c r="Q35" s="157">
        <f t="shared" si="32"/>
        <v>100</v>
      </c>
      <c r="R35" s="176">
        <f t="shared" si="33"/>
        <v>51.0185372</v>
      </c>
      <c r="S35" s="177">
        <f t="shared" si="34"/>
        <v>26.17884339</v>
      </c>
      <c r="T35" s="157">
        <f t="shared" si="35"/>
        <v>100</v>
      </c>
      <c r="U35" s="176">
        <f t="shared" si="36"/>
        <v>51.68482828</v>
      </c>
      <c r="V35" s="177">
        <f t="shared" si="37"/>
        <v>27.73390735</v>
      </c>
      <c r="W35" s="157">
        <f t="shared" si="38"/>
        <v>100</v>
      </c>
      <c r="X35" s="176">
        <f t="shared" si="39"/>
        <v>49.49428281</v>
      </c>
      <c r="Y35" s="177">
        <f t="shared" si="40"/>
        <v>22.51812222</v>
      </c>
      <c r="Z35" s="157">
        <f t="shared" si="41"/>
        <v>100</v>
      </c>
      <c r="AA35" s="176">
        <f t="shared" si="42"/>
        <v>44.72122101</v>
      </c>
      <c r="AB35" s="177">
        <f t="shared" si="43"/>
        <v>22.2487686</v>
      </c>
      <c r="AC35" s="157">
        <f t="shared" si="44"/>
        <v>100</v>
      </c>
      <c r="AD35" s="158">
        <f t="shared" si="45"/>
        <v>49.51469622</v>
      </c>
      <c r="AE35" s="159">
        <f t="shared" si="46"/>
        <v>19.49072649</v>
      </c>
      <c r="AF35" s="157">
        <f t="shared" si="47"/>
        <v>100</v>
      </c>
      <c r="AG35" s="176">
        <f t="shared" si="48"/>
        <v>51.73983201</v>
      </c>
      <c r="AH35" s="177">
        <f t="shared" si="49"/>
        <v>27.41660174</v>
      </c>
    </row>
    <row r="36" ht="15.75" customHeight="1">
      <c r="A36" s="200" t="s">
        <v>97</v>
      </c>
      <c r="B36" s="157">
        <f t="shared" si="17"/>
        <v>100</v>
      </c>
      <c r="C36" s="176">
        <f t="shared" si="18"/>
        <v>5.237658767</v>
      </c>
      <c r="D36" s="177">
        <f t="shared" si="19"/>
        <v>6.808956396</v>
      </c>
      <c r="E36" s="157">
        <f t="shared" si="20"/>
        <v>100</v>
      </c>
      <c r="F36" s="176">
        <f t="shared" si="21"/>
        <v>73.31661703</v>
      </c>
      <c r="G36" s="177">
        <f t="shared" si="22"/>
        <v>42.72446267</v>
      </c>
      <c r="H36" s="157">
        <f t="shared" si="23"/>
        <v>100</v>
      </c>
      <c r="I36" s="176">
        <f t="shared" si="24"/>
        <v>76.32694583</v>
      </c>
      <c r="J36" s="177">
        <f t="shared" si="25"/>
        <v>58.61358069</v>
      </c>
      <c r="K36" s="157">
        <f t="shared" si="26"/>
        <v>100</v>
      </c>
      <c r="L36" s="176">
        <f t="shared" si="27"/>
        <v>70.3462479</v>
      </c>
      <c r="M36" s="177">
        <f t="shared" si="28"/>
        <v>58.2005027</v>
      </c>
      <c r="N36" s="157">
        <f t="shared" si="29"/>
        <v>100</v>
      </c>
      <c r="O36" s="176">
        <f t="shared" si="30"/>
        <v>73.69191411</v>
      </c>
      <c r="P36" s="177">
        <f t="shared" si="31"/>
        <v>55.01363049</v>
      </c>
      <c r="Q36" s="157">
        <f t="shared" si="32"/>
        <v>100</v>
      </c>
      <c r="R36" s="176">
        <f t="shared" si="33"/>
        <v>71.87842741</v>
      </c>
      <c r="S36" s="177">
        <f t="shared" si="34"/>
        <v>48.7372743</v>
      </c>
      <c r="T36" s="157">
        <f t="shared" si="35"/>
        <v>100</v>
      </c>
      <c r="U36" s="176">
        <f t="shared" si="36"/>
        <v>68.13369931</v>
      </c>
      <c r="V36" s="177">
        <f t="shared" si="37"/>
        <v>48.2370139</v>
      </c>
      <c r="W36" s="157">
        <f t="shared" si="38"/>
        <v>100</v>
      </c>
      <c r="X36" s="176">
        <f t="shared" si="39"/>
        <v>68.71273104</v>
      </c>
      <c r="Y36" s="177">
        <f t="shared" si="40"/>
        <v>46.0031574</v>
      </c>
      <c r="Z36" s="157">
        <f t="shared" si="41"/>
        <v>100</v>
      </c>
      <c r="AA36" s="176">
        <f t="shared" si="42"/>
        <v>64.16623756</v>
      </c>
      <c r="AB36" s="177">
        <f t="shared" si="43"/>
        <v>45.69657584</v>
      </c>
      <c r="AC36" s="157">
        <f t="shared" si="44"/>
        <v>100</v>
      </c>
      <c r="AD36" s="158">
        <f t="shared" si="45"/>
        <v>70.15926213</v>
      </c>
      <c r="AE36" s="159">
        <f t="shared" si="46"/>
        <v>26.5068191</v>
      </c>
      <c r="AF36" s="157">
        <f t="shared" si="47"/>
        <v>100</v>
      </c>
      <c r="AG36" s="176">
        <f t="shared" si="48"/>
        <v>70.65971029</v>
      </c>
      <c r="AH36" s="177">
        <f t="shared" si="49"/>
        <v>50.54008774</v>
      </c>
    </row>
    <row r="37" ht="15.75" customHeight="1">
      <c r="A37" s="200" t="s">
        <v>98</v>
      </c>
      <c r="B37" s="157">
        <f t="shared" si="17"/>
        <v>100</v>
      </c>
      <c r="C37" s="176">
        <f t="shared" si="18"/>
        <v>56.6910914</v>
      </c>
      <c r="D37" s="177">
        <f t="shared" si="19"/>
        <v>120.3239491</v>
      </c>
      <c r="E37" s="157">
        <f t="shared" si="20"/>
        <v>100</v>
      </c>
      <c r="F37" s="176">
        <f t="shared" si="21"/>
        <v>68.48426711</v>
      </c>
      <c r="G37" s="177">
        <f t="shared" si="22"/>
        <v>43.56645383</v>
      </c>
      <c r="H37" s="157">
        <f t="shared" si="23"/>
        <v>100</v>
      </c>
      <c r="I37" s="176">
        <f t="shared" si="24"/>
        <v>66.908614</v>
      </c>
      <c r="J37" s="177">
        <f t="shared" si="25"/>
        <v>70.38337907</v>
      </c>
      <c r="K37" s="157">
        <f t="shared" si="26"/>
        <v>100</v>
      </c>
      <c r="L37" s="176">
        <f t="shared" si="27"/>
        <v>79.54057027</v>
      </c>
      <c r="M37" s="177">
        <f t="shared" si="28"/>
        <v>57.76168162</v>
      </c>
      <c r="N37" s="157">
        <f t="shared" si="29"/>
        <v>100</v>
      </c>
      <c r="O37" s="176">
        <f t="shared" si="30"/>
        <v>82.65135816</v>
      </c>
      <c r="P37" s="177">
        <f t="shared" si="31"/>
        <v>71.82301143</v>
      </c>
      <c r="Q37" s="157">
        <f t="shared" si="32"/>
        <v>100</v>
      </c>
      <c r="R37" s="176">
        <f t="shared" si="33"/>
        <v>80.36551126</v>
      </c>
      <c r="S37" s="177">
        <f t="shared" si="34"/>
        <v>62.75120778</v>
      </c>
      <c r="T37" s="157">
        <f t="shared" si="35"/>
        <v>100</v>
      </c>
      <c r="U37" s="176">
        <f t="shared" si="36"/>
        <v>82.87035818</v>
      </c>
      <c r="V37" s="177">
        <f t="shared" si="37"/>
        <v>79.11248527</v>
      </c>
      <c r="W37" s="157">
        <f t="shared" si="38"/>
        <v>100</v>
      </c>
      <c r="X37" s="176">
        <f t="shared" si="39"/>
        <v>78.92010879</v>
      </c>
      <c r="Y37" s="177">
        <f t="shared" si="40"/>
        <v>61.58051845</v>
      </c>
      <c r="Z37" s="157">
        <f t="shared" si="41"/>
        <v>100</v>
      </c>
      <c r="AA37" s="176">
        <f t="shared" si="42"/>
        <v>79.7813524</v>
      </c>
      <c r="AB37" s="177">
        <f t="shared" si="43"/>
        <v>60.60446432</v>
      </c>
      <c r="AC37" s="157">
        <f t="shared" si="44"/>
        <v>100</v>
      </c>
      <c r="AD37" s="158">
        <f t="shared" si="45"/>
        <v>43.72076023</v>
      </c>
      <c r="AE37" s="159">
        <f t="shared" si="46"/>
        <v>51.31578947</v>
      </c>
      <c r="AF37" s="157">
        <f t="shared" si="47"/>
        <v>100</v>
      </c>
      <c r="AG37" s="176">
        <f t="shared" si="48"/>
        <v>80.56526573</v>
      </c>
      <c r="AH37" s="177">
        <f t="shared" si="49"/>
        <v>67.7126303</v>
      </c>
    </row>
    <row r="38" ht="15.75" customHeight="1">
      <c r="A38" s="200" t="s">
        <v>99</v>
      </c>
      <c r="B38" s="157">
        <f t="shared" si="17"/>
        <v>100</v>
      </c>
      <c r="C38" s="176">
        <f t="shared" si="18"/>
        <v>98.31460674</v>
      </c>
      <c r="D38" s="177">
        <f t="shared" si="19"/>
        <v>100.4213483</v>
      </c>
      <c r="E38" s="157">
        <f t="shared" si="20"/>
        <v>100</v>
      </c>
      <c r="F38" s="176">
        <f t="shared" si="21"/>
        <v>57.03562767</v>
      </c>
      <c r="G38" s="177">
        <f t="shared" si="22"/>
        <v>41.68390071</v>
      </c>
      <c r="H38" s="157">
        <f t="shared" si="23"/>
        <v>100</v>
      </c>
      <c r="I38" s="176">
        <f t="shared" si="24"/>
        <v>68.39960269</v>
      </c>
      <c r="J38" s="177">
        <f t="shared" si="25"/>
        <v>77.80334531</v>
      </c>
      <c r="K38" s="157">
        <f t="shared" si="26"/>
        <v>100</v>
      </c>
      <c r="L38" s="176">
        <f t="shared" si="27"/>
        <v>76.27119875</v>
      </c>
      <c r="M38" s="177">
        <f t="shared" si="28"/>
        <v>72.09390832</v>
      </c>
      <c r="N38" s="157">
        <f t="shared" si="29"/>
        <v>100</v>
      </c>
      <c r="O38" s="176">
        <f t="shared" si="30"/>
        <v>82.33668122</v>
      </c>
      <c r="P38" s="177">
        <f t="shared" si="31"/>
        <v>66.81214365</v>
      </c>
      <c r="Q38" s="157">
        <f t="shared" si="32"/>
        <v>100</v>
      </c>
      <c r="R38" s="176">
        <f t="shared" si="33"/>
        <v>82.94709689</v>
      </c>
      <c r="S38" s="177">
        <f t="shared" si="34"/>
        <v>62.52590211</v>
      </c>
      <c r="T38" s="157">
        <f t="shared" si="35"/>
        <v>100</v>
      </c>
      <c r="U38" s="176">
        <f t="shared" si="36"/>
        <v>79.6278113</v>
      </c>
      <c r="V38" s="177">
        <f t="shared" si="37"/>
        <v>62.6873339</v>
      </c>
      <c r="W38" s="157">
        <f t="shared" si="38"/>
        <v>100</v>
      </c>
      <c r="X38" s="176">
        <f t="shared" si="39"/>
        <v>78.82038077</v>
      </c>
      <c r="Y38" s="177">
        <f t="shared" si="40"/>
        <v>63.27389941</v>
      </c>
      <c r="Z38" s="157">
        <f t="shared" si="41"/>
        <v>100</v>
      </c>
      <c r="AA38" s="176">
        <f t="shared" si="42"/>
        <v>75.52787045</v>
      </c>
      <c r="AB38" s="177">
        <f t="shared" si="43"/>
        <v>74.00633912</v>
      </c>
      <c r="AC38" s="157">
        <f t="shared" si="44"/>
        <v>100</v>
      </c>
      <c r="AD38" s="176">
        <f t="shared" si="45"/>
        <v>33.82062149</v>
      </c>
      <c r="AE38" s="177">
        <f t="shared" si="46"/>
        <v>12.95624206</v>
      </c>
      <c r="AF38" s="157">
        <f t="shared" si="47"/>
        <v>100</v>
      </c>
      <c r="AG38" s="176">
        <f t="shared" si="48"/>
        <v>80.19646195</v>
      </c>
      <c r="AH38" s="177">
        <f t="shared" si="49"/>
        <v>64.57691475</v>
      </c>
    </row>
    <row r="39" ht="15.75" customHeight="1">
      <c r="A39" s="204" t="s">
        <v>100</v>
      </c>
      <c r="B39" s="167">
        <f t="shared" si="17"/>
        <v>100</v>
      </c>
      <c r="C39" s="194" t="str">
        <f t="shared" si="18"/>
        <v/>
      </c>
      <c r="D39" s="195" t="str">
        <f t="shared" si="19"/>
        <v/>
      </c>
      <c r="E39" s="167">
        <f t="shared" si="20"/>
        <v>100</v>
      </c>
      <c r="F39" s="194">
        <f t="shared" si="21"/>
        <v>60.42243601</v>
      </c>
      <c r="G39" s="195">
        <f t="shared" si="22"/>
        <v>29.7646439</v>
      </c>
      <c r="H39" s="167">
        <f t="shared" si="23"/>
        <v>100</v>
      </c>
      <c r="I39" s="194">
        <f t="shared" si="24"/>
        <v>78.24428314</v>
      </c>
      <c r="J39" s="195">
        <f t="shared" si="25"/>
        <v>66.09188205</v>
      </c>
      <c r="K39" s="167">
        <f t="shared" si="26"/>
        <v>100</v>
      </c>
      <c r="L39" s="194">
        <f t="shared" si="27"/>
        <v>79.79123602</v>
      </c>
      <c r="M39" s="195">
        <f t="shared" si="28"/>
        <v>66.08791767</v>
      </c>
      <c r="N39" s="167">
        <f t="shared" si="29"/>
        <v>100</v>
      </c>
      <c r="O39" s="194">
        <f t="shared" si="30"/>
        <v>82.41683066</v>
      </c>
      <c r="P39" s="195">
        <f t="shared" si="31"/>
        <v>65.07139301</v>
      </c>
      <c r="Q39" s="167">
        <f t="shared" si="32"/>
        <v>100</v>
      </c>
      <c r="R39" s="194">
        <f t="shared" si="33"/>
        <v>78.56370649</v>
      </c>
      <c r="S39" s="195">
        <f t="shared" si="34"/>
        <v>56.0491302</v>
      </c>
      <c r="T39" s="167">
        <f t="shared" si="35"/>
        <v>100</v>
      </c>
      <c r="U39" s="194">
        <f t="shared" si="36"/>
        <v>76.55447705</v>
      </c>
      <c r="V39" s="195">
        <f t="shared" si="37"/>
        <v>59.16817019</v>
      </c>
      <c r="W39" s="167">
        <f t="shared" si="38"/>
        <v>100</v>
      </c>
      <c r="X39" s="194">
        <f t="shared" si="39"/>
        <v>73.63648851</v>
      </c>
      <c r="Y39" s="195">
        <f t="shared" si="40"/>
        <v>57.33305947</v>
      </c>
      <c r="Z39" s="167">
        <f t="shared" si="41"/>
        <v>100</v>
      </c>
      <c r="AA39" s="194">
        <f t="shared" si="42"/>
        <v>72.25689023</v>
      </c>
      <c r="AB39" s="195">
        <f t="shared" si="43"/>
        <v>63.54205288</v>
      </c>
      <c r="AC39" s="167">
        <f t="shared" si="44"/>
        <v>100</v>
      </c>
      <c r="AD39" s="194">
        <f t="shared" si="45"/>
        <v>69.16752575</v>
      </c>
      <c r="AE39" s="195">
        <f t="shared" si="46"/>
        <v>38.106652</v>
      </c>
      <c r="AF39" s="167">
        <f t="shared" si="47"/>
        <v>100</v>
      </c>
      <c r="AG39" s="194">
        <f t="shared" si="48"/>
        <v>77.98343996</v>
      </c>
      <c r="AH39" s="195">
        <f t="shared" si="49"/>
        <v>60.1684963</v>
      </c>
    </row>
    <row r="40" ht="15.75" customHeight="1">
      <c r="A40" s="63" t="s">
        <v>7</v>
      </c>
      <c r="B40" s="170">
        <f t="shared" si="17"/>
        <v>100</v>
      </c>
      <c r="C40" s="198">
        <f t="shared" si="18"/>
        <v>55.36787611</v>
      </c>
      <c r="D40" s="199">
        <f t="shared" si="19"/>
        <v>53.38770433</v>
      </c>
      <c r="E40" s="170">
        <f t="shared" si="20"/>
        <v>100</v>
      </c>
      <c r="F40" s="198">
        <f t="shared" si="21"/>
        <v>58.73862039</v>
      </c>
      <c r="G40" s="199">
        <f t="shared" si="22"/>
        <v>38.08393497</v>
      </c>
      <c r="H40" s="170">
        <f t="shared" si="23"/>
        <v>100</v>
      </c>
      <c r="I40" s="198">
        <f t="shared" si="24"/>
        <v>67.68794138</v>
      </c>
      <c r="J40" s="199">
        <f t="shared" si="25"/>
        <v>52.89114277</v>
      </c>
      <c r="K40" s="170">
        <f t="shared" si="26"/>
        <v>100</v>
      </c>
      <c r="L40" s="198">
        <f t="shared" si="27"/>
        <v>68.07542612</v>
      </c>
      <c r="M40" s="199">
        <f t="shared" si="28"/>
        <v>53.25994264</v>
      </c>
      <c r="N40" s="170">
        <f t="shared" si="29"/>
        <v>100</v>
      </c>
      <c r="O40" s="198">
        <f t="shared" si="30"/>
        <v>72.2976903</v>
      </c>
      <c r="P40" s="199">
        <f t="shared" si="31"/>
        <v>51.11285243</v>
      </c>
      <c r="Q40" s="170">
        <f t="shared" si="32"/>
        <v>100</v>
      </c>
      <c r="R40" s="198">
        <f t="shared" si="33"/>
        <v>70.82992566</v>
      </c>
      <c r="S40" s="199">
        <f t="shared" si="34"/>
        <v>47.63842623</v>
      </c>
      <c r="T40" s="170">
        <f t="shared" si="35"/>
        <v>100</v>
      </c>
      <c r="U40" s="198">
        <f t="shared" si="36"/>
        <v>68.14526239</v>
      </c>
      <c r="V40" s="199">
        <f t="shared" si="37"/>
        <v>47.59082962</v>
      </c>
      <c r="W40" s="170">
        <f t="shared" si="38"/>
        <v>100</v>
      </c>
      <c r="X40" s="198">
        <f t="shared" si="39"/>
        <v>66.37114503</v>
      </c>
      <c r="Y40" s="199">
        <f t="shared" si="40"/>
        <v>43.74972676</v>
      </c>
      <c r="Z40" s="170">
        <f t="shared" si="41"/>
        <v>100</v>
      </c>
      <c r="AA40" s="198">
        <f t="shared" si="42"/>
        <v>62.74632863</v>
      </c>
      <c r="AB40" s="199">
        <f t="shared" si="43"/>
        <v>44.03501848</v>
      </c>
      <c r="AC40" s="170">
        <f t="shared" si="44"/>
        <v>100</v>
      </c>
      <c r="AD40" s="198">
        <f t="shared" si="45"/>
        <v>53.31828502</v>
      </c>
      <c r="AE40" s="199">
        <f t="shared" si="46"/>
        <v>33.27056422</v>
      </c>
      <c r="AF40" s="170">
        <f t="shared" si="47"/>
        <v>100</v>
      </c>
      <c r="AG40" s="198">
        <f t="shared" si="48"/>
        <v>69.00993555</v>
      </c>
      <c r="AH40" s="199">
        <f t="shared" si="49"/>
        <v>47.9501719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T4:V4"/>
    <mergeCell ref="W4:Y4"/>
    <mergeCell ref="Z4:AB4"/>
    <mergeCell ref="AC4:AE4"/>
    <mergeCell ref="AF4:AH4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24:AH24"/>
    <mergeCell ref="A4:A6"/>
    <mergeCell ref="B4:D4"/>
    <mergeCell ref="E4:G4"/>
    <mergeCell ref="H4:J4"/>
    <mergeCell ref="K4:M4"/>
    <mergeCell ref="N4:P4"/>
    <mergeCell ref="Q4:S4"/>
  </mergeCells>
  <printOptions/>
  <pageMargins bottom="0.75" footer="0.0" header="0.0" left="0.7" right="0.7" top="0.75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26" width="6.63"/>
  </cols>
  <sheetData>
    <row r="1">
      <c r="A1" s="1" t="s">
        <v>124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5"/>
    </row>
    <row r="4" ht="15.0" customHeight="1">
      <c r="A4" s="201" t="s">
        <v>65</v>
      </c>
      <c r="B4" s="248" t="s">
        <v>126</v>
      </c>
      <c r="C4" s="8"/>
      <c r="D4" s="10"/>
      <c r="E4" s="248" t="s">
        <v>127</v>
      </c>
      <c r="F4" s="8"/>
      <c r="G4" s="10"/>
      <c r="H4" s="248" t="s">
        <v>128</v>
      </c>
      <c r="I4" s="8"/>
      <c r="J4" s="10"/>
      <c r="K4" s="12" t="s">
        <v>7</v>
      </c>
      <c r="L4" s="8"/>
      <c r="M4" s="10"/>
    </row>
    <row r="5" ht="55.5" customHeight="1">
      <c r="A5" s="16"/>
      <c r="B5" s="17" t="s">
        <v>125</v>
      </c>
      <c r="C5" s="19"/>
      <c r="D5" s="138" t="s">
        <v>55</v>
      </c>
      <c r="E5" s="17" t="s">
        <v>125</v>
      </c>
      <c r="F5" s="19"/>
      <c r="G5" s="138" t="s">
        <v>55</v>
      </c>
      <c r="H5" s="17" t="s">
        <v>125</v>
      </c>
      <c r="I5" s="19"/>
      <c r="J5" s="138" t="s">
        <v>55</v>
      </c>
      <c r="K5" s="17" t="s">
        <v>125</v>
      </c>
      <c r="L5" s="19"/>
      <c r="M5" s="138" t="s">
        <v>55</v>
      </c>
    </row>
    <row r="6">
      <c r="A6" s="26"/>
      <c r="B6" s="139" t="s">
        <v>15</v>
      </c>
      <c r="C6" s="28" t="s">
        <v>56</v>
      </c>
      <c r="D6" s="35" t="s">
        <v>56</v>
      </c>
      <c r="E6" s="139" t="s">
        <v>15</v>
      </c>
      <c r="F6" s="28" t="s">
        <v>56</v>
      </c>
      <c r="G6" s="35" t="s">
        <v>56</v>
      </c>
      <c r="H6" s="139" t="s">
        <v>15</v>
      </c>
      <c r="I6" s="28" t="s">
        <v>56</v>
      </c>
      <c r="J6" s="35" t="s">
        <v>56</v>
      </c>
      <c r="K6" s="139" t="s">
        <v>15</v>
      </c>
      <c r="L6" s="28" t="s">
        <v>56</v>
      </c>
      <c r="M6" s="35" t="s">
        <v>56</v>
      </c>
    </row>
    <row r="7">
      <c r="A7" s="197" t="s">
        <v>68</v>
      </c>
      <c r="B7" s="118">
        <v>982.0</v>
      </c>
      <c r="C7" s="44">
        <v>10009.432652117688</v>
      </c>
      <c r="D7" s="119">
        <v>7759.95720076266</v>
      </c>
      <c r="E7" s="46">
        <v>4833.0</v>
      </c>
      <c r="F7" s="44">
        <v>50680.193944880135</v>
      </c>
      <c r="G7" s="46">
        <v>36836.35115245418</v>
      </c>
      <c r="H7" s="118">
        <v>2149.0</v>
      </c>
      <c r="I7" s="44">
        <v>24893.227526816634</v>
      </c>
      <c r="J7" s="46">
        <v>16695.375894100987</v>
      </c>
      <c r="K7" s="118">
        <f t="shared" ref="K7:M7" si="1">B7+E7+H7</f>
        <v>7964</v>
      </c>
      <c r="L7" s="44">
        <f t="shared" si="1"/>
        <v>85582.85412</v>
      </c>
      <c r="M7" s="119">
        <f t="shared" si="1"/>
        <v>61291.68425</v>
      </c>
    </row>
    <row r="8">
      <c r="A8" s="200" t="s">
        <v>69</v>
      </c>
      <c r="B8" s="123">
        <v>47.0</v>
      </c>
      <c r="C8" s="57">
        <v>564.932143939394</v>
      </c>
      <c r="D8" s="124">
        <v>229.58766233766235</v>
      </c>
      <c r="E8" s="59">
        <v>112.0</v>
      </c>
      <c r="F8" s="57">
        <v>1196.2517910001377</v>
      </c>
      <c r="G8" s="59">
        <v>605.3708626699046</v>
      </c>
      <c r="H8" s="123">
        <v>472.0</v>
      </c>
      <c r="I8" s="57">
        <v>5998.047899857211</v>
      </c>
      <c r="J8" s="59">
        <v>2323.6792823200017</v>
      </c>
      <c r="K8" s="123">
        <f t="shared" ref="K8:M8" si="2">B8+E8+H8</f>
        <v>631</v>
      </c>
      <c r="L8" s="57">
        <f t="shared" si="2"/>
        <v>7759.231835</v>
      </c>
      <c r="M8" s="124">
        <f t="shared" si="2"/>
        <v>3158.637807</v>
      </c>
    </row>
    <row r="9">
      <c r="A9" s="200" t="s">
        <v>70</v>
      </c>
      <c r="B9" s="123">
        <v>129.0</v>
      </c>
      <c r="C9" s="57">
        <v>1481.0196363727734</v>
      </c>
      <c r="D9" s="124">
        <v>1093.3920289117575</v>
      </c>
      <c r="E9" s="59">
        <v>204.0</v>
      </c>
      <c r="F9" s="57">
        <v>1696.8783242306442</v>
      </c>
      <c r="G9" s="59">
        <v>1158.663476832211</v>
      </c>
      <c r="H9" s="123">
        <v>511.0</v>
      </c>
      <c r="I9" s="57">
        <v>7982.238511539384</v>
      </c>
      <c r="J9" s="59">
        <v>5134.548186706449</v>
      </c>
      <c r="K9" s="123">
        <f t="shared" ref="K9:M9" si="3">B9+E9+H9</f>
        <v>844</v>
      </c>
      <c r="L9" s="57">
        <f t="shared" si="3"/>
        <v>11160.13647</v>
      </c>
      <c r="M9" s="124">
        <f t="shared" si="3"/>
        <v>7386.603692</v>
      </c>
    </row>
    <row r="10">
      <c r="A10" s="200" t="s">
        <v>71</v>
      </c>
      <c r="B10" s="123">
        <v>180.0</v>
      </c>
      <c r="C10" s="57">
        <v>2161.321498159388</v>
      </c>
      <c r="D10" s="124">
        <v>1721.7336865789418</v>
      </c>
      <c r="E10" s="59">
        <v>207.0</v>
      </c>
      <c r="F10" s="57">
        <v>2362.7864081562684</v>
      </c>
      <c r="G10" s="59">
        <v>1437.3964223115188</v>
      </c>
      <c r="H10" s="123">
        <v>931.0</v>
      </c>
      <c r="I10" s="57">
        <v>13284.697961435882</v>
      </c>
      <c r="J10" s="59">
        <v>8360.645406646503</v>
      </c>
      <c r="K10" s="123">
        <f t="shared" ref="K10:M10" si="4">B10+E10+H10</f>
        <v>1318</v>
      </c>
      <c r="L10" s="57">
        <f t="shared" si="4"/>
        <v>17808.80587</v>
      </c>
      <c r="M10" s="124">
        <f t="shared" si="4"/>
        <v>11519.77552</v>
      </c>
    </row>
    <row r="11">
      <c r="A11" s="200" t="s">
        <v>73</v>
      </c>
      <c r="B11" s="123">
        <v>157.0</v>
      </c>
      <c r="C11" s="57">
        <v>1585.52875156156</v>
      </c>
      <c r="D11" s="124">
        <v>1105.309512027491</v>
      </c>
      <c r="E11" s="59">
        <v>277.0</v>
      </c>
      <c r="F11" s="57">
        <v>3584.3265586641865</v>
      </c>
      <c r="G11" s="59">
        <v>2934.9278721151754</v>
      </c>
      <c r="H11" s="123">
        <v>815.0</v>
      </c>
      <c r="I11" s="57">
        <v>11803.110256033631</v>
      </c>
      <c r="J11" s="59">
        <v>7914.342720815052</v>
      </c>
      <c r="K11" s="123">
        <f t="shared" ref="K11:M11" si="5">B11+E11+H11</f>
        <v>1249</v>
      </c>
      <c r="L11" s="57">
        <f t="shared" si="5"/>
        <v>16972.96557</v>
      </c>
      <c r="M11" s="124">
        <f t="shared" si="5"/>
        <v>11954.5801</v>
      </c>
    </row>
    <row r="12">
      <c r="A12" s="200" t="s">
        <v>74</v>
      </c>
      <c r="B12" s="123">
        <v>75.0</v>
      </c>
      <c r="C12" s="57">
        <v>990.8665595280411</v>
      </c>
      <c r="D12" s="124">
        <v>871.0559538066613</v>
      </c>
      <c r="E12" s="59">
        <v>143.0</v>
      </c>
      <c r="F12" s="57">
        <v>1517.7951121610313</v>
      </c>
      <c r="G12" s="59">
        <v>866.6475695295278</v>
      </c>
      <c r="H12" s="123">
        <v>515.0</v>
      </c>
      <c r="I12" s="57">
        <v>8533.75216214117</v>
      </c>
      <c r="J12" s="59">
        <v>3867.468167171522</v>
      </c>
      <c r="K12" s="123">
        <f t="shared" ref="K12:M12" si="6">B12+E12+H12</f>
        <v>733</v>
      </c>
      <c r="L12" s="57">
        <f t="shared" si="6"/>
        <v>11042.41383</v>
      </c>
      <c r="M12" s="124">
        <f t="shared" si="6"/>
        <v>5605.171691</v>
      </c>
    </row>
    <row r="13">
      <c r="A13" s="200" t="s">
        <v>75</v>
      </c>
      <c r="B13" s="123">
        <v>369.0</v>
      </c>
      <c r="C13" s="57">
        <v>4933.173094586734</v>
      </c>
      <c r="D13" s="124">
        <v>2971.963051709808</v>
      </c>
      <c r="E13" s="59">
        <v>452.0</v>
      </c>
      <c r="F13" s="57">
        <v>4816.83397746216</v>
      </c>
      <c r="G13" s="59">
        <v>3400.8719031185315</v>
      </c>
      <c r="H13" s="123">
        <v>1451.0</v>
      </c>
      <c r="I13" s="57">
        <v>18643.228664479426</v>
      </c>
      <c r="J13" s="59">
        <v>13194.253554837069</v>
      </c>
      <c r="K13" s="123">
        <f t="shared" ref="K13:M13" si="7">B13+E13+H13</f>
        <v>2272</v>
      </c>
      <c r="L13" s="57">
        <f t="shared" si="7"/>
        <v>28393.23574</v>
      </c>
      <c r="M13" s="124">
        <f t="shared" si="7"/>
        <v>19567.08851</v>
      </c>
    </row>
    <row r="14">
      <c r="A14" s="200" t="s">
        <v>76</v>
      </c>
      <c r="B14" s="123">
        <v>81.0</v>
      </c>
      <c r="C14" s="57">
        <v>799.1353333333329</v>
      </c>
      <c r="D14" s="124">
        <v>478.7466666666668</v>
      </c>
      <c r="E14" s="59">
        <v>273.0</v>
      </c>
      <c r="F14" s="57">
        <v>2813.453864249717</v>
      </c>
      <c r="G14" s="59">
        <v>2117.0049305075563</v>
      </c>
      <c r="H14" s="123">
        <v>1149.0</v>
      </c>
      <c r="I14" s="57">
        <v>11986.216725230828</v>
      </c>
      <c r="J14" s="59">
        <v>8554.540440903176</v>
      </c>
      <c r="K14" s="123">
        <f t="shared" ref="K14:M14" si="8">B14+E14+H14</f>
        <v>1503</v>
      </c>
      <c r="L14" s="57">
        <f t="shared" si="8"/>
        <v>15598.80592</v>
      </c>
      <c r="M14" s="124">
        <f t="shared" si="8"/>
        <v>11150.29204</v>
      </c>
    </row>
    <row r="15">
      <c r="A15" s="200" t="s">
        <v>77</v>
      </c>
      <c r="B15" s="123">
        <v>298.0</v>
      </c>
      <c r="C15" s="57">
        <v>3752.3964902367547</v>
      </c>
      <c r="D15" s="124">
        <v>2683.724066800567</v>
      </c>
      <c r="E15" s="59">
        <v>699.0</v>
      </c>
      <c r="F15" s="57">
        <v>9648.17523046513</v>
      </c>
      <c r="G15" s="59">
        <v>6475.6296298392745</v>
      </c>
      <c r="H15" s="123">
        <v>1742.0</v>
      </c>
      <c r="I15" s="57">
        <v>27574.791434755152</v>
      </c>
      <c r="J15" s="59">
        <v>17908.204032201313</v>
      </c>
      <c r="K15" s="123">
        <f t="shared" ref="K15:M15" si="9">B15+E15+H15</f>
        <v>2739</v>
      </c>
      <c r="L15" s="57">
        <f t="shared" si="9"/>
        <v>40975.36316</v>
      </c>
      <c r="M15" s="124">
        <f t="shared" si="9"/>
        <v>27067.55773</v>
      </c>
    </row>
    <row r="16">
      <c r="A16" s="200" t="s">
        <v>78</v>
      </c>
      <c r="B16" s="123">
        <v>330.0</v>
      </c>
      <c r="C16" s="57">
        <v>4349.250010411832</v>
      </c>
      <c r="D16" s="124">
        <v>2758.4584980514032</v>
      </c>
      <c r="E16" s="59">
        <v>113.0</v>
      </c>
      <c r="F16" s="57">
        <v>1129.7445043652738</v>
      </c>
      <c r="G16" s="59">
        <v>737.9394561032485</v>
      </c>
      <c r="H16" s="123">
        <v>1226.0</v>
      </c>
      <c r="I16" s="57">
        <v>18167.535065322503</v>
      </c>
      <c r="J16" s="59">
        <v>12195.65138345835</v>
      </c>
      <c r="K16" s="123">
        <f t="shared" ref="K16:M16" si="10">B16+E16+H16</f>
        <v>1669</v>
      </c>
      <c r="L16" s="57">
        <f t="shared" si="10"/>
        <v>23646.52958</v>
      </c>
      <c r="M16" s="124">
        <f t="shared" si="10"/>
        <v>15692.04934</v>
      </c>
    </row>
    <row r="17">
      <c r="A17" s="200" t="s">
        <v>79</v>
      </c>
      <c r="B17" s="123">
        <v>184.0</v>
      </c>
      <c r="C17" s="57">
        <v>1924.3062206677423</v>
      </c>
      <c r="D17" s="124">
        <v>865.3306052189598</v>
      </c>
      <c r="E17" s="59">
        <v>460.0</v>
      </c>
      <c r="F17" s="57">
        <v>5042.241850927447</v>
      </c>
      <c r="G17" s="59">
        <v>3016.0048939415537</v>
      </c>
      <c r="H17" s="123">
        <v>1314.0</v>
      </c>
      <c r="I17" s="57">
        <v>16662.419540262224</v>
      </c>
      <c r="J17" s="59">
        <v>8639.50133601822</v>
      </c>
      <c r="K17" s="123">
        <f t="shared" ref="K17:M17" si="11">B17+E17+H17</f>
        <v>1958</v>
      </c>
      <c r="L17" s="57">
        <f t="shared" si="11"/>
        <v>23628.96761</v>
      </c>
      <c r="M17" s="124">
        <f t="shared" si="11"/>
        <v>12520.83684</v>
      </c>
    </row>
    <row r="18">
      <c r="A18" s="200" t="s">
        <v>80</v>
      </c>
      <c r="B18" s="123">
        <v>390.0</v>
      </c>
      <c r="C18" s="57">
        <v>4105.389873370539</v>
      </c>
      <c r="D18" s="124">
        <v>3147.629672887865</v>
      </c>
      <c r="E18" s="59">
        <v>1919.0</v>
      </c>
      <c r="F18" s="57">
        <v>22081.8358666756</v>
      </c>
      <c r="G18" s="59">
        <v>16156.785086966924</v>
      </c>
      <c r="H18" s="123">
        <v>1626.0</v>
      </c>
      <c r="I18" s="57">
        <v>15628.030548962155</v>
      </c>
      <c r="J18" s="59">
        <v>10604.379278338187</v>
      </c>
      <c r="K18" s="123">
        <f t="shared" ref="K18:M18" si="12">B18+E18+H18</f>
        <v>3935</v>
      </c>
      <c r="L18" s="57">
        <f t="shared" si="12"/>
        <v>41815.25629</v>
      </c>
      <c r="M18" s="124">
        <f t="shared" si="12"/>
        <v>29908.79404</v>
      </c>
    </row>
    <row r="19">
      <c r="A19" s="200" t="s">
        <v>81</v>
      </c>
      <c r="B19" s="123">
        <v>42.0</v>
      </c>
      <c r="C19" s="57">
        <v>395.5455224301702</v>
      </c>
      <c r="D19" s="124">
        <v>497.8824356562903</v>
      </c>
      <c r="E19" s="59">
        <v>295.0</v>
      </c>
      <c r="F19" s="57">
        <v>3181.0783137972535</v>
      </c>
      <c r="G19" s="59">
        <v>2614.2498776592197</v>
      </c>
      <c r="H19" s="123">
        <v>917.0</v>
      </c>
      <c r="I19" s="57">
        <v>12163.545490260973</v>
      </c>
      <c r="J19" s="59">
        <v>10116.996352556554</v>
      </c>
      <c r="K19" s="123">
        <f t="shared" ref="K19:M19" si="13">B19+E19+H19</f>
        <v>1254</v>
      </c>
      <c r="L19" s="57">
        <f t="shared" si="13"/>
        <v>15740.16933</v>
      </c>
      <c r="M19" s="124">
        <f t="shared" si="13"/>
        <v>13229.12867</v>
      </c>
    </row>
    <row r="20">
      <c r="A20" s="200" t="s">
        <v>82</v>
      </c>
      <c r="B20" s="123">
        <v>96.0</v>
      </c>
      <c r="C20" s="57">
        <v>1075.6023436587243</v>
      </c>
      <c r="D20" s="124">
        <v>1129.1359866666671</v>
      </c>
      <c r="E20" s="59">
        <v>523.0</v>
      </c>
      <c r="F20" s="57">
        <v>8518.15316080132</v>
      </c>
      <c r="G20" s="59">
        <v>6277.228902166431</v>
      </c>
      <c r="H20" s="123">
        <v>1557.0</v>
      </c>
      <c r="I20" s="57">
        <v>25526.960051007158</v>
      </c>
      <c r="J20" s="59">
        <v>20874.028028095847</v>
      </c>
      <c r="K20" s="123">
        <f t="shared" ref="K20:M20" si="14">B20+E20+H20</f>
        <v>2176</v>
      </c>
      <c r="L20" s="57">
        <f t="shared" si="14"/>
        <v>35120.71556</v>
      </c>
      <c r="M20" s="124">
        <f t="shared" si="14"/>
        <v>28280.39292</v>
      </c>
    </row>
    <row r="21" ht="15.75" customHeight="1">
      <c r="A21" s="204" t="s">
        <v>83</v>
      </c>
      <c r="B21" s="129">
        <v>225.0</v>
      </c>
      <c r="C21" s="70">
        <v>2309.752221775398</v>
      </c>
      <c r="D21" s="130">
        <v>1804.1364004654117</v>
      </c>
      <c r="E21" s="71">
        <v>477.0</v>
      </c>
      <c r="F21" s="70">
        <v>4742.704102891108</v>
      </c>
      <c r="G21" s="71">
        <v>3848.267633402743</v>
      </c>
      <c r="H21" s="129">
        <v>2115.0</v>
      </c>
      <c r="I21" s="70">
        <v>24217.672593926305</v>
      </c>
      <c r="J21" s="71">
        <v>18474.213580401178</v>
      </c>
      <c r="K21" s="129">
        <f t="shared" ref="K21:M21" si="15">B21+E21+H21</f>
        <v>2817</v>
      </c>
      <c r="L21" s="70">
        <f t="shared" si="15"/>
        <v>31270.12892</v>
      </c>
      <c r="M21" s="130">
        <f t="shared" si="15"/>
        <v>24126.61761</v>
      </c>
    </row>
    <row r="22" ht="15.75" customHeight="1">
      <c r="A22" s="63" t="s">
        <v>7</v>
      </c>
      <c r="B22" s="114">
        <f t="shared" ref="B22:M22" si="16">SUM(B7:B21)</f>
        <v>3585</v>
      </c>
      <c r="C22" s="65">
        <f t="shared" si="16"/>
        <v>40437.65235</v>
      </c>
      <c r="D22" s="113">
        <f t="shared" si="16"/>
        <v>29118.04343</v>
      </c>
      <c r="E22" s="66">
        <f t="shared" si="16"/>
        <v>10987</v>
      </c>
      <c r="F22" s="65">
        <f t="shared" si="16"/>
        <v>123012.453</v>
      </c>
      <c r="G22" s="66">
        <f t="shared" si="16"/>
        <v>88483.33967</v>
      </c>
      <c r="H22" s="114">
        <f t="shared" si="16"/>
        <v>18490</v>
      </c>
      <c r="I22" s="65">
        <f t="shared" si="16"/>
        <v>243065.4744</v>
      </c>
      <c r="J22" s="66">
        <f t="shared" si="16"/>
        <v>164857.8276</v>
      </c>
      <c r="K22" s="114">
        <f t="shared" si="16"/>
        <v>33062</v>
      </c>
      <c r="L22" s="65">
        <f t="shared" si="16"/>
        <v>406515.5798</v>
      </c>
      <c r="M22" s="113">
        <f t="shared" si="16"/>
        <v>282459.2107</v>
      </c>
    </row>
    <row r="23" ht="15.75" customHeight="1">
      <c r="A23" s="74" t="s">
        <v>32</v>
      </c>
    </row>
    <row r="24" ht="15.75" customHeight="1">
      <c r="A24" s="106" t="s">
        <v>129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8"/>
    </row>
    <row r="25" ht="15.75" customHeight="1">
      <c r="A25" s="197" t="s">
        <v>85</v>
      </c>
      <c r="B25" s="205">
        <f t="shared" ref="B25:M25" si="17">IF(ISBLANK(B7),"",B7*100/B$22)</f>
        <v>27.39191074</v>
      </c>
      <c r="C25" s="206">
        <f t="shared" si="17"/>
        <v>24.7527541</v>
      </c>
      <c r="D25" s="207">
        <f t="shared" si="17"/>
        <v>26.64999528</v>
      </c>
      <c r="E25" s="208">
        <f t="shared" si="17"/>
        <v>43.98834987</v>
      </c>
      <c r="F25" s="206">
        <f t="shared" si="17"/>
        <v>41.19923854</v>
      </c>
      <c r="G25" s="208">
        <f t="shared" si="17"/>
        <v>41.63083275</v>
      </c>
      <c r="H25" s="205">
        <f t="shared" si="17"/>
        <v>11.62249865</v>
      </c>
      <c r="I25" s="206">
        <f t="shared" si="17"/>
        <v>10.2413671</v>
      </c>
      <c r="J25" s="207">
        <f t="shared" si="17"/>
        <v>10.12713569</v>
      </c>
      <c r="K25" s="208">
        <f t="shared" si="17"/>
        <v>24.08807695</v>
      </c>
      <c r="L25" s="206">
        <f t="shared" si="17"/>
        <v>21.05278577</v>
      </c>
      <c r="M25" s="207">
        <f t="shared" si="17"/>
        <v>21.69930451</v>
      </c>
    </row>
    <row r="26" ht="15.75" customHeight="1">
      <c r="A26" s="200" t="s">
        <v>86</v>
      </c>
      <c r="B26" s="209">
        <f t="shared" ref="B26:M26" si="18">IF(ISBLANK(B8),"",B8*100/B$22)</f>
        <v>1.311018131</v>
      </c>
      <c r="C26" s="210">
        <f t="shared" si="18"/>
        <v>1.397044861</v>
      </c>
      <c r="D26" s="211">
        <f t="shared" si="18"/>
        <v>0.7884721475</v>
      </c>
      <c r="E26" s="212">
        <f t="shared" si="18"/>
        <v>1.019386548</v>
      </c>
      <c r="F26" s="210">
        <f t="shared" si="18"/>
        <v>0.9724639756</v>
      </c>
      <c r="G26" s="212">
        <f t="shared" si="18"/>
        <v>0.6841636685</v>
      </c>
      <c r="H26" s="209">
        <f t="shared" si="18"/>
        <v>2.552731206</v>
      </c>
      <c r="I26" s="210">
        <f t="shared" si="18"/>
        <v>2.467667576</v>
      </c>
      <c r="J26" s="211">
        <f t="shared" si="18"/>
        <v>1.409504975</v>
      </c>
      <c r="K26" s="212">
        <f t="shared" si="18"/>
        <v>1.908535479</v>
      </c>
      <c r="L26" s="210">
        <f t="shared" si="18"/>
        <v>1.908716964</v>
      </c>
      <c r="M26" s="211">
        <f t="shared" si="18"/>
        <v>1.118263341</v>
      </c>
    </row>
    <row r="27" ht="15.75" customHeight="1">
      <c r="A27" s="200" t="s">
        <v>87</v>
      </c>
      <c r="B27" s="209">
        <f t="shared" ref="B27:M27" si="19">IF(ISBLANK(B9),"",B9*100/B$22)</f>
        <v>3.59832636</v>
      </c>
      <c r="C27" s="210">
        <f t="shared" si="19"/>
        <v>3.662476801</v>
      </c>
      <c r="D27" s="211">
        <f t="shared" si="19"/>
        <v>3.75503262</v>
      </c>
      <c r="E27" s="212">
        <f t="shared" si="19"/>
        <v>1.856739783</v>
      </c>
      <c r="F27" s="210">
        <f t="shared" si="19"/>
        <v>1.379436214</v>
      </c>
      <c r="G27" s="212">
        <f t="shared" si="19"/>
        <v>1.309470779</v>
      </c>
      <c r="H27" s="209">
        <f t="shared" si="19"/>
        <v>2.76365603</v>
      </c>
      <c r="I27" s="210">
        <f t="shared" si="19"/>
        <v>3.283986971</v>
      </c>
      <c r="J27" s="211">
        <f t="shared" si="19"/>
        <v>3.114531024</v>
      </c>
      <c r="K27" s="212">
        <f t="shared" si="19"/>
        <v>2.552779626</v>
      </c>
      <c r="L27" s="210">
        <f t="shared" si="19"/>
        <v>2.745315808</v>
      </c>
      <c r="M27" s="211">
        <f t="shared" si="19"/>
        <v>2.615104557</v>
      </c>
    </row>
    <row r="28" ht="15.75" customHeight="1">
      <c r="A28" s="200" t="s">
        <v>89</v>
      </c>
      <c r="B28" s="209">
        <f t="shared" ref="B28:M28" si="20">IF(ISBLANK(B10),"",B10*100/B$22)</f>
        <v>5.020920502</v>
      </c>
      <c r="C28" s="210">
        <f t="shared" si="20"/>
        <v>5.344824371</v>
      </c>
      <c r="D28" s="211">
        <f t="shared" si="20"/>
        <v>5.912944291</v>
      </c>
      <c r="E28" s="212">
        <f t="shared" si="20"/>
        <v>1.88404478</v>
      </c>
      <c r="F28" s="210">
        <f t="shared" si="20"/>
        <v>1.920770093</v>
      </c>
      <c r="G28" s="212">
        <f t="shared" si="20"/>
        <v>1.624482561</v>
      </c>
      <c r="H28" s="209">
        <f t="shared" si="20"/>
        <v>5.035154137</v>
      </c>
      <c r="I28" s="210">
        <f t="shared" si="20"/>
        <v>5.465481263</v>
      </c>
      <c r="J28" s="211">
        <f t="shared" si="20"/>
        <v>5.071427621</v>
      </c>
      <c r="K28" s="212">
        <f t="shared" si="20"/>
        <v>3.986449701</v>
      </c>
      <c r="L28" s="210">
        <f t="shared" si="20"/>
        <v>4.38084215</v>
      </c>
      <c r="M28" s="211">
        <f t="shared" si="20"/>
        <v>4.078385508</v>
      </c>
    </row>
    <row r="29" ht="15.75" customHeight="1">
      <c r="A29" s="200" t="s">
        <v>90</v>
      </c>
      <c r="B29" s="209">
        <f t="shared" ref="B29:M29" si="21">IF(ISBLANK(B11),"",B11*100/B$22)</f>
        <v>4.379358438</v>
      </c>
      <c r="C29" s="210">
        <f t="shared" si="21"/>
        <v>3.920921862</v>
      </c>
      <c r="D29" s="211">
        <f t="shared" si="21"/>
        <v>3.795960792</v>
      </c>
      <c r="E29" s="212">
        <f t="shared" si="21"/>
        <v>2.521161373</v>
      </c>
      <c r="F29" s="210">
        <f t="shared" si="21"/>
        <v>2.913791629</v>
      </c>
      <c r="G29" s="212">
        <f t="shared" si="21"/>
        <v>3.3169271</v>
      </c>
      <c r="H29" s="209">
        <f t="shared" si="21"/>
        <v>4.407787994</v>
      </c>
      <c r="I29" s="210">
        <f t="shared" si="21"/>
        <v>4.855938625</v>
      </c>
      <c r="J29" s="211">
        <f t="shared" si="21"/>
        <v>4.800707879</v>
      </c>
      <c r="K29" s="212">
        <f t="shared" si="21"/>
        <v>3.777750892</v>
      </c>
      <c r="L29" s="210">
        <f t="shared" si="21"/>
        <v>4.17523126</v>
      </c>
      <c r="M29" s="211">
        <f t="shared" si="21"/>
        <v>4.232320863</v>
      </c>
    </row>
    <row r="30" ht="15.75" customHeight="1">
      <c r="A30" s="200" t="s">
        <v>91</v>
      </c>
      <c r="B30" s="209">
        <f t="shared" ref="B30:M30" si="22">IF(ISBLANK(B12),"",B12*100/B$22)</f>
        <v>2.092050209</v>
      </c>
      <c r="C30" s="210">
        <f t="shared" si="22"/>
        <v>2.450356294</v>
      </c>
      <c r="D30" s="211">
        <f t="shared" si="22"/>
        <v>2.991464574</v>
      </c>
      <c r="E30" s="212">
        <f t="shared" si="22"/>
        <v>1.301538181</v>
      </c>
      <c r="F30" s="210">
        <f t="shared" si="22"/>
        <v>1.233854846</v>
      </c>
      <c r="G30" s="212">
        <f t="shared" si="22"/>
        <v>0.9794471736</v>
      </c>
      <c r="H30" s="209">
        <f t="shared" si="22"/>
        <v>2.785289346</v>
      </c>
      <c r="I30" s="210">
        <f t="shared" si="22"/>
        <v>3.510886185</v>
      </c>
      <c r="J30" s="211">
        <f t="shared" si="22"/>
        <v>2.345941483</v>
      </c>
      <c r="K30" s="212">
        <f t="shared" si="22"/>
        <v>2.217046761</v>
      </c>
      <c r="L30" s="210">
        <f t="shared" si="22"/>
        <v>2.716356859</v>
      </c>
      <c r="M30" s="211">
        <f t="shared" si="22"/>
        <v>1.984418096</v>
      </c>
    </row>
    <row r="31" ht="15.75" customHeight="1">
      <c r="A31" s="200" t="s">
        <v>92</v>
      </c>
      <c r="B31" s="209">
        <f t="shared" ref="B31:M31" si="23">IF(ISBLANK(B13),"",B13*100/B$22)</f>
        <v>10.29288703</v>
      </c>
      <c r="C31" s="210">
        <f t="shared" si="23"/>
        <v>12.19945473</v>
      </c>
      <c r="D31" s="211">
        <f t="shared" si="23"/>
        <v>10.20660285</v>
      </c>
      <c r="E31" s="212">
        <f t="shared" si="23"/>
        <v>4.113952853</v>
      </c>
      <c r="F31" s="210">
        <f t="shared" si="23"/>
        <v>3.915728741</v>
      </c>
      <c r="G31" s="212">
        <f t="shared" si="23"/>
        <v>3.843516662</v>
      </c>
      <c r="H31" s="209">
        <f t="shared" si="23"/>
        <v>7.847485127</v>
      </c>
      <c r="I31" s="210">
        <f t="shared" si="23"/>
        <v>7.670043929</v>
      </c>
      <c r="J31" s="211">
        <f t="shared" si="23"/>
        <v>8.003413452</v>
      </c>
      <c r="K31" s="212">
        <f t="shared" si="23"/>
        <v>6.871937572</v>
      </c>
      <c r="L31" s="210">
        <f t="shared" si="23"/>
        <v>6.984538145</v>
      </c>
      <c r="M31" s="211">
        <f t="shared" si="23"/>
        <v>6.927403238</v>
      </c>
    </row>
    <row r="32" ht="15.75" customHeight="1">
      <c r="A32" s="200" t="s">
        <v>93</v>
      </c>
      <c r="B32" s="209">
        <f t="shared" ref="B32:M32" si="24">IF(ISBLANK(B14),"",B14*100/B$22)</f>
        <v>2.259414226</v>
      </c>
      <c r="C32" s="210">
        <f t="shared" si="24"/>
        <v>1.976215944</v>
      </c>
      <c r="D32" s="211">
        <f t="shared" si="24"/>
        <v>1.64415809</v>
      </c>
      <c r="E32" s="212">
        <f t="shared" si="24"/>
        <v>2.48475471</v>
      </c>
      <c r="F32" s="210">
        <f t="shared" si="24"/>
        <v>2.287129307</v>
      </c>
      <c r="G32" s="212">
        <f t="shared" si="24"/>
        <v>2.392546369</v>
      </c>
      <c r="H32" s="209">
        <f t="shared" si="24"/>
        <v>6.214169822</v>
      </c>
      <c r="I32" s="210">
        <f t="shared" si="24"/>
        <v>4.931270783</v>
      </c>
      <c r="J32" s="211">
        <f t="shared" si="24"/>
        <v>5.189041105</v>
      </c>
      <c r="K32" s="212">
        <f t="shared" si="24"/>
        <v>4.546004476</v>
      </c>
      <c r="L32" s="210">
        <f t="shared" si="24"/>
        <v>3.837197563</v>
      </c>
      <c r="M32" s="211">
        <f t="shared" si="24"/>
        <v>3.947576009</v>
      </c>
    </row>
    <row r="33" ht="15.75" customHeight="1">
      <c r="A33" s="200" t="s">
        <v>94</v>
      </c>
      <c r="B33" s="209">
        <f t="shared" ref="B33:M33" si="25">IF(ISBLANK(B15),"",B15*100/B$22)</f>
        <v>8.312412831</v>
      </c>
      <c r="C33" s="210">
        <f t="shared" si="25"/>
        <v>9.279461769</v>
      </c>
      <c r="D33" s="211">
        <f t="shared" si="25"/>
        <v>9.216704664</v>
      </c>
      <c r="E33" s="212">
        <f t="shared" si="25"/>
        <v>6.362064258</v>
      </c>
      <c r="F33" s="210">
        <f t="shared" si="25"/>
        <v>7.843250821</v>
      </c>
      <c r="G33" s="212">
        <f t="shared" si="25"/>
        <v>7.318473347</v>
      </c>
      <c r="H33" s="209">
        <f t="shared" si="25"/>
        <v>9.421308816</v>
      </c>
      <c r="I33" s="210">
        <f t="shared" si="25"/>
        <v>11.34459408</v>
      </c>
      <c r="J33" s="211">
        <f t="shared" si="25"/>
        <v>10.86281694</v>
      </c>
      <c r="K33" s="212">
        <f t="shared" si="25"/>
        <v>8.284435303</v>
      </c>
      <c r="L33" s="210">
        <f t="shared" si="25"/>
        <v>10.07965382</v>
      </c>
      <c r="M33" s="211">
        <f t="shared" si="25"/>
        <v>9.582819996</v>
      </c>
    </row>
    <row r="34" ht="15.75" customHeight="1">
      <c r="A34" s="200" t="s">
        <v>95</v>
      </c>
      <c r="B34" s="209">
        <f t="shared" ref="B34:M34" si="26">IF(ISBLANK(B16),"",B16*100/B$22)</f>
        <v>9.205020921</v>
      </c>
      <c r="C34" s="210">
        <f t="shared" si="26"/>
        <v>10.75544637</v>
      </c>
      <c r="D34" s="211">
        <f t="shared" si="26"/>
        <v>9.473364874</v>
      </c>
      <c r="E34" s="212">
        <f t="shared" si="26"/>
        <v>1.028488213</v>
      </c>
      <c r="F34" s="210">
        <f t="shared" si="26"/>
        <v>0.9183984846</v>
      </c>
      <c r="G34" s="212">
        <f t="shared" si="26"/>
        <v>0.8339868939</v>
      </c>
      <c r="H34" s="209">
        <f t="shared" si="26"/>
        <v>6.630611141</v>
      </c>
      <c r="I34" s="210">
        <f t="shared" si="26"/>
        <v>7.474337977</v>
      </c>
      <c r="J34" s="211">
        <f t="shared" si="26"/>
        <v>7.397678083</v>
      </c>
      <c r="K34" s="212">
        <f t="shared" si="26"/>
        <v>5.048091465</v>
      </c>
      <c r="L34" s="210">
        <f t="shared" si="26"/>
        <v>5.816881506</v>
      </c>
      <c r="M34" s="211">
        <f t="shared" si="26"/>
        <v>5.555509872</v>
      </c>
    </row>
    <row r="35" ht="15.75" customHeight="1">
      <c r="A35" s="200" t="s">
        <v>96</v>
      </c>
      <c r="B35" s="209">
        <f t="shared" ref="B35:M35" si="27">IF(ISBLANK(B17),"",B17*100/B$22)</f>
        <v>5.132496513</v>
      </c>
      <c r="C35" s="210">
        <f t="shared" si="27"/>
        <v>4.758699155</v>
      </c>
      <c r="D35" s="211">
        <f t="shared" si="27"/>
        <v>2.971802028</v>
      </c>
      <c r="E35" s="212">
        <f t="shared" si="27"/>
        <v>4.186766178</v>
      </c>
      <c r="F35" s="210">
        <f t="shared" si="27"/>
        <v>4.098968623</v>
      </c>
      <c r="G35" s="212">
        <f t="shared" si="27"/>
        <v>3.408556803</v>
      </c>
      <c r="H35" s="209">
        <f t="shared" si="27"/>
        <v>7.106544078</v>
      </c>
      <c r="I35" s="210">
        <f t="shared" si="27"/>
        <v>6.855115717</v>
      </c>
      <c r="J35" s="211">
        <f t="shared" si="27"/>
        <v>5.240576962</v>
      </c>
      <c r="K35" s="212">
        <f t="shared" si="27"/>
        <v>5.922206763</v>
      </c>
      <c r="L35" s="210">
        <f t="shared" si="27"/>
        <v>5.812561384</v>
      </c>
      <c r="M35" s="211">
        <f t="shared" si="27"/>
        <v>4.432794669</v>
      </c>
    </row>
    <row r="36" ht="15.75" customHeight="1">
      <c r="A36" s="200" t="s">
        <v>97</v>
      </c>
      <c r="B36" s="209">
        <f t="shared" ref="B36:M36" si="28">IF(ISBLANK(B18),"",B18*100/B$22)</f>
        <v>10.87866109</v>
      </c>
      <c r="C36" s="210">
        <f t="shared" si="28"/>
        <v>10.1523942</v>
      </c>
      <c r="D36" s="211">
        <f t="shared" si="28"/>
        <v>10.80989415</v>
      </c>
      <c r="E36" s="212">
        <f t="shared" si="28"/>
        <v>17.4660963</v>
      </c>
      <c r="F36" s="210">
        <f t="shared" si="28"/>
        <v>17.95089467</v>
      </c>
      <c r="G36" s="212">
        <f t="shared" si="28"/>
        <v>18.25969176</v>
      </c>
      <c r="H36" s="209">
        <f t="shared" si="28"/>
        <v>8.793942672</v>
      </c>
      <c r="I36" s="210">
        <f t="shared" si="28"/>
        <v>6.429555899</v>
      </c>
      <c r="J36" s="211">
        <f t="shared" si="28"/>
        <v>6.432439048</v>
      </c>
      <c r="K36" s="212">
        <f t="shared" si="28"/>
        <v>11.90188131</v>
      </c>
      <c r="L36" s="210">
        <f t="shared" si="28"/>
        <v>10.28626168</v>
      </c>
      <c r="M36" s="211">
        <f t="shared" si="28"/>
        <v>10.5887126</v>
      </c>
    </row>
    <row r="37" ht="15.75" customHeight="1">
      <c r="A37" s="200" t="s">
        <v>98</v>
      </c>
      <c r="B37" s="209">
        <f t="shared" ref="B37:M37" si="29">IF(ISBLANK(B19),"",B19*100/B$22)</f>
        <v>1.171548117</v>
      </c>
      <c r="C37" s="210">
        <f t="shared" si="29"/>
        <v>0.9781614397</v>
      </c>
      <c r="D37" s="211">
        <f t="shared" si="29"/>
        <v>1.709875998</v>
      </c>
      <c r="E37" s="212">
        <f t="shared" si="29"/>
        <v>2.684991353</v>
      </c>
      <c r="F37" s="210">
        <f t="shared" si="29"/>
        <v>2.585980717</v>
      </c>
      <c r="G37" s="212">
        <f t="shared" si="29"/>
        <v>2.954510858</v>
      </c>
      <c r="H37" s="209">
        <f t="shared" si="29"/>
        <v>4.959437534</v>
      </c>
      <c r="I37" s="210">
        <f t="shared" si="29"/>
        <v>5.004225927</v>
      </c>
      <c r="J37" s="211">
        <f t="shared" si="29"/>
        <v>6.136800719</v>
      </c>
      <c r="K37" s="212">
        <f t="shared" si="29"/>
        <v>3.792873994</v>
      </c>
      <c r="L37" s="210">
        <f t="shared" si="29"/>
        <v>3.871971976</v>
      </c>
      <c r="M37" s="211">
        <f t="shared" si="29"/>
        <v>4.683553647</v>
      </c>
    </row>
    <row r="38" ht="15.75" customHeight="1">
      <c r="A38" s="200" t="s">
        <v>99</v>
      </c>
      <c r="B38" s="209">
        <f t="shared" ref="B38:M38" si="30">IF(ISBLANK(B20),"",B20*100/B$22)</f>
        <v>2.677824268</v>
      </c>
      <c r="C38" s="210">
        <f t="shared" si="30"/>
        <v>2.659903039</v>
      </c>
      <c r="D38" s="211">
        <f t="shared" si="30"/>
        <v>3.877787975</v>
      </c>
      <c r="E38" s="212">
        <f t="shared" si="30"/>
        <v>4.760171111</v>
      </c>
      <c r="F38" s="210">
        <f t="shared" si="30"/>
        <v>6.924626696</v>
      </c>
      <c r="G38" s="212">
        <f t="shared" si="30"/>
        <v>7.094249523</v>
      </c>
      <c r="H38" s="209">
        <f t="shared" si="30"/>
        <v>8.420767983</v>
      </c>
      <c r="I38" s="210">
        <f t="shared" si="30"/>
        <v>10.50209213</v>
      </c>
      <c r="J38" s="211">
        <f t="shared" si="30"/>
        <v>12.66183616</v>
      </c>
      <c r="K38" s="212">
        <f t="shared" si="30"/>
        <v>6.581574012</v>
      </c>
      <c r="L38" s="210">
        <f t="shared" si="30"/>
        <v>8.639451303</v>
      </c>
      <c r="M38" s="211">
        <f t="shared" si="30"/>
        <v>10.01220418</v>
      </c>
    </row>
    <row r="39" ht="15.75" customHeight="1">
      <c r="A39" s="204" t="s">
        <v>100</v>
      </c>
      <c r="B39" s="213">
        <f t="shared" ref="B39:M39" si="31">IF(ISBLANK(B21),"",B21*100/B$22)</f>
        <v>6.276150628</v>
      </c>
      <c r="C39" s="214">
        <f t="shared" si="31"/>
        <v>5.711885056</v>
      </c>
      <c r="D39" s="215">
        <f t="shared" si="31"/>
        <v>6.195939658</v>
      </c>
      <c r="E39" s="217">
        <f t="shared" si="31"/>
        <v>4.341494493</v>
      </c>
      <c r="F39" s="214">
        <f t="shared" si="31"/>
        <v>3.855466651</v>
      </c>
      <c r="G39" s="217">
        <f t="shared" si="31"/>
        <v>4.349143746</v>
      </c>
      <c r="H39" s="213">
        <f t="shared" si="31"/>
        <v>11.43861547</v>
      </c>
      <c r="I39" s="214">
        <f t="shared" si="31"/>
        <v>9.96343584</v>
      </c>
      <c r="J39" s="215">
        <f t="shared" si="31"/>
        <v>11.20614886</v>
      </c>
      <c r="K39" s="217">
        <f t="shared" si="31"/>
        <v>8.520355695</v>
      </c>
      <c r="L39" s="214">
        <f t="shared" si="31"/>
        <v>7.692233821</v>
      </c>
      <c r="M39" s="215">
        <f t="shared" si="31"/>
        <v>8.541628914</v>
      </c>
    </row>
    <row r="40" ht="15.75" customHeight="1">
      <c r="A40" s="63" t="s">
        <v>7</v>
      </c>
      <c r="B40" s="219">
        <f t="shared" ref="B40:M40" si="32">IF(ISBLANK(B22),"",B22*100/B$22)</f>
        <v>100</v>
      </c>
      <c r="C40" s="220">
        <f t="shared" si="32"/>
        <v>100</v>
      </c>
      <c r="D40" s="221">
        <f t="shared" si="32"/>
        <v>100</v>
      </c>
      <c r="E40" s="222">
        <f t="shared" si="32"/>
        <v>100</v>
      </c>
      <c r="F40" s="220">
        <f t="shared" si="32"/>
        <v>100</v>
      </c>
      <c r="G40" s="222">
        <f t="shared" si="32"/>
        <v>100</v>
      </c>
      <c r="H40" s="219">
        <f t="shared" si="32"/>
        <v>100</v>
      </c>
      <c r="I40" s="220">
        <f t="shared" si="32"/>
        <v>100</v>
      </c>
      <c r="J40" s="221">
        <f t="shared" si="32"/>
        <v>100</v>
      </c>
      <c r="K40" s="222">
        <f t="shared" si="32"/>
        <v>100</v>
      </c>
      <c r="L40" s="220">
        <f t="shared" si="32"/>
        <v>100</v>
      </c>
      <c r="M40" s="221">
        <f t="shared" si="32"/>
        <v>100</v>
      </c>
    </row>
    <row r="41" ht="15.75" customHeight="1">
      <c r="A41" s="251" t="s">
        <v>130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3"/>
    </row>
    <row r="42" ht="15.75" customHeight="1">
      <c r="A42" s="254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6"/>
    </row>
    <row r="43" ht="15.75" customHeight="1">
      <c r="A43" s="197" t="s">
        <v>85</v>
      </c>
      <c r="B43" s="205">
        <f t="shared" ref="B43:B58" si="33">IF(ISBLANK(B7),"",B7*100/$K7)</f>
        <v>12.33048719</v>
      </c>
      <c r="C43" s="206">
        <f t="shared" ref="C43:C58" si="34">IF(ISBLANK(C7),"",C7*100/$L7)</f>
        <v>11.6956051</v>
      </c>
      <c r="D43" s="207">
        <f t="shared" ref="D43:D58" si="35">IF(ISBLANK(D7),"",D7*100/$M7)</f>
        <v>12.66070152</v>
      </c>
      <c r="E43" s="208">
        <f t="shared" ref="E43:E58" si="36">IF(ISBLANK(E7),"",E7*100/$K7)</f>
        <v>60.68558513</v>
      </c>
      <c r="F43" s="206">
        <f t="shared" ref="F43:F58" si="37">IF(ISBLANK(F7),"",F7*100/$L7)</f>
        <v>59.21769549</v>
      </c>
      <c r="G43" s="208">
        <f t="shared" ref="G43:G58" si="38">IF(ISBLANK(G7),"",G7*100/$M7)</f>
        <v>60.10007981</v>
      </c>
      <c r="H43" s="205">
        <f t="shared" ref="H43:H58" si="39">IF(ISBLANK(H7),"",H7*100/$K7)</f>
        <v>26.98392767</v>
      </c>
      <c r="I43" s="206">
        <f t="shared" ref="I43:I58" si="40">IF(ISBLANK(I7),"",I7*100/$L7)</f>
        <v>29.08669941</v>
      </c>
      <c r="J43" s="208">
        <f t="shared" ref="J43:J58" si="41">IF(ISBLANK(J7),"",J7*100/$M7)</f>
        <v>27.23921866</v>
      </c>
      <c r="K43" s="205">
        <f t="shared" ref="K43:K58" si="42">IF(ISBLANK(K7),"",K7*100/$K7)</f>
        <v>100</v>
      </c>
      <c r="L43" s="206">
        <f t="shared" ref="L43:L58" si="43">IF(ISBLANK(L7),"",L7*100/$L7)</f>
        <v>100</v>
      </c>
      <c r="M43" s="207">
        <f t="shared" ref="M43:M58" si="44">IF(ISBLANK(M7),"",M7*100/$M7)</f>
        <v>100</v>
      </c>
    </row>
    <row r="44" ht="15.75" customHeight="1">
      <c r="A44" s="200" t="s">
        <v>86</v>
      </c>
      <c r="B44" s="209">
        <f t="shared" si="33"/>
        <v>7.448494453</v>
      </c>
      <c r="C44" s="210">
        <f t="shared" si="34"/>
        <v>7.280774128</v>
      </c>
      <c r="D44" s="211">
        <f t="shared" si="35"/>
        <v>7.268565639</v>
      </c>
      <c r="E44" s="212">
        <f t="shared" si="36"/>
        <v>17.7496038</v>
      </c>
      <c r="F44" s="210">
        <f t="shared" si="37"/>
        <v>15.41714201</v>
      </c>
      <c r="G44" s="212">
        <f t="shared" si="38"/>
        <v>19.16556755</v>
      </c>
      <c r="H44" s="209">
        <f t="shared" si="39"/>
        <v>74.80190174</v>
      </c>
      <c r="I44" s="210">
        <f t="shared" si="40"/>
        <v>77.30208386</v>
      </c>
      <c r="J44" s="212">
        <f t="shared" si="41"/>
        <v>73.56586681</v>
      </c>
      <c r="K44" s="209">
        <f t="shared" si="42"/>
        <v>100</v>
      </c>
      <c r="L44" s="210">
        <f t="shared" si="43"/>
        <v>100</v>
      </c>
      <c r="M44" s="211">
        <f t="shared" si="44"/>
        <v>100</v>
      </c>
    </row>
    <row r="45" ht="15.75" customHeight="1">
      <c r="A45" s="200" t="s">
        <v>87</v>
      </c>
      <c r="B45" s="209">
        <f t="shared" si="33"/>
        <v>15.28436019</v>
      </c>
      <c r="C45" s="210">
        <f t="shared" si="34"/>
        <v>13.27062299</v>
      </c>
      <c r="D45" s="211">
        <f t="shared" si="35"/>
        <v>14.80236485</v>
      </c>
      <c r="E45" s="212">
        <f t="shared" si="36"/>
        <v>24.17061611</v>
      </c>
      <c r="F45" s="210">
        <f t="shared" si="37"/>
        <v>15.20481697</v>
      </c>
      <c r="G45" s="212">
        <f t="shared" si="38"/>
        <v>15.68601112</v>
      </c>
      <c r="H45" s="209">
        <f t="shared" si="39"/>
        <v>60.5450237</v>
      </c>
      <c r="I45" s="210">
        <f t="shared" si="40"/>
        <v>71.52456004</v>
      </c>
      <c r="J45" s="212">
        <f t="shared" si="41"/>
        <v>69.51162402</v>
      </c>
      <c r="K45" s="209">
        <f t="shared" si="42"/>
        <v>100</v>
      </c>
      <c r="L45" s="210">
        <f t="shared" si="43"/>
        <v>100</v>
      </c>
      <c r="M45" s="211">
        <f t="shared" si="44"/>
        <v>100</v>
      </c>
    </row>
    <row r="46" ht="15.75" customHeight="1">
      <c r="A46" s="200" t="s">
        <v>89</v>
      </c>
      <c r="B46" s="209">
        <f t="shared" si="33"/>
        <v>13.65705615</v>
      </c>
      <c r="C46" s="210">
        <f t="shared" si="34"/>
        <v>12.13625166</v>
      </c>
      <c r="D46" s="211">
        <f t="shared" si="35"/>
        <v>14.94589616</v>
      </c>
      <c r="E46" s="212">
        <f t="shared" si="36"/>
        <v>15.70561457</v>
      </c>
      <c r="F46" s="210">
        <f t="shared" si="37"/>
        <v>13.26751735</v>
      </c>
      <c r="G46" s="212">
        <f t="shared" si="38"/>
        <v>12.47764264</v>
      </c>
      <c r="H46" s="209">
        <f t="shared" si="39"/>
        <v>70.63732929</v>
      </c>
      <c r="I46" s="210">
        <f t="shared" si="40"/>
        <v>74.59623099</v>
      </c>
      <c r="J46" s="212">
        <f t="shared" si="41"/>
        <v>72.57646119</v>
      </c>
      <c r="K46" s="209">
        <f t="shared" si="42"/>
        <v>100</v>
      </c>
      <c r="L46" s="210">
        <f t="shared" si="43"/>
        <v>100</v>
      </c>
      <c r="M46" s="211">
        <f t="shared" si="44"/>
        <v>100</v>
      </c>
    </row>
    <row r="47" ht="15.75" customHeight="1">
      <c r="A47" s="200" t="s">
        <v>90</v>
      </c>
      <c r="B47" s="209">
        <f t="shared" si="33"/>
        <v>12.57005604</v>
      </c>
      <c r="C47" s="210">
        <f t="shared" si="34"/>
        <v>9.341495129</v>
      </c>
      <c r="D47" s="211">
        <f t="shared" si="35"/>
        <v>9.245908282</v>
      </c>
      <c r="E47" s="212">
        <f t="shared" si="36"/>
        <v>22.17774219</v>
      </c>
      <c r="F47" s="210">
        <f t="shared" si="37"/>
        <v>21.11785677</v>
      </c>
      <c r="G47" s="212">
        <f t="shared" si="38"/>
        <v>24.55065629</v>
      </c>
      <c r="H47" s="209">
        <f t="shared" si="39"/>
        <v>65.25220176</v>
      </c>
      <c r="I47" s="210">
        <f t="shared" si="40"/>
        <v>69.5406481</v>
      </c>
      <c r="J47" s="212">
        <f t="shared" si="41"/>
        <v>66.20343543</v>
      </c>
      <c r="K47" s="209">
        <f t="shared" si="42"/>
        <v>100</v>
      </c>
      <c r="L47" s="210">
        <f t="shared" si="43"/>
        <v>100</v>
      </c>
      <c r="M47" s="211">
        <f t="shared" si="44"/>
        <v>100</v>
      </c>
    </row>
    <row r="48" ht="15.75" customHeight="1">
      <c r="A48" s="200" t="s">
        <v>91</v>
      </c>
      <c r="B48" s="209">
        <f t="shared" si="33"/>
        <v>10.2319236</v>
      </c>
      <c r="C48" s="210">
        <f t="shared" si="34"/>
        <v>8.973278619</v>
      </c>
      <c r="D48" s="211">
        <f t="shared" si="35"/>
        <v>15.54021896</v>
      </c>
      <c r="E48" s="212">
        <f t="shared" si="36"/>
        <v>19.50886767</v>
      </c>
      <c r="F48" s="210">
        <f t="shared" si="37"/>
        <v>13.74513883</v>
      </c>
      <c r="G48" s="212">
        <f t="shared" si="38"/>
        <v>15.46157045</v>
      </c>
      <c r="H48" s="209">
        <f t="shared" si="39"/>
        <v>70.25920873</v>
      </c>
      <c r="I48" s="210">
        <f t="shared" si="40"/>
        <v>77.28158255</v>
      </c>
      <c r="J48" s="212">
        <f t="shared" si="41"/>
        <v>68.99821059</v>
      </c>
      <c r="K48" s="209">
        <f t="shared" si="42"/>
        <v>100</v>
      </c>
      <c r="L48" s="210">
        <f t="shared" si="43"/>
        <v>100</v>
      </c>
      <c r="M48" s="211">
        <f t="shared" si="44"/>
        <v>100</v>
      </c>
    </row>
    <row r="49" ht="15.75" customHeight="1">
      <c r="A49" s="200" t="s">
        <v>92</v>
      </c>
      <c r="B49" s="209">
        <f t="shared" si="33"/>
        <v>16.24119718</v>
      </c>
      <c r="C49" s="210">
        <f t="shared" si="34"/>
        <v>17.37446602</v>
      </c>
      <c r="D49" s="211">
        <f t="shared" si="35"/>
        <v>15.18858082</v>
      </c>
      <c r="E49" s="212">
        <f t="shared" si="36"/>
        <v>19.8943662</v>
      </c>
      <c r="F49" s="210">
        <f t="shared" si="37"/>
        <v>16.96472365</v>
      </c>
      <c r="G49" s="212">
        <f t="shared" si="38"/>
        <v>17.38057198</v>
      </c>
      <c r="H49" s="209">
        <f t="shared" si="39"/>
        <v>63.86443662</v>
      </c>
      <c r="I49" s="210">
        <f t="shared" si="40"/>
        <v>65.66081033</v>
      </c>
      <c r="J49" s="212">
        <f t="shared" si="41"/>
        <v>67.4308472</v>
      </c>
      <c r="K49" s="209">
        <f t="shared" si="42"/>
        <v>100</v>
      </c>
      <c r="L49" s="210">
        <f t="shared" si="43"/>
        <v>100</v>
      </c>
      <c r="M49" s="211">
        <f t="shared" si="44"/>
        <v>100</v>
      </c>
    </row>
    <row r="50" ht="15.75" customHeight="1">
      <c r="A50" s="200" t="s">
        <v>93</v>
      </c>
      <c r="B50" s="209">
        <f t="shared" si="33"/>
        <v>5.389221557</v>
      </c>
      <c r="C50" s="210">
        <f t="shared" si="34"/>
        <v>5.123054529</v>
      </c>
      <c r="D50" s="211">
        <f t="shared" si="35"/>
        <v>4.293579621</v>
      </c>
      <c r="E50" s="212">
        <f t="shared" si="36"/>
        <v>18.16367265</v>
      </c>
      <c r="F50" s="210">
        <f t="shared" si="37"/>
        <v>18.03634123</v>
      </c>
      <c r="G50" s="212">
        <f t="shared" si="38"/>
        <v>18.98609403</v>
      </c>
      <c r="H50" s="209">
        <f t="shared" si="39"/>
        <v>76.44710579</v>
      </c>
      <c r="I50" s="210">
        <f t="shared" si="40"/>
        <v>76.84060424</v>
      </c>
      <c r="J50" s="212">
        <f t="shared" si="41"/>
        <v>76.72032635</v>
      </c>
      <c r="K50" s="209">
        <f t="shared" si="42"/>
        <v>100</v>
      </c>
      <c r="L50" s="210">
        <f t="shared" si="43"/>
        <v>100</v>
      </c>
      <c r="M50" s="211">
        <f t="shared" si="44"/>
        <v>100</v>
      </c>
    </row>
    <row r="51" ht="15.75" customHeight="1">
      <c r="A51" s="200" t="s">
        <v>94</v>
      </c>
      <c r="B51" s="209">
        <f t="shared" si="33"/>
        <v>10.87988317</v>
      </c>
      <c r="C51" s="210">
        <f t="shared" si="34"/>
        <v>9.157689405</v>
      </c>
      <c r="D51" s="211">
        <f t="shared" si="35"/>
        <v>9.914910291</v>
      </c>
      <c r="E51" s="212">
        <f t="shared" si="36"/>
        <v>25.52026287</v>
      </c>
      <c r="F51" s="210">
        <f t="shared" si="37"/>
        <v>23.54628364</v>
      </c>
      <c r="G51" s="212">
        <f t="shared" si="38"/>
        <v>23.92395241</v>
      </c>
      <c r="H51" s="209">
        <f t="shared" si="39"/>
        <v>63.59985396</v>
      </c>
      <c r="I51" s="210">
        <f t="shared" si="40"/>
        <v>67.29602696</v>
      </c>
      <c r="J51" s="212">
        <f t="shared" si="41"/>
        <v>66.1611373</v>
      </c>
      <c r="K51" s="209">
        <f t="shared" si="42"/>
        <v>100</v>
      </c>
      <c r="L51" s="210">
        <f t="shared" si="43"/>
        <v>100</v>
      </c>
      <c r="M51" s="211">
        <f t="shared" si="44"/>
        <v>100</v>
      </c>
    </row>
    <row r="52" ht="15.75" customHeight="1">
      <c r="A52" s="200" t="s">
        <v>95</v>
      </c>
      <c r="B52" s="209">
        <f t="shared" si="33"/>
        <v>19.77231875</v>
      </c>
      <c r="C52" s="210">
        <f t="shared" si="34"/>
        <v>18.39276244</v>
      </c>
      <c r="D52" s="211">
        <f t="shared" si="35"/>
        <v>17.57870141</v>
      </c>
      <c r="E52" s="212">
        <f t="shared" si="36"/>
        <v>6.77052127</v>
      </c>
      <c r="F52" s="210">
        <f t="shared" si="37"/>
        <v>4.777633439</v>
      </c>
      <c r="G52" s="212">
        <f t="shared" si="38"/>
        <v>4.702632781</v>
      </c>
      <c r="H52" s="209">
        <f t="shared" si="39"/>
        <v>73.45715998</v>
      </c>
      <c r="I52" s="210">
        <f t="shared" si="40"/>
        <v>76.82960412</v>
      </c>
      <c r="J52" s="212">
        <f t="shared" si="41"/>
        <v>77.71866581</v>
      </c>
      <c r="K52" s="209">
        <f t="shared" si="42"/>
        <v>100</v>
      </c>
      <c r="L52" s="210">
        <f t="shared" si="43"/>
        <v>100</v>
      </c>
      <c r="M52" s="211">
        <f t="shared" si="44"/>
        <v>100</v>
      </c>
    </row>
    <row r="53" ht="15.75" customHeight="1">
      <c r="A53" s="200" t="s">
        <v>96</v>
      </c>
      <c r="B53" s="209">
        <f t="shared" si="33"/>
        <v>9.397344229</v>
      </c>
      <c r="C53" s="210">
        <f t="shared" si="34"/>
        <v>8.143843829</v>
      </c>
      <c r="D53" s="211">
        <f t="shared" si="35"/>
        <v>6.911124365</v>
      </c>
      <c r="E53" s="212">
        <f t="shared" si="36"/>
        <v>23.49336057</v>
      </c>
      <c r="F53" s="210">
        <f t="shared" si="37"/>
        <v>21.33923891</v>
      </c>
      <c r="G53" s="212">
        <f t="shared" si="38"/>
        <v>24.08788593</v>
      </c>
      <c r="H53" s="209">
        <f t="shared" si="39"/>
        <v>67.1092952</v>
      </c>
      <c r="I53" s="210">
        <f t="shared" si="40"/>
        <v>70.51691726</v>
      </c>
      <c r="J53" s="212">
        <f t="shared" si="41"/>
        <v>69.00098971</v>
      </c>
      <c r="K53" s="209">
        <f t="shared" si="42"/>
        <v>100</v>
      </c>
      <c r="L53" s="210">
        <f t="shared" si="43"/>
        <v>100</v>
      </c>
      <c r="M53" s="211">
        <f t="shared" si="44"/>
        <v>100</v>
      </c>
    </row>
    <row r="54" ht="15.75" customHeight="1">
      <c r="A54" s="200" t="s">
        <v>97</v>
      </c>
      <c r="B54" s="209">
        <f t="shared" si="33"/>
        <v>9.911054638</v>
      </c>
      <c r="C54" s="210">
        <f t="shared" si="34"/>
        <v>9.817923499</v>
      </c>
      <c r="D54" s="211">
        <f t="shared" si="35"/>
        <v>10.52409425</v>
      </c>
      <c r="E54" s="212">
        <f t="shared" si="36"/>
        <v>48.76747141</v>
      </c>
      <c r="F54" s="210">
        <f t="shared" si="37"/>
        <v>52.80808448</v>
      </c>
      <c r="G54" s="212">
        <f t="shared" si="38"/>
        <v>54.02018238</v>
      </c>
      <c r="H54" s="209">
        <f t="shared" si="39"/>
        <v>41.32147395</v>
      </c>
      <c r="I54" s="210">
        <f t="shared" si="40"/>
        <v>37.37399202</v>
      </c>
      <c r="J54" s="212">
        <f t="shared" si="41"/>
        <v>35.45572337</v>
      </c>
      <c r="K54" s="209">
        <f t="shared" si="42"/>
        <v>100</v>
      </c>
      <c r="L54" s="210">
        <f t="shared" si="43"/>
        <v>100</v>
      </c>
      <c r="M54" s="211">
        <f t="shared" si="44"/>
        <v>100</v>
      </c>
    </row>
    <row r="55" ht="15.75" customHeight="1">
      <c r="A55" s="200" t="s">
        <v>98</v>
      </c>
      <c r="B55" s="209">
        <f t="shared" si="33"/>
        <v>3.349282297</v>
      </c>
      <c r="C55" s="210">
        <f t="shared" si="34"/>
        <v>2.512968661</v>
      </c>
      <c r="D55" s="211">
        <f t="shared" si="35"/>
        <v>3.763531584</v>
      </c>
      <c r="E55" s="212">
        <f t="shared" si="36"/>
        <v>23.52472089</v>
      </c>
      <c r="F55" s="210">
        <f t="shared" si="37"/>
        <v>20.20993706</v>
      </c>
      <c r="G55" s="212">
        <f t="shared" si="38"/>
        <v>19.76131568</v>
      </c>
      <c r="H55" s="209">
        <f t="shared" si="39"/>
        <v>73.12599681</v>
      </c>
      <c r="I55" s="210">
        <f t="shared" si="40"/>
        <v>77.27709428</v>
      </c>
      <c r="J55" s="212">
        <f t="shared" si="41"/>
        <v>76.47515273</v>
      </c>
      <c r="K55" s="209">
        <f t="shared" si="42"/>
        <v>100</v>
      </c>
      <c r="L55" s="210">
        <f t="shared" si="43"/>
        <v>100</v>
      </c>
      <c r="M55" s="211">
        <f t="shared" si="44"/>
        <v>100</v>
      </c>
    </row>
    <row r="56" ht="15.75" customHeight="1">
      <c r="A56" s="200" t="s">
        <v>99</v>
      </c>
      <c r="B56" s="209">
        <f t="shared" si="33"/>
        <v>4.411764706</v>
      </c>
      <c r="C56" s="210">
        <f t="shared" si="34"/>
        <v>3.062586643</v>
      </c>
      <c r="D56" s="211">
        <f t="shared" si="35"/>
        <v>3.992646036</v>
      </c>
      <c r="E56" s="212">
        <f t="shared" si="36"/>
        <v>24.03492647</v>
      </c>
      <c r="F56" s="210">
        <f t="shared" si="37"/>
        <v>24.25392828</v>
      </c>
      <c r="G56" s="212">
        <f t="shared" si="38"/>
        <v>22.19639918</v>
      </c>
      <c r="H56" s="209">
        <f t="shared" si="39"/>
        <v>71.55330882</v>
      </c>
      <c r="I56" s="210">
        <f t="shared" si="40"/>
        <v>72.68348508</v>
      </c>
      <c r="J56" s="212">
        <f t="shared" si="41"/>
        <v>73.81095478</v>
      </c>
      <c r="K56" s="209">
        <f t="shared" si="42"/>
        <v>100</v>
      </c>
      <c r="L56" s="210">
        <f t="shared" si="43"/>
        <v>100</v>
      </c>
      <c r="M56" s="211">
        <f t="shared" si="44"/>
        <v>100</v>
      </c>
    </row>
    <row r="57" ht="15.75" customHeight="1">
      <c r="A57" s="204" t="s">
        <v>100</v>
      </c>
      <c r="B57" s="213">
        <f t="shared" si="33"/>
        <v>7.987220447</v>
      </c>
      <c r="C57" s="214">
        <f t="shared" si="34"/>
        <v>7.38644931</v>
      </c>
      <c r="D57" s="215">
        <f t="shared" si="35"/>
        <v>7.477784202</v>
      </c>
      <c r="E57" s="217">
        <f t="shared" si="36"/>
        <v>16.93290735</v>
      </c>
      <c r="F57" s="214">
        <f t="shared" si="37"/>
        <v>15.16688375</v>
      </c>
      <c r="G57" s="217">
        <f t="shared" si="38"/>
        <v>15.95029894</v>
      </c>
      <c r="H57" s="213">
        <f t="shared" si="39"/>
        <v>75.0798722</v>
      </c>
      <c r="I57" s="214">
        <f t="shared" si="40"/>
        <v>77.44666694</v>
      </c>
      <c r="J57" s="217">
        <f t="shared" si="41"/>
        <v>76.57191686</v>
      </c>
      <c r="K57" s="213">
        <f t="shared" si="42"/>
        <v>100</v>
      </c>
      <c r="L57" s="214">
        <f t="shared" si="43"/>
        <v>100</v>
      </c>
      <c r="M57" s="215">
        <f t="shared" si="44"/>
        <v>100</v>
      </c>
    </row>
    <row r="58" ht="15.75" customHeight="1">
      <c r="A58" s="63" t="s">
        <v>7</v>
      </c>
      <c r="B58" s="257">
        <f t="shared" si="33"/>
        <v>10.84326417</v>
      </c>
      <c r="C58" s="258">
        <f t="shared" si="34"/>
        <v>9.947380706</v>
      </c>
      <c r="D58" s="259">
        <f t="shared" si="35"/>
        <v>10.30876046</v>
      </c>
      <c r="E58" s="260">
        <f t="shared" si="36"/>
        <v>33.23150445</v>
      </c>
      <c r="F58" s="258">
        <f t="shared" si="37"/>
        <v>30.26020628</v>
      </c>
      <c r="G58" s="260">
        <f t="shared" si="38"/>
        <v>31.32605923</v>
      </c>
      <c r="H58" s="257">
        <f t="shared" si="39"/>
        <v>55.92523138</v>
      </c>
      <c r="I58" s="258">
        <f t="shared" si="40"/>
        <v>59.79241301</v>
      </c>
      <c r="J58" s="260">
        <f t="shared" si="41"/>
        <v>58.36518031</v>
      </c>
      <c r="K58" s="257">
        <f t="shared" si="42"/>
        <v>100</v>
      </c>
      <c r="L58" s="258">
        <f t="shared" si="43"/>
        <v>100</v>
      </c>
      <c r="M58" s="259">
        <f t="shared" si="44"/>
        <v>100</v>
      </c>
    </row>
    <row r="59" ht="15.75" customHeight="1">
      <c r="A59" s="251" t="s">
        <v>132</v>
      </c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3"/>
    </row>
    <row r="60" ht="15.75" customHeight="1">
      <c r="A60" s="254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6"/>
    </row>
    <row r="61" ht="15.75" customHeight="1">
      <c r="A61" s="197" t="s">
        <v>85</v>
      </c>
      <c r="B61" s="205">
        <f t="shared" ref="B61:B76" si="45">IF(ISBLANK(B7),"",B7*100/$K$22)</f>
        <v>2.970177243</v>
      </c>
      <c r="C61" s="206">
        <f t="shared" ref="C61:C76" si="46">IF(ISBLANK(C7),"",C7*100/$L$22)</f>
        <v>2.462250686</v>
      </c>
      <c r="D61" s="207">
        <f t="shared" ref="D61:D76" si="47">IF(ISBLANK(D7),"",D7*100/$M$22)</f>
        <v>2.747284176</v>
      </c>
      <c r="E61" s="208">
        <f t="shared" ref="E61:E76" si="48">IF(ISBLANK(E7),"",E7*100/$K$22)</f>
        <v>14.61799044</v>
      </c>
      <c r="F61" s="206">
        <f t="shared" ref="F61:F76" si="49">IF(ISBLANK(F7),"",F7*100/$L$22)</f>
        <v>12.46697457</v>
      </c>
      <c r="G61" s="208">
        <f t="shared" ref="G61:G76" si="50">IF(ISBLANK(G7),"",G7*100/$M$22)</f>
        <v>13.04129933</v>
      </c>
      <c r="H61" s="205">
        <f t="shared" ref="H61:H76" si="51">IF(ISBLANK(H7),"",H7*100/$K$22)</f>
        <v>6.499909261</v>
      </c>
      <c r="I61" s="206">
        <f t="shared" ref="I61:I76" si="52">IF(ISBLANK(I7),"",I7*100/$L$22)</f>
        <v>6.123560514</v>
      </c>
      <c r="J61" s="208">
        <f t="shared" ref="J61:J76" si="53">IF(ISBLANK(J7),"",J7*100/$M$22)</f>
        <v>5.910721003</v>
      </c>
      <c r="K61" s="205">
        <f t="shared" ref="K61:K76" si="54">IF(ISBLANK(K7),"",K7*100/$K$22)</f>
        <v>24.08807695</v>
      </c>
      <c r="L61" s="206">
        <f t="shared" ref="L61:L76" si="55">IF(ISBLANK(L7),"",L7*100/$L$22)</f>
        <v>21.05278577</v>
      </c>
      <c r="M61" s="207">
        <f t="shared" ref="M61:M76" si="56">IF(ISBLANK(M7),"",M7*100/$M$22)</f>
        <v>21.69930451</v>
      </c>
    </row>
    <row r="62" ht="15.75" customHeight="1">
      <c r="A62" s="200" t="s">
        <v>86</v>
      </c>
      <c r="B62" s="209">
        <f t="shared" si="45"/>
        <v>0.1421571593</v>
      </c>
      <c r="C62" s="210">
        <f t="shared" si="46"/>
        <v>0.1389693709</v>
      </c>
      <c r="D62" s="211">
        <f t="shared" si="47"/>
        <v>0.08128170497</v>
      </c>
      <c r="E62" s="212">
        <f t="shared" si="48"/>
        <v>0.3387574859</v>
      </c>
      <c r="F62" s="210">
        <f t="shared" si="49"/>
        <v>0.294269605</v>
      </c>
      <c r="G62" s="212">
        <f t="shared" si="50"/>
        <v>0.214321516</v>
      </c>
      <c r="H62" s="209">
        <f t="shared" si="51"/>
        <v>1.427620834</v>
      </c>
      <c r="I62" s="210">
        <f t="shared" si="52"/>
        <v>1.475477989</v>
      </c>
      <c r="J62" s="212">
        <f t="shared" si="53"/>
        <v>0.8226601201</v>
      </c>
      <c r="K62" s="209">
        <f t="shared" si="54"/>
        <v>1.908535479</v>
      </c>
      <c r="L62" s="210">
        <f t="shared" si="55"/>
        <v>1.908716964</v>
      </c>
      <c r="M62" s="211">
        <f t="shared" si="56"/>
        <v>1.118263341</v>
      </c>
    </row>
    <row r="63" ht="15.75" customHeight="1">
      <c r="A63" s="200" t="s">
        <v>87</v>
      </c>
      <c r="B63" s="209">
        <f t="shared" si="45"/>
        <v>0.3901760329</v>
      </c>
      <c r="C63" s="210">
        <f t="shared" si="46"/>
        <v>0.3643205107</v>
      </c>
      <c r="D63" s="211">
        <f t="shared" si="47"/>
        <v>0.3870973179</v>
      </c>
      <c r="E63" s="212">
        <f t="shared" si="48"/>
        <v>0.6170225637</v>
      </c>
      <c r="F63" s="210">
        <f t="shared" si="49"/>
        <v>0.4174202438</v>
      </c>
      <c r="G63" s="212">
        <f t="shared" si="50"/>
        <v>0.4102055917</v>
      </c>
      <c r="H63" s="209">
        <f t="shared" si="51"/>
        <v>1.54558103</v>
      </c>
      <c r="I63" s="210">
        <f t="shared" si="52"/>
        <v>1.963575053</v>
      </c>
      <c r="J63" s="212">
        <f t="shared" si="53"/>
        <v>1.817801648</v>
      </c>
      <c r="K63" s="209">
        <f t="shared" si="54"/>
        <v>2.552779626</v>
      </c>
      <c r="L63" s="210">
        <f t="shared" si="55"/>
        <v>2.745315808</v>
      </c>
      <c r="M63" s="211">
        <f t="shared" si="56"/>
        <v>2.615104557</v>
      </c>
    </row>
    <row r="64" ht="15.75" customHeight="1">
      <c r="A64" s="200" t="s">
        <v>89</v>
      </c>
      <c r="B64" s="209">
        <f t="shared" si="45"/>
        <v>0.5444316738</v>
      </c>
      <c r="C64" s="210">
        <f t="shared" si="46"/>
        <v>0.5316700283</v>
      </c>
      <c r="D64" s="211">
        <f t="shared" si="47"/>
        <v>0.609551263</v>
      </c>
      <c r="E64" s="212">
        <f t="shared" si="48"/>
        <v>0.6260964249</v>
      </c>
      <c r="F64" s="210">
        <f t="shared" si="49"/>
        <v>0.5812289923</v>
      </c>
      <c r="G64" s="212">
        <f t="shared" si="50"/>
        <v>0.5088863693</v>
      </c>
      <c r="H64" s="209">
        <f t="shared" si="51"/>
        <v>2.815921602</v>
      </c>
      <c r="I64" s="210">
        <f t="shared" si="52"/>
        <v>3.26794313</v>
      </c>
      <c r="J64" s="212">
        <f t="shared" si="53"/>
        <v>2.959947875</v>
      </c>
      <c r="K64" s="209">
        <f t="shared" si="54"/>
        <v>3.986449701</v>
      </c>
      <c r="L64" s="210">
        <f t="shared" si="55"/>
        <v>4.38084215</v>
      </c>
      <c r="M64" s="211">
        <f t="shared" si="56"/>
        <v>4.078385508</v>
      </c>
    </row>
    <row r="65" ht="15.75" customHeight="1">
      <c r="A65" s="200" t="s">
        <v>90</v>
      </c>
      <c r="B65" s="209">
        <f t="shared" si="45"/>
        <v>0.4748654044</v>
      </c>
      <c r="C65" s="210">
        <f t="shared" si="46"/>
        <v>0.3900290248</v>
      </c>
      <c r="D65" s="211">
        <f t="shared" si="47"/>
        <v>0.3913165052</v>
      </c>
      <c r="E65" s="212">
        <f t="shared" si="48"/>
        <v>0.8378198536</v>
      </c>
      <c r="F65" s="210">
        <f t="shared" si="49"/>
        <v>0.8817193576</v>
      </c>
      <c r="G65" s="212">
        <f t="shared" si="50"/>
        <v>1.039062548</v>
      </c>
      <c r="H65" s="209">
        <f t="shared" si="51"/>
        <v>2.465065634</v>
      </c>
      <c r="I65" s="210">
        <f t="shared" si="52"/>
        <v>2.903482878</v>
      </c>
      <c r="J65" s="212">
        <f t="shared" si="53"/>
        <v>2.80194181</v>
      </c>
      <c r="K65" s="209">
        <f t="shared" si="54"/>
        <v>3.777750892</v>
      </c>
      <c r="L65" s="210">
        <f t="shared" si="55"/>
        <v>4.17523126</v>
      </c>
      <c r="M65" s="211">
        <f t="shared" si="56"/>
        <v>4.232320863</v>
      </c>
    </row>
    <row r="66" ht="15.75" customHeight="1">
      <c r="A66" s="200" t="s">
        <v>91</v>
      </c>
      <c r="B66" s="209">
        <f t="shared" si="45"/>
        <v>0.2268465308</v>
      </c>
      <c r="C66" s="210">
        <f t="shared" si="46"/>
        <v>0.2437462692</v>
      </c>
      <c r="D66" s="211">
        <f t="shared" si="47"/>
        <v>0.3083829171</v>
      </c>
      <c r="E66" s="212">
        <f t="shared" si="48"/>
        <v>0.4325207186</v>
      </c>
      <c r="F66" s="210">
        <f t="shared" si="49"/>
        <v>0.3733670215</v>
      </c>
      <c r="G66" s="212">
        <f t="shared" si="50"/>
        <v>0.3068222018</v>
      </c>
      <c r="H66" s="209">
        <f t="shared" si="51"/>
        <v>1.557679511</v>
      </c>
      <c r="I66" s="210">
        <f t="shared" si="52"/>
        <v>2.099243568</v>
      </c>
      <c r="J66" s="212">
        <f t="shared" si="53"/>
        <v>1.369212977</v>
      </c>
      <c r="K66" s="209">
        <f t="shared" si="54"/>
        <v>2.217046761</v>
      </c>
      <c r="L66" s="210">
        <f t="shared" si="55"/>
        <v>2.716356859</v>
      </c>
      <c r="M66" s="211">
        <f t="shared" si="56"/>
        <v>1.984418096</v>
      </c>
    </row>
    <row r="67" ht="15.75" customHeight="1">
      <c r="A67" s="200" t="s">
        <v>92</v>
      </c>
      <c r="B67" s="209">
        <f t="shared" si="45"/>
        <v>1.116084931</v>
      </c>
      <c r="C67" s="210">
        <f t="shared" si="46"/>
        <v>1.213526207</v>
      </c>
      <c r="D67" s="211">
        <f t="shared" si="47"/>
        <v>1.052174239</v>
      </c>
      <c r="E67" s="212">
        <f t="shared" si="48"/>
        <v>1.367128425</v>
      </c>
      <c r="F67" s="210">
        <f t="shared" si="49"/>
        <v>1.184907594</v>
      </c>
      <c r="G67" s="212">
        <f t="shared" si="50"/>
        <v>1.204022306</v>
      </c>
      <c r="H67" s="209">
        <f t="shared" si="51"/>
        <v>4.388724215</v>
      </c>
      <c r="I67" s="210">
        <f t="shared" si="52"/>
        <v>4.586104344</v>
      </c>
      <c r="J67" s="212">
        <f t="shared" si="53"/>
        <v>4.671206692</v>
      </c>
      <c r="K67" s="209">
        <f t="shared" si="54"/>
        <v>6.871937572</v>
      </c>
      <c r="L67" s="210">
        <f t="shared" si="55"/>
        <v>6.984538145</v>
      </c>
      <c r="M67" s="211">
        <f t="shared" si="56"/>
        <v>6.927403238</v>
      </c>
    </row>
    <row r="68" ht="15.75" customHeight="1">
      <c r="A68" s="200" t="s">
        <v>93</v>
      </c>
      <c r="B68" s="209">
        <f t="shared" si="45"/>
        <v>0.2449942532</v>
      </c>
      <c r="C68" s="210">
        <f t="shared" si="46"/>
        <v>0.1965817236</v>
      </c>
      <c r="D68" s="211">
        <f t="shared" si="47"/>
        <v>0.1694923191</v>
      </c>
      <c r="E68" s="212">
        <f t="shared" si="48"/>
        <v>0.825721372</v>
      </c>
      <c r="F68" s="210">
        <f t="shared" si="49"/>
        <v>0.6920900463</v>
      </c>
      <c r="G68" s="212">
        <f t="shared" si="50"/>
        <v>0.7494904928</v>
      </c>
      <c r="H68" s="209">
        <f t="shared" si="51"/>
        <v>3.475288851</v>
      </c>
      <c r="I68" s="210">
        <f t="shared" si="52"/>
        <v>2.948525794</v>
      </c>
      <c r="J68" s="212">
        <f t="shared" si="53"/>
        <v>3.028593197</v>
      </c>
      <c r="K68" s="209">
        <f t="shared" si="54"/>
        <v>4.546004476</v>
      </c>
      <c r="L68" s="210">
        <f t="shared" si="55"/>
        <v>3.837197563</v>
      </c>
      <c r="M68" s="211">
        <f t="shared" si="56"/>
        <v>3.947576009</v>
      </c>
    </row>
    <row r="69" ht="15.75" customHeight="1">
      <c r="A69" s="200" t="s">
        <v>94</v>
      </c>
      <c r="B69" s="209">
        <f t="shared" si="45"/>
        <v>0.9013368822</v>
      </c>
      <c r="C69" s="210">
        <f t="shared" si="46"/>
        <v>0.9230633896</v>
      </c>
      <c r="D69" s="211">
        <f t="shared" si="47"/>
        <v>0.950128006</v>
      </c>
      <c r="E69" s="212">
        <f t="shared" si="48"/>
        <v>2.114209667</v>
      </c>
      <c r="F69" s="210">
        <f t="shared" si="49"/>
        <v>2.373383878</v>
      </c>
      <c r="G69" s="212">
        <f t="shared" si="50"/>
        <v>2.292589296</v>
      </c>
      <c r="H69" s="209">
        <f t="shared" si="51"/>
        <v>5.268888754</v>
      </c>
      <c r="I69" s="210">
        <f t="shared" si="52"/>
        <v>6.78320655</v>
      </c>
      <c r="J69" s="212">
        <f t="shared" si="53"/>
        <v>6.340102695</v>
      </c>
      <c r="K69" s="209">
        <f t="shared" si="54"/>
        <v>8.284435303</v>
      </c>
      <c r="L69" s="210">
        <f t="shared" si="55"/>
        <v>10.07965382</v>
      </c>
      <c r="M69" s="211">
        <f t="shared" si="56"/>
        <v>9.582819996</v>
      </c>
    </row>
    <row r="70" ht="15.75" customHeight="1">
      <c r="A70" s="200" t="s">
        <v>95</v>
      </c>
      <c r="B70" s="209">
        <f t="shared" si="45"/>
        <v>0.9981247353</v>
      </c>
      <c r="C70" s="210">
        <f t="shared" si="46"/>
        <v>1.069885197</v>
      </c>
      <c r="D70" s="211">
        <f t="shared" si="47"/>
        <v>0.9765864922</v>
      </c>
      <c r="E70" s="212">
        <f t="shared" si="48"/>
        <v>0.3417821063</v>
      </c>
      <c r="F70" s="210">
        <f t="shared" si="49"/>
        <v>0.2779092759</v>
      </c>
      <c r="G70" s="212">
        <f t="shared" si="50"/>
        <v>0.2612552284</v>
      </c>
      <c r="H70" s="209">
        <f t="shared" si="51"/>
        <v>3.708184623</v>
      </c>
      <c r="I70" s="210">
        <f t="shared" si="52"/>
        <v>4.469087033</v>
      </c>
      <c r="J70" s="212">
        <f t="shared" si="53"/>
        <v>4.317668152</v>
      </c>
      <c r="K70" s="209">
        <f t="shared" si="54"/>
        <v>5.048091465</v>
      </c>
      <c r="L70" s="210">
        <f t="shared" si="55"/>
        <v>5.816881506</v>
      </c>
      <c r="M70" s="211">
        <f t="shared" si="56"/>
        <v>5.555509872</v>
      </c>
    </row>
    <row r="71" ht="15.75" customHeight="1">
      <c r="A71" s="200" t="s">
        <v>96</v>
      </c>
      <c r="B71" s="209">
        <f t="shared" si="45"/>
        <v>0.5565301555</v>
      </c>
      <c r="C71" s="210">
        <f t="shared" si="46"/>
        <v>0.4733659216</v>
      </c>
      <c r="D71" s="211">
        <f t="shared" si="47"/>
        <v>0.3063559524</v>
      </c>
      <c r="E71" s="212">
        <f t="shared" si="48"/>
        <v>1.391325389</v>
      </c>
      <c r="F71" s="210">
        <f t="shared" si="49"/>
        <v>1.240356361</v>
      </c>
      <c r="G71" s="212">
        <f t="shared" si="50"/>
        <v>1.067766523</v>
      </c>
      <c r="H71" s="209">
        <f t="shared" si="51"/>
        <v>3.974351219</v>
      </c>
      <c r="I71" s="210">
        <f t="shared" si="52"/>
        <v>4.098839102</v>
      </c>
      <c r="J71" s="212">
        <f t="shared" si="53"/>
        <v>3.058672193</v>
      </c>
      <c r="K71" s="209">
        <f t="shared" si="54"/>
        <v>5.922206763</v>
      </c>
      <c r="L71" s="210">
        <f t="shared" si="55"/>
        <v>5.812561384</v>
      </c>
      <c r="M71" s="211">
        <f t="shared" si="56"/>
        <v>4.432794669</v>
      </c>
    </row>
    <row r="72" ht="15.75" customHeight="1">
      <c r="A72" s="200" t="s">
        <v>97</v>
      </c>
      <c r="B72" s="209">
        <f t="shared" si="45"/>
        <v>1.17960196</v>
      </c>
      <c r="C72" s="210">
        <f t="shared" si="46"/>
        <v>1.009897302</v>
      </c>
      <c r="D72" s="211">
        <f t="shared" si="47"/>
        <v>1.114366094</v>
      </c>
      <c r="E72" s="212">
        <f t="shared" si="48"/>
        <v>5.804246567</v>
      </c>
      <c r="F72" s="210">
        <f t="shared" si="49"/>
        <v>5.431977755</v>
      </c>
      <c r="G72" s="212">
        <f t="shared" si="50"/>
        <v>5.720041858</v>
      </c>
      <c r="H72" s="209">
        <f t="shared" si="51"/>
        <v>4.918032787</v>
      </c>
      <c r="I72" s="210">
        <f t="shared" si="52"/>
        <v>3.844386618</v>
      </c>
      <c r="J72" s="212">
        <f t="shared" si="53"/>
        <v>3.754304648</v>
      </c>
      <c r="K72" s="209">
        <f t="shared" si="54"/>
        <v>11.90188131</v>
      </c>
      <c r="L72" s="210">
        <f t="shared" si="55"/>
        <v>10.28626168</v>
      </c>
      <c r="M72" s="211">
        <f t="shared" si="56"/>
        <v>10.5887126</v>
      </c>
    </row>
    <row r="73" ht="15.75" customHeight="1">
      <c r="A73" s="200" t="s">
        <v>98</v>
      </c>
      <c r="B73" s="209">
        <f t="shared" si="45"/>
        <v>0.1270340572</v>
      </c>
      <c r="C73" s="210">
        <f t="shared" si="46"/>
        <v>0.09730144233</v>
      </c>
      <c r="D73" s="211">
        <f t="shared" si="47"/>
        <v>0.1762670208</v>
      </c>
      <c r="E73" s="212">
        <f t="shared" si="48"/>
        <v>0.892263021</v>
      </c>
      <c r="F73" s="210">
        <f t="shared" si="49"/>
        <v>0.7825230992</v>
      </c>
      <c r="G73" s="212">
        <f t="shared" si="50"/>
        <v>0.9255318213</v>
      </c>
      <c r="H73" s="209">
        <f t="shared" si="51"/>
        <v>2.773576916</v>
      </c>
      <c r="I73" s="210">
        <f t="shared" si="52"/>
        <v>2.992147434</v>
      </c>
      <c r="J73" s="212">
        <f t="shared" si="53"/>
        <v>3.581754805</v>
      </c>
      <c r="K73" s="209">
        <f t="shared" si="54"/>
        <v>3.792873994</v>
      </c>
      <c r="L73" s="210">
        <f t="shared" si="55"/>
        <v>3.871971976</v>
      </c>
      <c r="M73" s="211">
        <f t="shared" si="56"/>
        <v>4.683553647</v>
      </c>
    </row>
    <row r="74" ht="15.75" customHeight="1">
      <c r="A74" s="200" t="s">
        <v>99</v>
      </c>
      <c r="B74" s="209">
        <f t="shared" si="45"/>
        <v>0.2903635594</v>
      </c>
      <c r="C74" s="210">
        <f t="shared" si="46"/>
        <v>0.2645906817</v>
      </c>
      <c r="D74" s="211">
        <f t="shared" si="47"/>
        <v>0.3997518734</v>
      </c>
      <c r="E74" s="212">
        <f t="shared" si="48"/>
        <v>1.581876475</v>
      </c>
      <c r="F74" s="210">
        <f t="shared" si="49"/>
        <v>2.095406322</v>
      </c>
      <c r="G74" s="212">
        <f t="shared" si="50"/>
        <v>2.222348808</v>
      </c>
      <c r="H74" s="209">
        <f t="shared" si="51"/>
        <v>4.709333979</v>
      </c>
      <c r="I74" s="210">
        <f t="shared" si="52"/>
        <v>6.279454299</v>
      </c>
      <c r="J74" s="212">
        <f t="shared" si="53"/>
        <v>7.390103503</v>
      </c>
      <c r="K74" s="209">
        <f t="shared" si="54"/>
        <v>6.581574012</v>
      </c>
      <c r="L74" s="210">
        <f t="shared" si="55"/>
        <v>8.639451303</v>
      </c>
      <c r="M74" s="211">
        <f t="shared" si="56"/>
        <v>10.01220418</v>
      </c>
    </row>
    <row r="75" ht="15.75" customHeight="1">
      <c r="A75" s="204" t="s">
        <v>100</v>
      </c>
      <c r="B75" s="213">
        <f t="shared" si="45"/>
        <v>0.6805395923</v>
      </c>
      <c r="C75" s="214">
        <f t="shared" si="46"/>
        <v>0.568182952</v>
      </c>
      <c r="D75" s="215">
        <f t="shared" si="47"/>
        <v>0.6387245775</v>
      </c>
      <c r="E75" s="217">
        <f t="shared" si="48"/>
        <v>1.442743936</v>
      </c>
      <c r="F75" s="214">
        <f t="shared" si="49"/>
        <v>1.166672162</v>
      </c>
      <c r="G75" s="217">
        <f t="shared" si="50"/>
        <v>1.362415346</v>
      </c>
      <c r="H75" s="213">
        <f t="shared" si="51"/>
        <v>6.397072167</v>
      </c>
      <c r="I75" s="214">
        <f t="shared" si="52"/>
        <v>5.957378708</v>
      </c>
      <c r="J75" s="217">
        <f t="shared" si="53"/>
        <v>6.54048899</v>
      </c>
      <c r="K75" s="213">
        <f t="shared" si="54"/>
        <v>8.520355695</v>
      </c>
      <c r="L75" s="214">
        <f t="shared" si="55"/>
        <v>7.692233821</v>
      </c>
      <c r="M75" s="215">
        <f t="shared" si="56"/>
        <v>8.541628914</v>
      </c>
    </row>
    <row r="76" ht="15.75" customHeight="1">
      <c r="A76" s="63" t="s">
        <v>7</v>
      </c>
      <c r="B76" s="257">
        <f t="shared" si="45"/>
        <v>10.84326417</v>
      </c>
      <c r="C76" s="258">
        <f t="shared" si="46"/>
        <v>9.947380706</v>
      </c>
      <c r="D76" s="259">
        <f t="shared" si="47"/>
        <v>10.30876046</v>
      </c>
      <c r="E76" s="260">
        <f t="shared" si="48"/>
        <v>33.23150445</v>
      </c>
      <c r="F76" s="258">
        <f t="shared" si="49"/>
        <v>30.26020628</v>
      </c>
      <c r="G76" s="260">
        <f t="shared" si="50"/>
        <v>31.32605923</v>
      </c>
      <c r="H76" s="257">
        <f t="shared" si="51"/>
        <v>55.92523138</v>
      </c>
      <c r="I76" s="258">
        <f t="shared" si="52"/>
        <v>59.79241301</v>
      </c>
      <c r="J76" s="260">
        <f t="shared" si="53"/>
        <v>58.36518031</v>
      </c>
      <c r="K76" s="257">
        <f t="shared" si="54"/>
        <v>100</v>
      </c>
      <c r="L76" s="258">
        <f t="shared" si="55"/>
        <v>100</v>
      </c>
      <c r="M76" s="259">
        <f t="shared" si="56"/>
        <v>100</v>
      </c>
    </row>
    <row r="77" ht="15.75" customHeight="1">
      <c r="A77" s="251" t="s">
        <v>133</v>
      </c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3"/>
    </row>
    <row r="78" ht="15.75" customHeight="1">
      <c r="A78" s="254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6"/>
    </row>
    <row r="79" ht="15.75" customHeight="1">
      <c r="A79" s="197" t="s">
        <v>85</v>
      </c>
      <c r="B79" s="118"/>
      <c r="C79" s="44">
        <f t="shared" ref="C79:C94" si="57">IF(ISBLANK(C7),"",C7*100/C7)</f>
        <v>100</v>
      </c>
      <c r="D79" s="51">
        <f t="shared" ref="D79:D94" si="58">IF(ISBLANK(D7),"",D7*100/C7)</f>
        <v>77.52644401</v>
      </c>
      <c r="E79" s="49"/>
      <c r="F79" s="44">
        <f t="shared" ref="F79:F94" si="59">IF(ISBLANK(F7),"",F7*100/F7)</f>
        <v>100</v>
      </c>
      <c r="G79" s="49">
        <f t="shared" ref="G79:G94" si="60">IF(ISBLANK(G7),"",G7*100/F7)</f>
        <v>72.68391907</v>
      </c>
      <c r="H79" s="164"/>
      <c r="I79" s="44">
        <f t="shared" ref="I79:I94" si="61">IF(ISBLANK(I7),"",I7*100/I7)</f>
        <v>100</v>
      </c>
      <c r="J79" s="49">
        <f t="shared" ref="J79:J94" si="62">IF(ISBLANK(J7),"",J7*100/I7)</f>
        <v>67.06794399</v>
      </c>
      <c r="K79" s="118"/>
      <c r="L79" s="44">
        <f t="shared" ref="L79:L94" si="63">IF(ISBLANK(L7),"",L7*100/L7)</f>
        <v>100</v>
      </c>
      <c r="M79" s="51">
        <f t="shared" ref="M79:M94" si="64">IF(ISBLANK(M7),"",M7*100/L7)</f>
        <v>71.61677987</v>
      </c>
    </row>
    <row r="80" ht="15.75" customHeight="1">
      <c r="A80" s="200" t="s">
        <v>86</v>
      </c>
      <c r="B80" s="123"/>
      <c r="C80" s="57">
        <f t="shared" si="57"/>
        <v>100</v>
      </c>
      <c r="D80" s="62">
        <f t="shared" si="58"/>
        <v>40.6398653</v>
      </c>
      <c r="E80" s="60"/>
      <c r="F80" s="57">
        <f t="shared" si="59"/>
        <v>100</v>
      </c>
      <c r="G80" s="60">
        <f t="shared" si="60"/>
        <v>50.60563898</v>
      </c>
      <c r="H80" s="175"/>
      <c r="I80" s="57">
        <f t="shared" si="61"/>
        <v>100</v>
      </c>
      <c r="J80" s="60">
        <f t="shared" si="62"/>
        <v>38.74059229</v>
      </c>
      <c r="K80" s="123"/>
      <c r="L80" s="57">
        <f t="shared" si="63"/>
        <v>100</v>
      </c>
      <c r="M80" s="62">
        <f t="shared" si="64"/>
        <v>40.70812517</v>
      </c>
    </row>
    <row r="81" ht="15.75" customHeight="1">
      <c r="A81" s="200" t="s">
        <v>87</v>
      </c>
      <c r="B81" s="123"/>
      <c r="C81" s="57">
        <f t="shared" si="57"/>
        <v>100</v>
      </c>
      <c r="D81" s="62">
        <f t="shared" si="58"/>
        <v>73.82697718</v>
      </c>
      <c r="E81" s="60"/>
      <c r="F81" s="57">
        <f t="shared" si="59"/>
        <v>100</v>
      </c>
      <c r="G81" s="60">
        <f t="shared" si="60"/>
        <v>68.28206008</v>
      </c>
      <c r="H81" s="175"/>
      <c r="I81" s="57">
        <f t="shared" si="61"/>
        <v>100</v>
      </c>
      <c r="J81" s="60">
        <f t="shared" si="62"/>
        <v>64.32466506</v>
      </c>
      <c r="K81" s="123"/>
      <c r="L81" s="57">
        <f t="shared" si="63"/>
        <v>100</v>
      </c>
      <c r="M81" s="62">
        <f t="shared" si="64"/>
        <v>66.18739574</v>
      </c>
    </row>
    <row r="82" ht="15.75" customHeight="1">
      <c r="A82" s="200" t="s">
        <v>89</v>
      </c>
      <c r="B82" s="123"/>
      <c r="C82" s="57">
        <f t="shared" si="57"/>
        <v>100</v>
      </c>
      <c r="D82" s="62">
        <f t="shared" si="58"/>
        <v>79.66115583</v>
      </c>
      <c r="E82" s="60"/>
      <c r="F82" s="57">
        <f t="shared" si="59"/>
        <v>100</v>
      </c>
      <c r="G82" s="60">
        <f t="shared" si="60"/>
        <v>60.83480154</v>
      </c>
      <c r="H82" s="175"/>
      <c r="I82" s="57">
        <f t="shared" si="61"/>
        <v>100</v>
      </c>
      <c r="J82" s="60">
        <f t="shared" si="62"/>
        <v>62.93440341</v>
      </c>
      <c r="K82" s="123"/>
      <c r="L82" s="57">
        <f t="shared" si="63"/>
        <v>100</v>
      </c>
      <c r="M82" s="62">
        <f t="shared" si="64"/>
        <v>64.68583914</v>
      </c>
    </row>
    <row r="83" ht="15.75" customHeight="1">
      <c r="A83" s="200" t="s">
        <v>90</v>
      </c>
      <c r="B83" s="123"/>
      <c r="C83" s="57">
        <f t="shared" si="57"/>
        <v>100</v>
      </c>
      <c r="D83" s="62">
        <f t="shared" si="58"/>
        <v>69.71236005</v>
      </c>
      <c r="E83" s="60"/>
      <c r="F83" s="57">
        <f t="shared" si="59"/>
        <v>100</v>
      </c>
      <c r="G83" s="60">
        <f t="shared" si="60"/>
        <v>81.88226781</v>
      </c>
      <c r="H83" s="175"/>
      <c r="I83" s="57">
        <f t="shared" si="61"/>
        <v>100</v>
      </c>
      <c r="J83" s="60">
        <f t="shared" si="62"/>
        <v>67.05302712</v>
      </c>
      <c r="K83" s="123"/>
      <c r="L83" s="57">
        <f t="shared" si="63"/>
        <v>100</v>
      </c>
      <c r="M83" s="62">
        <f t="shared" si="64"/>
        <v>70.43306639</v>
      </c>
    </row>
    <row r="84" ht="15.75" customHeight="1">
      <c r="A84" s="200" t="s">
        <v>91</v>
      </c>
      <c r="B84" s="123"/>
      <c r="C84" s="57">
        <f t="shared" si="57"/>
        <v>100</v>
      </c>
      <c r="D84" s="62">
        <f t="shared" si="58"/>
        <v>87.90850245</v>
      </c>
      <c r="E84" s="60"/>
      <c r="F84" s="57">
        <f t="shared" si="59"/>
        <v>100</v>
      </c>
      <c r="G84" s="60">
        <f t="shared" si="60"/>
        <v>57.09911454</v>
      </c>
      <c r="H84" s="175"/>
      <c r="I84" s="57">
        <f t="shared" si="61"/>
        <v>100</v>
      </c>
      <c r="J84" s="60">
        <f t="shared" si="62"/>
        <v>45.31966823</v>
      </c>
      <c r="K84" s="123"/>
      <c r="L84" s="57">
        <f t="shared" si="63"/>
        <v>100</v>
      </c>
      <c r="M84" s="62">
        <f t="shared" si="64"/>
        <v>50.76038423</v>
      </c>
    </row>
    <row r="85" ht="15.75" customHeight="1">
      <c r="A85" s="200" t="s">
        <v>92</v>
      </c>
      <c r="B85" s="123"/>
      <c r="C85" s="57">
        <f t="shared" si="57"/>
        <v>100</v>
      </c>
      <c r="D85" s="62">
        <f t="shared" si="58"/>
        <v>60.24445108</v>
      </c>
      <c r="E85" s="60"/>
      <c r="F85" s="57">
        <f t="shared" si="59"/>
        <v>100</v>
      </c>
      <c r="G85" s="60">
        <f t="shared" si="60"/>
        <v>70.60388461</v>
      </c>
      <c r="H85" s="175"/>
      <c r="I85" s="57">
        <f t="shared" si="61"/>
        <v>100</v>
      </c>
      <c r="J85" s="60">
        <f t="shared" si="62"/>
        <v>70.77236348</v>
      </c>
      <c r="K85" s="123"/>
      <c r="L85" s="57">
        <f t="shared" si="63"/>
        <v>100</v>
      </c>
      <c r="M85" s="62">
        <f t="shared" si="64"/>
        <v>68.91461294</v>
      </c>
    </row>
    <row r="86" ht="15.75" customHeight="1">
      <c r="A86" s="200" t="s">
        <v>93</v>
      </c>
      <c r="B86" s="123"/>
      <c r="C86" s="57">
        <f t="shared" si="57"/>
        <v>100</v>
      </c>
      <c r="D86" s="62">
        <f t="shared" si="58"/>
        <v>59.90808399</v>
      </c>
      <c r="E86" s="60"/>
      <c r="F86" s="57">
        <f t="shared" si="59"/>
        <v>100</v>
      </c>
      <c r="G86" s="60">
        <f t="shared" si="60"/>
        <v>75.24576669</v>
      </c>
      <c r="H86" s="175"/>
      <c r="I86" s="57">
        <f t="shared" si="61"/>
        <v>100</v>
      </c>
      <c r="J86" s="60">
        <f t="shared" si="62"/>
        <v>71.36981282</v>
      </c>
      <c r="K86" s="123"/>
      <c r="L86" s="57">
        <f t="shared" si="63"/>
        <v>100</v>
      </c>
      <c r="M86" s="62">
        <f t="shared" si="64"/>
        <v>71.48170247</v>
      </c>
    </row>
    <row r="87" ht="15.75" customHeight="1">
      <c r="A87" s="200" t="s">
        <v>94</v>
      </c>
      <c r="B87" s="123"/>
      <c r="C87" s="57">
        <f t="shared" si="57"/>
        <v>100</v>
      </c>
      <c r="D87" s="62">
        <f t="shared" si="58"/>
        <v>71.52026908</v>
      </c>
      <c r="E87" s="60"/>
      <c r="F87" s="57">
        <f t="shared" si="59"/>
        <v>100</v>
      </c>
      <c r="G87" s="60">
        <f t="shared" si="60"/>
        <v>67.11766189</v>
      </c>
      <c r="H87" s="175"/>
      <c r="I87" s="57">
        <f t="shared" si="61"/>
        <v>100</v>
      </c>
      <c r="J87" s="60">
        <f t="shared" si="62"/>
        <v>64.94411417</v>
      </c>
      <c r="K87" s="123"/>
      <c r="L87" s="57">
        <f t="shared" si="63"/>
        <v>100</v>
      </c>
      <c r="M87" s="62">
        <f t="shared" si="64"/>
        <v>66.05812772</v>
      </c>
    </row>
    <row r="88" ht="15.75" customHeight="1">
      <c r="A88" s="200" t="s">
        <v>95</v>
      </c>
      <c r="B88" s="123"/>
      <c r="C88" s="57">
        <f t="shared" si="57"/>
        <v>100</v>
      </c>
      <c r="D88" s="62">
        <f t="shared" si="58"/>
        <v>63.42377402</v>
      </c>
      <c r="E88" s="60"/>
      <c r="F88" s="57">
        <f t="shared" si="59"/>
        <v>100</v>
      </c>
      <c r="G88" s="60">
        <f t="shared" si="60"/>
        <v>65.31914546</v>
      </c>
      <c r="H88" s="175"/>
      <c r="I88" s="57">
        <f t="shared" si="61"/>
        <v>100</v>
      </c>
      <c r="J88" s="60">
        <f t="shared" si="62"/>
        <v>67.12881709</v>
      </c>
      <c r="K88" s="123"/>
      <c r="L88" s="57">
        <f t="shared" si="63"/>
        <v>100</v>
      </c>
      <c r="M88" s="62">
        <f t="shared" si="64"/>
        <v>66.36089784</v>
      </c>
    </row>
    <row r="89" ht="15.75" customHeight="1">
      <c r="A89" s="200" t="s">
        <v>96</v>
      </c>
      <c r="B89" s="123"/>
      <c r="C89" s="57">
        <f t="shared" si="57"/>
        <v>100</v>
      </c>
      <c r="D89" s="62">
        <f t="shared" si="58"/>
        <v>44.96844608</v>
      </c>
      <c r="E89" s="60"/>
      <c r="F89" s="57">
        <f t="shared" si="59"/>
        <v>100</v>
      </c>
      <c r="G89" s="60">
        <f t="shared" si="60"/>
        <v>59.81476064</v>
      </c>
      <c r="H89" s="175"/>
      <c r="I89" s="57">
        <f t="shared" si="61"/>
        <v>100</v>
      </c>
      <c r="J89" s="60">
        <f t="shared" si="62"/>
        <v>51.85022088</v>
      </c>
      <c r="K89" s="123"/>
      <c r="L89" s="57">
        <f t="shared" si="63"/>
        <v>100</v>
      </c>
      <c r="M89" s="62">
        <f t="shared" si="64"/>
        <v>52.98935206</v>
      </c>
    </row>
    <row r="90" ht="15.75" customHeight="1">
      <c r="A90" s="200" t="s">
        <v>97</v>
      </c>
      <c r="B90" s="123"/>
      <c r="C90" s="57">
        <f t="shared" si="57"/>
        <v>100</v>
      </c>
      <c r="D90" s="62">
        <f t="shared" si="58"/>
        <v>76.67066393</v>
      </c>
      <c r="E90" s="60"/>
      <c r="F90" s="57">
        <f t="shared" si="59"/>
        <v>100</v>
      </c>
      <c r="G90" s="60">
        <f t="shared" si="60"/>
        <v>73.16776189</v>
      </c>
      <c r="H90" s="175"/>
      <c r="I90" s="57">
        <f t="shared" si="61"/>
        <v>100</v>
      </c>
      <c r="J90" s="60">
        <f t="shared" si="62"/>
        <v>67.85486658</v>
      </c>
      <c r="K90" s="123"/>
      <c r="L90" s="57">
        <f t="shared" si="63"/>
        <v>100</v>
      </c>
      <c r="M90" s="62">
        <f t="shared" si="64"/>
        <v>71.52603306</v>
      </c>
    </row>
    <row r="91" ht="15.75" customHeight="1">
      <c r="A91" s="200" t="s">
        <v>98</v>
      </c>
      <c r="B91" s="123"/>
      <c r="C91" s="57">
        <f t="shared" si="57"/>
        <v>100</v>
      </c>
      <c r="D91" s="62">
        <f t="shared" si="58"/>
        <v>125.8723478</v>
      </c>
      <c r="E91" s="60"/>
      <c r="F91" s="57">
        <f t="shared" si="59"/>
        <v>100</v>
      </c>
      <c r="G91" s="60">
        <f t="shared" si="60"/>
        <v>82.18124861</v>
      </c>
      <c r="H91" s="175"/>
      <c r="I91" s="57">
        <f t="shared" si="61"/>
        <v>100</v>
      </c>
      <c r="J91" s="60">
        <f t="shared" si="62"/>
        <v>83.17473191</v>
      </c>
      <c r="K91" s="123"/>
      <c r="L91" s="57">
        <f t="shared" si="63"/>
        <v>100</v>
      </c>
      <c r="M91" s="62">
        <f t="shared" si="64"/>
        <v>84.04692727</v>
      </c>
    </row>
    <row r="92" ht="15.75" customHeight="1">
      <c r="A92" s="200" t="s">
        <v>99</v>
      </c>
      <c r="B92" s="123"/>
      <c r="C92" s="57">
        <f t="shared" si="57"/>
        <v>100</v>
      </c>
      <c r="D92" s="62">
        <f t="shared" si="58"/>
        <v>104.977085</v>
      </c>
      <c r="E92" s="60"/>
      <c r="F92" s="57">
        <f t="shared" si="59"/>
        <v>100</v>
      </c>
      <c r="G92" s="60">
        <f t="shared" si="60"/>
        <v>73.6923695</v>
      </c>
      <c r="H92" s="175"/>
      <c r="I92" s="57">
        <f t="shared" si="61"/>
        <v>100</v>
      </c>
      <c r="J92" s="60">
        <f t="shared" si="62"/>
        <v>81.77247893</v>
      </c>
      <c r="K92" s="123"/>
      <c r="L92" s="57">
        <f t="shared" si="63"/>
        <v>100</v>
      </c>
      <c r="M92" s="62">
        <f t="shared" si="64"/>
        <v>80.52339615</v>
      </c>
    </row>
    <row r="93" ht="15.75" customHeight="1">
      <c r="A93" s="204" t="s">
        <v>100</v>
      </c>
      <c r="B93" s="129"/>
      <c r="C93" s="70">
        <f t="shared" si="57"/>
        <v>100</v>
      </c>
      <c r="D93" s="77">
        <f t="shared" si="58"/>
        <v>78.10952116</v>
      </c>
      <c r="E93" s="73"/>
      <c r="F93" s="70">
        <f t="shared" si="59"/>
        <v>100</v>
      </c>
      <c r="G93" s="73">
        <f t="shared" si="60"/>
        <v>81.1407912</v>
      </c>
      <c r="H93" s="180"/>
      <c r="I93" s="103">
        <f t="shared" si="61"/>
        <v>100</v>
      </c>
      <c r="J93" s="73">
        <f t="shared" si="62"/>
        <v>76.28401742</v>
      </c>
      <c r="K93" s="129"/>
      <c r="L93" s="70">
        <f t="shared" si="63"/>
        <v>100</v>
      </c>
      <c r="M93" s="77">
        <f t="shared" si="64"/>
        <v>77.15547856</v>
      </c>
    </row>
    <row r="94" ht="15.75" customHeight="1">
      <c r="A94" s="63" t="s">
        <v>7</v>
      </c>
      <c r="B94" s="114"/>
      <c r="C94" s="65">
        <f t="shared" si="57"/>
        <v>100</v>
      </c>
      <c r="D94" s="72">
        <f t="shared" si="58"/>
        <v>72.00725496</v>
      </c>
      <c r="E94" s="67"/>
      <c r="F94" s="65">
        <f t="shared" si="59"/>
        <v>100</v>
      </c>
      <c r="G94" s="67">
        <f t="shared" si="60"/>
        <v>71.93039201</v>
      </c>
      <c r="H94" s="183"/>
      <c r="I94" s="65">
        <f t="shared" si="61"/>
        <v>100</v>
      </c>
      <c r="J94" s="67">
        <f t="shared" si="62"/>
        <v>67.82445266</v>
      </c>
      <c r="K94" s="114"/>
      <c r="L94" s="65">
        <f t="shared" si="63"/>
        <v>100</v>
      </c>
      <c r="M94" s="72">
        <f t="shared" si="64"/>
        <v>69.48299765</v>
      </c>
    </row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H5:I5"/>
    <mergeCell ref="K5:L5"/>
    <mergeCell ref="A24:M24"/>
    <mergeCell ref="A41:M42"/>
    <mergeCell ref="A59:M60"/>
    <mergeCell ref="A77:M78"/>
    <mergeCell ref="A4:A6"/>
    <mergeCell ref="B4:D4"/>
    <mergeCell ref="E4:G4"/>
    <mergeCell ref="H4:J4"/>
    <mergeCell ref="K4:M4"/>
    <mergeCell ref="B5:C5"/>
    <mergeCell ref="E5:F5"/>
  </mergeCells>
  <printOptions/>
  <pageMargins bottom="0.75" footer="0.0" header="0.0" left="0.7" right="0.7" top="0.7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26" width="6.63"/>
  </cols>
  <sheetData>
    <row r="1">
      <c r="A1" s="1" t="s">
        <v>134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2"/>
    </row>
    <row r="4" ht="15.0" customHeight="1">
      <c r="A4" s="201" t="s">
        <v>65</v>
      </c>
      <c r="B4" s="7" t="s">
        <v>135</v>
      </c>
      <c r="C4" s="8"/>
      <c r="D4" s="8"/>
      <c r="E4" s="8"/>
      <c r="F4" s="10"/>
      <c r="G4" s="7" t="s">
        <v>136</v>
      </c>
      <c r="H4" s="8"/>
      <c r="I4" s="8"/>
      <c r="J4" s="8"/>
      <c r="K4" s="10"/>
      <c r="L4" s="12" t="s">
        <v>137</v>
      </c>
      <c r="M4" s="8"/>
      <c r="N4" s="8"/>
      <c r="O4" s="8"/>
      <c r="P4" s="14"/>
      <c r="Q4" s="12" t="s">
        <v>7</v>
      </c>
      <c r="R4" s="8"/>
      <c r="S4" s="8"/>
      <c r="T4" s="8"/>
      <c r="U4" s="10"/>
    </row>
    <row r="5" ht="55.5" customHeight="1">
      <c r="A5" s="16"/>
      <c r="B5" s="17" t="s">
        <v>7</v>
      </c>
      <c r="C5" s="19"/>
      <c r="D5" s="17" t="s">
        <v>10</v>
      </c>
      <c r="E5" s="19"/>
      <c r="F5" s="21" t="s">
        <v>138</v>
      </c>
      <c r="G5" s="17" t="s">
        <v>7</v>
      </c>
      <c r="H5" s="19"/>
      <c r="I5" s="17" t="s">
        <v>10</v>
      </c>
      <c r="J5" s="19"/>
      <c r="K5" s="21" t="s">
        <v>138</v>
      </c>
      <c r="L5" s="17" t="s">
        <v>7</v>
      </c>
      <c r="M5" s="19"/>
      <c r="N5" s="17" t="s">
        <v>10</v>
      </c>
      <c r="O5" s="19"/>
      <c r="P5" s="21" t="s">
        <v>138</v>
      </c>
      <c r="Q5" s="17" t="s">
        <v>7</v>
      </c>
      <c r="R5" s="19"/>
      <c r="S5" s="17" t="s">
        <v>10</v>
      </c>
      <c r="T5" s="19"/>
      <c r="U5" s="21" t="s">
        <v>138</v>
      </c>
    </row>
    <row r="6">
      <c r="A6" s="26"/>
      <c r="B6" s="34" t="s">
        <v>40</v>
      </c>
      <c r="C6" s="36" t="s">
        <v>21</v>
      </c>
      <c r="D6" s="33" t="s">
        <v>15</v>
      </c>
      <c r="E6" s="33" t="s">
        <v>16</v>
      </c>
      <c r="F6" s="38"/>
      <c r="G6" s="34" t="s">
        <v>40</v>
      </c>
      <c r="H6" s="36" t="s">
        <v>21</v>
      </c>
      <c r="I6" s="33" t="s">
        <v>15</v>
      </c>
      <c r="J6" s="33" t="s">
        <v>16</v>
      </c>
      <c r="K6" s="38"/>
      <c r="L6" s="34" t="s">
        <v>40</v>
      </c>
      <c r="M6" s="36" t="s">
        <v>21</v>
      </c>
      <c r="N6" s="33" t="s">
        <v>15</v>
      </c>
      <c r="O6" s="33" t="s">
        <v>16</v>
      </c>
      <c r="P6" s="38"/>
      <c r="Q6" s="34" t="s">
        <v>40</v>
      </c>
      <c r="R6" s="36" t="s">
        <v>21</v>
      </c>
      <c r="S6" s="33" t="s">
        <v>15</v>
      </c>
      <c r="T6" s="33" t="s">
        <v>16</v>
      </c>
      <c r="U6" s="38"/>
    </row>
    <row r="7">
      <c r="A7" s="197" t="s">
        <v>68</v>
      </c>
      <c r="B7" s="115">
        <v>2570.0</v>
      </c>
      <c r="C7" s="116">
        <v>15982.643559616929</v>
      </c>
      <c r="D7" s="42">
        <v>982.0</v>
      </c>
      <c r="E7" s="44">
        <v>10009.432652117688</v>
      </c>
      <c r="F7" s="117">
        <v>7759.95720076266</v>
      </c>
      <c r="G7" s="118">
        <v>13824.0</v>
      </c>
      <c r="H7" s="46">
        <v>85607.64131730837</v>
      </c>
      <c r="I7" s="42">
        <v>4833.0</v>
      </c>
      <c r="J7" s="44">
        <v>50680.193944880135</v>
      </c>
      <c r="K7" s="119">
        <v>36836.35115245418</v>
      </c>
      <c r="L7" s="46">
        <v>5939.0</v>
      </c>
      <c r="M7" s="46">
        <v>38965.2918634484</v>
      </c>
      <c r="N7" s="42">
        <v>2149.0</v>
      </c>
      <c r="O7" s="44">
        <v>24893.227526816634</v>
      </c>
      <c r="P7" s="46">
        <v>16695.375894100987</v>
      </c>
      <c r="Q7" s="118">
        <f t="shared" ref="Q7:U7" si="1">B7+G7+L7</f>
        <v>22333</v>
      </c>
      <c r="R7" s="46">
        <f t="shared" si="1"/>
        <v>140555.5767</v>
      </c>
      <c r="S7" s="42">
        <f t="shared" si="1"/>
        <v>7964</v>
      </c>
      <c r="T7" s="44">
        <f t="shared" si="1"/>
        <v>85582.85412</v>
      </c>
      <c r="U7" s="119">
        <f t="shared" si="1"/>
        <v>61291.68425</v>
      </c>
    </row>
    <row r="8">
      <c r="A8" s="200" t="s">
        <v>69</v>
      </c>
      <c r="B8" s="120">
        <v>129.0</v>
      </c>
      <c r="C8" s="121">
        <v>1045.426588383838</v>
      </c>
      <c r="D8" s="55">
        <v>47.0</v>
      </c>
      <c r="E8" s="57">
        <v>564.932143939394</v>
      </c>
      <c r="F8" s="122">
        <v>229.58766233766235</v>
      </c>
      <c r="G8" s="123">
        <v>320.0</v>
      </c>
      <c r="H8" s="59">
        <v>2206.6965440881363</v>
      </c>
      <c r="I8" s="55">
        <v>112.0</v>
      </c>
      <c r="J8" s="57">
        <v>1196.2517910001377</v>
      </c>
      <c r="K8" s="124">
        <v>605.3708626699046</v>
      </c>
      <c r="L8" s="59">
        <v>1310.0</v>
      </c>
      <c r="M8" s="59">
        <v>10285.961430328722</v>
      </c>
      <c r="N8" s="55">
        <v>472.0</v>
      </c>
      <c r="O8" s="57">
        <v>5998.047899857211</v>
      </c>
      <c r="P8" s="59">
        <v>2323.6792823200017</v>
      </c>
      <c r="Q8" s="123">
        <f t="shared" ref="Q8:U8" si="2">B8+G8+L8</f>
        <v>1759</v>
      </c>
      <c r="R8" s="59">
        <f t="shared" si="2"/>
        <v>13538.08456</v>
      </c>
      <c r="S8" s="55">
        <f t="shared" si="2"/>
        <v>631</v>
      </c>
      <c r="T8" s="57">
        <f t="shared" si="2"/>
        <v>7759.231835</v>
      </c>
      <c r="U8" s="124">
        <f t="shared" si="2"/>
        <v>3158.637807</v>
      </c>
    </row>
    <row r="9">
      <c r="A9" s="200" t="s">
        <v>70</v>
      </c>
      <c r="B9" s="120">
        <v>235.0</v>
      </c>
      <c r="C9" s="121">
        <v>2014.3391626085827</v>
      </c>
      <c r="D9" s="55">
        <v>129.0</v>
      </c>
      <c r="E9" s="57">
        <v>1481.0196363727734</v>
      </c>
      <c r="F9" s="122">
        <v>1093.3920289117575</v>
      </c>
      <c r="G9" s="123">
        <v>568.0</v>
      </c>
      <c r="H9" s="59">
        <v>2954.671504518393</v>
      </c>
      <c r="I9" s="125">
        <v>204.0</v>
      </c>
      <c r="J9" s="57">
        <v>1696.8783242306442</v>
      </c>
      <c r="K9" s="124">
        <v>1158.663476832211</v>
      </c>
      <c r="L9" s="59">
        <v>1121.0</v>
      </c>
      <c r="M9" s="59">
        <v>10154.73804827233</v>
      </c>
      <c r="N9" s="125">
        <v>511.0</v>
      </c>
      <c r="O9" s="57">
        <v>7982.238511539384</v>
      </c>
      <c r="P9" s="59">
        <v>5134.548186706449</v>
      </c>
      <c r="Q9" s="123">
        <f t="shared" ref="Q9:U9" si="3">B9+G9+L9</f>
        <v>1924</v>
      </c>
      <c r="R9" s="59">
        <f t="shared" si="3"/>
        <v>15123.74872</v>
      </c>
      <c r="S9" s="55">
        <f t="shared" si="3"/>
        <v>844</v>
      </c>
      <c r="T9" s="57">
        <f t="shared" si="3"/>
        <v>11160.13647</v>
      </c>
      <c r="U9" s="124">
        <f t="shared" si="3"/>
        <v>7386.603692</v>
      </c>
    </row>
    <row r="10">
      <c r="A10" s="200" t="s">
        <v>71</v>
      </c>
      <c r="B10" s="120">
        <v>333.0</v>
      </c>
      <c r="C10" s="121">
        <v>2766.200748159387</v>
      </c>
      <c r="D10" s="55">
        <v>180.0</v>
      </c>
      <c r="E10" s="57">
        <v>2161.321498159388</v>
      </c>
      <c r="F10" s="122">
        <v>1721.7336865789418</v>
      </c>
      <c r="G10" s="123">
        <v>465.0</v>
      </c>
      <c r="H10" s="59">
        <v>3384.733160207176</v>
      </c>
      <c r="I10" s="55">
        <v>207.0</v>
      </c>
      <c r="J10" s="57">
        <v>2362.7864081562684</v>
      </c>
      <c r="K10" s="124">
        <v>1437.3964223115188</v>
      </c>
      <c r="L10" s="59">
        <v>2056.0</v>
      </c>
      <c r="M10" s="59">
        <v>17743.61880834247</v>
      </c>
      <c r="N10" s="55">
        <v>931.0</v>
      </c>
      <c r="O10" s="57">
        <v>13284.697961435882</v>
      </c>
      <c r="P10" s="59">
        <v>8360.645406646503</v>
      </c>
      <c r="Q10" s="123">
        <f t="shared" ref="Q10:U10" si="4">B10+G10+L10</f>
        <v>2854</v>
      </c>
      <c r="R10" s="59">
        <f t="shared" si="4"/>
        <v>23894.55272</v>
      </c>
      <c r="S10" s="55">
        <f t="shared" si="4"/>
        <v>1318</v>
      </c>
      <c r="T10" s="57">
        <f t="shared" si="4"/>
        <v>17808.80587</v>
      </c>
      <c r="U10" s="124">
        <f t="shared" si="4"/>
        <v>11519.77552</v>
      </c>
    </row>
    <row r="11">
      <c r="A11" s="200" t="s">
        <v>73</v>
      </c>
      <c r="B11" s="120">
        <v>308.0</v>
      </c>
      <c r="C11" s="121">
        <v>2244.767892275123</v>
      </c>
      <c r="D11" s="55">
        <v>157.0</v>
      </c>
      <c r="E11" s="57">
        <v>1585.52875156156</v>
      </c>
      <c r="F11" s="122">
        <v>1105.309512027491</v>
      </c>
      <c r="G11" s="123">
        <v>532.0</v>
      </c>
      <c r="H11" s="59">
        <v>4822.387925379326</v>
      </c>
      <c r="I11" s="55">
        <v>277.0</v>
      </c>
      <c r="J11" s="57">
        <v>3584.3265586641865</v>
      </c>
      <c r="K11" s="124">
        <v>2934.9278721151754</v>
      </c>
      <c r="L11" s="59">
        <v>1619.0</v>
      </c>
      <c r="M11" s="59">
        <v>15225.05829031831</v>
      </c>
      <c r="N11" s="55">
        <v>815.0</v>
      </c>
      <c r="O11" s="57">
        <v>11803.110256033631</v>
      </c>
      <c r="P11" s="59">
        <v>7914.342720815052</v>
      </c>
      <c r="Q11" s="123">
        <f t="shared" ref="Q11:U11" si="5">B11+G11+L11</f>
        <v>2459</v>
      </c>
      <c r="R11" s="59">
        <f t="shared" si="5"/>
        <v>22292.21411</v>
      </c>
      <c r="S11" s="55">
        <f t="shared" si="5"/>
        <v>1249</v>
      </c>
      <c r="T11" s="57">
        <f t="shared" si="5"/>
        <v>16972.96557</v>
      </c>
      <c r="U11" s="124">
        <f t="shared" si="5"/>
        <v>11954.5801</v>
      </c>
    </row>
    <row r="12">
      <c r="A12" s="200" t="s">
        <v>74</v>
      </c>
      <c r="B12" s="120">
        <v>195.0</v>
      </c>
      <c r="C12" s="121">
        <v>1463.2607261947073</v>
      </c>
      <c r="D12" s="55">
        <v>75.0</v>
      </c>
      <c r="E12" s="57">
        <v>990.8665595280411</v>
      </c>
      <c r="F12" s="122">
        <v>871.0559538066613</v>
      </c>
      <c r="G12" s="123">
        <v>498.0</v>
      </c>
      <c r="H12" s="59">
        <v>3084.19286376071</v>
      </c>
      <c r="I12" s="55">
        <v>143.0</v>
      </c>
      <c r="J12" s="57">
        <v>1517.7951121610313</v>
      </c>
      <c r="K12" s="124">
        <v>866.6475695295278</v>
      </c>
      <c r="L12" s="59">
        <v>1462.0</v>
      </c>
      <c r="M12" s="59">
        <v>13340.09628331755</v>
      </c>
      <c r="N12" s="55">
        <v>515.0</v>
      </c>
      <c r="O12" s="57">
        <v>8533.75216214117</v>
      </c>
      <c r="P12" s="59">
        <v>3867.468167171522</v>
      </c>
      <c r="Q12" s="123">
        <f t="shared" ref="Q12:U12" si="6">B12+G12+L12</f>
        <v>2155</v>
      </c>
      <c r="R12" s="59">
        <f t="shared" si="6"/>
        <v>17887.54987</v>
      </c>
      <c r="S12" s="55">
        <f t="shared" si="6"/>
        <v>733</v>
      </c>
      <c r="T12" s="57">
        <f t="shared" si="6"/>
        <v>11042.41383</v>
      </c>
      <c r="U12" s="124">
        <f t="shared" si="6"/>
        <v>5605.171691</v>
      </c>
    </row>
    <row r="13">
      <c r="A13" s="200" t="s">
        <v>75</v>
      </c>
      <c r="B13" s="120">
        <v>712.0</v>
      </c>
      <c r="C13" s="121">
        <v>6313.9972248850045</v>
      </c>
      <c r="D13" s="55">
        <v>369.0</v>
      </c>
      <c r="E13" s="57">
        <v>4933.173094586734</v>
      </c>
      <c r="F13" s="122">
        <v>2971.963051709808</v>
      </c>
      <c r="G13" s="123">
        <v>959.0</v>
      </c>
      <c r="H13" s="59">
        <v>6596.949964605737</v>
      </c>
      <c r="I13" s="55">
        <v>452.0</v>
      </c>
      <c r="J13" s="57">
        <v>4816.83397746216</v>
      </c>
      <c r="K13" s="124">
        <v>3400.8719031185315</v>
      </c>
      <c r="L13" s="59">
        <v>2965.0</v>
      </c>
      <c r="M13" s="59">
        <v>24350.507438034278</v>
      </c>
      <c r="N13" s="55">
        <v>1451.0</v>
      </c>
      <c r="O13" s="57">
        <v>18643.228664479426</v>
      </c>
      <c r="P13" s="59">
        <v>13194.253554837069</v>
      </c>
      <c r="Q13" s="123">
        <f t="shared" ref="Q13:U13" si="7">B13+G13+L13</f>
        <v>4636</v>
      </c>
      <c r="R13" s="59">
        <f t="shared" si="7"/>
        <v>37261.45463</v>
      </c>
      <c r="S13" s="55">
        <f t="shared" si="7"/>
        <v>2272</v>
      </c>
      <c r="T13" s="57">
        <f t="shared" si="7"/>
        <v>28393.23574</v>
      </c>
      <c r="U13" s="124">
        <f t="shared" si="7"/>
        <v>19567.08851</v>
      </c>
    </row>
    <row r="14">
      <c r="A14" s="200" t="s">
        <v>76</v>
      </c>
      <c r="B14" s="120">
        <v>188.0</v>
      </c>
      <c r="C14" s="121">
        <v>1078.8704245145634</v>
      </c>
      <c r="D14" s="55">
        <v>81.0</v>
      </c>
      <c r="E14" s="57">
        <v>799.1353333333329</v>
      </c>
      <c r="F14" s="122">
        <v>478.7466666666668</v>
      </c>
      <c r="G14" s="123">
        <v>515.0</v>
      </c>
      <c r="H14" s="59">
        <v>3462.591099377195</v>
      </c>
      <c r="I14" s="55">
        <v>273.0</v>
      </c>
      <c r="J14" s="57">
        <v>2813.453864249717</v>
      </c>
      <c r="K14" s="124">
        <v>2117.0049305075563</v>
      </c>
      <c r="L14" s="59">
        <v>2586.0</v>
      </c>
      <c r="M14" s="59">
        <v>16026.996157941367</v>
      </c>
      <c r="N14" s="55">
        <v>1149.0</v>
      </c>
      <c r="O14" s="57">
        <v>11986.216725230828</v>
      </c>
      <c r="P14" s="59">
        <v>8554.540440903176</v>
      </c>
      <c r="Q14" s="123">
        <f t="shared" ref="Q14:U14" si="8">B14+G14+L14</f>
        <v>3289</v>
      </c>
      <c r="R14" s="59">
        <f t="shared" si="8"/>
        <v>20568.45768</v>
      </c>
      <c r="S14" s="55">
        <f t="shared" si="8"/>
        <v>1503</v>
      </c>
      <c r="T14" s="57">
        <f t="shared" si="8"/>
        <v>15598.80592</v>
      </c>
      <c r="U14" s="124">
        <f t="shared" si="8"/>
        <v>11150.29204</v>
      </c>
    </row>
    <row r="15">
      <c r="A15" s="200" t="s">
        <v>77</v>
      </c>
      <c r="B15" s="120">
        <v>714.0</v>
      </c>
      <c r="C15" s="121">
        <v>5587.39809791093</v>
      </c>
      <c r="D15" s="55">
        <v>298.0</v>
      </c>
      <c r="E15" s="57">
        <v>3752.3964902367547</v>
      </c>
      <c r="F15" s="122">
        <v>2683.724066800567</v>
      </c>
      <c r="G15" s="123">
        <v>1758.0</v>
      </c>
      <c r="H15" s="59">
        <v>14380.70687302958</v>
      </c>
      <c r="I15" s="55">
        <v>699.0</v>
      </c>
      <c r="J15" s="57">
        <v>9648.17523046513</v>
      </c>
      <c r="K15" s="124">
        <v>6475.6296298392745</v>
      </c>
      <c r="L15" s="59">
        <v>4146.0</v>
      </c>
      <c r="M15" s="59">
        <v>38237.25026421512</v>
      </c>
      <c r="N15" s="55">
        <v>1742.0</v>
      </c>
      <c r="O15" s="57">
        <v>27574.791434755152</v>
      </c>
      <c r="P15" s="59">
        <v>17908.204032201313</v>
      </c>
      <c r="Q15" s="123">
        <f t="shared" ref="Q15:U15" si="9">B15+G15+L15</f>
        <v>6618</v>
      </c>
      <c r="R15" s="59">
        <f t="shared" si="9"/>
        <v>58205.35524</v>
      </c>
      <c r="S15" s="55">
        <f t="shared" si="9"/>
        <v>2739</v>
      </c>
      <c r="T15" s="57">
        <f t="shared" si="9"/>
        <v>40975.36316</v>
      </c>
      <c r="U15" s="124">
        <f t="shared" si="9"/>
        <v>27067.55773</v>
      </c>
    </row>
    <row r="16">
      <c r="A16" s="200" t="s">
        <v>78</v>
      </c>
      <c r="B16" s="120">
        <v>701.0</v>
      </c>
      <c r="C16" s="121">
        <v>5961.18178168377</v>
      </c>
      <c r="D16" s="55">
        <v>330.0</v>
      </c>
      <c r="E16" s="57">
        <v>4349.250010411832</v>
      </c>
      <c r="F16" s="122">
        <v>2758.4584980514032</v>
      </c>
      <c r="G16" s="123">
        <v>250.0</v>
      </c>
      <c r="H16" s="59">
        <v>1679.0399931962777</v>
      </c>
      <c r="I16" s="55">
        <v>113.0</v>
      </c>
      <c r="J16" s="57">
        <v>1129.7445043652738</v>
      </c>
      <c r="K16" s="124">
        <v>737.9394561032485</v>
      </c>
      <c r="L16" s="59">
        <v>2496.0</v>
      </c>
      <c r="M16" s="59">
        <v>23824.86878430472</v>
      </c>
      <c r="N16" s="55">
        <v>1226.0</v>
      </c>
      <c r="O16" s="57">
        <v>18167.535065322503</v>
      </c>
      <c r="P16" s="59">
        <v>12195.65138345835</v>
      </c>
      <c r="Q16" s="123">
        <f t="shared" ref="Q16:U16" si="10">B16+G16+L16</f>
        <v>3447</v>
      </c>
      <c r="R16" s="59">
        <f t="shared" si="10"/>
        <v>31465.09056</v>
      </c>
      <c r="S16" s="55">
        <f t="shared" si="10"/>
        <v>1669</v>
      </c>
      <c r="T16" s="57">
        <f t="shared" si="10"/>
        <v>23646.52958</v>
      </c>
      <c r="U16" s="124">
        <f t="shared" si="10"/>
        <v>15692.04934</v>
      </c>
    </row>
    <row r="17">
      <c r="A17" s="200" t="s">
        <v>79</v>
      </c>
      <c r="B17" s="120">
        <v>638.0</v>
      </c>
      <c r="C17" s="121">
        <v>3847.1140348275944</v>
      </c>
      <c r="D17" s="55">
        <v>184.0</v>
      </c>
      <c r="E17" s="57">
        <v>1924.3062206677423</v>
      </c>
      <c r="F17" s="122">
        <v>865.3306052189598</v>
      </c>
      <c r="G17" s="123">
        <v>1637.0</v>
      </c>
      <c r="H17" s="59">
        <v>10703.928259167309</v>
      </c>
      <c r="I17" s="55">
        <v>460.0</v>
      </c>
      <c r="J17" s="57">
        <v>5042.241850927447</v>
      </c>
      <c r="K17" s="124">
        <v>3016.0048939415537</v>
      </c>
      <c r="L17" s="59">
        <v>4105.0</v>
      </c>
      <c r="M17" s="59">
        <v>31117.77163957382</v>
      </c>
      <c r="N17" s="55">
        <v>1314.0</v>
      </c>
      <c r="O17" s="57">
        <v>16662.419540262224</v>
      </c>
      <c r="P17" s="59">
        <v>8639.50133601822</v>
      </c>
      <c r="Q17" s="123">
        <f t="shared" ref="Q17:U17" si="11">B17+G17+L17</f>
        <v>6380</v>
      </c>
      <c r="R17" s="59">
        <f t="shared" si="11"/>
        <v>45668.81393</v>
      </c>
      <c r="S17" s="55">
        <f t="shared" si="11"/>
        <v>1958</v>
      </c>
      <c r="T17" s="57">
        <f t="shared" si="11"/>
        <v>23628.96761</v>
      </c>
      <c r="U17" s="124">
        <f t="shared" si="11"/>
        <v>12520.83684</v>
      </c>
    </row>
    <row r="18">
      <c r="A18" s="200" t="s">
        <v>80</v>
      </c>
      <c r="B18" s="120">
        <v>915.0</v>
      </c>
      <c r="C18" s="121">
        <v>5542.810330199319</v>
      </c>
      <c r="D18" s="55">
        <v>390.0</v>
      </c>
      <c r="E18" s="57">
        <v>4105.389873370539</v>
      </c>
      <c r="F18" s="122">
        <v>3147.629672887865</v>
      </c>
      <c r="G18" s="123">
        <v>4646.0</v>
      </c>
      <c r="H18" s="59">
        <v>30636.843817860252</v>
      </c>
      <c r="I18" s="55">
        <v>1919.0</v>
      </c>
      <c r="J18" s="57">
        <v>22081.8358666756</v>
      </c>
      <c r="K18" s="124">
        <v>16156.785086966924</v>
      </c>
      <c r="L18" s="59">
        <v>4159.0</v>
      </c>
      <c r="M18" s="59">
        <v>22998.703815050223</v>
      </c>
      <c r="N18" s="55">
        <v>1626.0</v>
      </c>
      <c r="O18" s="57">
        <v>15628.030548962155</v>
      </c>
      <c r="P18" s="59">
        <v>10604.379278338187</v>
      </c>
      <c r="Q18" s="123">
        <f t="shared" ref="Q18:U18" si="12">B18+G18+L18</f>
        <v>9720</v>
      </c>
      <c r="R18" s="59">
        <f t="shared" si="12"/>
        <v>59178.35796</v>
      </c>
      <c r="S18" s="55">
        <f t="shared" si="12"/>
        <v>3935</v>
      </c>
      <c r="T18" s="57">
        <f t="shared" si="12"/>
        <v>41815.25629</v>
      </c>
      <c r="U18" s="124">
        <f t="shared" si="12"/>
        <v>29908.79404</v>
      </c>
    </row>
    <row r="19">
      <c r="A19" s="200" t="s">
        <v>81</v>
      </c>
      <c r="B19" s="120">
        <v>84.0</v>
      </c>
      <c r="C19" s="121">
        <v>561.3713557635034</v>
      </c>
      <c r="D19" s="55">
        <v>42.0</v>
      </c>
      <c r="E19" s="57">
        <v>395.5455224301702</v>
      </c>
      <c r="F19" s="122">
        <v>497.8824356562903</v>
      </c>
      <c r="G19" s="123">
        <v>572.0</v>
      </c>
      <c r="H19" s="59">
        <v>4181.574736524524</v>
      </c>
      <c r="I19" s="55">
        <v>295.0</v>
      </c>
      <c r="J19" s="57">
        <v>3181.0783137972535</v>
      </c>
      <c r="K19" s="124">
        <v>2614.2498776592197</v>
      </c>
      <c r="L19" s="59">
        <v>1764.0</v>
      </c>
      <c r="M19" s="59">
        <v>14794.219437941003</v>
      </c>
      <c r="N19" s="55">
        <v>917.0</v>
      </c>
      <c r="O19" s="57">
        <v>12163.545490260973</v>
      </c>
      <c r="P19" s="59">
        <v>10116.996352556554</v>
      </c>
      <c r="Q19" s="123">
        <f t="shared" ref="Q19:U19" si="13">B19+G19+L19</f>
        <v>2420</v>
      </c>
      <c r="R19" s="59">
        <f t="shared" si="13"/>
        <v>19537.16553</v>
      </c>
      <c r="S19" s="55">
        <f t="shared" si="13"/>
        <v>1254</v>
      </c>
      <c r="T19" s="57">
        <f t="shared" si="13"/>
        <v>15740.16933</v>
      </c>
      <c r="U19" s="124">
        <f t="shared" si="13"/>
        <v>13229.12867</v>
      </c>
    </row>
    <row r="20">
      <c r="A20" s="200" t="s">
        <v>82</v>
      </c>
      <c r="B20" s="231">
        <v>193.0</v>
      </c>
      <c r="C20" s="232">
        <v>1377.8260579444384</v>
      </c>
      <c r="D20" s="224">
        <v>96.0</v>
      </c>
      <c r="E20" s="225">
        <v>1075.6023436587243</v>
      </c>
      <c r="F20" s="227">
        <v>1129.1359866666671</v>
      </c>
      <c r="G20" s="234">
        <v>1076.0</v>
      </c>
      <c r="H20" s="226">
        <v>10985.383598111186</v>
      </c>
      <c r="I20" s="224">
        <v>523.0</v>
      </c>
      <c r="J20" s="225">
        <v>8518.15316080132</v>
      </c>
      <c r="K20" s="233">
        <v>6277.228902166431</v>
      </c>
      <c r="L20" s="226">
        <v>3160.0</v>
      </c>
      <c r="M20" s="226">
        <v>31430.138208033484</v>
      </c>
      <c r="N20" s="224">
        <v>1557.0</v>
      </c>
      <c r="O20" s="225">
        <v>25526.960051007158</v>
      </c>
      <c r="P20" s="226">
        <v>20874.028028095847</v>
      </c>
      <c r="Q20" s="234">
        <f t="shared" ref="Q20:U20" si="14">B20+G20+L20</f>
        <v>4429</v>
      </c>
      <c r="R20" s="226">
        <f t="shared" si="14"/>
        <v>43793.34786</v>
      </c>
      <c r="S20" s="224">
        <f t="shared" si="14"/>
        <v>2176</v>
      </c>
      <c r="T20" s="225">
        <f t="shared" si="14"/>
        <v>35120.71556</v>
      </c>
      <c r="U20" s="233">
        <f t="shared" si="14"/>
        <v>28280.39292</v>
      </c>
    </row>
    <row r="21" ht="15.75" customHeight="1">
      <c r="A21" s="204" t="s">
        <v>83</v>
      </c>
      <c r="B21" s="126">
        <v>400.0</v>
      </c>
      <c r="C21" s="127">
        <v>2807.351810376748</v>
      </c>
      <c r="D21" s="69">
        <v>225.0</v>
      </c>
      <c r="E21" s="70">
        <v>2309.752221775398</v>
      </c>
      <c r="F21" s="128">
        <v>1804.1364004654117</v>
      </c>
      <c r="G21" s="129">
        <v>921.0</v>
      </c>
      <c r="H21" s="71">
        <v>6481.100248184681</v>
      </c>
      <c r="I21" s="69">
        <v>477.0</v>
      </c>
      <c r="J21" s="70">
        <v>4742.704102891108</v>
      </c>
      <c r="K21" s="130">
        <v>3848.267633402743</v>
      </c>
      <c r="L21" s="71">
        <v>4071.0</v>
      </c>
      <c r="M21" s="71">
        <v>30809.970034916525</v>
      </c>
      <c r="N21" s="69">
        <v>2115.0</v>
      </c>
      <c r="O21" s="70">
        <v>24217.672593926305</v>
      </c>
      <c r="P21" s="71">
        <v>18474.213580401178</v>
      </c>
      <c r="Q21" s="129">
        <f t="shared" ref="Q21:U21" si="15">B21+G21+L21</f>
        <v>5392</v>
      </c>
      <c r="R21" s="71">
        <f t="shared" si="15"/>
        <v>40098.42209</v>
      </c>
      <c r="S21" s="69">
        <f t="shared" si="15"/>
        <v>2817</v>
      </c>
      <c r="T21" s="70">
        <f t="shared" si="15"/>
        <v>31270.12892</v>
      </c>
      <c r="U21" s="130">
        <f t="shared" si="15"/>
        <v>24126.61761</v>
      </c>
    </row>
    <row r="22" ht="15.75" customHeight="1">
      <c r="A22" s="249" t="s">
        <v>7</v>
      </c>
      <c r="B22" s="111">
        <f t="shared" ref="B22:U22" si="16">SUM(B7:B21)</f>
        <v>8315</v>
      </c>
      <c r="C22" s="112">
        <f t="shared" si="16"/>
        <v>58594.5598</v>
      </c>
      <c r="D22" s="64">
        <f t="shared" si="16"/>
        <v>3585</v>
      </c>
      <c r="E22" s="65">
        <f t="shared" si="16"/>
        <v>40437.65235</v>
      </c>
      <c r="F22" s="131">
        <f t="shared" si="16"/>
        <v>29118.04343</v>
      </c>
      <c r="G22" s="114">
        <f t="shared" si="16"/>
        <v>28541</v>
      </c>
      <c r="H22" s="66">
        <f t="shared" si="16"/>
        <v>191168.4419</v>
      </c>
      <c r="I22" s="64">
        <f t="shared" si="16"/>
        <v>10987</v>
      </c>
      <c r="J22" s="65">
        <f t="shared" si="16"/>
        <v>123012.453</v>
      </c>
      <c r="K22" s="113">
        <f t="shared" si="16"/>
        <v>88483.33967</v>
      </c>
      <c r="L22" s="66">
        <f t="shared" si="16"/>
        <v>42959</v>
      </c>
      <c r="M22" s="66">
        <f t="shared" si="16"/>
        <v>339305.1905</v>
      </c>
      <c r="N22" s="64">
        <f t="shared" si="16"/>
        <v>18490</v>
      </c>
      <c r="O22" s="65">
        <f t="shared" si="16"/>
        <v>243065.4744</v>
      </c>
      <c r="P22" s="66">
        <f t="shared" si="16"/>
        <v>164857.8276</v>
      </c>
      <c r="Q22" s="114">
        <f t="shared" si="16"/>
        <v>79815</v>
      </c>
      <c r="R22" s="66">
        <f t="shared" si="16"/>
        <v>589068.1922</v>
      </c>
      <c r="S22" s="64">
        <f t="shared" si="16"/>
        <v>33062</v>
      </c>
      <c r="T22" s="65">
        <f t="shared" si="16"/>
        <v>406515.5798</v>
      </c>
      <c r="U22" s="113">
        <f t="shared" si="16"/>
        <v>282459.2107</v>
      </c>
    </row>
    <row r="23" ht="15.75" customHeight="1">
      <c r="A23" s="78" t="s">
        <v>32</v>
      </c>
      <c r="B23" s="132"/>
      <c r="C23" s="13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62"/>
    </row>
    <row r="24" ht="15.75" customHeight="1">
      <c r="A24" s="106" t="s">
        <v>144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8"/>
    </row>
    <row r="25" ht="15.75" customHeight="1">
      <c r="A25" s="197" t="s">
        <v>85</v>
      </c>
      <c r="B25" s="115">
        <f t="shared" ref="B25:C25" si="17">IF(ISBLANK(B7),"",B7*100/B7)</f>
        <v>100</v>
      </c>
      <c r="C25" s="116">
        <f t="shared" si="17"/>
        <v>100</v>
      </c>
      <c r="D25" s="87">
        <f t="shared" ref="D25:E25" si="18">IF(ISBLANK(D7),"",D7*100/B7)</f>
        <v>38.21011673</v>
      </c>
      <c r="E25" s="89">
        <f t="shared" si="18"/>
        <v>62.62689032</v>
      </c>
      <c r="F25" s="87">
        <f t="shared" ref="F25:F40" si="27">IF(ISBLANK(F7),"",F7*100/C7)</f>
        <v>48.55240106</v>
      </c>
      <c r="G25" s="118">
        <f t="shared" ref="G25:H25" si="19">IF(ISBLANK(G7),"",G7*100/G7)</f>
        <v>100</v>
      </c>
      <c r="H25" s="46">
        <f t="shared" si="19"/>
        <v>100</v>
      </c>
      <c r="I25" s="87">
        <f t="shared" ref="I25:J25" si="20">IF(ISBLANK(I7),"",I7*100/G7)</f>
        <v>34.9609375</v>
      </c>
      <c r="J25" s="89">
        <f t="shared" si="20"/>
        <v>59.20054935</v>
      </c>
      <c r="K25" s="51">
        <f t="shared" ref="K25:K40" si="30">IF(ISBLANK(K7),"",K7*100/H7)</f>
        <v>43.02927938</v>
      </c>
      <c r="L25" s="46">
        <f t="shared" ref="L25:M25" si="21">IF(ISBLANK(L7),"",L7*100/L7)</f>
        <v>100</v>
      </c>
      <c r="M25" s="46">
        <f t="shared" si="21"/>
        <v>100</v>
      </c>
      <c r="N25" s="49">
        <f t="shared" ref="N25:O25" si="22">IF(ISBLANK(N7),"",N7*100/L7)</f>
        <v>36.18454285</v>
      </c>
      <c r="O25" s="49">
        <f t="shared" si="22"/>
        <v>63.8856437</v>
      </c>
      <c r="P25" s="49">
        <f t="shared" ref="P25:P40" si="33">IF(ISBLANK(P7),"",P7*100/M7)</f>
        <v>42.84678773</v>
      </c>
      <c r="Q25" s="118">
        <f t="shared" ref="Q25:R25" si="23">IF(ISBLANK(Q7),"",Q7*100/Q7)</f>
        <v>100</v>
      </c>
      <c r="R25" s="46">
        <f t="shared" si="23"/>
        <v>100</v>
      </c>
      <c r="S25" s="87">
        <f t="shared" ref="S25:T25" si="24">IF(ISBLANK(S7),"",S7*100/Q7)</f>
        <v>35.66023373</v>
      </c>
      <c r="T25" s="89">
        <f t="shared" si="24"/>
        <v>60.88897795</v>
      </c>
      <c r="U25" s="51">
        <f t="shared" ref="U25:U40" si="36">IF(ISBLANK(U7),"",U7*100/R7)</f>
        <v>43.6067253</v>
      </c>
    </row>
    <row r="26" ht="15.75" customHeight="1">
      <c r="A26" s="200" t="s">
        <v>86</v>
      </c>
      <c r="B26" s="120">
        <f t="shared" ref="B26:C26" si="25">IF(ISBLANK(B8),"",B8*100/B8)</f>
        <v>100</v>
      </c>
      <c r="C26" s="121">
        <f t="shared" si="25"/>
        <v>100</v>
      </c>
      <c r="D26" s="91">
        <f t="shared" ref="D26:E26" si="26">IF(ISBLANK(D8),"",D8*100/B8)</f>
        <v>36.43410853</v>
      </c>
      <c r="E26" s="92">
        <f t="shared" si="26"/>
        <v>54.03843275</v>
      </c>
      <c r="F26" s="91">
        <f t="shared" si="27"/>
        <v>21.96114628</v>
      </c>
      <c r="G26" s="123">
        <f t="shared" ref="G26:H26" si="28">IF(ISBLANK(G8),"",G8*100/G8)</f>
        <v>100</v>
      </c>
      <c r="H26" s="59">
        <f t="shared" si="28"/>
        <v>100</v>
      </c>
      <c r="I26" s="91">
        <f t="shared" ref="I26:J26" si="29">IF(ISBLANK(I8),"",I8*100/G8)</f>
        <v>35</v>
      </c>
      <c r="J26" s="92">
        <f t="shared" si="29"/>
        <v>54.21007226</v>
      </c>
      <c r="K26" s="62">
        <f t="shared" si="30"/>
        <v>27.43335346</v>
      </c>
      <c r="L26" s="59">
        <f t="shared" ref="L26:M26" si="31">IF(ISBLANK(L8),"",L8*100/L8)</f>
        <v>100</v>
      </c>
      <c r="M26" s="59">
        <f t="shared" si="31"/>
        <v>100</v>
      </c>
      <c r="N26" s="60">
        <f t="shared" ref="N26:O26" si="32">IF(ISBLANK(N8),"",N8*100/L8)</f>
        <v>36.03053435</v>
      </c>
      <c r="O26" s="60">
        <f t="shared" si="32"/>
        <v>58.31295344</v>
      </c>
      <c r="P26" s="60">
        <f t="shared" si="33"/>
        <v>22.59078355</v>
      </c>
      <c r="Q26" s="123">
        <f t="shared" ref="Q26:R26" si="34">IF(ISBLANK(Q8),"",Q8*100/Q8)</f>
        <v>100</v>
      </c>
      <c r="R26" s="59">
        <f t="shared" si="34"/>
        <v>100</v>
      </c>
      <c r="S26" s="91">
        <f t="shared" ref="S26:T26" si="35">IF(ISBLANK(S8),"",S8*100/Q8)</f>
        <v>35.87265492</v>
      </c>
      <c r="T26" s="92">
        <f t="shared" si="35"/>
        <v>57.31410377</v>
      </c>
      <c r="U26" s="62">
        <f t="shared" si="36"/>
        <v>23.3314971</v>
      </c>
    </row>
    <row r="27" ht="15.75" customHeight="1">
      <c r="A27" s="200" t="s">
        <v>87</v>
      </c>
      <c r="B27" s="120">
        <f t="shared" ref="B27:C27" si="37">IF(ISBLANK(B9),"",B9*100/B9)</f>
        <v>100</v>
      </c>
      <c r="C27" s="121">
        <f t="shared" si="37"/>
        <v>100</v>
      </c>
      <c r="D27" s="91">
        <f t="shared" ref="D27:E27" si="38">IF(ISBLANK(D9),"",D9*100/B9)</f>
        <v>54.89361702</v>
      </c>
      <c r="E27" s="92">
        <f t="shared" si="38"/>
        <v>73.52384662</v>
      </c>
      <c r="F27" s="91">
        <f t="shared" si="27"/>
        <v>54.28043346</v>
      </c>
      <c r="G27" s="123">
        <f t="shared" ref="G27:H27" si="39">IF(ISBLANK(G9),"",G9*100/G9)</f>
        <v>100</v>
      </c>
      <c r="H27" s="59">
        <f t="shared" si="39"/>
        <v>100</v>
      </c>
      <c r="I27" s="137">
        <f t="shared" ref="I27:J27" si="40">IF(ISBLANK(I9),"",I9*100/G9)</f>
        <v>35.91549296</v>
      </c>
      <c r="J27" s="92">
        <f t="shared" si="40"/>
        <v>57.43035467</v>
      </c>
      <c r="K27" s="62">
        <f t="shared" si="30"/>
        <v>39.21462928</v>
      </c>
      <c r="L27" s="59">
        <f t="shared" ref="L27:M27" si="41">IF(ISBLANK(L9),"",L9*100/L9)</f>
        <v>100</v>
      </c>
      <c r="M27" s="59">
        <f t="shared" si="41"/>
        <v>100</v>
      </c>
      <c r="N27" s="60">
        <f t="shared" ref="N27:O27" si="42">IF(ISBLANK(N9),"",N9*100/L9)</f>
        <v>45.58429973</v>
      </c>
      <c r="O27" s="60">
        <f t="shared" si="42"/>
        <v>78.60605043</v>
      </c>
      <c r="P27" s="60">
        <f t="shared" si="33"/>
        <v>50.56307866</v>
      </c>
      <c r="Q27" s="123">
        <f t="shared" ref="Q27:R27" si="43">IF(ISBLANK(Q9),"",Q9*100/Q9)</f>
        <v>100</v>
      </c>
      <c r="R27" s="59">
        <f t="shared" si="43"/>
        <v>100</v>
      </c>
      <c r="S27" s="91">
        <f t="shared" ref="S27:T27" si="44">IF(ISBLANK(S9),"",S9*100/Q9)</f>
        <v>43.86694387</v>
      </c>
      <c r="T27" s="92">
        <f t="shared" si="44"/>
        <v>73.79213105</v>
      </c>
      <c r="U27" s="62">
        <f t="shared" si="36"/>
        <v>48.84108981</v>
      </c>
    </row>
    <row r="28" ht="15.75" customHeight="1">
      <c r="A28" s="200" t="s">
        <v>89</v>
      </c>
      <c r="B28" s="120">
        <f t="shared" ref="B28:C28" si="45">IF(ISBLANK(B10),"",B10*100/B10)</f>
        <v>100</v>
      </c>
      <c r="C28" s="121">
        <f t="shared" si="45"/>
        <v>100</v>
      </c>
      <c r="D28" s="91">
        <f t="shared" ref="D28:E28" si="46">IF(ISBLANK(D10),"",D10*100/B10)</f>
        <v>54.05405405</v>
      </c>
      <c r="E28" s="92">
        <f t="shared" si="46"/>
        <v>78.13321212</v>
      </c>
      <c r="F28" s="91">
        <f t="shared" si="27"/>
        <v>62.24181986</v>
      </c>
      <c r="G28" s="123">
        <f t="shared" ref="G28:H28" si="47">IF(ISBLANK(G10),"",G10*100/G10)</f>
        <v>100</v>
      </c>
      <c r="H28" s="59">
        <f t="shared" si="47"/>
        <v>100</v>
      </c>
      <c r="I28" s="91">
        <f t="shared" ref="I28:J28" si="48">IF(ISBLANK(I10),"",I10*100/G10)</f>
        <v>44.51612903</v>
      </c>
      <c r="J28" s="92">
        <f t="shared" si="48"/>
        <v>69.80716932</v>
      </c>
      <c r="K28" s="62">
        <f t="shared" si="30"/>
        <v>42.46705292</v>
      </c>
      <c r="L28" s="59">
        <f t="shared" ref="L28:M28" si="49">IF(ISBLANK(L10),"",L10*100/L10)</f>
        <v>100</v>
      </c>
      <c r="M28" s="59">
        <f t="shared" si="49"/>
        <v>100</v>
      </c>
      <c r="N28" s="60">
        <f t="shared" ref="N28:O28" si="50">IF(ISBLANK(N10),"",N10*100/L10)</f>
        <v>45.28210117</v>
      </c>
      <c r="O28" s="60">
        <f t="shared" si="50"/>
        <v>74.87028495</v>
      </c>
      <c r="P28" s="60">
        <f t="shared" si="33"/>
        <v>47.11916716</v>
      </c>
      <c r="Q28" s="123">
        <f t="shared" ref="Q28:R28" si="51">IF(ISBLANK(Q10),"",Q10*100/Q10)</f>
        <v>100</v>
      </c>
      <c r="R28" s="59">
        <f t="shared" si="51"/>
        <v>100</v>
      </c>
      <c r="S28" s="91">
        <f t="shared" ref="S28:T28" si="52">IF(ISBLANK(S10),"",S10*100/Q10)</f>
        <v>46.18079888</v>
      </c>
      <c r="T28" s="92">
        <f t="shared" si="52"/>
        <v>74.53081913</v>
      </c>
      <c r="U28" s="62">
        <f t="shared" si="36"/>
        <v>48.21088577</v>
      </c>
    </row>
    <row r="29" ht="15.75" customHeight="1">
      <c r="A29" s="200" t="s">
        <v>90</v>
      </c>
      <c r="B29" s="120">
        <f t="shared" ref="B29:C29" si="53">IF(ISBLANK(B11),"",B11*100/B11)</f>
        <v>100</v>
      </c>
      <c r="C29" s="121">
        <f t="shared" si="53"/>
        <v>100</v>
      </c>
      <c r="D29" s="91">
        <f t="shared" ref="D29:E29" si="54">IF(ISBLANK(D11),"",D11*100/B11)</f>
        <v>50.97402597</v>
      </c>
      <c r="E29" s="92">
        <f t="shared" si="54"/>
        <v>70.63219128</v>
      </c>
      <c r="F29" s="91">
        <f t="shared" si="27"/>
        <v>49.2393675</v>
      </c>
      <c r="G29" s="123">
        <f t="shared" ref="G29:H29" si="55">IF(ISBLANK(G11),"",G11*100/G11)</f>
        <v>100</v>
      </c>
      <c r="H29" s="59">
        <f t="shared" si="55"/>
        <v>100</v>
      </c>
      <c r="I29" s="91">
        <f t="shared" ref="I29:J29" si="56">IF(ISBLANK(I11),"",I11*100/G11)</f>
        <v>52.06766917</v>
      </c>
      <c r="J29" s="92">
        <f t="shared" si="56"/>
        <v>74.32679855</v>
      </c>
      <c r="K29" s="62">
        <f t="shared" si="30"/>
        <v>60.86046825</v>
      </c>
      <c r="L29" s="59">
        <f t="shared" ref="L29:M29" si="57">IF(ISBLANK(L11),"",L11*100/L11)</f>
        <v>100</v>
      </c>
      <c r="M29" s="59">
        <f t="shared" si="57"/>
        <v>100</v>
      </c>
      <c r="N29" s="60">
        <f t="shared" ref="N29:O29" si="58">IF(ISBLANK(N11),"",N11*100/L11)</f>
        <v>50.33971587</v>
      </c>
      <c r="O29" s="60">
        <f t="shared" si="58"/>
        <v>77.52423689</v>
      </c>
      <c r="P29" s="60">
        <f t="shared" si="33"/>
        <v>51.98234759</v>
      </c>
      <c r="Q29" s="123">
        <f t="shared" ref="Q29:R29" si="59">IF(ISBLANK(Q11),"",Q11*100/Q11)</f>
        <v>100</v>
      </c>
      <c r="R29" s="59">
        <f t="shared" si="59"/>
        <v>100</v>
      </c>
      <c r="S29" s="91">
        <f t="shared" ref="S29:T29" si="60">IF(ISBLANK(S11),"",S11*100/Q11)</f>
        <v>50.79300529</v>
      </c>
      <c r="T29" s="92">
        <f t="shared" si="60"/>
        <v>76.13853646</v>
      </c>
      <c r="U29" s="62">
        <f t="shared" si="36"/>
        <v>53.62670593</v>
      </c>
    </row>
    <row r="30" ht="15.75" customHeight="1">
      <c r="A30" s="200" t="s">
        <v>91</v>
      </c>
      <c r="B30" s="120">
        <f t="shared" ref="B30:C30" si="61">IF(ISBLANK(B12),"",B12*100/B12)</f>
        <v>100</v>
      </c>
      <c r="C30" s="121">
        <f t="shared" si="61"/>
        <v>100</v>
      </c>
      <c r="D30" s="91">
        <f t="shared" ref="D30:E30" si="62">IF(ISBLANK(D12),"",D12*100/B12)</f>
        <v>38.46153846</v>
      </c>
      <c r="E30" s="92">
        <f t="shared" si="62"/>
        <v>67.71633666</v>
      </c>
      <c r="F30" s="91">
        <f t="shared" si="27"/>
        <v>59.52841747</v>
      </c>
      <c r="G30" s="123">
        <f t="shared" ref="G30:H30" si="63">IF(ISBLANK(G12),"",G12*100/G12)</f>
        <v>100</v>
      </c>
      <c r="H30" s="59">
        <f t="shared" si="63"/>
        <v>100</v>
      </c>
      <c r="I30" s="91">
        <f t="shared" ref="I30:J30" si="64">IF(ISBLANK(I12),"",I12*100/G12)</f>
        <v>28.71485944</v>
      </c>
      <c r="J30" s="92">
        <f t="shared" si="64"/>
        <v>49.21206874</v>
      </c>
      <c r="K30" s="62">
        <f t="shared" si="30"/>
        <v>28.0996555</v>
      </c>
      <c r="L30" s="59">
        <f t="shared" ref="L30:M30" si="65">IF(ISBLANK(L12),"",L12*100/L12)</f>
        <v>100</v>
      </c>
      <c r="M30" s="59">
        <f t="shared" si="65"/>
        <v>100</v>
      </c>
      <c r="N30" s="60">
        <f t="shared" ref="N30:O30" si="66">IF(ISBLANK(N12),"",N12*100/L12)</f>
        <v>35.22571819</v>
      </c>
      <c r="O30" s="60">
        <f t="shared" si="66"/>
        <v>63.97069392</v>
      </c>
      <c r="P30" s="60">
        <f t="shared" si="33"/>
        <v>28.99130625</v>
      </c>
      <c r="Q30" s="123">
        <f t="shared" ref="Q30:R30" si="67">IF(ISBLANK(Q12),"",Q12*100/Q12)</f>
        <v>100</v>
      </c>
      <c r="R30" s="59">
        <f t="shared" si="67"/>
        <v>100</v>
      </c>
      <c r="S30" s="91">
        <f t="shared" ref="S30:T30" si="68">IF(ISBLANK(S12),"",S12*100/Q12)</f>
        <v>34.01392111</v>
      </c>
      <c r="T30" s="92">
        <f t="shared" si="68"/>
        <v>61.73239998</v>
      </c>
      <c r="U30" s="62">
        <f t="shared" si="36"/>
        <v>31.33560342</v>
      </c>
    </row>
    <row r="31" ht="15.75" customHeight="1">
      <c r="A31" s="200" t="s">
        <v>92</v>
      </c>
      <c r="B31" s="120">
        <f t="shared" ref="B31:C31" si="69">IF(ISBLANK(B13),"",B13*100/B13)</f>
        <v>100</v>
      </c>
      <c r="C31" s="121">
        <f t="shared" si="69"/>
        <v>100</v>
      </c>
      <c r="D31" s="91">
        <f t="shared" ref="D31:E31" si="70">IF(ISBLANK(D13),"",D13*100/B13)</f>
        <v>51.8258427</v>
      </c>
      <c r="E31" s="92">
        <f t="shared" si="70"/>
        <v>78.13074537</v>
      </c>
      <c r="F31" s="91">
        <f t="shared" si="27"/>
        <v>47.06943868</v>
      </c>
      <c r="G31" s="123">
        <f t="shared" ref="G31:H31" si="71">IF(ISBLANK(G13),"",G13*100/G13)</f>
        <v>100</v>
      </c>
      <c r="H31" s="59">
        <f t="shared" si="71"/>
        <v>100</v>
      </c>
      <c r="I31" s="91">
        <f t="shared" ref="I31:J31" si="72">IF(ISBLANK(I13),"",I13*100/G13)</f>
        <v>47.13242961</v>
      </c>
      <c r="J31" s="92">
        <f t="shared" si="72"/>
        <v>73.01607566</v>
      </c>
      <c r="K31" s="62">
        <f t="shared" si="30"/>
        <v>51.5521858</v>
      </c>
      <c r="L31" s="59">
        <f t="shared" ref="L31:M31" si="73">IF(ISBLANK(L13),"",L13*100/L13)</f>
        <v>100</v>
      </c>
      <c r="M31" s="59">
        <f t="shared" si="73"/>
        <v>100</v>
      </c>
      <c r="N31" s="60">
        <f t="shared" ref="N31:O31" si="74">IF(ISBLANK(N13),"",N13*100/L13)</f>
        <v>48.9376054</v>
      </c>
      <c r="O31" s="60">
        <f t="shared" si="74"/>
        <v>76.56197191</v>
      </c>
      <c r="P31" s="60">
        <f t="shared" si="33"/>
        <v>54.18471705</v>
      </c>
      <c r="Q31" s="123">
        <f t="shared" ref="Q31:R31" si="75">IF(ISBLANK(Q13),"",Q13*100/Q13)</f>
        <v>100</v>
      </c>
      <c r="R31" s="59">
        <f t="shared" si="75"/>
        <v>100</v>
      </c>
      <c r="S31" s="91">
        <f t="shared" ref="S31:T31" si="76">IF(ISBLANK(S13),"",S13*100/Q13)</f>
        <v>49.00776531</v>
      </c>
      <c r="T31" s="92">
        <f t="shared" si="76"/>
        <v>76.20001962</v>
      </c>
      <c r="U31" s="62">
        <f t="shared" si="36"/>
        <v>52.51294858</v>
      </c>
    </row>
    <row r="32" ht="15.75" customHeight="1">
      <c r="A32" s="200" t="s">
        <v>93</v>
      </c>
      <c r="B32" s="120">
        <f t="shared" ref="B32:C32" si="77">IF(ISBLANK(B14),"",B14*100/B14)</f>
        <v>100</v>
      </c>
      <c r="C32" s="121">
        <f t="shared" si="77"/>
        <v>100</v>
      </c>
      <c r="D32" s="91">
        <f t="shared" ref="D32:E32" si="78">IF(ISBLANK(D14),"",D14*100/B14)</f>
        <v>43.08510638</v>
      </c>
      <c r="E32" s="92">
        <f t="shared" si="78"/>
        <v>74.07148395</v>
      </c>
      <c r="F32" s="91">
        <f t="shared" si="27"/>
        <v>44.37480682</v>
      </c>
      <c r="G32" s="123">
        <f t="shared" ref="G32:H32" si="79">IF(ISBLANK(G14),"",G14*100/G14)</f>
        <v>100</v>
      </c>
      <c r="H32" s="59">
        <f t="shared" si="79"/>
        <v>100</v>
      </c>
      <c r="I32" s="91">
        <f t="shared" ref="I32:J32" si="80">IF(ISBLANK(I14),"",I14*100/G14)</f>
        <v>53.00970874</v>
      </c>
      <c r="J32" s="92">
        <f t="shared" si="80"/>
        <v>81.25284746</v>
      </c>
      <c r="K32" s="62">
        <f t="shared" si="30"/>
        <v>61.13932803</v>
      </c>
      <c r="L32" s="59">
        <f t="shared" ref="L32:M32" si="81">IF(ISBLANK(L14),"",L14*100/L14)</f>
        <v>100</v>
      </c>
      <c r="M32" s="59">
        <f t="shared" si="81"/>
        <v>100</v>
      </c>
      <c r="N32" s="60">
        <f t="shared" ref="N32:O32" si="82">IF(ISBLANK(N14),"",N14*100/L14)</f>
        <v>44.43155452</v>
      </c>
      <c r="O32" s="60">
        <f t="shared" si="82"/>
        <v>74.7876683</v>
      </c>
      <c r="P32" s="60">
        <f t="shared" si="33"/>
        <v>53.37581888</v>
      </c>
      <c r="Q32" s="123">
        <f t="shared" ref="Q32:R32" si="83">IF(ISBLANK(Q14),"",Q14*100/Q14)</f>
        <v>100</v>
      </c>
      <c r="R32" s="59">
        <f t="shared" si="83"/>
        <v>100</v>
      </c>
      <c r="S32" s="91">
        <f t="shared" ref="S32:T32" si="84">IF(ISBLANK(S14),"",S14*100/Q14)</f>
        <v>45.69778048</v>
      </c>
      <c r="T32" s="92">
        <f t="shared" si="84"/>
        <v>75.83848125</v>
      </c>
      <c r="U32" s="62">
        <f t="shared" si="36"/>
        <v>54.21063752</v>
      </c>
    </row>
    <row r="33" ht="15.75" customHeight="1">
      <c r="A33" s="200" t="s">
        <v>94</v>
      </c>
      <c r="B33" s="120">
        <f t="shared" ref="B33:C33" si="85">IF(ISBLANK(B15),"",B15*100/B15)</f>
        <v>100</v>
      </c>
      <c r="C33" s="121">
        <f t="shared" si="85"/>
        <v>100</v>
      </c>
      <c r="D33" s="91">
        <f t="shared" ref="D33:E33" si="86">IF(ISBLANK(D15),"",D15*100/B15)</f>
        <v>41.73669468</v>
      </c>
      <c r="E33" s="92">
        <f t="shared" si="86"/>
        <v>67.15820896</v>
      </c>
      <c r="F33" s="91">
        <f t="shared" si="27"/>
        <v>48.03173176</v>
      </c>
      <c r="G33" s="123">
        <f t="shared" ref="G33:H33" si="87">IF(ISBLANK(G15),"",G15*100/G15)</f>
        <v>100</v>
      </c>
      <c r="H33" s="59">
        <f t="shared" si="87"/>
        <v>100</v>
      </c>
      <c r="I33" s="91">
        <f t="shared" ref="I33:J33" si="88">IF(ISBLANK(I15),"",I15*100/G15)</f>
        <v>39.76109215</v>
      </c>
      <c r="J33" s="92">
        <f t="shared" si="88"/>
        <v>67.09110557</v>
      </c>
      <c r="K33" s="62">
        <f t="shared" si="30"/>
        <v>45.0299814</v>
      </c>
      <c r="L33" s="59">
        <f t="shared" ref="L33:M33" si="89">IF(ISBLANK(L15),"",L15*100/L15)</f>
        <v>100</v>
      </c>
      <c r="M33" s="59">
        <f t="shared" si="89"/>
        <v>100</v>
      </c>
      <c r="N33" s="60">
        <f t="shared" ref="N33:O33" si="90">IF(ISBLANK(N15),"",N15*100/L15)</f>
        <v>42.01640135</v>
      </c>
      <c r="O33" s="60">
        <f t="shared" si="90"/>
        <v>72.11499583</v>
      </c>
      <c r="P33" s="60">
        <f t="shared" si="33"/>
        <v>46.83444523</v>
      </c>
      <c r="Q33" s="123">
        <f t="shared" ref="Q33:R33" si="91">IF(ISBLANK(Q15),"",Q15*100/Q15)</f>
        <v>100</v>
      </c>
      <c r="R33" s="59">
        <f t="shared" si="91"/>
        <v>100</v>
      </c>
      <c r="S33" s="91">
        <f t="shared" ref="S33:T33" si="92">IF(ISBLANK(S15),"",S15*100/Q15)</f>
        <v>41.38712602</v>
      </c>
      <c r="T33" s="92">
        <f t="shared" si="92"/>
        <v>70.39792643</v>
      </c>
      <c r="U33" s="62">
        <f t="shared" si="36"/>
        <v>46.50355216</v>
      </c>
    </row>
    <row r="34" ht="15.75" customHeight="1">
      <c r="A34" s="200" t="s">
        <v>95</v>
      </c>
      <c r="B34" s="120">
        <f t="shared" ref="B34:C34" si="93">IF(ISBLANK(B16),"",B16*100/B16)</f>
        <v>100</v>
      </c>
      <c r="C34" s="121">
        <f t="shared" si="93"/>
        <v>100</v>
      </c>
      <c r="D34" s="91">
        <f t="shared" ref="D34:E34" si="94">IF(ISBLANK(D16),"",D16*100/B16)</f>
        <v>47.07560628</v>
      </c>
      <c r="E34" s="92">
        <f t="shared" si="94"/>
        <v>72.95952665</v>
      </c>
      <c r="F34" s="91">
        <f t="shared" si="27"/>
        <v>46.2736853</v>
      </c>
      <c r="G34" s="123">
        <f t="shared" ref="G34:H34" si="95">IF(ISBLANK(G16),"",G16*100/G16)</f>
        <v>100</v>
      </c>
      <c r="H34" s="59">
        <f t="shared" si="95"/>
        <v>100</v>
      </c>
      <c r="I34" s="91">
        <f t="shared" ref="I34:J34" si="96">IF(ISBLANK(I16),"",I16*100/G16)</f>
        <v>45.2</v>
      </c>
      <c r="J34" s="92">
        <f t="shared" si="96"/>
        <v>67.28514562</v>
      </c>
      <c r="K34" s="62">
        <f t="shared" si="30"/>
        <v>43.95008214</v>
      </c>
      <c r="L34" s="59">
        <f t="shared" ref="L34:M34" si="97">IF(ISBLANK(L16),"",L16*100/L16)</f>
        <v>100</v>
      </c>
      <c r="M34" s="59">
        <f t="shared" si="97"/>
        <v>100</v>
      </c>
      <c r="N34" s="60">
        <f t="shared" ref="N34:O34" si="98">IF(ISBLANK(N16),"",N16*100/L16)</f>
        <v>49.11858974</v>
      </c>
      <c r="O34" s="60">
        <f t="shared" si="98"/>
        <v>76.25450209</v>
      </c>
      <c r="P34" s="60">
        <f t="shared" si="33"/>
        <v>51.18874523</v>
      </c>
      <c r="Q34" s="123">
        <f t="shared" ref="Q34:R34" si="99">IF(ISBLANK(Q16),"",Q16*100/Q16)</f>
        <v>100</v>
      </c>
      <c r="R34" s="59">
        <f t="shared" si="99"/>
        <v>100</v>
      </c>
      <c r="S34" s="91">
        <f t="shared" ref="S34:T34" si="100">IF(ISBLANK(S16),"",S16*100/Q16)</f>
        <v>48.418915</v>
      </c>
      <c r="T34" s="92">
        <f t="shared" si="100"/>
        <v>75.15163364</v>
      </c>
      <c r="U34" s="62">
        <f t="shared" si="36"/>
        <v>49.87129882</v>
      </c>
    </row>
    <row r="35" ht="15.75" customHeight="1">
      <c r="A35" s="200" t="s">
        <v>96</v>
      </c>
      <c r="B35" s="120">
        <f t="shared" ref="B35:C35" si="101">IF(ISBLANK(B17),"",B17*100/B17)</f>
        <v>100</v>
      </c>
      <c r="C35" s="121">
        <f t="shared" si="101"/>
        <v>100</v>
      </c>
      <c r="D35" s="91">
        <f t="shared" ref="D35:E35" si="102">IF(ISBLANK(D17),"",D17*100/B17)</f>
        <v>28.84012539</v>
      </c>
      <c r="E35" s="92">
        <f t="shared" si="102"/>
        <v>50.01947442</v>
      </c>
      <c r="F35" s="91">
        <f t="shared" si="27"/>
        <v>22.49298038</v>
      </c>
      <c r="G35" s="123">
        <f t="shared" ref="G35:H35" si="103">IF(ISBLANK(G17),"",G17*100/G17)</f>
        <v>100</v>
      </c>
      <c r="H35" s="59">
        <f t="shared" si="103"/>
        <v>100</v>
      </c>
      <c r="I35" s="91">
        <f t="shared" ref="I35:J35" si="104">IF(ISBLANK(I17),"",I17*100/G17)</f>
        <v>28.10018326</v>
      </c>
      <c r="J35" s="92">
        <f t="shared" si="104"/>
        <v>47.10646156</v>
      </c>
      <c r="K35" s="62">
        <f t="shared" si="30"/>
        <v>28.17661723</v>
      </c>
      <c r="L35" s="59">
        <f t="shared" ref="L35:M35" si="105">IF(ISBLANK(L17),"",L17*100/L17)</f>
        <v>100</v>
      </c>
      <c r="M35" s="59">
        <f t="shared" si="105"/>
        <v>100</v>
      </c>
      <c r="N35" s="60">
        <f t="shared" ref="N35:O35" si="106">IF(ISBLANK(N17),"",N17*100/L17)</f>
        <v>32.00974421</v>
      </c>
      <c r="O35" s="60">
        <f t="shared" si="106"/>
        <v>53.54631345</v>
      </c>
      <c r="P35" s="60">
        <f t="shared" si="33"/>
        <v>27.7638818</v>
      </c>
      <c r="Q35" s="123">
        <f t="shared" ref="Q35:R35" si="107">IF(ISBLANK(Q17),"",Q17*100/Q17)</f>
        <v>100</v>
      </c>
      <c r="R35" s="59">
        <f t="shared" si="107"/>
        <v>100</v>
      </c>
      <c r="S35" s="91">
        <f t="shared" ref="S35:T35" si="108">IF(ISBLANK(S17),"",S17*100/Q17)</f>
        <v>30.68965517</v>
      </c>
      <c r="T35" s="92">
        <f t="shared" si="108"/>
        <v>51.73983201</v>
      </c>
      <c r="U35" s="62">
        <f t="shared" si="36"/>
        <v>27.41660174</v>
      </c>
    </row>
    <row r="36" ht="15.75" customHeight="1">
      <c r="A36" s="200" t="s">
        <v>97</v>
      </c>
      <c r="B36" s="120">
        <f t="shared" ref="B36:C36" si="109">IF(ISBLANK(B18),"",B18*100/B18)</f>
        <v>100</v>
      </c>
      <c r="C36" s="121">
        <f t="shared" si="109"/>
        <v>100</v>
      </c>
      <c r="D36" s="91">
        <f t="shared" ref="D36:E36" si="110">IF(ISBLANK(D18),"",D18*100/B18)</f>
        <v>42.62295082</v>
      </c>
      <c r="E36" s="92">
        <f t="shared" si="110"/>
        <v>74.06693769</v>
      </c>
      <c r="F36" s="91">
        <f t="shared" si="27"/>
        <v>56.78761288</v>
      </c>
      <c r="G36" s="123">
        <f t="shared" ref="G36:H36" si="111">IF(ISBLANK(G18),"",G18*100/G18)</f>
        <v>100</v>
      </c>
      <c r="H36" s="59">
        <f t="shared" si="111"/>
        <v>100</v>
      </c>
      <c r="I36" s="91">
        <f t="shared" ref="I36:J36" si="112">IF(ISBLANK(I18),"",I18*100/G18)</f>
        <v>41.30434783</v>
      </c>
      <c r="J36" s="92">
        <f t="shared" si="112"/>
        <v>72.07607937</v>
      </c>
      <c r="K36" s="62">
        <f t="shared" si="30"/>
        <v>52.73645413</v>
      </c>
      <c r="L36" s="59">
        <f t="shared" ref="L36:M36" si="113">IF(ISBLANK(L18),"",L18*100/L18)</f>
        <v>100</v>
      </c>
      <c r="M36" s="59">
        <f t="shared" si="113"/>
        <v>100</v>
      </c>
      <c r="N36" s="60">
        <f t="shared" ref="N36:O36" si="114">IF(ISBLANK(N18),"",N18*100/L18)</f>
        <v>39.09593652</v>
      </c>
      <c r="O36" s="60">
        <f t="shared" si="114"/>
        <v>67.95178839</v>
      </c>
      <c r="P36" s="60">
        <f t="shared" si="33"/>
        <v>46.10859535</v>
      </c>
      <c r="Q36" s="123">
        <f t="shared" ref="Q36:R36" si="115">IF(ISBLANK(Q18),"",Q18*100/Q18)</f>
        <v>100</v>
      </c>
      <c r="R36" s="59">
        <f t="shared" si="115"/>
        <v>100</v>
      </c>
      <c r="S36" s="91">
        <f t="shared" ref="S36:T36" si="116">IF(ISBLANK(S18),"",S18*100/Q18)</f>
        <v>40.48353909</v>
      </c>
      <c r="T36" s="92">
        <f t="shared" si="116"/>
        <v>70.65971029</v>
      </c>
      <c r="U36" s="62">
        <f t="shared" si="36"/>
        <v>50.54008774</v>
      </c>
    </row>
    <row r="37" ht="15.75" customHeight="1">
      <c r="A37" s="200" t="s">
        <v>98</v>
      </c>
      <c r="B37" s="120">
        <f t="shared" ref="B37:C37" si="117">IF(ISBLANK(B19),"",B19*100/B19)</f>
        <v>100</v>
      </c>
      <c r="C37" s="121">
        <f t="shared" si="117"/>
        <v>100</v>
      </c>
      <c r="D37" s="91">
        <f t="shared" ref="D37:E37" si="118">IF(ISBLANK(D19),"",D19*100/B19)</f>
        <v>50</v>
      </c>
      <c r="E37" s="92">
        <f t="shared" si="118"/>
        <v>70.46058164</v>
      </c>
      <c r="F37" s="91">
        <f t="shared" si="27"/>
        <v>88.69038838</v>
      </c>
      <c r="G37" s="123">
        <f t="shared" ref="G37:H37" si="119">IF(ISBLANK(G19),"",G19*100/G19)</f>
        <v>100</v>
      </c>
      <c r="H37" s="59">
        <f t="shared" si="119"/>
        <v>100</v>
      </c>
      <c r="I37" s="91">
        <f t="shared" ref="I37:J37" si="120">IF(ISBLANK(I19),"",I19*100/G19)</f>
        <v>51.57342657</v>
      </c>
      <c r="J37" s="92">
        <f t="shared" si="120"/>
        <v>76.07369267</v>
      </c>
      <c r="K37" s="62">
        <f t="shared" si="30"/>
        <v>62.5183105</v>
      </c>
      <c r="L37" s="59">
        <f t="shared" ref="L37:M37" si="121">IF(ISBLANK(L19),"",L19*100/L19)</f>
        <v>100</v>
      </c>
      <c r="M37" s="59">
        <f t="shared" si="121"/>
        <v>100</v>
      </c>
      <c r="N37" s="60">
        <f t="shared" ref="N37:O37" si="122">IF(ISBLANK(N19),"",N19*100/L19)</f>
        <v>51.98412698</v>
      </c>
      <c r="O37" s="60">
        <f t="shared" si="122"/>
        <v>82.21823085</v>
      </c>
      <c r="P37" s="60">
        <f t="shared" si="33"/>
        <v>68.38479309</v>
      </c>
      <c r="Q37" s="123">
        <f t="shared" ref="Q37:R37" si="123">IF(ISBLANK(Q19),"",Q19*100/Q19)</f>
        <v>100</v>
      </c>
      <c r="R37" s="59">
        <f t="shared" si="123"/>
        <v>100</v>
      </c>
      <c r="S37" s="91">
        <f t="shared" ref="S37:T37" si="124">IF(ISBLANK(S19),"",S19*100/Q19)</f>
        <v>51.81818182</v>
      </c>
      <c r="T37" s="92">
        <f t="shared" si="124"/>
        <v>80.56526573</v>
      </c>
      <c r="U37" s="62">
        <f t="shared" si="36"/>
        <v>67.7126303</v>
      </c>
    </row>
    <row r="38" ht="15.75" customHeight="1">
      <c r="A38" s="200" t="s">
        <v>99</v>
      </c>
      <c r="B38" s="120">
        <f t="shared" ref="B38:C38" si="125">IF(ISBLANK(B20),"",B20*100/B20)</f>
        <v>100</v>
      </c>
      <c r="C38" s="121">
        <f t="shared" si="125"/>
        <v>100</v>
      </c>
      <c r="D38" s="91">
        <f t="shared" ref="D38:E38" si="126">IF(ISBLANK(D20),"",D20*100/B20)</f>
        <v>49.74093264</v>
      </c>
      <c r="E38" s="92">
        <f t="shared" si="126"/>
        <v>78.06517648</v>
      </c>
      <c r="F38" s="91">
        <f t="shared" si="27"/>
        <v>81.95054667</v>
      </c>
      <c r="G38" s="123">
        <f t="shared" ref="G38:H38" si="127">IF(ISBLANK(G20),"",G20*100/G20)</f>
        <v>100</v>
      </c>
      <c r="H38" s="59">
        <f t="shared" si="127"/>
        <v>100</v>
      </c>
      <c r="I38" s="91">
        <f t="shared" ref="I38:J38" si="128">IF(ISBLANK(I20),"",I20*100/G20)</f>
        <v>48.60594796</v>
      </c>
      <c r="J38" s="92">
        <f t="shared" si="128"/>
        <v>77.5407894</v>
      </c>
      <c r="K38" s="62">
        <f t="shared" si="30"/>
        <v>57.14164504</v>
      </c>
      <c r="L38" s="59">
        <f t="shared" ref="L38:M38" si="129">IF(ISBLANK(L20),"",L20*100/L20)</f>
        <v>100</v>
      </c>
      <c r="M38" s="59">
        <f t="shared" si="129"/>
        <v>100</v>
      </c>
      <c r="N38" s="60">
        <f t="shared" ref="N38:O38" si="130">IF(ISBLANK(N20),"",N20*100/L20)</f>
        <v>49.2721519</v>
      </c>
      <c r="O38" s="60">
        <f t="shared" si="130"/>
        <v>81.21809673</v>
      </c>
      <c r="P38" s="60">
        <f t="shared" si="33"/>
        <v>66.41405103</v>
      </c>
      <c r="Q38" s="123">
        <f t="shared" ref="Q38:R38" si="131">IF(ISBLANK(Q20),"",Q20*100/Q20)</f>
        <v>100</v>
      </c>
      <c r="R38" s="59">
        <f t="shared" si="131"/>
        <v>100</v>
      </c>
      <c r="S38" s="91">
        <f t="shared" ref="S38:T38" si="132">IF(ISBLANK(S20),"",S20*100/Q20)</f>
        <v>49.13072928</v>
      </c>
      <c r="T38" s="92">
        <f t="shared" si="132"/>
        <v>80.19646195</v>
      </c>
      <c r="U38" s="62">
        <f t="shared" si="36"/>
        <v>64.57691475</v>
      </c>
    </row>
    <row r="39" ht="15.75" customHeight="1">
      <c r="A39" s="204" t="s">
        <v>100</v>
      </c>
      <c r="B39" s="120">
        <f t="shared" ref="B39:C39" si="133">IF(ISBLANK(B21),"",B21*100/B21)</f>
        <v>100</v>
      </c>
      <c r="C39" s="121">
        <f t="shared" si="133"/>
        <v>100</v>
      </c>
      <c r="D39" s="91">
        <f t="shared" ref="D39:E39" si="134">IF(ISBLANK(D21),"",D21*100/B21)</f>
        <v>56.25</v>
      </c>
      <c r="E39" s="92">
        <f t="shared" si="134"/>
        <v>82.27512538</v>
      </c>
      <c r="F39" s="91">
        <f t="shared" si="27"/>
        <v>64.26470647</v>
      </c>
      <c r="G39" s="123">
        <f t="shared" ref="G39:H39" si="135">IF(ISBLANK(G21),"",G21*100/G21)</f>
        <v>100</v>
      </c>
      <c r="H39" s="59">
        <f t="shared" si="135"/>
        <v>100</v>
      </c>
      <c r="I39" s="91">
        <f t="shared" ref="I39:J39" si="136">IF(ISBLANK(I21),"",I21*100/G21)</f>
        <v>51.79153094</v>
      </c>
      <c r="J39" s="92">
        <f t="shared" si="136"/>
        <v>73.17745323</v>
      </c>
      <c r="K39" s="62">
        <f t="shared" si="30"/>
        <v>59.37676453</v>
      </c>
      <c r="L39" s="59">
        <f t="shared" ref="L39:M39" si="137">IF(ISBLANK(L21),"",L21*100/L21)</f>
        <v>100</v>
      </c>
      <c r="M39" s="59">
        <f t="shared" si="137"/>
        <v>100</v>
      </c>
      <c r="N39" s="60">
        <f t="shared" ref="N39:O39" si="138">IF(ISBLANK(N21),"",N21*100/L21)</f>
        <v>51.95283714</v>
      </c>
      <c r="O39" s="60">
        <f t="shared" si="138"/>
        <v>78.60336302</v>
      </c>
      <c r="P39" s="60">
        <f t="shared" si="33"/>
        <v>59.96180314</v>
      </c>
      <c r="Q39" s="123">
        <f t="shared" ref="Q39:R39" si="139">IF(ISBLANK(Q21),"",Q21*100/Q21)</f>
        <v>100</v>
      </c>
      <c r="R39" s="59">
        <f t="shared" si="139"/>
        <v>100</v>
      </c>
      <c r="S39" s="91">
        <f t="shared" ref="S39:T39" si="140">IF(ISBLANK(S21),"",S21*100/Q21)</f>
        <v>52.24406528</v>
      </c>
      <c r="T39" s="92">
        <f t="shared" si="140"/>
        <v>77.98343996</v>
      </c>
      <c r="U39" s="62">
        <f t="shared" si="36"/>
        <v>60.1684963</v>
      </c>
    </row>
    <row r="40" ht="15.75" customHeight="1">
      <c r="A40" s="63" t="s">
        <v>7</v>
      </c>
      <c r="B40" s="111">
        <f t="shared" ref="B40:C40" si="141">IF(ISBLANK(B22),"",B22*100/B22)</f>
        <v>100</v>
      </c>
      <c r="C40" s="112">
        <f t="shared" si="141"/>
        <v>100</v>
      </c>
      <c r="D40" s="104">
        <f t="shared" ref="D40:E40" si="142">IF(ISBLANK(D22),"",D22*100/B22)</f>
        <v>43.11485268</v>
      </c>
      <c r="E40" s="105">
        <f t="shared" si="142"/>
        <v>69.01263956</v>
      </c>
      <c r="F40" s="104">
        <f t="shared" si="27"/>
        <v>49.69410732</v>
      </c>
      <c r="G40" s="114">
        <f t="shared" ref="G40:H40" si="143">IF(ISBLANK(G22),"",G22*100/G22)</f>
        <v>100</v>
      </c>
      <c r="H40" s="66">
        <f t="shared" si="143"/>
        <v>100</v>
      </c>
      <c r="I40" s="104">
        <f t="shared" ref="I40:J40" si="144">IF(ISBLANK(I22),"",I22*100/G22)</f>
        <v>38.49549771</v>
      </c>
      <c r="J40" s="105">
        <f t="shared" si="144"/>
        <v>64.34767778</v>
      </c>
      <c r="K40" s="72">
        <f t="shared" si="30"/>
        <v>46.28553687</v>
      </c>
      <c r="L40" s="66">
        <f t="shared" ref="L40:M40" si="145">IF(ISBLANK(L22),"",L22*100/L22)</f>
        <v>100</v>
      </c>
      <c r="M40" s="66">
        <f t="shared" si="145"/>
        <v>100</v>
      </c>
      <c r="N40" s="67">
        <f t="shared" ref="N40:O40" si="146">IF(ISBLANK(N22),"",N22*100/L22)</f>
        <v>43.04103913</v>
      </c>
      <c r="O40" s="67">
        <f t="shared" si="146"/>
        <v>71.63623818</v>
      </c>
      <c r="P40" s="67">
        <f t="shared" si="33"/>
        <v>48.58688645</v>
      </c>
      <c r="Q40" s="114">
        <f t="shared" ref="Q40:R40" si="147">IF(ISBLANK(Q22),"",Q22*100/Q22)</f>
        <v>100</v>
      </c>
      <c r="R40" s="66">
        <f t="shared" si="147"/>
        <v>100</v>
      </c>
      <c r="S40" s="104">
        <f t="shared" ref="S40:T40" si="148">IF(ISBLANK(S22),"",S22*100/Q22)</f>
        <v>41.42329136</v>
      </c>
      <c r="T40" s="105">
        <f t="shared" si="148"/>
        <v>69.00993555</v>
      </c>
      <c r="U40" s="72">
        <f t="shared" si="36"/>
        <v>47.9501719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D5:E5"/>
    <mergeCell ref="G5:H5"/>
    <mergeCell ref="I5:J5"/>
    <mergeCell ref="K5:K6"/>
    <mergeCell ref="L5:M5"/>
    <mergeCell ref="N5:O5"/>
    <mergeCell ref="P5:P6"/>
    <mergeCell ref="Q5:R5"/>
    <mergeCell ref="S5:T5"/>
    <mergeCell ref="U5:U6"/>
    <mergeCell ref="A4:A6"/>
    <mergeCell ref="B4:F4"/>
    <mergeCell ref="G4:K4"/>
    <mergeCell ref="L4:P4"/>
    <mergeCell ref="Q4:U4"/>
    <mergeCell ref="B5:C5"/>
    <mergeCell ref="F5:F6"/>
    <mergeCell ref="A24:U24"/>
  </mergeCells>
  <printOptions/>
  <pageMargins bottom="0.75" footer="0.0" header="0.0" left="0.7" right="0.7" top="0.75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26" width="6.63"/>
  </cols>
  <sheetData>
    <row r="1">
      <c r="A1" s="1" t="s">
        <v>140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261" t="s">
        <v>141</v>
      </c>
      <c r="B4" s="248" t="s">
        <v>126</v>
      </c>
      <c r="C4" s="8"/>
      <c r="D4" s="10"/>
      <c r="E4" s="248" t="s">
        <v>127</v>
      </c>
      <c r="F4" s="8"/>
      <c r="G4" s="10"/>
      <c r="H4" s="248" t="s">
        <v>128</v>
      </c>
      <c r="I4" s="8"/>
      <c r="J4" s="10"/>
      <c r="K4" s="248" t="s">
        <v>142</v>
      </c>
      <c r="L4" s="8"/>
      <c r="M4" s="10"/>
      <c r="N4" s="248" t="s">
        <v>143</v>
      </c>
      <c r="O4" s="8"/>
      <c r="P4" s="10"/>
      <c r="Q4" s="12" t="s">
        <v>7</v>
      </c>
      <c r="R4" s="8"/>
      <c r="S4" s="10"/>
    </row>
    <row r="5" ht="42.75" customHeight="1">
      <c r="A5" s="16"/>
      <c r="B5" s="17" t="s">
        <v>10</v>
      </c>
      <c r="C5" s="19"/>
      <c r="D5" s="138" t="s">
        <v>55</v>
      </c>
      <c r="E5" s="17" t="s">
        <v>10</v>
      </c>
      <c r="F5" s="19"/>
      <c r="G5" s="138" t="s">
        <v>55</v>
      </c>
      <c r="H5" s="17" t="s">
        <v>10</v>
      </c>
      <c r="I5" s="19"/>
      <c r="J5" s="138" t="s">
        <v>55</v>
      </c>
      <c r="K5" s="17" t="s">
        <v>10</v>
      </c>
      <c r="L5" s="19"/>
      <c r="M5" s="138" t="s">
        <v>55</v>
      </c>
      <c r="N5" s="17" t="s">
        <v>10</v>
      </c>
      <c r="O5" s="19"/>
      <c r="P5" s="138" t="s">
        <v>55</v>
      </c>
      <c r="Q5" s="17" t="s">
        <v>10</v>
      </c>
      <c r="R5" s="19"/>
      <c r="S5" s="138" t="s">
        <v>55</v>
      </c>
    </row>
    <row r="6" ht="30.0" customHeight="1">
      <c r="A6" s="26"/>
      <c r="B6" s="139" t="s">
        <v>15</v>
      </c>
      <c r="C6" s="28" t="s">
        <v>56</v>
      </c>
      <c r="D6" s="35" t="s">
        <v>56</v>
      </c>
      <c r="E6" s="139" t="s">
        <v>15</v>
      </c>
      <c r="F6" s="28" t="s">
        <v>56</v>
      </c>
      <c r="G6" s="35" t="s">
        <v>56</v>
      </c>
      <c r="H6" s="139" t="s">
        <v>15</v>
      </c>
      <c r="I6" s="28" t="s">
        <v>56</v>
      </c>
      <c r="J6" s="35" t="s">
        <v>56</v>
      </c>
      <c r="K6" s="139" t="s">
        <v>15</v>
      </c>
      <c r="L6" s="28" t="s">
        <v>56</v>
      </c>
      <c r="M6" s="35" t="s">
        <v>56</v>
      </c>
      <c r="N6" s="139" t="s">
        <v>15</v>
      </c>
      <c r="O6" s="28" t="s">
        <v>56</v>
      </c>
      <c r="P6" s="35" t="s">
        <v>56</v>
      </c>
      <c r="Q6" s="139" t="s">
        <v>15</v>
      </c>
      <c r="R6" s="28" t="s">
        <v>56</v>
      </c>
      <c r="S6" s="35" t="s">
        <v>56</v>
      </c>
    </row>
    <row r="7">
      <c r="A7" s="197" t="s">
        <v>43</v>
      </c>
      <c r="B7" s="118">
        <v>2.0</v>
      </c>
      <c r="C7" s="44">
        <v>8.28</v>
      </c>
      <c r="D7" s="119">
        <v>3.26666666666667</v>
      </c>
      <c r="E7" s="46">
        <v>13.0</v>
      </c>
      <c r="F7" s="44">
        <v>95.16733333333333</v>
      </c>
      <c r="G7" s="46">
        <v>93.00500000000001</v>
      </c>
      <c r="H7" s="118">
        <v>4.0</v>
      </c>
      <c r="I7" s="44">
        <v>10.8625</v>
      </c>
      <c r="J7" s="46">
        <v>13.950000000000001</v>
      </c>
      <c r="K7" s="118"/>
      <c r="L7" s="44"/>
      <c r="M7" s="46"/>
      <c r="N7" s="118"/>
      <c r="O7" s="44"/>
      <c r="P7" s="46"/>
      <c r="Q7" s="118">
        <f t="shared" ref="Q7:S7" si="1">B7+E7+H7+K7+N7</f>
        <v>19</v>
      </c>
      <c r="R7" s="44">
        <f t="shared" si="1"/>
        <v>114.3098333</v>
      </c>
      <c r="S7" s="119">
        <f t="shared" si="1"/>
        <v>110.2216667</v>
      </c>
    </row>
    <row r="8">
      <c r="A8" s="200" t="s">
        <v>44</v>
      </c>
      <c r="B8" s="123">
        <v>9.0</v>
      </c>
      <c r="C8" s="57">
        <v>35.10771929824556</v>
      </c>
      <c r="D8" s="124">
        <v>31.236754385964915</v>
      </c>
      <c r="E8" s="59">
        <v>59.0</v>
      </c>
      <c r="F8" s="57">
        <v>405.1211212121211</v>
      </c>
      <c r="G8" s="59">
        <v>277.07515151515156</v>
      </c>
      <c r="H8" s="123">
        <v>65.0</v>
      </c>
      <c r="I8" s="57">
        <v>438.54102237277226</v>
      </c>
      <c r="J8" s="59">
        <v>261.44976181082086</v>
      </c>
      <c r="K8" s="123"/>
      <c r="L8" s="57"/>
      <c r="M8" s="59"/>
      <c r="N8" s="123">
        <v>4.0</v>
      </c>
      <c r="O8" s="57">
        <v>15.76</v>
      </c>
      <c r="P8" s="59">
        <v>10.299999999999999</v>
      </c>
      <c r="Q8" s="123">
        <f t="shared" ref="Q8:S8" si="2">B8+E8+H8+K8+N8</f>
        <v>137</v>
      </c>
      <c r="R8" s="57">
        <f t="shared" si="2"/>
        <v>894.5298629</v>
      </c>
      <c r="S8" s="124">
        <f t="shared" si="2"/>
        <v>580.0616677</v>
      </c>
    </row>
    <row r="9">
      <c r="A9" s="200" t="s">
        <v>45</v>
      </c>
      <c r="B9" s="123">
        <v>120.0</v>
      </c>
      <c r="C9" s="57">
        <v>885.6710349911448</v>
      </c>
      <c r="D9" s="124">
        <v>656.0464628571428</v>
      </c>
      <c r="E9" s="59">
        <v>386.0</v>
      </c>
      <c r="F9" s="57">
        <v>2929.82597293086</v>
      </c>
      <c r="G9" s="59">
        <v>2122.377164138218</v>
      </c>
      <c r="H9" s="123">
        <v>541.0</v>
      </c>
      <c r="I9" s="57">
        <v>3803.3895200829293</v>
      </c>
      <c r="J9" s="59">
        <v>3174.950148329274</v>
      </c>
      <c r="K9" s="123"/>
      <c r="L9" s="57"/>
      <c r="M9" s="59"/>
      <c r="N9" s="123">
        <v>29.0</v>
      </c>
      <c r="O9" s="57">
        <v>218.216746031746</v>
      </c>
      <c r="P9" s="59">
        <v>119.71031746031746</v>
      </c>
      <c r="Q9" s="123">
        <f t="shared" ref="Q9:S9" si="3">B9+E9+H9+K9+N9</f>
        <v>1076</v>
      </c>
      <c r="R9" s="57">
        <f t="shared" si="3"/>
        <v>7837.103274</v>
      </c>
      <c r="S9" s="124">
        <f t="shared" si="3"/>
        <v>6073.084093</v>
      </c>
    </row>
    <row r="10">
      <c r="A10" s="200" t="s">
        <v>46</v>
      </c>
      <c r="B10" s="123">
        <v>426.0</v>
      </c>
      <c r="C10" s="57">
        <v>3263.7711616723022</v>
      </c>
      <c r="D10" s="124">
        <v>2550.0315728353416</v>
      </c>
      <c r="E10" s="59">
        <v>1241.0</v>
      </c>
      <c r="F10" s="57">
        <v>9916.286900287414</v>
      </c>
      <c r="G10" s="59">
        <v>8014.1997968920205</v>
      </c>
      <c r="H10" s="123">
        <v>1868.0</v>
      </c>
      <c r="I10" s="57">
        <v>16330.676583638997</v>
      </c>
      <c r="J10" s="59">
        <v>12523.983041848527</v>
      </c>
      <c r="K10" s="123">
        <v>1.0</v>
      </c>
      <c r="L10" s="57">
        <v>1.53</v>
      </c>
      <c r="M10" s="59">
        <v>3.0</v>
      </c>
      <c r="N10" s="123">
        <v>169.0</v>
      </c>
      <c r="O10" s="57">
        <v>1167.2608367508508</v>
      </c>
      <c r="P10" s="59">
        <v>952.8639465232164</v>
      </c>
      <c r="Q10" s="123">
        <f t="shared" ref="Q10:S10" si="4">B10+E10+H10+K10+N10</f>
        <v>3705</v>
      </c>
      <c r="R10" s="57">
        <f t="shared" si="4"/>
        <v>30679.52548</v>
      </c>
      <c r="S10" s="124">
        <f t="shared" si="4"/>
        <v>24044.07836</v>
      </c>
    </row>
    <row r="11">
      <c r="A11" s="200" t="s">
        <v>47</v>
      </c>
      <c r="B11" s="123">
        <v>791.0</v>
      </c>
      <c r="C11" s="57">
        <v>9809.0974417882</v>
      </c>
      <c r="D11" s="124">
        <v>7534.145383567767</v>
      </c>
      <c r="E11" s="59">
        <v>2391.0</v>
      </c>
      <c r="F11" s="57">
        <v>28128.836436627975</v>
      </c>
      <c r="G11" s="59">
        <v>20246.45969024578</v>
      </c>
      <c r="H11" s="123">
        <v>3763.0</v>
      </c>
      <c r="I11" s="57">
        <v>49509.184400137434</v>
      </c>
      <c r="J11" s="59">
        <v>34042.55461120672</v>
      </c>
      <c r="K11" s="123">
        <v>6.0</v>
      </c>
      <c r="L11" s="57">
        <v>26.787499999999998</v>
      </c>
      <c r="M11" s="59">
        <v>14.041666666666668</v>
      </c>
      <c r="N11" s="123">
        <v>212.0</v>
      </c>
      <c r="O11" s="57">
        <v>1713.9190300877049</v>
      </c>
      <c r="P11" s="59">
        <v>1157.6372113720765</v>
      </c>
      <c r="Q11" s="123">
        <f t="shared" ref="Q11:S11" si="5">B11+E11+H11+K11+N11</f>
        <v>7163</v>
      </c>
      <c r="R11" s="57">
        <f t="shared" si="5"/>
        <v>89187.82481</v>
      </c>
      <c r="S11" s="124">
        <f t="shared" si="5"/>
        <v>62994.83856</v>
      </c>
    </row>
    <row r="12">
      <c r="A12" s="200" t="s">
        <v>48</v>
      </c>
      <c r="B12" s="123">
        <v>851.0</v>
      </c>
      <c r="C12" s="57">
        <v>9941.805684753903</v>
      </c>
      <c r="D12" s="124">
        <v>6429.199314938871</v>
      </c>
      <c r="E12" s="59">
        <v>2512.0</v>
      </c>
      <c r="F12" s="57">
        <v>28749.416043954527</v>
      </c>
      <c r="G12" s="59">
        <v>20607.044497930707</v>
      </c>
      <c r="H12" s="123">
        <v>4740.0</v>
      </c>
      <c r="I12" s="57">
        <v>72939.3154641413</v>
      </c>
      <c r="J12" s="59">
        <v>48043.6473654752</v>
      </c>
      <c r="K12" s="123">
        <v>35.0</v>
      </c>
      <c r="L12" s="57">
        <v>477.9301790123456</v>
      </c>
      <c r="M12" s="59">
        <v>216.67934567901236</v>
      </c>
      <c r="N12" s="123">
        <v>219.0</v>
      </c>
      <c r="O12" s="57">
        <v>1847.0962276177145</v>
      </c>
      <c r="P12" s="59">
        <v>1533.5898470108057</v>
      </c>
      <c r="Q12" s="123">
        <f t="shared" ref="Q12:S12" si="6">B12+E12+H12+K12+N12</f>
        <v>8357</v>
      </c>
      <c r="R12" s="57">
        <f t="shared" si="6"/>
        <v>113955.5636</v>
      </c>
      <c r="S12" s="124">
        <f t="shared" si="6"/>
        <v>76830.16037</v>
      </c>
    </row>
    <row r="13">
      <c r="A13" s="200" t="s">
        <v>49</v>
      </c>
      <c r="B13" s="123">
        <v>722.0</v>
      </c>
      <c r="C13" s="57">
        <v>8496.528466246678</v>
      </c>
      <c r="D13" s="124">
        <v>6396.729357690461</v>
      </c>
      <c r="E13" s="59">
        <v>2111.0</v>
      </c>
      <c r="F13" s="57">
        <v>24990.17370230171</v>
      </c>
      <c r="G13" s="59">
        <v>18281.214779122332</v>
      </c>
      <c r="H13" s="123">
        <v>3922.0</v>
      </c>
      <c r="I13" s="57">
        <v>53427.73882908969</v>
      </c>
      <c r="J13" s="59">
        <v>36020.77808955614</v>
      </c>
      <c r="K13" s="123">
        <v>59.0</v>
      </c>
      <c r="L13" s="57">
        <v>464.13238606143966</v>
      </c>
      <c r="M13" s="59">
        <v>312.7725997248969</v>
      </c>
      <c r="N13" s="123">
        <v>107.0</v>
      </c>
      <c r="O13" s="57">
        <v>1007.4170763000857</v>
      </c>
      <c r="P13" s="59">
        <v>752.6034313725494</v>
      </c>
      <c r="Q13" s="123">
        <f t="shared" ref="Q13:S13" si="7">B13+E13+H13+K13+N13</f>
        <v>6921</v>
      </c>
      <c r="R13" s="57">
        <f t="shared" si="7"/>
        <v>88385.99046</v>
      </c>
      <c r="S13" s="124">
        <f t="shared" si="7"/>
        <v>61764.09826</v>
      </c>
    </row>
    <row r="14">
      <c r="A14" s="200" t="s">
        <v>50</v>
      </c>
      <c r="B14" s="123">
        <v>473.0</v>
      </c>
      <c r="C14" s="57">
        <v>5932.47087264691</v>
      </c>
      <c r="D14" s="124">
        <v>3876.840354294686</v>
      </c>
      <c r="E14" s="59">
        <v>1589.0</v>
      </c>
      <c r="F14" s="57">
        <v>19869.510157256373</v>
      </c>
      <c r="G14" s="59">
        <v>13120.550502298202</v>
      </c>
      <c r="H14" s="123">
        <v>2542.0</v>
      </c>
      <c r="I14" s="57">
        <v>33912.97822665711</v>
      </c>
      <c r="J14" s="59">
        <v>22364.792056099286</v>
      </c>
      <c r="K14" s="123">
        <v>112.0</v>
      </c>
      <c r="L14" s="57">
        <v>1221.35630512091</v>
      </c>
      <c r="M14" s="59">
        <v>665.5514657420576</v>
      </c>
      <c r="N14" s="123">
        <v>36.0</v>
      </c>
      <c r="O14" s="57">
        <v>509.8050689413782</v>
      </c>
      <c r="P14" s="59">
        <v>387.92060847099157</v>
      </c>
      <c r="Q14" s="123">
        <f t="shared" ref="Q14:S14" si="8">B14+E14+H14+K14+N14</f>
        <v>4752</v>
      </c>
      <c r="R14" s="57">
        <f t="shared" si="8"/>
        <v>61446.12063</v>
      </c>
      <c r="S14" s="124">
        <f t="shared" si="8"/>
        <v>40415.65499</v>
      </c>
    </row>
    <row r="15">
      <c r="A15" s="200" t="s">
        <v>51</v>
      </c>
      <c r="B15" s="123">
        <v>177.0</v>
      </c>
      <c r="C15" s="57">
        <v>1947.7376707526926</v>
      </c>
      <c r="D15" s="124">
        <v>1503.485894645238</v>
      </c>
      <c r="E15" s="59">
        <v>618.0</v>
      </c>
      <c r="F15" s="57">
        <v>7256.06229766424</v>
      </c>
      <c r="G15" s="59">
        <v>5317.263862383295</v>
      </c>
      <c r="H15" s="123">
        <v>941.0</v>
      </c>
      <c r="I15" s="57">
        <v>11591.171719243257</v>
      </c>
      <c r="J15" s="59">
        <v>7773.043736911188</v>
      </c>
      <c r="K15" s="123">
        <v>130.0</v>
      </c>
      <c r="L15" s="57">
        <v>1116.5973166597805</v>
      </c>
      <c r="M15" s="59">
        <v>684.6804854331355</v>
      </c>
      <c r="N15" s="123">
        <v>18.0</v>
      </c>
      <c r="O15" s="57">
        <v>176.94090487615003</v>
      </c>
      <c r="P15" s="59">
        <v>142.64625838641192</v>
      </c>
      <c r="Q15" s="123">
        <f t="shared" ref="Q15:S15" si="9">B15+E15+H15+K15+N15</f>
        <v>1884</v>
      </c>
      <c r="R15" s="57">
        <f t="shared" si="9"/>
        <v>22088.50991</v>
      </c>
      <c r="S15" s="124">
        <f t="shared" si="9"/>
        <v>15421.12024</v>
      </c>
    </row>
    <row r="16">
      <c r="A16" s="200" t="s">
        <v>145</v>
      </c>
      <c r="B16" s="123">
        <v>14.0</v>
      </c>
      <c r="C16" s="57">
        <v>117.1823</v>
      </c>
      <c r="D16" s="124">
        <v>137.06166666666667</v>
      </c>
      <c r="E16" s="59">
        <v>67.0</v>
      </c>
      <c r="F16" s="57">
        <v>672.0530451590231</v>
      </c>
      <c r="G16" s="59">
        <v>404.149225092251</v>
      </c>
      <c r="H16" s="123">
        <v>104.0</v>
      </c>
      <c r="I16" s="57">
        <v>1101.6161666666671</v>
      </c>
      <c r="J16" s="59">
        <v>638.6788333333333</v>
      </c>
      <c r="K16" s="123">
        <v>45.0</v>
      </c>
      <c r="L16" s="57">
        <v>459.6201108110738</v>
      </c>
      <c r="M16" s="59">
        <v>162.8310373955583</v>
      </c>
      <c r="N16" s="123">
        <v>3.0</v>
      </c>
      <c r="O16" s="57">
        <v>39.8</v>
      </c>
      <c r="P16" s="59">
        <v>52.1</v>
      </c>
      <c r="Q16" s="123">
        <f t="shared" ref="Q16:S16" si="10">B16+E16+H16+K16+N16</f>
        <v>233</v>
      </c>
      <c r="R16" s="57">
        <f t="shared" si="10"/>
        <v>2390.271623</v>
      </c>
      <c r="S16" s="124">
        <f t="shared" si="10"/>
        <v>1394.820762</v>
      </c>
    </row>
    <row r="17">
      <c r="A17" s="63" t="s">
        <v>7</v>
      </c>
      <c r="B17" s="114">
        <f t="shared" ref="B17:S17" si="11">SUM(B7:B16)</f>
        <v>3585</v>
      </c>
      <c r="C17" s="65">
        <f t="shared" si="11"/>
        <v>40437.65235</v>
      </c>
      <c r="D17" s="113">
        <f t="shared" si="11"/>
        <v>29118.04343</v>
      </c>
      <c r="E17" s="114">
        <f t="shared" si="11"/>
        <v>10987</v>
      </c>
      <c r="F17" s="65">
        <f t="shared" si="11"/>
        <v>123012.453</v>
      </c>
      <c r="G17" s="113">
        <f t="shared" si="11"/>
        <v>88483.33967</v>
      </c>
      <c r="H17" s="114">
        <f t="shared" si="11"/>
        <v>18490</v>
      </c>
      <c r="I17" s="65">
        <f t="shared" si="11"/>
        <v>243065.4744</v>
      </c>
      <c r="J17" s="113">
        <f t="shared" si="11"/>
        <v>164857.8276</v>
      </c>
      <c r="K17" s="114">
        <f t="shared" si="11"/>
        <v>388</v>
      </c>
      <c r="L17" s="65">
        <f t="shared" si="11"/>
        <v>3767.953798</v>
      </c>
      <c r="M17" s="113">
        <f t="shared" si="11"/>
        <v>2059.556601</v>
      </c>
      <c r="N17" s="114">
        <f t="shared" si="11"/>
        <v>797</v>
      </c>
      <c r="O17" s="65">
        <f t="shared" si="11"/>
        <v>6696.215891</v>
      </c>
      <c r="P17" s="113">
        <f t="shared" si="11"/>
        <v>5109.371621</v>
      </c>
      <c r="Q17" s="114">
        <f t="shared" si="11"/>
        <v>34247</v>
      </c>
      <c r="R17" s="65">
        <f t="shared" si="11"/>
        <v>416979.7495</v>
      </c>
      <c r="S17" s="113">
        <f t="shared" si="11"/>
        <v>289628.139</v>
      </c>
    </row>
    <row r="18">
      <c r="A18" s="74" t="s">
        <v>32</v>
      </c>
      <c r="B18" s="56"/>
      <c r="C18" s="56"/>
      <c r="D18" s="56"/>
      <c r="E18" s="56"/>
      <c r="F18" s="56"/>
      <c r="G18" s="56"/>
      <c r="H18" s="56"/>
      <c r="I18" s="56"/>
    </row>
    <row r="19">
      <c r="A19" s="106" t="s">
        <v>146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8"/>
    </row>
    <row r="20">
      <c r="A20" s="197" t="s">
        <v>147</v>
      </c>
      <c r="B20" s="205">
        <f t="shared" ref="B20:S20" si="12">IF(ISBLANK(B7),"",B7*100/B$17)</f>
        <v>0.05578800558</v>
      </c>
      <c r="C20" s="206">
        <f t="shared" si="12"/>
        <v>0.02047596613</v>
      </c>
      <c r="D20" s="207">
        <f t="shared" si="12"/>
        <v>0.0112187025</v>
      </c>
      <c r="E20" s="208">
        <f t="shared" si="12"/>
        <v>0.1183216529</v>
      </c>
      <c r="F20" s="206">
        <f t="shared" si="12"/>
        <v>0.07736398308</v>
      </c>
      <c r="G20" s="208">
        <f t="shared" si="12"/>
        <v>0.1051101827</v>
      </c>
      <c r="H20" s="205">
        <f t="shared" si="12"/>
        <v>0.02163331531</v>
      </c>
      <c r="I20" s="206">
        <f t="shared" si="12"/>
        <v>0.004468960483</v>
      </c>
      <c r="J20" s="207">
        <f t="shared" si="12"/>
        <v>0.008461836601</v>
      </c>
      <c r="K20" s="205" t="str">
        <f t="shared" si="12"/>
        <v/>
      </c>
      <c r="L20" s="206" t="str">
        <f t="shared" si="12"/>
        <v/>
      </c>
      <c r="M20" s="207" t="str">
        <f t="shared" si="12"/>
        <v/>
      </c>
      <c r="N20" s="205" t="str">
        <f t="shared" si="12"/>
        <v/>
      </c>
      <c r="O20" s="206" t="str">
        <f t="shared" si="12"/>
        <v/>
      </c>
      <c r="P20" s="207" t="str">
        <f t="shared" si="12"/>
        <v/>
      </c>
      <c r="Q20" s="208">
        <f t="shared" si="12"/>
        <v>0.05547931206</v>
      </c>
      <c r="R20" s="206">
        <f t="shared" si="12"/>
        <v>0.02741376133</v>
      </c>
      <c r="S20" s="207">
        <f t="shared" si="12"/>
        <v>0.03805627004</v>
      </c>
    </row>
    <row r="21" ht="15.75" customHeight="1">
      <c r="A21" s="200" t="s">
        <v>44</v>
      </c>
      <c r="B21" s="209">
        <f t="shared" ref="B21:S21" si="13">IF(ISBLANK(B8),"",B8*100/B$17)</f>
        <v>0.2510460251</v>
      </c>
      <c r="C21" s="210">
        <f t="shared" si="13"/>
        <v>0.08681938059</v>
      </c>
      <c r="D21" s="211">
        <f t="shared" si="13"/>
        <v>0.107276282</v>
      </c>
      <c r="E21" s="212">
        <f t="shared" si="13"/>
        <v>0.5369982707</v>
      </c>
      <c r="F21" s="210">
        <f t="shared" si="13"/>
        <v>0.3293334222</v>
      </c>
      <c r="G21" s="212">
        <f t="shared" si="13"/>
        <v>0.3131382162</v>
      </c>
      <c r="H21" s="209">
        <f t="shared" si="13"/>
        <v>0.3515413737</v>
      </c>
      <c r="I21" s="210">
        <f t="shared" si="13"/>
        <v>0.1804209435</v>
      </c>
      <c r="J21" s="211">
        <f t="shared" si="13"/>
        <v>0.1585910512</v>
      </c>
      <c r="K21" s="209" t="str">
        <f t="shared" si="13"/>
        <v/>
      </c>
      <c r="L21" s="210" t="str">
        <f t="shared" si="13"/>
        <v/>
      </c>
      <c r="M21" s="211" t="str">
        <f t="shared" si="13"/>
        <v/>
      </c>
      <c r="N21" s="209">
        <f t="shared" si="13"/>
        <v>0.5018820577</v>
      </c>
      <c r="O21" s="210">
        <f t="shared" si="13"/>
        <v>0.2353568083</v>
      </c>
      <c r="P21" s="211">
        <f t="shared" si="13"/>
        <v>0.2015903474</v>
      </c>
      <c r="Q21" s="212">
        <f t="shared" si="13"/>
        <v>0.4000350396</v>
      </c>
      <c r="R21" s="210">
        <f t="shared" si="13"/>
        <v>0.2145259725</v>
      </c>
      <c r="S21" s="211">
        <f t="shared" si="13"/>
        <v>0.2002780772</v>
      </c>
    </row>
    <row r="22" ht="15.75" customHeight="1">
      <c r="A22" s="200" t="s">
        <v>45</v>
      </c>
      <c r="B22" s="209">
        <f t="shared" ref="B22:S22" si="14">IF(ISBLANK(B9),"",B9*100/B$17)</f>
        <v>3.347280335</v>
      </c>
      <c r="C22" s="210">
        <f t="shared" si="14"/>
        <v>2.190213782</v>
      </c>
      <c r="D22" s="211">
        <f t="shared" si="14"/>
        <v>2.253058192</v>
      </c>
      <c r="E22" s="212">
        <f t="shared" si="14"/>
        <v>3.513242923</v>
      </c>
      <c r="F22" s="210">
        <f t="shared" si="14"/>
        <v>2.3817312</v>
      </c>
      <c r="G22" s="212">
        <f t="shared" si="14"/>
        <v>2.398617833</v>
      </c>
      <c r="H22" s="209">
        <f t="shared" si="14"/>
        <v>2.925905895</v>
      </c>
      <c r="I22" s="210">
        <f t="shared" si="14"/>
        <v>1.56475926</v>
      </c>
      <c r="J22" s="211">
        <f t="shared" si="14"/>
        <v>1.92587164</v>
      </c>
      <c r="K22" s="209" t="str">
        <f t="shared" si="14"/>
        <v/>
      </c>
      <c r="L22" s="210" t="str">
        <f t="shared" si="14"/>
        <v/>
      </c>
      <c r="M22" s="211" t="str">
        <f t="shared" si="14"/>
        <v/>
      </c>
      <c r="N22" s="209">
        <f t="shared" si="14"/>
        <v>3.638644918</v>
      </c>
      <c r="O22" s="210">
        <f t="shared" si="14"/>
        <v>3.258806908</v>
      </c>
      <c r="P22" s="211">
        <f t="shared" si="14"/>
        <v>2.342955775</v>
      </c>
      <c r="Q22" s="212">
        <f t="shared" si="14"/>
        <v>3.141881041</v>
      </c>
      <c r="R22" s="210">
        <f t="shared" si="14"/>
        <v>1.879492537</v>
      </c>
      <c r="S22" s="211">
        <f t="shared" si="14"/>
        <v>2.096855683</v>
      </c>
    </row>
    <row r="23" ht="15.75" customHeight="1">
      <c r="A23" s="200" t="s">
        <v>46</v>
      </c>
      <c r="B23" s="209">
        <f t="shared" ref="B23:S23" si="15">IF(ISBLANK(B10),"",B10*100/B$17)</f>
        <v>11.88284519</v>
      </c>
      <c r="C23" s="210">
        <f t="shared" si="15"/>
        <v>8.071119296</v>
      </c>
      <c r="D23" s="211">
        <f t="shared" si="15"/>
        <v>8.757564975</v>
      </c>
      <c r="E23" s="212">
        <f t="shared" si="15"/>
        <v>11.29516702</v>
      </c>
      <c r="F23" s="210">
        <f t="shared" si="15"/>
        <v>8.061205722</v>
      </c>
      <c r="G23" s="212">
        <f t="shared" si="15"/>
        <v>9.057298048</v>
      </c>
      <c r="H23" s="209">
        <f t="shared" si="15"/>
        <v>10.10275825</v>
      </c>
      <c r="I23" s="210">
        <f t="shared" si="15"/>
        <v>6.718632756</v>
      </c>
      <c r="J23" s="211">
        <f t="shared" si="15"/>
        <v>7.596838573</v>
      </c>
      <c r="K23" s="209">
        <f t="shared" si="15"/>
        <v>0.2577319588</v>
      </c>
      <c r="L23" s="210">
        <f t="shared" si="15"/>
        <v>0.04060559344</v>
      </c>
      <c r="M23" s="211">
        <f t="shared" si="15"/>
        <v>0.1456624207</v>
      </c>
      <c r="N23" s="209">
        <f t="shared" si="15"/>
        <v>21.20451694</v>
      </c>
      <c r="O23" s="210">
        <f t="shared" si="15"/>
        <v>17.4316488</v>
      </c>
      <c r="P23" s="211">
        <f t="shared" si="15"/>
        <v>18.64933728</v>
      </c>
      <c r="Q23" s="212">
        <f t="shared" si="15"/>
        <v>10.81846585</v>
      </c>
      <c r="R23" s="210">
        <f t="shared" si="15"/>
        <v>7.357557656</v>
      </c>
      <c r="S23" s="211">
        <f t="shared" si="15"/>
        <v>8.30170661</v>
      </c>
    </row>
    <row r="24" ht="15.75" customHeight="1">
      <c r="A24" s="200" t="s">
        <v>47</v>
      </c>
      <c r="B24" s="209">
        <f t="shared" ref="B24:S24" si="16">IF(ISBLANK(B11),"",B11*100/B$17)</f>
        <v>22.06415621</v>
      </c>
      <c r="C24" s="210">
        <f t="shared" si="16"/>
        <v>24.25733659</v>
      </c>
      <c r="D24" s="211">
        <f t="shared" si="16"/>
        <v>25.87449051</v>
      </c>
      <c r="E24" s="212">
        <f t="shared" si="16"/>
        <v>21.76208246</v>
      </c>
      <c r="F24" s="210">
        <f t="shared" si="16"/>
        <v>22.8666576</v>
      </c>
      <c r="G24" s="212">
        <f t="shared" si="16"/>
        <v>22.88166311</v>
      </c>
      <c r="H24" s="209">
        <f t="shared" si="16"/>
        <v>20.35154137</v>
      </c>
      <c r="I24" s="210">
        <f t="shared" si="16"/>
        <v>20.36866178</v>
      </c>
      <c r="J24" s="211">
        <f t="shared" si="16"/>
        <v>20.64964406</v>
      </c>
      <c r="K24" s="209">
        <f t="shared" si="16"/>
        <v>1.546391753</v>
      </c>
      <c r="L24" s="210">
        <f t="shared" si="16"/>
        <v>0.7109296302</v>
      </c>
      <c r="M24" s="211">
        <f t="shared" si="16"/>
        <v>0.6817810524</v>
      </c>
      <c r="N24" s="209">
        <f t="shared" si="16"/>
        <v>26.59974906</v>
      </c>
      <c r="O24" s="210">
        <f t="shared" si="16"/>
        <v>25.5953371</v>
      </c>
      <c r="P24" s="211">
        <f t="shared" si="16"/>
        <v>22.65713472</v>
      </c>
      <c r="Q24" s="212">
        <f t="shared" si="16"/>
        <v>20.91570065</v>
      </c>
      <c r="R24" s="210">
        <f t="shared" si="16"/>
        <v>21.38900628</v>
      </c>
      <c r="S24" s="211">
        <f t="shared" si="16"/>
        <v>21.75024802</v>
      </c>
    </row>
    <row r="25" ht="15.75" customHeight="1">
      <c r="A25" s="200" t="s">
        <v>48</v>
      </c>
      <c r="B25" s="209">
        <f t="shared" ref="B25:S25" si="17">IF(ISBLANK(B12),"",B12*100/B$17)</f>
        <v>23.73779637</v>
      </c>
      <c r="C25" s="210">
        <f t="shared" si="17"/>
        <v>24.58551648</v>
      </c>
      <c r="D25" s="211">
        <f t="shared" si="17"/>
        <v>22.07977789</v>
      </c>
      <c r="E25" s="212">
        <f t="shared" si="17"/>
        <v>22.863384</v>
      </c>
      <c r="F25" s="210">
        <f t="shared" si="17"/>
        <v>23.37114279</v>
      </c>
      <c r="G25" s="212">
        <f t="shared" si="17"/>
        <v>23.28918029</v>
      </c>
      <c r="H25" s="209">
        <f t="shared" si="17"/>
        <v>25.63547864</v>
      </c>
      <c r="I25" s="210">
        <f t="shared" si="17"/>
        <v>30.00809376</v>
      </c>
      <c r="J25" s="211">
        <f t="shared" si="17"/>
        <v>29.14247267</v>
      </c>
      <c r="K25" s="209">
        <f t="shared" si="17"/>
        <v>9.020618557</v>
      </c>
      <c r="L25" s="210">
        <f t="shared" si="17"/>
        <v>12.68407748</v>
      </c>
      <c r="M25" s="211">
        <f t="shared" si="17"/>
        <v>10.52067934</v>
      </c>
      <c r="N25" s="209">
        <f t="shared" si="17"/>
        <v>27.47804266</v>
      </c>
      <c r="O25" s="210">
        <f t="shared" si="17"/>
        <v>27.58417975</v>
      </c>
      <c r="P25" s="211">
        <f t="shared" si="17"/>
        <v>30.01523398</v>
      </c>
      <c r="Q25" s="212">
        <f t="shared" si="17"/>
        <v>24.40213741</v>
      </c>
      <c r="R25" s="210">
        <f t="shared" si="17"/>
        <v>27.32880044</v>
      </c>
      <c r="S25" s="211">
        <f t="shared" si="17"/>
        <v>26.527174</v>
      </c>
    </row>
    <row r="26" ht="15.75" customHeight="1">
      <c r="A26" s="200" t="s">
        <v>49</v>
      </c>
      <c r="B26" s="209">
        <f t="shared" ref="B26:S26" si="18">IF(ISBLANK(B13),"",B13*100/B$17)</f>
        <v>20.13947001</v>
      </c>
      <c r="C26" s="210">
        <f t="shared" si="18"/>
        <v>21.01142864</v>
      </c>
      <c r="D26" s="211">
        <f t="shared" si="18"/>
        <v>21.96826642</v>
      </c>
      <c r="E26" s="212">
        <f t="shared" si="18"/>
        <v>19.21361609</v>
      </c>
      <c r="F26" s="210">
        <f t="shared" si="18"/>
        <v>20.3151576</v>
      </c>
      <c r="G26" s="212">
        <f t="shared" si="18"/>
        <v>20.66062927</v>
      </c>
      <c r="H26" s="209">
        <f t="shared" si="18"/>
        <v>21.21146566</v>
      </c>
      <c r="I26" s="210">
        <f t="shared" si="18"/>
        <v>21.98080124</v>
      </c>
      <c r="J26" s="211">
        <f t="shared" si="18"/>
        <v>21.84960132</v>
      </c>
      <c r="K26" s="209">
        <f t="shared" si="18"/>
        <v>15.20618557</v>
      </c>
      <c r="L26" s="210">
        <f t="shared" si="18"/>
        <v>12.31788952</v>
      </c>
      <c r="M26" s="211">
        <f t="shared" si="18"/>
        <v>15.18640467</v>
      </c>
      <c r="N26" s="209">
        <f t="shared" si="18"/>
        <v>13.42534504</v>
      </c>
      <c r="O26" s="210">
        <f t="shared" si="18"/>
        <v>15.04457283</v>
      </c>
      <c r="P26" s="211">
        <f t="shared" si="18"/>
        <v>14.72986283</v>
      </c>
      <c r="Q26" s="212">
        <f t="shared" si="18"/>
        <v>20.20906941</v>
      </c>
      <c r="R26" s="210">
        <f t="shared" si="18"/>
        <v>21.19671053</v>
      </c>
      <c r="S26" s="211">
        <f t="shared" si="18"/>
        <v>21.32530992</v>
      </c>
    </row>
    <row r="27" ht="15.75" customHeight="1">
      <c r="A27" s="200" t="s">
        <v>50</v>
      </c>
      <c r="B27" s="209">
        <f t="shared" ref="B27:S27" si="19">IF(ISBLANK(B14),"",B14*100/B$17)</f>
        <v>13.19386332</v>
      </c>
      <c r="C27" s="210">
        <f t="shared" si="19"/>
        <v>14.67066095</v>
      </c>
      <c r="D27" s="211">
        <f t="shared" si="19"/>
        <v>13.31421997</v>
      </c>
      <c r="E27" s="212">
        <f t="shared" si="19"/>
        <v>14.46254665</v>
      </c>
      <c r="F27" s="210">
        <f t="shared" si="19"/>
        <v>16.15243796</v>
      </c>
      <c r="G27" s="212">
        <f t="shared" si="19"/>
        <v>14.82827225</v>
      </c>
      <c r="H27" s="209">
        <f t="shared" si="19"/>
        <v>13.74797188</v>
      </c>
      <c r="I27" s="210">
        <f t="shared" si="19"/>
        <v>13.95219881</v>
      </c>
      <c r="J27" s="211">
        <f t="shared" si="19"/>
        <v>13.56610867</v>
      </c>
      <c r="K27" s="209">
        <f t="shared" si="19"/>
        <v>28.86597938</v>
      </c>
      <c r="L27" s="210">
        <f t="shared" si="19"/>
        <v>32.41431214</v>
      </c>
      <c r="M27" s="211">
        <f t="shared" si="19"/>
        <v>32.3152792</v>
      </c>
      <c r="N27" s="209">
        <f t="shared" si="19"/>
        <v>4.516938519</v>
      </c>
      <c r="O27" s="210">
        <f t="shared" si="19"/>
        <v>7.613330831</v>
      </c>
      <c r="P27" s="211">
        <f t="shared" si="19"/>
        <v>7.592334973</v>
      </c>
      <c r="Q27" s="212">
        <f t="shared" si="19"/>
        <v>13.87566794</v>
      </c>
      <c r="R27" s="210">
        <f t="shared" si="19"/>
        <v>14.73599634</v>
      </c>
      <c r="S27" s="211">
        <f t="shared" si="19"/>
        <v>13.9543261</v>
      </c>
    </row>
    <row r="28" ht="15.75" customHeight="1">
      <c r="A28" s="200" t="s">
        <v>51</v>
      </c>
      <c r="B28" s="209">
        <f t="shared" ref="B28:S28" si="20">IF(ISBLANK(B15),"",B15*100/B$17)</f>
        <v>4.937238494</v>
      </c>
      <c r="C28" s="210">
        <f t="shared" si="20"/>
        <v>4.81664379</v>
      </c>
      <c r="D28" s="211">
        <f t="shared" si="20"/>
        <v>5.163416623</v>
      </c>
      <c r="E28" s="212">
        <f t="shared" si="20"/>
        <v>5.624829344</v>
      </c>
      <c r="F28" s="210">
        <f t="shared" si="20"/>
        <v>5.898640438</v>
      </c>
      <c r="G28" s="212">
        <f t="shared" si="20"/>
        <v>6.009339026</v>
      </c>
      <c r="H28" s="209">
        <f t="shared" si="20"/>
        <v>5.089237426</v>
      </c>
      <c r="I28" s="210">
        <f t="shared" si="20"/>
        <v>4.768744613</v>
      </c>
      <c r="J28" s="211">
        <f t="shared" si="20"/>
        <v>4.714998279</v>
      </c>
      <c r="K28" s="209">
        <f t="shared" si="20"/>
        <v>33.50515464</v>
      </c>
      <c r="L28" s="210">
        <f t="shared" si="20"/>
        <v>29.63405011</v>
      </c>
      <c r="M28" s="211">
        <f t="shared" si="20"/>
        <v>33.2440723</v>
      </c>
      <c r="N28" s="209">
        <f t="shared" si="20"/>
        <v>2.25846926</v>
      </c>
      <c r="O28" s="210">
        <f t="shared" si="20"/>
        <v>2.642401436</v>
      </c>
      <c r="P28" s="211">
        <f t="shared" si="20"/>
        <v>2.791855222</v>
      </c>
      <c r="Q28" s="212">
        <f t="shared" si="20"/>
        <v>5.501211785</v>
      </c>
      <c r="R28" s="210">
        <f t="shared" si="20"/>
        <v>5.297262022</v>
      </c>
      <c r="S28" s="211">
        <f t="shared" si="20"/>
        <v>5.324455107</v>
      </c>
    </row>
    <row r="29" ht="15.75" customHeight="1">
      <c r="A29" s="200" t="s">
        <v>148</v>
      </c>
      <c r="B29" s="209">
        <f t="shared" ref="B29:S29" si="21">IF(ISBLANK(B16),"",B16*100/B$17)</f>
        <v>0.3905160391</v>
      </c>
      <c r="C29" s="210">
        <f t="shared" si="21"/>
        <v>0.2897851215</v>
      </c>
      <c r="D29" s="211">
        <f t="shared" si="21"/>
        <v>0.4707104274</v>
      </c>
      <c r="E29" s="212">
        <f t="shared" si="21"/>
        <v>0.6098115955</v>
      </c>
      <c r="F29" s="210">
        <f t="shared" si="21"/>
        <v>0.546329277</v>
      </c>
      <c r="G29" s="212">
        <f t="shared" si="21"/>
        <v>0.4567517756</v>
      </c>
      <c r="H29" s="209">
        <f t="shared" si="21"/>
        <v>0.5624661979</v>
      </c>
      <c r="I29" s="210">
        <f t="shared" si="21"/>
        <v>0.4532178703</v>
      </c>
      <c r="J29" s="211">
        <f t="shared" si="21"/>
        <v>0.3874118945</v>
      </c>
      <c r="K29" s="209">
        <f t="shared" si="21"/>
        <v>11.59793814</v>
      </c>
      <c r="L29" s="210">
        <f t="shared" si="21"/>
        <v>12.19813553</v>
      </c>
      <c r="M29" s="211">
        <f t="shared" si="21"/>
        <v>7.906121024</v>
      </c>
      <c r="N29" s="209">
        <f t="shared" si="21"/>
        <v>0.3764115433</v>
      </c>
      <c r="O29" s="210">
        <f t="shared" si="21"/>
        <v>0.5943655439</v>
      </c>
      <c r="P29" s="211">
        <f t="shared" si="21"/>
        <v>1.019694864</v>
      </c>
      <c r="Q29" s="212">
        <f t="shared" si="21"/>
        <v>0.6803515636</v>
      </c>
      <c r="R29" s="210">
        <f t="shared" si="21"/>
        <v>0.5732344618</v>
      </c>
      <c r="S29" s="211">
        <f t="shared" si="21"/>
        <v>0.4815902099</v>
      </c>
    </row>
    <row r="30" ht="15.75" customHeight="1">
      <c r="A30" s="63" t="s">
        <v>7</v>
      </c>
      <c r="B30" s="219">
        <f t="shared" ref="B30:S30" si="22">IF(ISBLANK(B17),"",B17*100/B$17)</f>
        <v>100</v>
      </c>
      <c r="C30" s="220">
        <f t="shared" si="22"/>
        <v>100</v>
      </c>
      <c r="D30" s="221">
        <f t="shared" si="22"/>
        <v>100</v>
      </c>
      <c r="E30" s="222">
        <f t="shared" si="22"/>
        <v>100</v>
      </c>
      <c r="F30" s="220">
        <f t="shared" si="22"/>
        <v>100</v>
      </c>
      <c r="G30" s="222">
        <f t="shared" si="22"/>
        <v>100</v>
      </c>
      <c r="H30" s="219">
        <f t="shared" si="22"/>
        <v>100</v>
      </c>
      <c r="I30" s="220">
        <f t="shared" si="22"/>
        <v>100</v>
      </c>
      <c r="J30" s="221">
        <f t="shared" si="22"/>
        <v>100</v>
      </c>
      <c r="K30" s="219">
        <f t="shared" si="22"/>
        <v>100</v>
      </c>
      <c r="L30" s="220">
        <f t="shared" si="22"/>
        <v>100</v>
      </c>
      <c r="M30" s="221">
        <f t="shared" si="22"/>
        <v>100</v>
      </c>
      <c r="N30" s="219">
        <f t="shared" si="22"/>
        <v>100</v>
      </c>
      <c r="O30" s="220">
        <f t="shared" si="22"/>
        <v>100</v>
      </c>
      <c r="P30" s="221">
        <f t="shared" si="22"/>
        <v>100</v>
      </c>
      <c r="Q30" s="222">
        <f t="shared" si="22"/>
        <v>100</v>
      </c>
      <c r="R30" s="220">
        <f t="shared" si="22"/>
        <v>100</v>
      </c>
      <c r="S30" s="221">
        <f t="shared" si="22"/>
        <v>100</v>
      </c>
    </row>
    <row r="31" ht="15.75" customHeight="1">
      <c r="A31" s="106" t="s">
        <v>149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8"/>
    </row>
    <row r="32" ht="15.75" customHeight="1">
      <c r="A32" s="197" t="s">
        <v>147</v>
      </c>
      <c r="B32" s="141">
        <f t="shared" ref="B32:B42" si="23">IF(ISBLANK(B7),"",B7*100/$Q7)</f>
        <v>10.52631579</v>
      </c>
      <c r="C32" s="142">
        <f t="shared" ref="C32:C42" si="24">IF(ISBLANK(C7),"",C7*100/$R7)</f>
        <v>7.243471326</v>
      </c>
      <c r="D32" s="143">
        <f t="shared" ref="D32:D42" si="25">IF(ISBLANK(D7),"",D7*100/$S7)</f>
        <v>2.963724616</v>
      </c>
      <c r="E32" s="144">
        <f t="shared" ref="E32:E42" si="26">IF(ISBLANK(E7),"",E7*100/$Q7)</f>
        <v>68.42105263</v>
      </c>
      <c r="F32" s="142">
        <f t="shared" ref="F32:F42" si="27">IF(ISBLANK(F7),"",F7*100/$R7)</f>
        <v>83.25384664</v>
      </c>
      <c r="G32" s="144">
        <f t="shared" ref="G32:G42" si="28">IF(ISBLANK(G7),"",G7*100/$S7)</f>
        <v>84.37996159</v>
      </c>
      <c r="H32" s="141">
        <f t="shared" ref="H32:H42" si="29">IF(ISBLANK(H7),"",H7*100/$Q7)</f>
        <v>21.05263158</v>
      </c>
      <c r="I32" s="142">
        <f t="shared" ref="I32:I42" si="30">IF(ISBLANK(I7),"",I7*100/$R7)</f>
        <v>9.502682038</v>
      </c>
      <c r="J32" s="144">
        <f t="shared" ref="J32:J42" si="31">IF(ISBLANK(J7),"",J7*100/$S7)</f>
        <v>12.65631379</v>
      </c>
      <c r="K32" s="235" t="str">
        <f t="shared" ref="K32:K42" si="32">IF(ISBLANK(K7),"",K7*100/$Q7)</f>
        <v/>
      </c>
      <c r="L32" s="236" t="str">
        <f t="shared" ref="L32:L42" si="33">IF(ISBLANK(L7),"",L7*100/$R7)</f>
        <v/>
      </c>
      <c r="M32" s="237" t="str">
        <f t="shared" ref="M32:M42" si="34">IF(ISBLANK(M7),"",M7*100/$S7)</f>
        <v/>
      </c>
      <c r="N32" s="235" t="str">
        <f t="shared" ref="N32:N42" si="35">IF(ISBLANK(N7),"",N7*100/$Q7)</f>
        <v/>
      </c>
      <c r="O32" s="236" t="str">
        <f t="shared" ref="O32:O42" si="36">IF(ISBLANK(O7),"",O7*100/$R7)</f>
        <v/>
      </c>
      <c r="P32" s="237" t="str">
        <f t="shared" ref="P32:P42" si="37">IF(ISBLANK(P7),"",P7*100/$S7)</f>
        <v/>
      </c>
      <c r="Q32" s="141">
        <f t="shared" ref="Q32:Q42" si="38">IF(ISBLANK(Q7),"",Q7*100/$Q7)</f>
        <v>100</v>
      </c>
      <c r="R32" s="142">
        <f t="shared" ref="R32:R42" si="39">IF(ISBLANK(R7),"",R7*100/$R7)</f>
        <v>100</v>
      </c>
      <c r="S32" s="143">
        <f t="shared" ref="S32:S42" si="40">IF(ISBLANK(S7),"",S7*100/$S7)</f>
        <v>100</v>
      </c>
    </row>
    <row r="33" ht="15.75" customHeight="1">
      <c r="A33" s="200" t="s">
        <v>44</v>
      </c>
      <c r="B33" s="147">
        <f t="shared" si="23"/>
        <v>6.569343066</v>
      </c>
      <c r="C33" s="148">
        <f t="shared" si="24"/>
        <v>3.924711824</v>
      </c>
      <c r="D33" s="149">
        <f t="shared" si="25"/>
        <v>5.385074747</v>
      </c>
      <c r="E33" s="150">
        <f t="shared" si="26"/>
        <v>43.06569343</v>
      </c>
      <c r="F33" s="148">
        <f t="shared" si="27"/>
        <v>45.28871959</v>
      </c>
      <c r="G33" s="150">
        <f t="shared" si="28"/>
        <v>47.76649914</v>
      </c>
      <c r="H33" s="147">
        <f t="shared" si="29"/>
        <v>47.44525547</v>
      </c>
      <c r="I33" s="148">
        <f t="shared" si="30"/>
        <v>49.02474926</v>
      </c>
      <c r="J33" s="150">
        <f t="shared" si="31"/>
        <v>45.07275284</v>
      </c>
      <c r="K33" s="239" t="str">
        <f t="shared" si="32"/>
        <v/>
      </c>
      <c r="L33" s="240" t="str">
        <f t="shared" si="33"/>
        <v/>
      </c>
      <c r="M33" s="241" t="str">
        <f t="shared" si="34"/>
        <v/>
      </c>
      <c r="N33" s="239">
        <f t="shared" si="35"/>
        <v>2.919708029</v>
      </c>
      <c r="O33" s="240">
        <f t="shared" si="36"/>
        <v>1.761819326</v>
      </c>
      <c r="P33" s="241">
        <f t="shared" si="37"/>
        <v>1.775673273</v>
      </c>
      <c r="Q33" s="147">
        <f t="shared" si="38"/>
        <v>100</v>
      </c>
      <c r="R33" s="148">
        <f t="shared" si="39"/>
        <v>100</v>
      </c>
      <c r="S33" s="149">
        <f t="shared" si="40"/>
        <v>100</v>
      </c>
    </row>
    <row r="34" ht="15.75" customHeight="1">
      <c r="A34" s="200" t="s">
        <v>45</v>
      </c>
      <c r="B34" s="147">
        <f t="shared" si="23"/>
        <v>11.15241636</v>
      </c>
      <c r="C34" s="148">
        <f t="shared" si="24"/>
        <v>11.30099992</v>
      </c>
      <c r="D34" s="149">
        <f t="shared" si="25"/>
        <v>10.80252558</v>
      </c>
      <c r="E34" s="150">
        <f t="shared" si="26"/>
        <v>35.87360595</v>
      </c>
      <c r="F34" s="148">
        <f t="shared" si="27"/>
        <v>37.38404192</v>
      </c>
      <c r="G34" s="150">
        <f t="shared" si="28"/>
        <v>34.94727113</v>
      </c>
      <c r="H34" s="147">
        <f t="shared" si="29"/>
        <v>50.27881041</v>
      </c>
      <c r="I34" s="148">
        <f t="shared" si="30"/>
        <v>48.53055252</v>
      </c>
      <c r="J34" s="150">
        <f t="shared" si="31"/>
        <v>52.27904142</v>
      </c>
      <c r="K34" s="239" t="str">
        <f t="shared" si="32"/>
        <v/>
      </c>
      <c r="L34" s="240" t="str">
        <f t="shared" si="33"/>
        <v/>
      </c>
      <c r="M34" s="241" t="str">
        <f t="shared" si="34"/>
        <v/>
      </c>
      <c r="N34" s="239">
        <f t="shared" si="35"/>
        <v>2.695167286</v>
      </c>
      <c r="O34" s="240">
        <f t="shared" si="36"/>
        <v>2.784405646</v>
      </c>
      <c r="P34" s="241">
        <f t="shared" si="37"/>
        <v>1.971161862</v>
      </c>
      <c r="Q34" s="147">
        <f t="shared" si="38"/>
        <v>100</v>
      </c>
      <c r="R34" s="148">
        <f t="shared" si="39"/>
        <v>100</v>
      </c>
      <c r="S34" s="149">
        <f t="shared" si="40"/>
        <v>100</v>
      </c>
    </row>
    <row r="35" ht="15.75" customHeight="1">
      <c r="A35" s="200" t="s">
        <v>46</v>
      </c>
      <c r="B35" s="147">
        <f t="shared" si="23"/>
        <v>11.49797571</v>
      </c>
      <c r="C35" s="148">
        <f t="shared" si="24"/>
        <v>10.63827132</v>
      </c>
      <c r="D35" s="149">
        <f t="shared" si="25"/>
        <v>10.60565323</v>
      </c>
      <c r="E35" s="150">
        <f t="shared" si="26"/>
        <v>33.49527665</v>
      </c>
      <c r="F35" s="148">
        <f t="shared" si="27"/>
        <v>32.32216517</v>
      </c>
      <c r="G35" s="150">
        <f t="shared" si="28"/>
        <v>33.33128298</v>
      </c>
      <c r="H35" s="147">
        <f t="shared" si="29"/>
        <v>50.41835358</v>
      </c>
      <c r="I35" s="148">
        <f t="shared" si="30"/>
        <v>53.22988647</v>
      </c>
      <c r="J35" s="150">
        <f t="shared" si="31"/>
        <v>52.08759868</v>
      </c>
      <c r="K35" s="239">
        <f t="shared" si="32"/>
        <v>0.02699055331</v>
      </c>
      <c r="L35" s="240">
        <f t="shared" si="33"/>
        <v>0.004987039323</v>
      </c>
      <c r="M35" s="241">
        <f t="shared" si="34"/>
        <v>0.01247708461</v>
      </c>
      <c r="N35" s="239">
        <f t="shared" si="35"/>
        <v>4.561403509</v>
      </c>
      <c r="O35" s="240">
        <f t="shared" si="36"/>
        <v>3.804689996</v>
      </c>
      <c r="P35" s="241">
        <f t="shared" si="37"/>
        <v>3.962988027</v>
      </c>
      <c r="Q35" s="147">
        <f t="shared" si="38"/>
        <v>100</v>
      </c>
      <c r="R35" s="148">
        <f t="shared" si="39"/>
        <v>100</v>
      </c>
      <c r="S35" s="149">
        <f t="shared" si="40"/>
        <v>100</v>
      </c>
    </row>
    <row r="36" ht="15.75" customHeight="1">
      <c r="A36" s="200" t="s">
        <v>47</v>
      </c>
      <c r="B36" s="147">
        <f t="shared" si="23"/>
        <v>11.04285914</v>
      </c>
      <c r="C36" s="148">
        <f t="shared" si="24"/>
        <v>10.9982472</v>
      </c>
      <c r="D36" s="149">
        <f t="shared" si="25"/>
        <v>11.95994078</v>
      </c>
      <c r="E36" s="150">
        <f t="shared" si="26"/>
        <v>33.37986877</v>
      </c>
      <c r="F36" s="148">
        <f t="shared" si="27"/>
        <v>31.53887484</v>
      </c>
      <c r="G36" s="150">
        <f t="shared" si="28"/>
        <v>32.13987075</v>
      </c>
      <c r="H36" s="147">
        <f t="shared" si="29"/>
        <v>52.53385453</v>
      </c>
      <c r="I36" s="148">
        <f t="shared" si="30"/>
        <v>55.51114685</v>
      </c>
      <c r="J36" s="150">
        <f t="shared" si="31"/>
        <v>54.04022835</v>
      </c>
      <c r="K36" s="239">
        <f t="shared" si="32"/>
        <v>0.08376378612</v>
      </c>
      <c r="L36" s="240">
        <f t="shared" si="33"/>
        <v>0.03003492916</v>
      </c>
      <c r="M36" s="241">
        <f t="shared" si="34"/>
        <v>0.02229018597</v>
      </c>
      <c r="N36" s="239">
        <f t="shared" si="35"/>
        <v>2.959653776</v>
      </c>
      <c r="O36" s="240">
        <f t="shared" si="36"/>
        <v>1.921696189</v>
      </c>
      <c r="P36" s="241">
        <f t="shared" si="37"/>
        <v>1.837669939</v>
      </c>
      <c r="Q36" s="147">
        <f t="shared" si="38"/>
        <v>100</v>
      </c>
      <c r="R36" s="148">
        <f t="shared" si="39"/>
        <v>100</v>
      </c>
      <c r="S36" s="149">
        <f t="shared" si="40"/>
        <v>100</v>
      </c>
    </row>
    <row r="37" ht="15.75" customHeight="1">
      <c r="A37" s="200" t="s">
        <v>48</v>
      </c>
      <c r="B37" s="147">
        <f t="shared" si="23"/>
        <v>10.18308005</v>
      </c>
      <c r="C37" s="148">
        <f t="shared" si="24"/>
        <v>8.724282844</v>
      </c>
      <c r="D37" s="149">
        <f t="shared" si="25"/>
        <v>8.368067025</v>
      </c>
      <c r="E37" s="150">
        <f t="shared" si="26"/>
        <v>30.05863348</v>
      </c>
      <c r="F37" s="148">
        <f t="shared" si="27"/>
        <v>25.22861994</v>
      </c>
      <c r="G37" s="150">
        <f t="shared" si="28"/>
        <v>26.82155601</v>
      </c>
      <c r="H37" s="147">
        <f t="shared" si="29"/>
        <v>56.71891827</v>
      </c>
      <c r="I37" s="148">
        <f t="shared" si="30"/>
        <v>64.00680507</v>
      </c>
      <c r="J37" s="150">
        <f t="shared" si="31"/>
        <v>62.53227526</v>
      </c>
      <c r="K37" s="239">
        <f t="shared" si="32"/>
        <v>0.418810578</v>
      </c>
      <c r="L37" s="240">
        <f t="shared" si="33"/>
        <v>0.4194004785</v>
      </c>
      <c r="M37" s="241">
        <f t="shared" si="34"/>
        <v>0.2820238102</v>
      </c>
      <c r="N37" s="239">
        <f t="shared" si="35"/>
        <v>2.620557616</v>
      </c>
      <c r="O37" s="240">
        <f t="shared" si="36"/>
        <v>1.620891661</v>
      </c>
      <c r="P37" s="241">
        <f t="shared" si="37"/>
        <v>1.996077894</v>
      </c>
      <c r="Q37" s="147">
        <f t="shared" si="38"/>
        <v>100</v>
      </c>
      <c r="R37" s="148">
        <f t="shared" si="39"/>
        <v>100</v>
      </c>
      <c r="S37" s="149">
        <f t="shared" si="40"/>
        <v>100</v>
      </c>
    </row>
    <row r="38" ht="15.75" customHeight="1">
      <c r="A38" s="200" t="s">
        <v>49</v>
      </c>
      <c r="B38" s="147">
        <f t="shared" si="23"/>
        <v>10.43201849</v>
      </c>
      <c r="C38" s="148">
        <f t="shared" si="24"/>
        <v>9.612980996</v>
      </c>
      <c r="D38" s="149">
        <f t="shared" si="25"/>
        <v>10.35671132</v>
      </c>
      <c r="E38" s="150">
        <f t="shared" si="26"/>
        <v>30.50137263</v>
      </c>
      <c r="F38" s="148">
        <f t="shared" si="27"/>
        <v>28.27390808</v>
      </c>
      <c r="G38" s="150">
        <f t="shared" si="28"/>
        <v>29.59844844</v>
      </c>
      <c r="H38" s="147">
        <f t="shared" si="29"/>
        <v>56.66811154</v>
      </c>
      <c r="I38" s="148">
        <f t="shared" si="30"/>
        <v>60.44819835</v>
      </c>
      <c r="J38" s="150">
        <f t="shared" si="31"/>
        <v>58.31992874</v>
      </c>
      <c r="K38" s="239">
        <f t="shared" si="32"/>
        <v>0.8524779656</v>
      </c>
      <c r="L38" s="240">
        <f t="shared" si="33"/>
        <v>0.5251198563</v>
      </c>
      <c r="M38" s="241">
        <f t="shared" si="34"/>
        <v>0.5063987147</v>
      </c>
      <c r="N38" s="239">
        <f t="shared" si="35"/>
        <v>1.546019361</v>
      </c>
      <c r="O38" s="240">
        <f t="shared" si="36"/>
        <v>1.13979271</v>
      </c>
      <c r="P38" s="241">
        <f t="shared" si="37"/>
        <v>1.218512781</v>
      </c>
      <c r="Q38" s="147">
        <f t="shared" si="38"/>
        <v>100</v>
      </c>
      <c r="R38" s="148">
        <f t="shared" si="39"/>
        <v>100</v>
      </c>
      <c r="S38" s="149">
        <f t="shared" si="40"/>
        <v>100</v>
      </c>
    </row>
    <row r="39" ht="15.75" customHeight="1">
      <c r="A39" s="200" t="s">
        <v>50</v>
      </c>
      <c r="B39" s="147">
        <f t="shared" si="23"/>
        <v>9.953703704</v>
      </c>
      <c r="C39" s="148">
        <f t="shared" si="24"/>
        <v>9.654752508</v>
      </c>
      <c r="D39" s="149">
        <f t="shared" si="25"/>
        <v>9.59242243</v>
      </c>
      <c r="E39" s="150">
        <f t="shared" si="26"/>
        <v>33.43855219</v>
      </c>
      <c r="F39" s="148">
        <f t="shared" si="27"/>
        <v>32.33647617</v>
      </c>
      <c r="G39" s="150">
        <f t="shared" si="28"/>
        <v>32.46403035</v>
      </c>
      <c r="H39" s="147">
        <f t="shared" si="29"/>
        <v>53.49326599</v>
      </c>
      <c r="I39" s="148">
        <f t="shared" si="30"/>
        <v>55.19140652</v>
      </c>
      <c r="J39" s="150">
        <f t="shared" si="31"/>
        <v>55.33695313</v>
      </c>
      <c r="K39" s="239">
        <f t="shared" si="32"/>
        <v>2.356902357</v>
      </c>
      <c r="L39" s="240">
        <f t="shared" si="33"/>
        <v>1.987686599</v>
      </c>
      <c r="M39" s="241">
        <f t="shared" si="34"/>
        <v>1.646766497</v>
      </c>
      <c r="N39" s="239">
        <f t="shared" si="35"/>
        <v>0.7575757576</v>
      </c>
      <c r="O39" s="240">
        <f t="shared" si="36"/>
        <v>0.8296782022</v>
      </c>
      <c r="P39" s="241">
        <f t="shared" si="37"/>
        <v>0.959827593</v>
      </c>
      <c r="Q39" s="147">
        <f t="shared" si="38"/>
        <v>100</v>
      </c>
      <c r="R39" s="148">
        <f t="shared" si="39"/>
        <v>100</v>
      </c>
      <c r="S39" s="149">
        <f t="shared" si="40"/>
        <v>100</v>
      </c>
    </row>
    <row r="40" ht="15.75" customHeight="1">
      <c r="A40" s="200" t="s">
        <v>51</v>
      </c>
      <c r="B40" s="147">
        <f t="shared" si="23"/>
        <v>9.394904459</v>
      </c>
      <c r="C40" s="148">
        <f t="shared" si="24"/>
        <v>8.817877162</v>
      </c>
      <c r="D40" s="149">
        <f t="shared" si="25"/>
        <v>9.749524493</v>
      </c>
      <c r="E40" s="150">
        <f t="shared" si="26"/>
        <v>32.80254777</v>
      </c>
      <c r="F40" s="148">
        <f t="shared" si="27"/>
        <v>32.84994021</v>
      </c>
      <c r="G40" s="150">
        <f t="shared" si="28"/>
        <v>34.48039948</v>
      </c>
      <c r="H40" s="147">
        <f t="shared" si="29"/>
        <v>49.94692144</v>
      </c>
      <c r="I40" s="148">
        <f t="shared" si="30"/>
        <v>52.47602381</v>
      </c>
      <c r="J40" s="150">
        <f t="shared" si="31"/>
        <v>50.40518209</v>
      </c>
      <c r="K40" s="239">
        <f t="shared" si="32"/>
        <v>6.900212314</v>
      </c>
      <c r="L40" s="240">
        <f t="shared" si="33"/>
        <v>5.055104764</v>
      </c>
      <c r="M40" s="241">
        <f t="shared" si="34"/>
        <v>4.43988812</v>
      </c>
      <c r="N40" s="239">
        <f t="shared" si="35"/>
        <v>0.9554140127</v>
      </c>
      <c r="O40" s="240">
        <f t="shared" si="36"/>
        <v>0.8010540575</v>
      </c>
      <c r="P40" s="241">
        <f t="shared" si="37"/>
        <v>0.9250058114</v>
      </c>
      <c r="Q40" s="147">
        <f t="shared" si="38"/>
        <v>100</v>
      </c>
      <c r="R40" s="148">
        <f t="shared" si="39"/>
        <v>100</v>
      </c>
      <c r="S40" s="149">
        <f t="shared" si="40"/>
        <v>100</v>
      </c>
    </row>
    <row r="41" ht="15.75" customHeight="1">
      <c r="A41" s="200" t="s">
        <v>148</v>
      </c>
      <c r="B41" s="147">
        <f t="shared" si="23"/>
        <v>6.008583691</v>
      </c>
      <c r="C41" s="148">
        <f t="shared" si="24"/>
        <v>4.902467941</v>
      </c>
      <c r="D41" s="149">
        <f t="shared" si="25"/>
        <v>9.826471641</v>
      </c>
      <c r="E41" s="150">
        <f t="shared" si="26"/>
        <v>28.75536481</v>
      </c>
      <c r="F41" s="148">
        <f t="shared" si="27"/>
        <v>28.11617888</v>
      </c>
      <c r="G41" s="150">
        <f t="shared" si="28"/>
        <v>28.97499349</v>
      </c>
      <c r="H41" s="147">
        <f t="shared" si="29"/>
        <v>44.63519313</v>
      </c>
      <c r="I41" s="148">
        <f t="shared" si="30"/>
        <v>46.08748881</v>
      </c>
      <c r="J41" s="150">
        <f t="shared" si="31"/>
        <v>45.78931218</v>
      </c>
      <c r="K41" s="239">
        <f t="shared" si="32"/>
        <v>19.31330472</v>
      </c>
      <c r="L41" s="240">
        <f t="shared" si="33"/>
        <v>19.22878164</v>
      </c>
      <c r="M41" s="241">
        <f t="shared" si="34"/>
        <v>11.67397574</v>
      </c>
      <c r="N41" s="239">
        <f t="shared" si="35"/>
        <v>1.287553648</v>
      </c>
      <c r="O41" s="240">
        <f t="shared" si="36"/>
        <v>1.66508273</v>
      </c>
      <c r="P41" s="241">
        <f t="shared" si="37"/>
        <v>3.735246951</v>
      </c>
      <c r="Q41" s="147">
        <f t="shared" si="38"/>
        <v>100</v>
      </c>
      <c r="R41" s="148">
        <f t="shared" si="39"/>
        <v>100</v>
      </c>
      <c r="S41" s="149">
        <f t="shared" si="40"/>
        <v>100</v>
      </c>
    </row>
    <row r="42" ht="15.75" customHeight="1">
      <c r="A42" s="63" t="s">
        <v>7</v>
      </c>
      <c r="B42" s="188">
        <f t="shared" si="23"/>
        <v>10.4680702</v>
      </c>
      <c r="C42" s="189">
        <f t="shared" si="24"/>
        <v>9.697749687</v>
      </c>
      <c r="D42" s="190">
        <f t="shared" si="25"/>
        <v>10.05359615</v>
      </c>
      <c r="E42" s="191">
        <f t="shared" si="26"/>
        <v>32.08164219</v>
      </c>
      <c r="F42" s="189">
        <f t="shared" si="27"/>
        <v>29.50082184</v>
      </c>
      <c r="G42" s="191">
        <f t="shared" si="28"/>
        <v>30.55067093</v>
      </c>
      <c r="H42" s="188">
        <f t="shared" si="29"/>
        <v>53.99013052</v>
      </c>
      <c r="I42" s="189">
        <f t="shared" si="30"/>
        <v>58.29191339</v>
      </c>
      <c r="J42" s="191">
        <f t="shared" si="31"/>
        <v>56.92051478</v>
      </c>
      <c r="K42" s="263">
        <f t="shared" si="32"/>
        <v>1.132945951</v>
      </c>
      <c r="L42" s="264">
        <f t="shared" si="33"/>
        <v>0.903629925</v>
      </c>
      <c r="M42" s="265">
        <f t="shared" si="34"/>
        <v>0.711103765</v>
      </c>
      <c r="N42" s="263">
        <f t="shared" si="35"/>
        <v>2.327211143</v>
      </c>
      <c r="O42" s="264">
        <f t="shared" si="36"/>
        <v>1.605885154</v>
      </c>
      <c r="P42" s="265">
        <f t="shared" si="37"/>
        <v>1.764114371</v>
      </c>
      <c r="Q42" s="188">
        <f t="shared" si="38"/>
        <v>100</v>
      </c>
      <c r="R42" s="189">
        <f t="shared" si="39"/>
        <v>100</v>
      </c>
      <c r="S42" s="190">
        <f t="shared" si="40"/>
        <v>100</v>
      </c>
    </row>
    <row r="43" ht="15.75" customHeight="1">
      <c r="A43" s="106" t="s">
        <v>151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8"/>
    </row>
    <row r="44" ht="15.75" customHeight="1">
      <c r="A44" s="197" t="s">
        <v>147</v>
      </c>
      <c r="B44" s="235">
        <f t="shared" ref="B44:B54" si="41">IF(ISBLANK(B7),"",B7*100/$Q$17)</f>
        <v>0.005839927585</v>
      </c>
      <c r="C44" s="236">
        <f t="shared" ref="C44:C54" si="42">IF(ISBLANK(C7),"",C7*100/$R$17)</f>
        <v>0.001985707942</v>
      </c>
      <c r="D44" s="237">
        <f t="shared" ref="D44:D54" si="43">IF(ISBLANK(D7),"",D7*100/$S$17)</f>
        <v>0.001127883043</v>
      </c>
      <c r="E44" s="238">
        <f t="shared" ref="E44:E54" si="44">IF(ISBLANK(E7),"",E7*100/$Q$17)</f>
        <v>0.0379595293</v>
      </c>
      <c r="F44" s="236">
        <f t="shared" ref="F44:F54" si="45">IF(ISBLANK(F7),"",F7*100/$R$17)</f>
        <v>0.02282301082</v>
      </c>
      <c r="G44" s="238">
        <f t="shared" ref="G44:G54" si="46">IF(ISBLANK(G7),"",G7*100/$S$17)</f>
        <v>0.03211186604</v>
      </c>
      <c r="H44" s="235">
        <f t="shared" ref="H44:H54" si="47">IF(ISBLANK(H7),"",H7*100/$Q$17)</f>
        <v>0.01167985517</v>
      </c>
      <c r="I44" s="236">
        <f t="shared" ref="I44:I54" si="48">IF(ISBLANK(I7),"",I7*100/$R$17)</f>
        <v>0.002605042574</v>
      </c>
      <c r="J44" s="238">
        <f t="shared" ref="J44:J54" si="49">IF(ISBLANK(J7),"",J7*100/$S$17)</f>
        <v>0.004816520953</v>
      </c>
      <c r="K44" s="235" t="str">
        <f t="shared" ref="K44:K54" si="50">IF(ISBLANK(K7),"",K7*100/$Q$17)</f>
        <v/>
      </c>
      <c r="L44" s="236" t="str">
        <f t="shared" ref="L44:L54" si="51">IF(ISBLANK(L7),"",L7*100/$R$17)</f>
        <v/>
      </c>
      <c r="M44" s="237" t="str">
        <f t="shared" ref="M44:M54" si="52">IF(ISBLANK(M7),"",M7*100/$S$17)</f>
        <v/>
      </c>
      <c r="N44" s="235" t="str">
        <f t="shared" ref="N44:N54" si="53">IF(ISBLANK(N7),"",N7*100/$Q$17)</f>
        <v/>
      </c>
      <c r="O44" s="236" t="str">
        <f t="shared" ref="O44:O54" si="54">IF(ISBLANK(O7),"",O7*100/$R$17)</f>
        <v/>
      </c>
      <c r="P44" s="237" t="str">
        <f t="shared" ref="P44:P54" si="55">IF(ISBLANK(P7),"",P7*100/$S$17)</f>
        <v/>
      </c>
      <c r="Q44" s="141">
        <f t="shared" ref="Q44:Q54" si="56">IF(ISBLANK(Q7),"",Q7*100/$Q$17)</f>
        <v>0.05547931206</v>
      </c>
      <c r="R44" s="142">
        <f t="shared" ref="R44:R54" si="57">IF(ISBLANK(R7),"",R7*100/$R$17)</f>
        <v>0.02741376133</v>
      </c>
      <c r="S44" s="143">
        <f t="shared" ref="S44:S54" si="58">IF(ISBLANK(S7),"",S7*100/$S$17)</f>
        <v>0.03805627004</v>
      </c>
    </row>
    <row r="45" ht="15.75" customHeight="1">
      <c r="A45" s="200" t="s">
        <v>44</v>
      </c>
      <c r="B45" s="239">
        <f t="shared" si="41"/>
        <v>0.02627967413</v>
      </c>
      <c r="C45" s="240">
        <f t="shared" si="42"/>
        <v>0.00841952621</v>
      </c>
      <c r="D45" s="241">
        <f t="shared" si="43"/>
        <v>0.01078512416</v>
      </c>
      <c r="E45" s="242">
        <f t="shared" si="44"/>
        <v>0.1722778638</v>
      </c>
      <c r="F45" s="240">
        <f t="shared" si="45"/>
        <v>0.09715606614</v>
      </c>
      <c r="G45" s="242">
        <f t="shared" si="46"/>
        <v>0.09566582602</v>
      </c>
      <c r="H45" s="239">
        <f t="shared" si="47"/>
        <v>0.1897976465</v>
      </c>
      <c r="I45" s="240">
        <f t="shared" si="48"/>
        <v>0.1051708201</v>
      </c>
      <c r="J45" s="242">
        <f t="shared" si="49"/>
        <v>0.09027084272</v>
      </c>
      <c r="K45" s="239" t="str">
        <f t="shared" si="50"/>
        <v/>
      </c>
      <c r="L45" s="240" t="str">
        <f t="shared" si="51"/>
        <v/>
      </c>
      <c r="M45" s="241" t="str">
        <f t="shared" si="52"/>
        <v/>
      </c>
      <c r="N45" s="239">
        <f t="shared" si="53"/>
        <v>0.01167985517</v>
      </c>
      <c r="O45" s="240">
        <f t="shared" si="54"/>
        <v>0.003779560043</v>
      </c>
      <c r="P45" s="241">
        <f t="shared" si="55"/>
        <v>0.003556284288</v>
      </c>
      <c r="Q45" s="147">
        <f t="shared" si="56"/>
        <v>0.4000350396</v>
      </c>
      <c r="R45" s="148">
        <f t="shared" si="57"/>
        <v>0.2145259725</v>
      </c>
      <c r="S45" s="149">
        <f t="shared" si="58"/>
        <v>0.2002780772</v>
      </c>
    </row>
    <row r="46" ht="15.75" customHeight="1">
      <c r="A46" s="200" t="s">
        <v>45</v>
      </c>
      <c r="B46" s="239">
        <f t="shared" si="41"/>
        <v>0.3503956551</v>
      </c>
      <c r="C46" s="240">
        <f t="shared" si="42"/>
        <v>0.2124014502</v>
      </c>
      <c r="D46" s="241">
        <f t="shared" si="43"/>
        <v>0.2265133717</v>
      </c>
      <c r="E46" s="242">
        <f t="shared" si="44"/>
        <v>1.127106024</v>
      </c>
      <c r="F46" s="240">
        <f t="shared" si="45"/>
        <v>0.702630278</v>
      </c>
      <c r="G46" s="242">
        <f t="shared" si="46"/>
        <v>0.732793841</v>
      </c>
      <c r="H46" s="239">
        <f t="shared" si="47"/>
        <v>1.579700412</v>
      </c>
      <c r="I46" s="240">
        <f t="shared" si="48"/>
        <v>0.9121281129</v>
      </c>
      <c r="J46" s="242">
        <f t="shared" si="49"/>
        <v>1.096216051</v>
      </c>
      <c r="K46" s="239" t="str">
        <f t="shared" si="50"/>
        <v/>
      </c>
      <c r="L46" s="240" t="str">
        <f t="shared" si="51"/>
        <v/>
      </c>
      <c r="M46" s="241" t="str">
        <f t="shared" si="52"/>
        <v/>
      </c>
      <c r="N46" s="239">
        <f t="shared" si="53"/>
        <v>0.08467894998</v>
      </c>
      <c r="O46" s="240">
        <f t="shared" si="54"/>
        <v>0.05233269632</v>
      </c>
      <c r="P46" s="241">
        <f t="shared" si="55"/>
        <v>0.04133241953</v>
      </c>
      <c r="Q46" s="147">
        <f t="shared" si="56"/>
        <v>3.141881041</v>
      </c>
      <c r="R46" s="148">
        <f t="shared" si="57"/>
        <v>1.879492537</v>
      </c>
      <c r="S46" s="149">
        <f t="shared" si="58"/>
        <v>2.096855683</v>
      </c>
    </row>
    <row r="47" ht="15.75" customHeight="1">
      <c r="A47" s="200" t="s">
        <v>46</v>
      </c>
      <c r="B47" s="239">
        <f t="shared" si="41"/>
        <v>1.243904576</v>
      </c>
      <c r="C47" s="240">
        <f t="shared" si="42"/>
        <v>0.7827169463</v>
      </c>
      <c r="D47" s="241">
        <f t="shared" si="43"/>
        <v>0.8804502152</v>
      </c>
      <c r="E47" s="242">
        <f t="shared" si="44"/>
        <v>3.623675066</v>
      </c>
      <c r="F47" s="240">
        <f t="shared" si="45"/>
        <v>2.378121938</v>
      </c>
      <c r="G47" s="242">
        <f t="shared" si="46"/>
        <v>2.767065322</v>
      </c>
      <c r="H47" s="239">
        <f t="shared" si="47"/>
        <v>5.454492364</v>
      </c>
      <c r="I47" s="240">
        <f t="shared" si="48"/>
        <v>3.916419587</v>
      </c>
      <c r="J47" s="242">
        <f t="shared" si="49"/>
        <v>4.324159623</v>
      </c>
      <c r="K47" s="239">
        <f t="shared" si="50"/>
        <v>0.002919963792</v>
      </c>
      <c r="L47" s="240">
        <f t="shared" si="51"/>
        <v>0.0003669242935</v>
      </c>
      <c r="M47" s="241">
        <f t="shared" si="52"/>
        <v>0.001035810958</v>
      </c>
      <c r="N47" s="239">
        <f t="shared" si="53"/>
        <v>0.4934738809</v>
      </c>
      <c r="O47" s="240">
        <f t="shared" si="54"/>
        <v>0.2799322601</v>
      </c>
      <c r="P47" s="241">
        <f t="shared" si="55"/>
        <v>0.328995639</v>
      </c>
      <c r="Q47" s="147">
        <f t="shared" si="56"/>
        <v>10.81846585</v>
      </c>
      <c r="R47" s="148">
        <f t="shared" si="57"/>
        <v>7.357557656</v>
      </c>
      <c r="S47" s="149">
        <f t="shared" si="58"/>
        <v>8.30170661</v>
      </c>
    </row>
    <row r="48" ht="15.75" customHeight="1">
      <c r="A48" s="200" t="s">
        <v>47</v>
      </c>
      <c r="B48" s="239">
        <f t="shared" si="41"/>
        <v>2.30969136</v>
      </c>
      <c r="C48" s="240">
        <f t="shared" si="42"/>
        <v>2.352415784</v>
      </c>
      <c r="D48" s="241">
        <f t="shared" si="43"/>
        <v>2.601316782</v>
      </c>
      <c r="E48" s="242">
        <f t="shared" si="44"/>
        <v>6.981633428</v>
      </c>
      <c r="F48" s="240">
        <f t="shared" si="45"/>
        <v>6.74585192</v>
      </c>
      <c r="G48" s="242">
        <f t="shared" si="46"/>
        <v>6.990501601</v>
      </c>
      <c r="H48" s="239">
        <f t="shared" si="47"/>
        <v>10.98782375</v>
      </c>
      <c r="I48" s="240">
        <f t="shared" si="48"/>
        <v>11.87328269</v>
      </c>
      <c r="J48" s="242">
        <f t="shared" si="49"/>
        <v>11.7538837</v>
      </c>
      <c r="K48" s="239">
        <f t="shared" si="50"/>
        <v>0.01751978275</v>
      </c>
      <c r="L48" s="240">
        <f t="shared" si="51"/>
        <v>0.006424172884</v>
      </c>
      <c r="M48" s="241">
        <f t="shared" si="52"/>
        <v>0.004848170733</v>
      </c>
      <c r="N48" s="239">
        <f t="shared" si="53"/>
        <v>0.619032324</v>
      </c>
      <c r="O48" s="240">
        <f t="shared" si="54"/>
        <v>0.4110317185</v>
      </c>
      <c r="P48" s="241">
        <f t="shared" si="55"/>
        <v>0.3996977695</v>
      </c>
      <c r="Q48" s="147">
        <f t="shared" si="56"/>
        <v>20.91570065</v>
      </c>
      <c r="R48" s="148">
        <f t="shared" si="57"/>
        <v>21.38900628</v>
      </c>
      <c r="S48" s="149">
        <f t="shared" si="58"/>
        <v>21.75024802</v>
      </c>
    </row>
    <row r="49" ht="15.75" customHeight="1">
      <c r="A49" s="200" t="s">
        <v>48</v>
      </c>
      <c r="B49" s="239">
        <f t="shared" si="41"/>
        <v>2.484889187</v>
      </c>
      <c r="C49" s="240">
        <f t="shared" si="42"/>
        <v>2.384241848</v>
      </c>
      <c r="D49" s="241">
        <f t="shared" si="43"/>
        <v>2.2198117</v>
      </c>
      <c r="E49" s="242">
        <f t="shared" si="44"/>
        <v>7.334949047</v>
      </c>
      <c r="F49" s="240">
        <f t="shared" si="45"/>
        <v>6.894679197</v>
      </c>
      <c r="G49" s="242">
        <f t="shared" si="46"/>
        <v>7.115000832</v>
      </c>
      <c r="H49" s="239">
        <f t="shared" si="47"/>
        <v>13.84062838</v>
      </c>
      <c r="I49" s="240">
        <f t="shared" si="48"/>
        <v>17.49229202</v>
      </c>
      <c r="J49" s="242">
        <f t="shared" si="49"/>
        <v>16.58804546</v>
      </c>
      <c r="K49" s="239">
        <f t="shared" si="50"/>
        <v>0.1021987327</v>
      </c>
      <c r="L49" s="240">
        <f t="shared" si="51"/>
        <v>0.1146171198</v>
      </c>
      <c r="M49" s="241">
        <f t="shared" si="52"/>
        <v>0.07481294685</v>
      </c>
      <c r="N49" s="239">
        <f t="shared" si="53"/>
        <v>0.6394720705</v>
      </c>
      <c r="O49" s="240">
        <f t="shared" si="54"/>
        <v>0.4429702473</v>
      </c>
      <c r="P49" s="241">
        <f t="shared" si="55"/>
        <v>0.5295030561</v>
      </c>
      <c r="Q49" s="147">
        <f t="shared" si="56"/>
        <v>24.40213741</v>
      </c>
      <c r="R49" s="148">
        <f t="shared" si="57"/>
        <v>27.32880044</v>
      </c>
      <c r="S49" s="149">
        <f t="shared" si="58"/>
        <v>26.527174</v>
      </c>
    </row>
    <row r="50" ht="15.75" customHeight="1">
      <c r="A50" s="200" t="s">
        <v>49</v>
      </c>
      <c r="B50" s="239">
        <f t="shared" si="41"/>
        <v>2.108213858</v>
      </c>
      <c r="C50" s="240">
        <f t="shared" si="42"/>
        <v>2.037635755</v>
      </c>
      <c r="D50" s="241">
        <f t="shared" si="43"/>
        <v>2.208600787</v>
      </c>
      <c r="E50" s="242">
        <f t="shared" si="44"/>
        <v>6.164043566</v>
      </c>
      <c r="F50" s="240">
        <f t="shared" si="45"/>
        <v>5.993138452</v>
      </c>
      <c r="G50" s="242">
        <f t="shared" si="46"/>
        <v>6.311960863</v>
      </c>
      <c r="H50" s="239">
        <f t="shared" si="47"/>
        <v>11.45209799</v>
      </c>
      <c r="I50" s="240">
        <f t="shared" si="48"/>
        <v>12.81302962</v>
      </c>
      <c r="J50" s="242">
        <f t="shared" si="49"/>
        <v>12.43690555</v>
      </c>
      <c r="K50" s="239">
        <f t="shared" si="50"/>
        <v>0.1722778638</v>
      </c>
      <c r="L50" s="240">
        <f t="shared" si="51"/>
        <v>0.1113081359</v>
      </c>
      <c r="M50" s="241">
        <f t="shared" si="52"/>
        <v>0.1079910954</v>
      </c>
      <c r="N50" s="239">
        <f t="shared" si="53"/>
        <v>0.3124361258</v>
      </c>
      <c r="O50" s="240">
        <f t="shared" si="54"/>
        <v>0.2415985615</v>
      </c>
      <c r="P50" s="241">
        <f t="shared" si="55"/>
        <v>0.259851627</v>
      </c>
      <c r="Q50" s="147">
        <f t="shared" si="56"/>
        <v>20.20906941</v>
      </c>
      <c r="R50" s="148">
        <f t="shared" si="57"/>
        <v>21.19671053</v>
      </c>
      <c r="S50" s="149">
        <f t="shared" si="58"/>
        <v>21.32530992</v>
      </c>
    </row>
    <row r="51" ht="15.75" customHeight="1">
      <c r="A51" s="200" t="s">
        <v>50</v>
      </c>
      <c r="B51" s="239">
        <f t="shared" si="41"/>
        <v>1.381142874</v>
      </c>
      <c r="C51" s="240">
        <f t="shared" si="42"/>
        <v>1.422723976</v>
      </c>
      <c r="D51" s="241">
        <f t="shared" si="43"/>
        <v>1.338557907</v>
      </c>
      <c r="E51" s="242">
        <f t="shared" si="44"/>
        <v>4.639822466</v>
      </c>
      <c r="F51" s="240">
        <f t="shared" si="45"/>
        <v>4.765101946</v>
      </c>
      <c r="G51" s="242">
        <f t="shared" si="46"/>
        <v>4.53013666</v>
      </c>
      <c r="H51" s="239">
        <f t="shared" si="47"/>
        <v>7.42254796</v>
      </c>
      <c r="I51" s="240">
        <f t="shared" si="48"/>
        <v>8.133003646</v>
      </c>
      <c r="J51" s="242">
        <f t="shared" si="49"/>
        <v>7.721898893</v>
      </c>
      <c r="K51" s="239">
        <f t="shared" si="50"/>
        <v>0.3270359448</v>
      </c>
      <c r="L51" s="240">
        <f t="shared" si="51"/>
        <v>0.2929054245</v>
      </c>
      <c r="M51" s="241">
        <f t="shared" si="52"/>
        <v>0.229795167</v>
      </c>
      <c r="N51" s="239">
        <f t="shared" si="53"/>
        <v>0.1051186965</v>
      </c>
      <c r="O51" s="240">
        <f t="shared" si="54"/>
        <v>0.1222613495</v>
      </c>
      <c r="P51" s="241">
        <f t="shared" si="55"/>
        <v>0.1339374723</v>
      </c>
      <c r="Q51" s="147">
        <f t="shared" si="56"/>
        <v>13.87566794</v>
      </c>
      <c r="R51" s="148">
        <f t="shared" si="57"/>
        <v>14.73599634</v>
      </c>
      <c r="S51" s="149">
        <f t="shared" si="58"/>
        <v>13.9543261</v>
      </c>
    </row>
    <row r="52" ht="15.75" customHeight="1">
      <c r="A52" s="200" t="s">
        <v>51</v>
      </c>
      <c r="B52" s="239">
        <f t="shared" si="41"/>
        <v>0.5168335913</v>
      </c>
      <c r="C52" s="240">
        <f t="shared" si="42"/>
        <v>0.4671060581</v>
      </c>
      <c r="D52" s="241">
        <f t="shared" si="43"/>
        <v>0.5191090548</v>
      </c>
      <c r="E52" s="242">
        <f t="shared" si="44"/>
        <v>1.804537624</v>
      </c>
      <c r="F52" s="240">
        <f t="shared" si="45"/>
        <v>1.740147407</v>
      </c>
      <c r="G52" s="242">
        <f t="shared" si="46"/>
        <v>1.835893391</v>
      </c>
      <c r="H52" s="239">
        <f t="shared" si="47"/>
        <v>2.747685929</v>
      </c>
      <c r="I52" s="240">
        <f t="shared" si="48"/>
        <v>2.77979248</v>
      </c>
      <c r="J52" s="242">
        <f t="shared" si="49"/>
        <v>2.683801292</v>
      </c>
      <c r="K52" s="239">
        <f t="shared" si="50"/>
        <v>0.379595293</v>
      </c>
      <c r="L52" s="240">
        <f t="shared" si="51"/>
        <v>0.2677821448</v>
      </c>
      <c r="M52" s="241">
        <f t="shared" si="52"/>
        <v>0.2363998498</v>
      </c>
      <c r="N52" s="239">
        <f t="shared" si="53"/>
        <v>0.05255934826</v>
      </c>
      <c r="O52" s="240">
        <f t="shared" si="54"/>
        <v>0.04243393237</v>
      </c>
      <c r="P52" s="241">
        <f t="shared" si="55"/>
        <v>0.04925151917</v>
      </c>
      <c r="Q52" s="147">
        <f t="shared" si="56"/>
        <v>5.501211785</v>
      </c>
      <c r="R52" s="148">
        <f t="shared" si="57"/>
        <v>5.297262022</v>
      </c>
      <c r="S52" s="149">
        <f t="shared" si="58"/>
        <v>5.324455107</v>
      </c>
    </row>
    <row r="53" ht="15.75" customHeight="1">
      <c r="A53" s="200" t="s">
        <v>148</v>
      </c>
      <c r="B53" s="239">
        <f t="shared" si="41"/>
        <v>0.04087949309</v>
      </c>
      <c r="C53" s="240">
        <f t="shared" si="42"/>
        <v>0.02810263571</v>
      </c>
      <c r="D53" s="241">
        <f t="shared" si="43"/>
        <v>0.04732332541</v>
      </c>
      <c r="E53" s="242">
        <f t="shared" si="44"/>
        <v>0.1956375741</v>
      </c>
      <c r="F53" s="240">
        <f t="shared" si="45"/>
        <v>0.1611716267</v>
      </c>
      <c r="G53" s="242">
        <f t="shared" si="46"/>
        <v>0.139540732</v>
      </c>
      <c r="H53" s="239">
        <f t="shared" si="47"/>
        <v>0.3036762344</v>
      </c>
      <c r="I53" s="240">
        <f t="shared" si="48"/>
        <v>0.2641893684</v>
      </c>
      <c r="J53" s="242">
        <f t="shared" si="49"/>
        <v>0.2205168447</v>
      </c>
      <c r="K53" s="239">
        <f t="shared" si="50"/>
        <v>0.1313983707</v>
      </c>
      <c r="L53" s="240">
        <f t="shared" si="51"/>
        <v>0.1102260029</v>
      </c>
      <c r="M53" s="241">
        <f t="shared" si="52"/>
        <v>0.05622072426</v>
      </c>
      <c r="N53" s="239">
        <f t="shared" si="53"/>
        <v>0.008759891377</v>
      </c>
      <c r="O53" s="240">
        <f t="shared" si="54"/>
        <v>0.009544828028</v>
      </c>
      <c r="P53" s="241">
        <f t="shared" si="55"/>
        <v>0.01798858363</v>
      </c>
      <c r="Q53" s="147">
        <f t="shared" si="56"/>
        <v>0.6803515636</v>
      </c>
      <c r="R53" s="148">
        <f t="shared" si="57"/>
        <v>0.5732344618</v>
      </c>
      <c r="S53" s="149">
        <f t="shared" si="58"/>
        <v>0.4815902099</v>
      </c>
    </row>
    <row r="54" ht="15.75" customHeight="1">
      <c r="A54" s="63" t="s">
        <v>7</v>
      </c>
      <c r="B54" s="263">
        <f t="shared" si="41"/>
        <v>10.4680702</v>
      </c>
      <c r="C54" s="264">
        <f t="shared" si="42"/>
        <v>9.697749687</v>
      </c>
      <c r="D54" s="265">
        <f t="shared" si="43"/>
        <v>10.05359615</v>
      </c>
      <c r="E54" s="266">
        <f t="shared" si="44"/>
        <v>32.08164219</v>
      </c>
      <c r="F54" s="264">
        <f t="shared" si="45"/>
        <v>29.50082184</v>
      </c>
      <c r="G54" s="266">
        <f t="shared" si="46"/>
        <v>30.55067093</v>
      </c>
      <c r="H54" s="263">
        <f t="shared" si="47"/>
        <v>53.99013052</v>
      </c>
      <c r="I54" s="264">
        <f t="shared" si="48"/>
        <v>58.29191339</v>
      </c>
      <c r="J54" s="266">
        <f t="shared" si="49"/>
        <v>56.92051478</v>
      </c>
      <c r="K54" s="263">
        <f t="shared" si="50"/>
        <v>1.132945951</v>
      </c>
      <c r="L54" s="264">
        <f t="shared" si="51"/>
        <v>0.903629925</v>
      </c>
      <c r="M54" s="265">
        <f t="shared" si="52"/>
        <v>0.711103765</v>
      </c>
      <c r="N54" s="263">
        <f t="shared" si="53"/>
        <v>2.327211143</v>
      </c>
      <c r="O54" s="264">
        <f t="shared" si="54"/>
        <v>1.605885154</v>
      </c>
      <c r="P54" s="265">
        <f t="shared" si="55"/>
        <v>1.764114371</v>
      </c>
      <c r="Q54" s="188">
        <f t="shared" si="56"/>
        <v>100</v>
      </c>
      <c r="R54" s="189">
        <f t="shared" si="57"/>
        <v>100</v>
      </c>
      <c r="S54" s="190">
        <f t="shared" si="58"/>
        <v>100</v>
      </c>
    </row>
    <row r="55" ht="15.75" customHeight="1">
      <c r="A55" s="106" t="s">
        <v>133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8"/>
    </row>
    <row r="56" ht="15.75" customHeight="1">
      <c r="A56" s="197" t="s">
        <v>147</v>
      </c>
      <c r="B56" s="235"/>
      <c r="C56" s="142">
        <f t="shared" ref="C56:C66" si="59">IF(ISBLANK(C7),"",C7*100/C7)</f>
        <v>100</v>
      </c>
      <c r="D56" s="143">
        <f t="shared" ref="D56:D66" si="60">IF(ISBLANK(D7),"",D7*100/C7)</f>
        <v>39.45249597</v>
      </c>
      <c r="E56" s="144"/>
      <c r="F56" s="142">
        <f t="shared" ref="F56:F66" si="61">IF(ISBLANK(F7),"",F7*100/F7)</f>
        <v>100</v>
      </c>
      <c r="G56" s="144">
        <f t="shared" ref="G56:G66" si="62">IF(ISBLANK(G7),"",G7*100/F7)</f>
        <v>97.7278618</v>
      </c>
      <c r="H56" s="141"/>
      <c r="I56" s="142">
        <f t="shared" ref="I56:I66" si="63">IF(ISBLANK(I7),"",I7*100/I7)</f>
        <v>100</v>
      </c>
      <c r="J56" s="144">
        <f t="shared" ref="J56:J66" si="64">IF(ISBLANK(J7),"",J7*100/I7)</f>
        <v>128.4234753</v>
      </c>
      <c r="K56" s="141"/>
      <c r="L56" s="142" t="str">
        <f t="shared" ref="L56:L66" si="65">IF(ISBLANK(L7),"",L7*100/L7)</f>
        <v/>
      </c>
      <c r="M56" s="143" t="str">
        <f t="shared" ref="M56:M66" si="66">IF(ISBLANK(M7),"",M7*100/L7)</f>
        <v/>
      </c>
      <c r="N56" s="141"/>
      <c r="O56" s="142" t="str">
        <f t="shared" ref="O56:O66" si="67">IF(ISBLANK(O7),"",O7*100/O7)</f>
        <v/>
      </c>
      <c r="P56" s="143" t="str">
        <f t="shared" ref="P56:P66" si="68">IF(ISBLANK(P7),"",P7*100/O7)</f>
        <v/>
      </c>
      <c r="Q56" s="141"/>
      <c r="R56" s="142">
        <f t="shared" ref="R56:R66" si="69">IF(ISBLANK(R7),"",R7*100/R7)</f>
        <v>100</v>
      </c>
      <c r="S56" s="143">
        <f t="shared" ref="S56:S66" si="70">IF(ISBLANK(S7),"",S7*100/R7)</f>
        <v>96.42360893</v>
      </c>
    </row>
    <row r="57" ht="15.75" customHeight="1">
      <c r="A57" s="200" t="s">
        <v>44</v>
      </c>
      <c r="B57" s="239"/>
      <c r="C57" s="148">
        <f t="shared" si="59"/>
        <v>100</v>
      </c>
      <c r="D57" s="149">
        <f t="shared" si="60"/>
        <v>88.9740348</v>
      </c>
      <c r="E57" s="150"/>
      <c r="F57" s="148">
        <f t="shared" si="61"/>
        <v>100</v>
      </c>
      <c r="G57" s="150">
        <f t="shared" si="62"/>
        <v>68.39316368</v>
      </c>
      <c r="H57" s="147"/>
      <c r="I57" s="148">
        <f t="shared" si="63"/>
        <v>100</v>
      </c>
      <c r="J57" s="150">
        <f t="shared" si="64"/>
        <v>59.61808553</v>
      </c>
      <c r="K57" s="147"/>
      <c r="L57" s="148" t="str">
        <f t="shared" si="65"/>
        <v/>
      </c>
      <c r="M57" s="149" t="str">
        <f t="shared" si="66"/>
        <v/>
      </c>
      <c r="N57" s="147"/>
      <c r="O57" s="148">
        <f t="shared" si="67"/>
        <v>100</v>
      </c>
      <c r="P57" s="149">
        <f t="shared" si="68"/>
        <v>65.35532995</v>
      </c>
      <c r="Q57" s="147"/>
      <c r="R57" s="148">
        <f t="shared" si="69"/>
        <v>100</v>
      </c>
      <c r="S57" s="149">
        <f t="shared" si="70"/>
        <v>64.84542236</v>
      </c>
    </row>
    <row r="58" ht="15.75" customHeight="1">
      <c r="A58" s="200" t="s">
        <v>45</v>
      </c>
      <c r="B58" s="239"/>
      <c r="C58" s="148">
        <f t="shared" si="59"/>
        <v>100</v>
      </c>
      <c r="D58" s="149">
        <f t="shared" si="60"/>
        <v>74.07337905</v>
      </c>
      <c r="E58" s="150"/>
      <c r="F58" s="148">
        <f t="shared" si="61"/>
        <v>100</v>
      </c>
      <c r="G58" s="150">
        <f t="shared" si="62"/>
        <v>72.44038328</v>
      </c>
      <c r="H58" s="147"/>
      <c r="I58" s="148">
        <f t="shared" si="63"/>
        <v>100</v>
      </c>
      <c r="J58" s="150">
        <f t="shared" si="64"/>
        <v>83.47686009</v>
      </c>
      <c r="K58" s="147"/>
      <c r="L58" s="148" t="str">
        <f t="shared" si="65"/>
        <v/>
      </c>
      <c r="M58" s="149" t="str">
        <f t="shared" si="66"/>
        <v/>
      </c>
      <c r="N58" s="147"/>
      <c r="O58" s="148">
        <f t="shared" si="67"/>
        <v>100</v>
      </c>
      <c r="P58" s="149">
        <f t="shared" si="68"/>
        <v>54.85844677</v>
      </c>
      <c r="Q58" s="147"/>
      <c r="R58" s="148">
        <f t="shared" si="69"/>
        <v>100</v>
      </c>
      <c r="S58" s="149">
        <f t="shared" si="70"/>
        <v>77.49143887</v>
      </c>
    </row>
    <row r="59" ht="15.75" customHeight="1">
      <c r="A59" s="200" t="s">
        <v>46</v>
      </c>
      <c r="B59" s="239"/>
      <c r="C59" s="148">
        <f t="shared" si="59"/>
        <v>100</v>
      </c>
      <c r="D59" s="149">
        <f t="shared" si="60"/>
        <v>78.13144508</v>
      </c>
      <c r="E59" s="150"/>
      <c r="F59" s="148">
        <f t="shared" si="61"/>
        <v>100</v>
      </c>
      <c r="G59" s="150">
        <f t="shared" si="62"/>
        <v>80.81855515</v>
      </c>
      <c r="H59" s="147"/>
      <c r="I59" s="148">
        <f t="shared" si="63"/>
        <v>100</v>
      </c>
      <c r="J59" s="150">
        <f t="shared" si="64"/>
        <v>76.68992144</v>
      </c>
      <c r="K59" s="147"/>
      <c r="L59" s="148">
        <f t="shared" si="65"/>
        <v>100</v>
      </c>
      <c r="M59" s="149">
        <f t="shared" si="66"/>
        <v>196.0784314</v>
      </c>
      <c r="N59" s="147"/>
      <c r="O59" s="148">
        <f t="shared" si="67"/>
        <v>100</v>
      </c>
      <c r="P59" s="149">
        <f t="shared" si="68"/>
        <v>81.63247807</v>
      </c>
      <c r="Q59" s="147"/>
      <c r="R59" s="148">
        <f t="shared" si="69"/>
        <v>100</v>
      </c>
      <c r="S59" s="149">
        <f t="shared" si="70"/>
        <v>78.37174135</v>
      </c>
    </row>
    <row r="60" ht="15.75" customHeight="1">
      <c r="A60" s="200" t="s">
        <v>47</v>
      </c>
      <c r="B60" s="239"/>
      <c r="C60" s="148">
        <f t="shared" si="59"/>
        <v>100</v>
      </c>
      <c r="D60" s="149">
        <f t="shared" si="60"/>
        <v>76.80773311</v>
      </c>
      <c r="E60" s="150"/>
      <c r="F60" s="148">
        <f t="shared" si="61"/>
        <v>100</v>
      </c>
      <c r="G60" s="150">
        <f t="shared" si="62"/>
        <v>71.97759401</v>
      </c>
      <c r="H60" s="147"/>
      <c r="I60" s="148">
        <f t="shared" si="63"/>
        <v>100</v>
      </c>
      <c r="J60" s="150">
        <f t="shared" si="64"/>
        <v>68.76007962</v>
      </c>
      <c r="K60" s="147"/>
      <c r="L60" s="148">
        <f t="shared" si="65"/>
        <v>100</v>
      </c>
      <c r="M60" s="149">
        <f t="shared" si="66"/>
        <v>52.41872764</v>
      </c>
      <c r="N60" s="147"/>
      <c r="O60" s="148">
        <f t="shared" si="67"/>
        <v>100</v>
      </c>
      <c r="P60" s="149">
        <f t="shared" si="68"/>
        <v>67.54328478</v>
      </c>
      <c r="Q60" s="147"/>
      <c r="R60" s="148">
        <f t="shared" si="69"/>
        <v>100</v>
      </c>
      <c r="S60" s="149">
        <f t="shared" si="70"/>
        <v>70.63165707</v>
      </c>
    </row>
    <row r="61" ht="15.75" customHeight="1">
      <c r="A61" s="200" t="s">
        <v>48</v>
      </c>
      <c r="B61" s="239"/>
      <c r="C61" s="148">
        <f t="shared" si="59"/>
        <v>100</v>
      </c>
      <c r="D61" s="149">
        <f t="shared" si="60"/>
        <v>64.66832604</v>
      </c>
      <c r="E61" s="150"/>
      <c r="F61" s="148">
        <f t="shared" si="61"/>
        <v>100</v>
      </c>
      <c r="G61" s="150">
        <f t="shared" si="62"/>
        <v>71.67813241</v>
      </c>
      <c r="H61" s="147"/>
      <c r="I61" s="148">
        <f t="shared" si="63"/>
        <v>100</v>
      </c>
      <c r="J61" s="150">
        <f t="shared" si="64"/>
        <v>65.86797129</v>
      </c>
      <c r="K61" s="147"/>
      <c r="L61" s="148">
        <f t="shared" si="65"/>
        <v>100</v>
      </c>
      <c r="M61" s="149">
        <f t="shared" si="66"/>
        <v>45.33702938</v>
      </c>
      <c r="N61" s="147"/>
      <c r="O61" s="148">
        <f t="shared" si="67"/>
        <v>100</v>
      </c>
      <c r="P61" s="149">
        <f t="shared" si="68"/>
        <v>83.02706833</v>
      </c>
      <c r="Q61" s="147"/>
      <c r="R61" s="148">
        <f t="shared" si="69"/>
        <v>100</v>
      </c>
      <c r="S61" s="149">
        <f t="shared" si="70"/>
        <v>67.42115781</v>
      </c>
    </row>
    <row r="62" ht="15.75" customHeight="1">
      <c r="A62" s="200" t="s">
        <v>49</v>
      </c>
      <c r="B62" s="239"/>
      <c r="C62" s="148">
        <f t="shared" si="59"/>
        <v>100</v>
      </c>
      <c r="D62" s="149">
        <f t="shared" si="60"/>
        <v>75.28638765</v>
      </c>
      <c r="E62" s="150"/>
      <c r="F62" s="148">
        <f t="shared" si="61"/>
        <v>100</v>
      </c>
      <c r="G62" s="150">
        <f t="shared" si="62"/>
        <v>73.15361228</v>
      </c>
      <c r="H62" s="147"/>
      <c r="I62" s="148">
        <f t="shared" si="63"/>
        <v>100</v>
      </c>
      <c r="J62" s="150">
        <f t="shared" si="64"/>
        <v>67.41961924</v>
      </c>
      <c r="K62" s="147"/>
      <c r="L62" s="148">
        <f t="shared" si="65"/>
        <v>100</v>
      </c>
      <c r="M62" s="149">
        <f t="shared" si="66"/>
        <v>67.38866089</v>
      </c>
      <c r="N62" s="147"/>
      <c r="O62" s="148">
        <f t="shared" si="67"/>
        <v>100</v>
      </c>
      <c r="P62" s="149">
        <f t="shared" si="68"/>
        <v>74.70624125</v>
      </c>
      <c r="Q62" s="147"/>
      <c r="R62" s="148">
        <f t="shared" si="69"/>
        <v>100</v>
      </c>
      <c r="S62" s="149">
        <f t="shared" si="70"/>
        <v>69.87996394</v>
      </c>
    </row>
    <row r="63" ht="15.75" customHeight="1">
      <c r="A63" s="200" t="s">
        <v>50</v>
      </c>
      <c r="B63" s="239"/>
      <c r="C63" s="148">
        <f t="shared" si="59"/>
        <v>100</v>
      </c>
      <c r="D63" s="149">
        <f t="shared" si="60"/>
        <v>65.34950508</v>
      </c>
      <c r="E63" s="150"/>
      <c r="F63" s="148">
        <f t="shared" si="61"/>
        <v>100</v>
      </c>
      <c r="G63" s="150">
        <f t="shared" si="62"/>
        <v>66.03358814</v>
      </c>
      <c r="H63" s="147"/>
      <c r="I63" s="148">
        <f t="shared" si="63"/>
        <v>100</v>
      </c>
      <c r="J63" s="150">
        <f t="shared" si="64"/>
        <v>65.94759064</v>
      </c>
      <c r="K63" s="147"/>
      <c r="L63" s="148">
        <f t="shared" si="65"/>
        <v>100</v>
      </c>
      <c r="M63" s="149">
        <f t="shared" si="66"/>
        <v>54.49281778</v>
      </c>
      <c r="N63" s="147"/>
      <c r="O63" s="148">
        <f t="shared" si="67"/>
        <v>100</v>
      </c>
      <c r="P63" s="149">
        <f t="shared" si="68"/>
        <v>76.0919481</v>
      </c>
      <c r="Q63" s="147"/>
      <c r="R63" s="148">
        <f t="shared" si="69"/>
        <v>100</v>
      </c>
      <c r="S63" s="149">
        <f t="shared" si="70"/>
        <v>65.77413606</v>
      </c>
    </row>
    <row r="64" ht="15.75" customHeight="1">
      <c r="A64" s="200" t="s">
        <v>51</v>
      </c>
      <c r="B64" s="239"/>
      <c r="C64" s="148">
        <f t="shared" si="59"/>
        <v>100</v>
      </c>
      <c r="D64" s="149">
        <f t="shared" si="60"/>
        <v>77.1913958</v>
      </c>
      <c r="E64" s="150"/>
      <c r="F64" s="148">
        <f t="shared" si="61"/>
        <v>100</v>
      </c>
      <c r="G64" s="150">
        <f t="shared" si="62"/>
        <v>73.28029507</v>
      </c>
      <c r="H64" s="147"/>
      <c r="I64" s="148">
        <f t="shared" si="63"/>
        <v>100</v>
      </c>
      <c r="J64" s="150">
        <f t="shared" si="64"/>
        <v>67.06003435</v>
      </c>
      <c r="K64" s="147"/>
      <c r="L64" s="148">
        <f t="shared" si="65"/>
        <v>100</v>
      </c>
      <c r="M64" s="149">
        <f t="shared" si="66"/>
        <v>61.31847849</v>
      </c>
      <c r="N64" s="147"/>
      <c r="O64" s="148">
        <f t="shared" si="67"/>
        <v>100</v>
      </c>
      <c r="P64" s="149">
        <f t="shared" si="68"/>
        <v>80.61802243</v>
      </c>
      <c r="Q64" s="147"/>
      <c r="R64" s="148">
        <f t="shared" si="69"/>
        <v>100</v>
      </c>
      <c r="S64" s="149">
        <f t="shared" si="70"/>
        <v>69.81512244</v>
      </c>
    </row>
    <row r="65" ht="15.75" customHeight="1">
      <c r="A65" s="200" t="s">
        <v>148</v>
      </c>
      <c r="B65" s="239"/>
      <c r="C65" s="148">
        <f t="shared" si="59"/>
        <v>100</v>
      </c>
      <c r="D65" s="149">
        <f t="shared" si="60"/>
        <v>116.964479</v>
      </c>
      <c r="E65" s="150"/>
      <c r="F65" s="148">
        <f t="shared" si="61"/>
        <v>100</v>
      </c>
      <c r="G65" s="150">
        <f t="shared" si="62"/>
        <v>60.13650678</v>
      </c>
      <c r="H65" s="147"/>
      <c r="I65" s="148">
        <f t="shared" si="63"/>
        <v>100</v>
      </c>
      <c r="J65" s="150">
        <f t="shared" si="64"/>
        <v>57.97653054</v>
      </c>
      <c r="K65" s="147"/>
      <c r="L65" s="148">
        <f t="shared" si="65"/>
        <v>100</v>
      </c>
      <c r="M65" s="149">
        <f t="shared" si="66"/>
        <v>35.42730911</v>
      </c>
      <c r="N65" s="147"/>
      <c r="O65" s="148">
        <f t="shared" si="67"/>
        <v>100</v>
      </c>
      <c r="P65" s="149">
        <f t="shared" si="68"/>
        <v>130.9045226</v>
      </c>
      <c r="Q65" s="147"/>
      <c r="R65" s="148">
        <f t="shared" si="69"/>
        <v>100</v>
      </c>
      <c r="S65" s="149">
        <f t="shared" si="70"/>
        <v>58.35406944</v>
      </c>
    </row>
    <row r="66" ht="15.75" customHeight="1">
      <c r="A66" s="63" t="s">
        <v>7</v>
      </c>
      <c r="B66" s="263"/>
      <c r="C66" s="189">
        <f t="shared" si="59"/>
        <v>100</v>
      </c>
      <c r="D66" s="190">
        <f t="shared" si="60"/>
        <v>72.00725496</v>
      </c>
      <c r="E66" s="191"/>
      <c r="F66" s="189">
        <f t="shared" si="61"/>
        <v>100</v>
      </c>
      <c r="G66" s="191">
        <f t="shared" si="62"/>
        <v>71.93039201</v>
      </c>
      <c r="H66" s="188"/>
      <c r="I66" s="189">
        <f t="shared" si="63"/>
        <v>100</v>
      </c>
      <c r="J66" s="191">
        <f t="shared" si="64"/>
        <v>67.82445266</v>
      </c>
      <c r="K66" s="188"/>
      <c r="L66" s="189">
        <f t="shared" si="65"/>
        <v>100</v>
      </c>
      <c r="M66" s="190">
        <f t="shared" si="66"/>
        <v>54.65981568</v>
      </c>
      <c r="N66" s="188"/>
      <c r="O66" s="189">
        <f t="shared" si="67"/>
        <v>100</v>
      </c>
      <c r="P66" s="190">
        <f t="shared" si="68"/>
        <v>76.30237292</v>
      </c>
      <c r="Q66" s="188"/>
      <c r="R66" s="189">
        <f t="shared" si="69"/>
        <v>100</v>
      </c>
      <c r="S66" s="190">
        <f t="shared" si="70"/>
        <v>69.45856227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B5:C5"/>
    <mergeCell ref="E5:F5"/>
    <mergeCell ref="H5:I5"/>
    <mergeCell ref="K5:L5"/>
    <mergeCell ref="N5:O5"/>
    <mergeCell ref="Q5:R5"/>
    <mergeCell ref="A19:S19"/>
    <mergeCell ref="A31:S31"/>
    <mergeCell ref="A43:S43"/>
    <mergeCell ref="A55:S55"/>
    <mergeCell ref="A4:A6"/>
    <mergeCell ref="B4:D4"/>
    <mergeCell ref="E4:G4"/>
    <mergeCell ref="H4:J4"/>
    <mergeCell ref="K4:M4"/>
    <mergeCell ref="N4:P4"/>
    <mergeCell ref="Q4:S4"/>
  </mergeCells>
  <printOptions/>
  <pageMargins bottom="0.75" footer="0.0" header="0.0" left="0.7" right="0.7" top="0.75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2" width="6.63"/>
    <col customWidth="1" min="3" max="3" width="5.75"/>
    <col customWidth="1" min="4" max="4" width="4.0"/>
    <col customWidth="1" min="5" max="5" width="5.75"/>
    <col customWidth="1" min="6" max="6" width="8.25"/>
    <col customWidth="1" min="7" max="7" width="6.63"/>
    <col customWidth="1" min="8" max="8" width="5.75"/>
    <col customWidth="1" min="9" max="9" width="4.75"/>
    <col customWidth="1" min="10" max="10" width="5.75"/>
    <col customWidth="1" min="11" max="11" width="8.25"/>
    <col customWidth="1" min="12" max="12" width="6.63"/>
    <col customWidth="1" min="13" max="13" width="5.75"/>
    <col customWidth="1" min="14" max="14" width="4.75"/>
    <col customWidth="1" min="15" max="15" width="5.75"/>
    <col customWidth="1" min="16" max="16" width="8.25"/>
    <col customWidth="1" min="17" max="17" width="6.63"/>
    <col customWidth="1" min="18" max="18" width="5.75"/>
    <col customWidth="1" min="19" max="19" width="3.38"/>
    <col customWidth="1" min="20" max="20" width="5.75"/>
    <col customWidth="1" min="21" max="21" width="8.25"/>
    <col customWidth="1" min="22" max="22" width="6.63"/>
    <col customWidth="1" min="23" max="23" width="5.75"/>
    <col customWidth="1" min="24" max="24" width="3.63"/>
    <col customWidth="1" min="25" max="25" width="5.75"/>
    <col customWidth="1" min="26" max="26" width="8.25"/>
    <col customWidth="1" min="27" max="27" width="6.63"/>
    <col customWidth="1" min="28" max="28" width="5.75"/>
    <col customWidth="1" min="29" max="29" width="4.75"/>
    <col customWidth="1" min="30" max="30" width="5.75"/>
    <col customWidth="1" min="31" max="31" width="6.63"/>
  </cols>
  <sheetData>
    <row r="1">
      <c r="A1" s="1" t="s">
        <v>152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>
      <c r="A3" s="2"/>
    </row>
    <row r="4" ht="15.0" customHeight="1">
      <c r="A4" s="267" t="s">
        <v>141</v>
      </c>
      <c r="B4" s="7" t="s">
        <v>135</v>
      </c>
      <c r="C4" s="8"/>
      <c r="D4" s="8"/>
      <c r="E4" s="8"/>
      <c r="F4" s="10"/>
      <c r="G4" s="7" t="s">
        <v>136</v>
      </c>
      <c r="H4" s="8"/>
      <c r="I4" s="8"/>
      <c r="J4" s="8"/>
      <c r="K4" s="10"/>
      <c r="L4" s="7" t="s">
        <v>137</v>
      </c>
      <c r="M4" s="8"/>
      <c r="N4" s="8"/>
      <c r="O4" s="8"/>
      <c r="P4" s="10"/>
      <c r="Q4" s="7" t="s">
        <v>142</v>
      </c>
      <c r="R4" s="8"/>
      <c r="S4" s="8"/>
      <c r="T4" s="8"/>
      <c r="U4" s="10"/>
      <c r="V4" s="7" t="s">
        <v>143</v>
      </c>
      <c r="W4" s="8"/>
      <c r="X4" s="8"/>
      <c r="Y4" s="8"/>
      <c r="Z4" s="10"/>
      <c r="AA4" s="7" t="s">
        <v>7</v>
      </c>
      <c r="AB4" s="8"/>
      <c r="AC4" s="8"/>
      <c r="AD4" s="8"/>
      <c r="AE4" s="10"/>
    </row>
    <row r="5" ht="63.0" customHeight="1">
      <c r="A5" s="193"/>
      <c r="B5" s="17" t="s">
        <v>7</v>
      </c>
      <c r="C5" s="19"/>
      <c r="D5" s="24" t="s">
        <v>153</v>
      </c>
      <c r="E5" s="19"/>
      <c r="F5" s="21" t="s">
        <v>138</v>
      </c>
      <c r="G5" s="17" t="s">
        <v>7</v>
      </c>
      <c r="H5" s="19"/>
      <c r="I5" s="24" t="s">
        <v>153</v>
      </c>
      <c r="J5" s="19"/>
      <c r="K5" s="21" t="s">
        <v>138</v>
      </c>
      <c r="L5" s="17" t="s">
        <v>7</v>
      </c>
      <c r="M5" s="19"/>
      <c r="N5" s="24" t="s">
        <v>153</v>
      </c>
      <c r="O5" s="19"/>
      <c r="P5" s="21" t="s">
        <v>138</v>
      </c>
      <c r="Q5" s="17" t="s">
        <v>7</v>
      </c>
      <c r="R5" s="19"/>
      <c r="S5" s="24" t="s">
        <v>153</v>
      </c>
      <c r="T5" s="19"/>
      <c r="U5" s="21" t="s">
        <v>138</v>
      </c>
      <c r="V5" s="17" t="s">
        <v>7</v>
      </c>
      <c r="W5" s="19"/>
      <c r="X5" s="24" t="s">
        <v>153</v>
      </c>
      <c r="Y5" s="19"/>
      <c r="Z5" s="21" t="s">
        <v>138</v>
      </c>
      <c r="AA5" s="17" t="s">
        <v>7</v>
      </c>
      <c r="AB5" s="19"/>
      <c r="AC5" s="24" t="s">
        <v>153</v>
      </c>
      <c r="AD5" s="19"/>
      <c r="AE5" s="21" t="s">
        <v>138</v>
      </c>
    </row>
    <row r="6">
      <c r="A6" s="196"/>
      <c r="B6" s="34" t="s">
        <v>40</v>
      </c>
      <c r="C6" s="36" t="s">
        <v>21</v>
      </c>
      <c r="D6" s="33" t="s">
        <v>15</v>
      </c>
      <c r="E6" s="33" t="s">
        <v>16</v>
      </c>
      <c r="F6" s="38"/>
      <c r="G6" s="34" t="s">
        <v>40</v>
      </c>
      <c r="H6" s="36" t="s">
        <v>21</v>
      </c>
      <c r="I6" s="33" t="s">
        <v>15</v>
      </c>
      <c r="J6" s="33" t="s">
        <v>16</v>
      </c>
      <c r="K6" s="38"/>
      <c r="L6" s="34" t="s">
        <v>40</v>
      </c>
      <c r="M6" s="36" t="s">
        <v>21</v>
      </c>
      <c r="N6" s="33" t="s">
        <v>15</v>
      </c>
      <c r="O6" s="33" t="s">
        <v>16</v>
      </c>
      <c r="P6" s="38"/>
      <c r="Q6" s="34" t="s">
        <v>40</v>
      </c>
      <c r="R6" s="36" t="s">
        <v>21</v>
      </c>
      <c r="S6" s="33" t="s">
        <v>15</v>
      </c>
      <c r="T6" s="33" t="s">
        <v>16</v>
      </c>
      <c r="U6" s="38"/>
      <c r="V6" s="34" t="s">
        <v>40</v>
      </c>
      <c r="W6" s="36" t="s">
        <v>21</v>
      </c>
      <c r="X6" s="33" t="s">
        <v>15</v>
      </c>
      <c r="Y6" s="33" t="s">
        <v>16</v>
      </c>
      <c r="Z6" s="38"/>
      <c r="AA6" s="34" t="s">
        <v>40</v>
      </c>
      <c r="AB6" s="36" t="s">
        <v>21</v>
      </c>
      <c r="AC6" s="33" t="s">
        <v>15</v>
      </c>
      <c r="AD6" s="33" t="s">
        <v>16</v>
      </c>
      <c r="AE6" s="38"/>
    </row>
    <row r="7">
      <c r="A7" s="197" t="s">
        <v>43</v>
      </c>
      <c r="B7" s="115">
        <v>7.0</v>
      </c>
      <c r="C7" s="116">
        <v>15.95</v>
      </c>
      <c r="D7" s="42">
        <v>2.0</v>
      </c>
      <c r="E7" s="44">
        <v>8.28</v>
      </c>
      <c r="F7" s="117">
        <v>3.26666666666667</v>
      </c>
      <c r="G7" s="118">
        <v>30.0</v>
      </c>
      <c r="H7" s="46">
        <v>131.62250000000003</v>
      </c>
      <c r="I7" s="42">
        <v>13.0</v>
      </c>
      <c r="J7" s="44">
        <v>95.16733333333333</v>
      </c>
      <c r="K7" s="119">
        <v>93.00500000000001</v>
      </c>
      <c r="L7" s="118">
        <v>29.0</v>
      </c>
      <c r="M7" s="46">
        <v>58.882653005464476</v>
      </c>
      <c r="N7" s="42">
        <v>4.0</v>
      </c>
      <c r="O7" s="44">
        <v>10.8625</v>
      </c>
      <c r="P7" s="119">
        <v>13.950000000000001</v>
      </c>
      <c r="Q7" s="118"/>
      <c r="R7" s="46"/>
      <c r="S7" s="42"/>
      <c r="T7" s="44"/>
      <c r="U7" s="119"/>
      <c r="V7" s="118"/>
      <c r="W7" s="46"/>
      <c r="X7" s="42"/>
      <c r="Y7" s="44"/>
      <c r="Z7" s="119"/>
      <c r="AA7" s="118">
        <f t="shared" ref="AA7:AE7" si="1">B7+G7+L7+Q7+V7</f>
        <v>66</v>
      </c>
      <c r="AB7" s="46">
        <f t="shared" si="1"/>
        <v>206.455153</v>
      </c>
      <c r="AC7" s="42">
        <f t="shared" si="1"/>
        <v>19</v>
      </c>
      <c r="AD7" s="44">
        <f t="shared" si="1"/>
        <v>114.3098333</v>
      </c>
      <c r="AE7" s="119">
        <f t="shared" si="1"/>
        <v>110.2216667</v>
      </c>
    </row>
    <row r="8">
      <c r="A8" s="200" t="s">
        <v>44</v>
      </c>
      <c r="B8" s="120">
        <v>48.0</v>
      </c>
      <c r="C8" s="121">
        <v>101.46897246990095</v>
      </c>
      <c r="D8" s="55">
        <v>9.0</v>
      </c>
      <c r="E8" s="57">
        <v>35.10771929824556</v>
      </c>
      <c r="F8" s="122">
        <v>31.236754385964915</v>
      </c>
      <c r="G8" s="123">
        <v>170.0</v>
      </c>
      <c r="H8" s="59">
        <v>709.3207108235314</v>
      </c>
      <c r="I8" s="55">
        <v>59.0</v>
      </c>
      <c r="J8" s="57">
        <v>405.1211212121211</v>
      </c>
      <c r="K8" s="124">
        <v>277.07515151515156</v>
      </c>
      <c r="L8" s="123">
        <v>168.0</v>
      </c>
      <c r="M8" s="59">
        <v>685.2785884957835</v>
      </c>
      <c r="N8" s="55">
        <v>65.0</v>
      </c>
      <c r="O8" s="57">
        <v>438.54102237277226</v>
      </c>
      <c r="P8" s="124">
        <v>261.44976181082086</v>
      </c>
      <c r="Q8" s="123"/>
      <c r="R8" s="59"/>
      <c r="S8" s="55"/>
      <c r="T8" s="57"/>
      <c r="U8" s="124"/>
      <c r="V8" s="123">
        <v>17.0</v>
      </c>
      <c r="W8" s="59">
        <v>32.298809523809524</v>
      </c>
      <c r="X8" s="55">
        <v>4.0</v>
      </c>
      <c r="Y8" s="57">
        <v>15.76</v>
      </c>
      <c r="Z8" s="124">
        <v>10.299999999999999</v>
      </c>
      <c r="AA8" s="123">
        <f t="shared" ref="AA8:AE8" si="2">B8+G8+L8+Q8+V8</f>
        <v>403</v>
      </c>
      <c r="AB8" s="59">
        <f t="shared" si="2"/>
        <v>1528.367081</v>
      </c>
      <c r="AC8" s="55">
        <f t="shared" si="2"/>
        <v>137</v>
      </c>
      <c r="AD8" s="57">
        <f t="shared" si="2"/>
        <v>894.5298629</v>
      </c>
      <c r="AE8" s="124">
        <f t="shared" si="2"/>
        <v>580.0616677</v>
      </c>
    </row>
    <row r="9">
      <c r="A9" s="200" t="s">
        <v>45</v>
      </c>
      <c r="B9" s="120">
        <v>295.0</v>
      </c>
      <c r="C9" s="121">
        <v>1256.6374187952997</v>
      </c>
      <c r="D9" s="55">
        <v>120.0</v>
      </c>
      <c r="E9" s="57">
        <v>885.6710349911448</v>
      </c>
      <c r="F9" s="122">
        <v>656.0464628571428</v>
      </c>
      <c r="G9" s="123">
        <v>972.0</v>
      </c>
      <c r="H9" s="59">
        <v>4294.281089706069</v>
      </c>
      <c r="I9" s="125">
        <v>386.0</v>
      </c>
      <c r="J9" s="57">
        <v>2929.82597293086</v>
      </c>
      <c r="K9" s="124">
        <v>2122.377164138218</v>
      </c>
      <c r="L9" s="123">
        <v>1352.0</v>
      </c>
      <c r="M9" s="59">
        <v>5704.9808040509015</v>
      </c>
      <c r="N9" s="125">
        <v>541.0</v>
      </c>
      <c r="O9" s="57">
        <v>3803.3895200829293</v>
      </c>
      <c r="P9" s="124">
        <v>3174.950148329274</v>
      </c>
      <c r="Q9" s="123"/>
      <c r="R9" s="59"/>
      <c r="S9" s="125"/>
      <c r="T9" s="57"/>
      <c r="U9" s="124"/>
      <c r="V9" s="123">
        <v>94.0</v>
      </c>
      <c r="W9" s="59">
        <v>392.0544997362753</v>
      </c>
      <c r="X9" s="125">
        <v>29.0</v>
      </c>
      <c r="Y9" s="57">
        <v>218.216746031746</v>
      </c>
      <c r="Z9" s="124">
        <v>119.71031746031746</v>
      </c>
      <c r="AA9" s="123">
        <f t="shared" ref="AA9:AE9" si="3">B9+G9+L9+Q9+V9</f>
        <v>2713</v>
      </c>
      <c r="AB9" s="59">
        <f t="shared" si="3"/>
        <v>11647.95381</v>
      </c>
      <c r="AC9" s="55">
        <f t="shared" si="3"/>
        <v>1076</v>
      </c>
      <c r="AD9" s="57">
        <f t="shared" si="3"/>
        <v>7837.103274</v>
      </c>
      <c r="AE9" s="124">
        <f t="shared" si="3"/>
        <v>6073.084093</v>
      </c>
    </row>
    <row r="10">
      <c r="A10" s="200" t="s">
        <v>46</v>
      </c>
      <c r="B10" s="120">
        <v>1037.0</v>
      </c>
      <c r="C10" s="121">
        <v>4781.907549747825</v>
      </c>
      <c r="D10" s="55">
        <v>426.0</v>
      </c>
      <c r="E10" s="57">
        <v>3263.7711616723022</v>
      </c>
      <c r="F10" s="122">
        <v>2550.0315728353416</v>
      </c>
      <c r="G10" s="123">
        <v>3467.0</v>
      </c>
      <c r="H10" s="59">
        <v>15454.542499861886</v>
      </c>
      <c r="I10" s="55">
        <v>1241.0</v>
      </c>
      <c r="J10" s="57">
        <v>9916.286900287414</v>
      </c>
      <c r="K10" s="124">
        <v>8014.1997968920205</v>
      </c>
      <c r="L10" s="123">
        <v>4631.0</v>
      </c>
      <c r="M10" s="59">
        <v>23113.604920474943</v>
      </c>
      <c r="N10" s="55">
        <v>1868.0</v>
      </c>
      <c r="O10" s="57">
        <v>16330.676583638997</v>
      </c>
      <c r="P10" s="124">
        <v>12523.983041848527</v>
      </c>
      <c r="Q10" s="123">
        <v>7.0</v>
      </c>
      <c r="R10" s="59">
        <v>31.788333333333334</v>
      </c>
      <c r="S10" s="55">
        <v>1.0</v>
      </c>
      <c r="T10" s="57">
        <v>1.53</v>
      </c>
      <c r="U10" s="124">
        <v>3.0</v>
      </c>
      <c r="V10" s="123">
        <v>446.0</v>
      </c>
      <c r="W10" s="59">
        <v>1882.8093971717342</v>
      </c>
      <c r="X10" s="55">
        <v>169.0</v>
      </c>
      <c r="Y10" s="57">
        <v>1167.2608367508508</v>
      </c>
      <c r="Z10" s="124">
        <v>952.8639465232164</v>
      </c>
      <c r="AA10" s="123">
        <f t="shared" ref="AA10:AE10" si="4">B10+G10+L10+Q10+V10</f>
        <v>9588</v>
      </c>
      <c r="AB10" s="59">
        <f t="shared" si="4"/>
        <v>45264.6527</v>
      </c>
      <c r="AC10" s="55">
        <f t="shared" si="4"/>
        <v>3705</v>
      </c>
      <c r="AD10" s="57">
        <f t="shared" si="4"/>
        <v>30679.52548</v>
      </c>
      <c r="AE10" s="124">
        <f t="shared" si="4"/>
        <v>24044.07836</v>
      </c>
    </row>
    <row r="11">
      <c r="A11" s="200" t="s">
        <v>47</v>
      </c>
      <c r="B11" s="120">
        <v>1813.0</v>
      </c>
      <c r="C11" s="121">
        <v>13124.685099555034</v>
      </c>
      <c r="D11" s="55">
        <v>791.0</v>
      </c>
      <c r="E11" s="57">
        <v>9809.0974417882</v>
      </c>
      <c r="F11" s="122">
        <v>7534.145383567767</v>
      </c>
      <c r="G11" s="123">
        <v>6207.0</v>
      </c>
      <c r="H11" s="59">
        <v>41598.07033932456</v>
      </c>
      <c r="I11" s="55">
        <v>2391.0</v>
      </c>
      <c r="J11" s="57">
        <v>28128.836436627975</v>
      </c>
      <c r="K11" s="124">
        <v>20246.45969024578</v>
      </c>
      <c r="L11" s="123">
        <v>8721.0</v>
      </c>
      <c r="M11" s="59">
        <v>66231.47964035103</v>
      </c>
      <c r="N11" s="55">
        <v>3763.0</v>
      </c>
      <c r="O11" s="57">
        <v>49509.184400137434</v>
      </c>
      <c r="P11" s="124">
        <v>34042.55461120672</v>
      </c>
      <c r="Q11" s="123">
        <v>29.0</v>
      </c>
      <c r="R11" s="59">
        <v>126.15856321839075</v>
      </c>
      <c r="S11" s="55">
        <v>6.0</v>
      </c>
      <c r="T11" s="57">
        <v>26.787499999999998</v>
      </c>
      <c r="U11" s="124">
        <v>14.041666666666668</v>
      </c>
      <c r="V11" s="123">
        <v>710.0</v>
      </c>
      <c r="W11" s="59">
        <v>3459.5916881408352</v>
      </c>
      <c r="X11" s="55">
        <v>212.0</v>
      </c>
      <c r="Y11" s="57">
        <v>1713.9190300877049</v>
      </c>
      <c r="Z11" s="124">
        <v>1157.6372113720765</v>
      </c>
      <c r="AA11" s="123">
        <f t="shared" ref="AA11:AE11" si="5">B11+G11+L11+Q11+V11</f>
        <v>17480</v>
      </c>
      <c r="AB11" s="59">
        <f t="shared" si="5"/>
        <v>124539.9853</v>
      </c>
      <c r="AC11" s="55">
        <f t="shared" si="5"/>
        <v>7163</v>
      </c>
      <c r="AD11" s="57">
        <f t="shared" si="5"/>
        <v>89187.82481</v>
      </c>
      <c r="AE11" s="124">
        <f t="shared" si="5"/>
        <v>62994.83856</v>
      </c>
    </row>
    <row r="12">
      <c r="A12" s="200" t="s">
        <v>48</v>
      </c>
      <c r="B12" s="120">
        <v>1894.0</v>
      </c>
      <c r="C12" s="121">
        <v>14405.844893342633</v>
      </c>
      <c r="D12" s="55">
        <v>851.0</v>
      </c>
      <c r="E12" s="57">
        <v>9941.805684753903</v>
      </c>
      <c r="F12" s="122">
        <v>6429.199314938871</v>
      </c>
      <c r="G12" s="123">
        <v>6519.0</v>
      </c>
      <c r="H12" s="59">
        <v>44785.68159331435</v>
      </c>
      <c r="I12" s="55">
        <v>2512.0</v>
      </c>
      <c r="J12" s="57">
        <v>28749.416043954527</v>
      </c>
      <c r="K12" s="124">
        <v>20607.044497930707</v>
      </c>
      <c r="L12" s="123">
        <v>10685.0</v>
      </c>
      <c r="M12" s="59">
        <v>98412.10806857211</v>
      </c>
      <c r="N12" s="55">
        <v>4740.0</v>
      </c>
      <c r="O12" s="57">
        <v>72939.3154641413</v>
      </c>
      <c r="P12" s="124">
        <v>48043.6473654752</v>
      </c>
      <c r="Q12" s="123">
        <v>85.0</v>
      </c>
      <c r="R12" s="59">
        <v>694.0200827913794</v>
      </c>
      <c r="S12" s="55">
        <v>35.0</v>
      </c>
      <c r="T12" s="57">
        <v>477.9301790123456</v>
      </c>
      <c r="U12" s="124">
        <v>216.67934567901236</v>
      </c>
      <c r="V12" s="123">
        <v>655.0</v>
      </c>
      <c r="W12" s="59">
        <v>3628.497305716396</v>
      </c>
      <c r="X12" s="55">
        <v>219.0</v>
      </c>
      <c r="Y12" s="57">
        <v>1847.0962276177145</v>
      </c>
      <c r="Z12" s="124">
        <v>1533.5898470108057</v>
      </c>
      <c r="AA12" s="123">
        <f t="shared" ref="AA12:AE12" si="6">B12+G12+L12+Q12+V12</f>
        <v>19838</v>
      </c>
      <c r="AB12" s="59">
        <f t="shared" si="6"/>
        <v>161926.1519</v>
      </c>
      <c r="AC12" s="55">
        <f t="shared" si="6"/>
        <v>8357</v>
      </c>
      <c r="AD12" s="57">
        <f t="shared" si="6"/>
        <v>113955.5636</v>
      </c>
      <c r="AE12" s="124">
        <f t="shared" si="6"/>
        <v>76830.16037</v>
      </c>
    </row>
    <row r="13">
      <c r="A13" s="200" t="s">
        <v>49</v>
      </c>
      <c r="B13" s="120">
        <v>1687.0</v>
      </c>
      <c r="C13" s="121">
        <v>12883.011475263065</v>
      </c>
      <c r="D13" s="55">
        <v>722.0</v>
      </c>
      <c r="E13" s="57">
        <v>8496.528466246678</v>
      </c>
      <c r="F13" s="122">
        <v>6396.729357690461</v>
      </c>
      <c r="G13" s="123">
        <v>5459.0</v>
      </c>
      <c r="H13" s="59">
        <v>39624.70425894138</v>
      </c>
      <c r="I13" s="55">
        <v>2111.0</v>
      </c>
      <c r="J13" s="57">
        <v>24990.17370230171</v>
      </c>
      <c r="K13" s="124">
        <v>18281.214779122332</v>
      </c>
      <c r="L13" s="123">
        <v>8727.0</v>
      </c>
      <c r="M13" s="59">
        <v>75035.18006462269</v>
      </c>
      <c r="N13" s="55">
        <v>3922.0</v>
      </c>
      <c r="O13" s="57">
        <v>53427.73882908969</v>
      </c>
      <c r="P13" s="124">
        <v>36020.77808955614</v>
      </c>
      <c r="Q13" s="123">
        <v>176.0</v>
      </c>
      <c r="R13" s="59">
        <v>877.3471772847605</v>
      </c>
      <c r="S13" s="55">
        <v>59.0</v>
      </c>
      <c r="T13" s="57">
        <v>464.13238606143966</v>
      </c>
      <c r="U13" s="124">
        <v>312.7725997248969</v>
      </c>
      <c r="V13" s="123">
        <v>295.0</v>
      </c>
      <c r="W13" s="59">
        <v>1891.524185656373</v>
      </c>
      <c r="X13" s="55">
        <v>107.0</v>
      </c>
      <c r="Y13" s="57">
        <v>1007.4170763000857</v>
      </c>
      <c r="Z13" s="124">
        <v>752.6034313725494</v>
      </c>
      <c r="AA13" s="123">
        <f t="shared" ref="AA13:AE13" si="7">B13+G13+L13+Q13+V13</f>
        <v>16344</v>
      </c>
      <c r="AB13" s="59">
        <f t="shared" si="7"/>
        <v>130311.7672</v>
      </c>
      <c r="AC13" s="55">
        <f t="shared" si="7"/>
        <v>6921</v>
      </c>
      <c r="AD13" s="57">
        <f t="shared" si="7"/>
        <v>88385.99046</v>
      </c>
      <c r="AE13" s="124">
        <f t="shared" si="7"/>
        <v>61764.09826</v>
      </c>
    </row>
    <row r="14">
      <c r="A14" s="200" t="s">
        <v>50</v>
      </c>
      <c r="B14" s="120">
        <v>1062.0</v>
      </c>
      <c r="C14" s="121">
        <v>8726.933346731035</v>
      </c>
      <c r="D14" s="55">
        <v>473.0</v>
      </c>
      <c r="E14" s="57">
        <v>5932.47087264691</v>
      </c>
      <c r="F14" s="122">
        <v>3876.840354294686</v>
      </c>
      <c r="G14" s="123">
        <v>3931.0</v>
      </c>
      <c r="H14" s="59">
        <v>31091.834815224316</v>
      </c>
      <c r="I14" s="55">
        <v>1589.0</v>
      </c>
      <c r="J14" s="57">
        <v>19869.510157256373</v>
      </c>
      <c r="K14" s="124">
        <v>13120.550502298202</v>
      </c>
      <c r="L14" s="123">
        <v>5939.0</v>
      </c>
      <c r="M14" s="59">
        <v>50152.49755222071</v>
      </c>
      <c r="N14" s="55">
        <v>2542.0</v>
      </c>
      <c r="O14" s="57">
        <v>33912.97822665711</v>
      </c>
      <c r="P14" s="124">
        <v>22364.792056099286</v>
      </c>
      <c r="Q14" s="123">
        <v>356.0</v>
      </c>
      <c r="R14" s="59">
        <v>2205.457873991434</v>
      </c>
      <c r="S14" s="55">
        <v>112.0</v>
      </c>
      <c r="T14" s="57">
        <v>1221.35630512091</v>
      </c>
      <c r="U14" s="124">
        <v>665.5514657420576</v>
      </c>
      <c r="V14" s="123">
        <v>103.0</v>
      </c>
      <c r="W14" s="59">
        <v>886.1221915123797</v>
      </c>
      <c r="X14" s="55">
        <v>36.0</v>
      </c>
      <c r="Y14" s="57">
        <v>509.8050689413782</v>
      </c>
      <c r="Z14" s="124">
        <v>387.92060847099157</v>
      </c>
      <c r="AA14" s="123">
        <f t="shared" ref="AA14:AE14" si="8">B14+G14+L14+Q14+V14</f>
        <v>11391</v>
      </c>
      <c r="AB14" s="59">
        <f t="shared" si="8"/>
        <v>93062.84578</v>
      </c>
      <c r="AC14" s="55">
        <f t="shared" si="8"/>
        <v>4752</v>
      </c>
      <c r="AD14" s="57">
        <f t="shared" si="8"/>
        <v>61446.12063</v>
      </c>
      <c r="AE14" s="124">
        <f t="shared" si="8"/>
        <v>40415.65499</v>
      </c>
    </row>
    <row r="15">
      <c r="A15" s="200" t="s">
        <v>51</v>
      </c>
      <c r="B15" s="120">
        <v>439.0</v>
      </c>
      <c r="C15" s="121">
        <v>3091.326239439643</v>
      </c>
      <c r="D15" s="55">
        <v>177.0</v>
      </c>
      <c r="E15" s="57">
        <v>1947.7376707526926</v>
      </c>
      <c r="F15" s="122">
        <v>1503.485894645238</v>
      </c>
      <c r="G15" s="123">
        <v>1615.0</v>
      </c>
      <c r="H15" s="59">
        <v>12244.361706296744</v>
      </c>
      <c r="I15" s="55">
        <v>618.0</v>
      </c>
      <c r="J15" s="57">
        <v>7256.06229766424</v>
      </c>
      <c r="K15" s="124">
        <v>5317.263862383295</v>
      </c>
      <c r="L15" s="123">
        <v>2406.0</v>
      </c>
      <c r="M15" s="59">
        <v>17805.648196370974</v>
      </c>
      <c r="N15" s="55">
        <v>941.0</v>
      </c>
      <c r="O15" s="57">
        <v>11591.171719243257</v>
      </c>
      <c r="P15" s="124">
        <v>7773.043736911188</v>
      </c>
      <c r="Q15" s="123">
        <v>463.0</v>
      </c>
      <c r="R15" s="59">
        <v>2698.8417660431396</v>
      </c>
      <c r="S15" s="55">
        <v>130.0</v>
      </c>
      <c r="T15" s="57">
        <v>1116.5973166597805</v>
      </c>
      <c r="U15" s="124">
        <v>684.6804854331355</v>
      </c>
      <c r="V15" s="123">
        <v>53.0</v>
      </c>
      <c r="W15" s="59">
        <v>407.9087382094834</v>
      </c>
      <c r="X15" s="55">
        <v>18.0</v>
      </c>
      <c r="Y15" s="57">
        <v>176.94090487615003</v>
      </c>
      <c r="Z15" s="124">
        <v>142.64625838641192</v>
      </c>
      <c r="AA15" s="123">
        <f t="shared" ref="AA15:AE15" si="9">B15+G15+L15+Q15+V15</f>
        <v>4976</v>
      </c>
      <c r="AB15" s="59">
        <f t="shared" si="9"/>
        <v>36248.08665</v>
      </c>
      <c r="AC15" s="55">
        <f t="shared" si="9"/>
        <v>1884</v>
      </c>
      <c r="AD15" s="57">
        <f t="shared" si="9"/>
        <v>22088.50991</v>
      </c>
      <c r="AE15" s="124">
        <f t="shared" si="9"/>
        <v>15421.12024</v>
      </c>
    </row>
    <row r="16">
      <c r="A16" s="200" t="s">
        <v>145</v>
      </c>
      <c r="B16" s="120">
        <v>33.0</v>
      </c>
      <c r="C16" s="121">
        <v>206.79480000000004</v>
      </c>
      <c r="D16" s="55">
        <v>14.0</v>
      </c>
      <c r="E16" s="57">
        <v>117.1823</v>
      </c>
      <c r="F16" s="122">
        <v>137.06166666666667</v>
      </c>
      <c r="G16" s="123">
        <v>171.0</v>
      </c>
      <c r="H16" s="59">
        <v>1234.0223918256893</v>
      </c>
      <c r="I16" s="55">
        <v>67.0</v>
      </c>
      <c r="J16" s="57">
        <v>672.0530451590231</v>
      </c>
      <c r="K16" s="124">
        <v>404.149225092251</v>
      </c>
      <c r="L16" s="123">
        <v>301.0</v>
      </c>
      <c r="M16" s="59">
        <v>2105.530015873016</v>
      </c>
      <c r="N16" s="55">
        <v>104.0</v>
      </c>
      <c r="O16" s="57">
        <v>1101.6161666666671</v>
      </c>
      <c r="P16" s="124">
        <v>638.6788333333333</v>
      </c>
      <c r="Q16" s="123">
        <v>257.0</v>
      </c>
      <c r="R16" s="59">
        <v>1441.2756926760264</v>
      </c>
      <c r="S16" s="55">
        <v>45.0</v>
      </c>
      <c r="T16" s="57">
        <v>459.6201108110738</v>
      </c>
      <c r="U16" s="124">
        <v>162.8310373955583</v>
      </c>
      <c r="V16" s="123">
        <v>16.0</v>
      </c>
      <c r="W16" s="59">
        <v>149.42000000000002</v>
      </c>
      <c r="X16" s="55">
        <v>3.0</v>
      </c>
      <c r="Y16" s="57">
        <v>39.8</v>
      </c>
      <c r="Z16" s="124">
        <v>52.1</v>
      </c>
      <c r="AA16" s="123">
        <f t="shared" ref="AA16:AE16" si="10">B16+G16+L16+Q16+V16</f>
        <v>778</v>
      </c>
      <c r="AB16" s="59">
        <f t="shared" si="10"/>
        <v>5137.0429</v>
      </c>
      <c r="AC16" s="55">
        <f t="shared" si="10"/>
        <v>233</v>
      </c>
      <c r="AD16" s="57">
        <f t="shared" si="10"/>
        <v>2390.271623</v>
      </c>
      <c r="AE16" s="124">
        <f t="shared" si="10"/>
        <v>1394.820762</v>
      </c>
    </row>
    <row r="17">
      <c r="A17" s="63" t="s">
        <v>7</v>
      </c>
      <c r="B17" s="114">
        <f t="shared" ref="B17:AE17" si="11">SUM(B7:B16)</f>
        <v>8315</v>
      </c>
      <c r="C17" s="66">
        <f t="shared" si="11"/>
        <v>58594.5598</v>
      </c>
      <c r="D17" s="64">
        <f t="shared" si="11"/>
        <v>3585</v>
      </c>
      <c r="E17" s="65">
        <f t="shared" si="11"/>
        <v>40437.65235</v>
      </c>
      <c r="F17" s="113">
        <f t="shared" si="11"/>
        <v>29118.04343</v>
      </c>
      <c r="G17" s="114">
        <f t="shared" si="11"/>
        <v>28541</v>
      </c>
      <c r="H17" s="66">
        <f t="shared" si="11"/>
        <v>191168.4419</v>
      </c>
      <c r="I17" s="64">
        <f t="shared" si="11"/>
        <v>10987</v>
      </c>
      <c r="J17" s="65">
        <f t="shared" si="11"/>
        <v>123012.453</v>
      </c>
      <c r="K17" s="113">
        <f t="shared" si="11"/>
        <v>88483.33967</v>
      </c>
      <c r="L17" s="114">
        <f t="shared" si="11"/>
        <v>42959</v>
      </c>
      <c r="M17" s="66">
        <f t="shared" si="11"/>
        <v>339305.1905</v>
      </c>
      <c r="N17" s="64">
        <f t="shared" si="11"/>
        <v>18490</v>
      </c>
      <c r="O17" s="65">
        <f t="shared" si="11"/>
        <v>243065.4744</v>
      </c>
      <c r="P17" s="113">
        <f t="shared" si="11"/>
        <v>164857.8276</v>
      </c>
      <c r="Q17" s="114">
        <f t="shared" si="11"/>
        <v>1373</v>
      </c>
      <c r="R17" s="66">
        <f t="shared" si="11"/>
        <v>8074.889489</v>
      </c>
      <c r="S17" s="64">
        <f t="shared" si="11"/>
        <v>388</v>
      </c>
      <c r="T17" s="65">
        <f t="shared" si="11"/>
        <v>3767.953798</v>
      </c>
      <c r="U17" s="113">
        <f t="shared" si="11"/>
        <v>2059.556601</v>
      </c>
      <c r="V17" s="114">
        <f t="shared" si="11"/>
        <v>2389</v>
      </c>
      <c r="W17" s="66">
        <f t="shared" si="11"/>
        <v>12730.22682</v>
      </c>
      <c r="X17" s="64">
        <f t="shared" si="11"/>
        <v>797</v>
      </c>
      <c r="Y17" s="65">
        <f t="shared" si="11"/>
        <v>6696.215891</v>
      </c>
      <c r="Z17" s="113">
        <f t="shared" si="11"/>
        <v>5109.371621</v>
      </c>
      <c r="AA17" s="114">
        <f t="shared" si="11"/>
        <v>83577</v>
      </c>
      <c r="AB17" s="66">
        <f t="shared" si="11"/>
        <v>609873.3085</v>
      </c>
      <c r="AC17" s="64">
        <f t="shared" si="11"/>
        <v>34247</v>
      </c>
      <c r="AD17" s="65">
        <f t="shared" si="11"/>
        <v>416979.7495</v>
      </c>
      <c r="AE17" s="113">
        <f t="shared" si="11"/>
        <v>289628.139</v>
      </c>
    </row>
    <row r="18">
      <c r="A18" s="74" t="s">
        <v>32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62"/>
    </row>
    <row r="19">
      <c r="A19" s="106" t="s">
        <v>144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8"/>
    </row>
    <row r="20">
      <c r="A20" s="197" t="s">
        <v>147</v>
      </c>
      <c r="B20" s="115">
        <f t="shared" ref="B20:C20" si="12">IF(ISBLANK(B7),"",B7*100/B7)</f>
        <v>100</v>
      </c>
      <c r="C20" s="116">
        <f t="shared" si="12"/>
        <v>100</v>
      </c>
      <c r="D20" s="87">
        <f t="shared" ref="D20:E20" si="13">IF(ISBLANK(D7),"",D7*100/B7)</f>
        <v>28.57142857</v>
      </c>
      <c r="E20" s="89">
        <f t="shared" si="13"/>
        <v>51.91222571</v>
      </c>
      <c r="F20" s="87">
        <f t="shared" ref="F20:F30" si="26">IF(ISBLANK(F7),"",F7*100/C7)</f>
        <v>20.48066876</v>
      </c>
      <c r="G20" s="118">
        <f t="shared" ref="G20:H20" si="14">IF(ISBLANK(G7),"",G7*100/G7)</f>
        <v>100</v>
      </c>
      <c r="H20" s="46">
        <f t="shared" si="14"/>
        <v>100</v>
      </c>
      <c r="I20" s="87">
        <f t="shared" ref="I20:J20" si="15">IF(ISBLANK(I7),"",I7*100/G7)</f>
        <v>43.33333333</v>
      </c>
      <c r="J20" s="89">
        <f t="shared" si="15"/>
        <v>72.30324096</v>
      </c>
      <c r="K20" s="51">
        <f t="shared" ref="K20:K30" si="29">IF(ISBLANK(K7),"",K7*100/H7)</f>
        <v>70.6604114</v>
      </c>
      <c r="L20" s="49">
        <f t="shared" ref="L20:M20" si="16">IF(ISBLANK(L7),"",L7*100/L7)</f>
        <v>100</v>
      </c>
      <c r="M20" s="49">
        <f t="shared" si="16"/>
        <v>100</v>
      </c>
      <c r="N20" s="49">
        <f t="shared" ref="N20:O20" si="17">IF(ISBLANK(N7),"",N7*100/L7)</f>
        <v>13.79310345</v>
      </c>
      <c r="O20" s="49">
        <f t="shared" si="17"/>
        <v>18.44770819</v>
      </c>
      <c r="P20" s="49">
        <f t="shared" ref="P20:P30" si="32">IF(ISBLANK(P7),"",P7*100/M7)</f>
        <v>23.69118796</v>
      </c>
      <c r="Q20" s="118" t="str">
        <f t="shared" ref="Q20:R20" si="18">IF(ISBLANK(Q7),"",Q7*100/Q7)</f>
        <v/>
      </c>
      <c r="R20" s="46" t="str">
        <f t="shared" si="18"/>
        <v/>
      </c>
      <c r="S20" s="87" t="str">
        <f t="shared" ref="S20:T20" si="19">IF(ISBLANK(S7),"",S7*100/Q7)</f>
        <v/>
      </c>
      <c r="T20" s="89" t="str">
        <f t="shared" si="19"/>
        <v/>
      </c>
      <c r="U20" s="51" t="str">
        <f t="shared" ref="U20:U30" si="35">IF(ISBLANK(U7),"",U7*100/R7)</f>
        <v/>
      </c>
      <c r="V20" s="118" t="str">
        <f t="shared" ref="V20:W20" si="20">IF(ISBLANK(V7),"",V7*100/V7)</f>
        <v/>
      </c>
      <c r="W20" s="46" t="str">
        <f t="shared" si="20"/>
        <v/>
      </c>
      <c r="X20" s="87" t="str">
        <f t="shared" ref="X20:Y20" si="21">IF(ISBLANK(X7),"",X7*100/V7)</f>
        <v/>
      </c>
      <c r="Y20" s="89" t="str">
        <f t="shared" si="21"/>
        <v/>
      </c>
      <c r="Z20" s="51" t="str">
        <f t="shared" ref="Z20:Z30" si="38">IF(ISBLANK(Z7),"",Z7*100/W7)</f>
        <v/>
      </c>
      <c r="AA20" s="118">
        <f t="shared" ref="AA20:AB20" si="22">IF(ISBLANK(AA7),"",AA7*100/AA7)</f>
        <v>100</v>
      </c>
      <c r="AB20" s="46">
        <f t="shared" si="22"/>
        <v>100</v>
      </c>
      <c r="AC20" s="87">
        <f t="shared" ref="AC20:AD20" si="23">IF(ISBLANK(AC7),"",AC7*100/AA7)</f>
        <v>28.78787879</v>
      </c>
      <c r="AD20" s="89">
        <f t="shared" si="23"/>
        <v>55.36787611</v>
      </c>
      <c r="AE20" s="51">
        <f t="shared" ref="AE20:AE30" si="41">IF(ISBLANK(AE7),"",AE7*100/AB7)</f>
        <v>53.38770433</v>
      </c>
    </row>
    <row r="21" ht="15.75" customHeight="1">
      <c r="A21" s="200" t="s">
        <v>44</v>
      </c>
      <c r="B21" s="120">
        <f t="shared" ref="B21:C21" si="24">IF(ISBLANK(B8),"",B8*100/B8)</f>
        <v>100</v>
      </c>
      <c r="C21" s="121">
        <f t="shared" si="24"/>
        <v>100</v>
      </c>
      <c r="D21" s="91">
        <f t="shared" ref="D21:E21" si="25">IF(ISBLANK(D8),"",D8*100/B8)</f>
        <v>18.75</v>
      </c>
      <c r="E21" s="92">
        <f t="shared" si="25"/>
        <v>34.59946272</v>
      </c>
      <c r="F21" s="91">
        <f t="shared" si="26"/>
        <v>30.784538</v>
      </c>
      <c r="G21" s="123">
        <f t="shared" ref="G21:H21" si="27">IF(ISBLANK(G8),"",G8*100/G8)</f>
        <v>100</v>
      </c>
      <c r="H21" s="59">
        <f t="shared" si="27"/>
        <v>100</v>
      </c>
      <c r="I21" s="137">
        <f t="shared" ref="I21:J21" si="28">IF(ISBLANK(I8),"",I8*100/G8)</f>
        <v>34.70588235</v>
      </c>
      <c r="J21" s="92">
        <f t="shared" si="28"/>
        <v>57.11395636</v>
      </c>
      <c r="K21" s="62">
        <f t="shared" si="29"/>
        <v>39.06204165</v>
      </c>
      <c r="L21" s="60">
        <f t="shared" ref="L21:M21" si="30">IF(ISBLANK(L8),"",L8*100/L8)</f>
        <v>100</v>
      </c>
      <c r="M21" s="60">
        <f t="shared" si="30"/>
        <v>100</v>
      </c>
      <c r="N21" s="60">
        <f t="shared" ref="N21:O21" si="31">IF(ISBLANK(N8),"",N8*100/L8)</f>
        <v>38.69047619</v>
      </c>
      <c r="O21" s="60">
        <f t="shared" si="31"/>
        <v>63.99456071</v>
      </c>
      <c r="P21" s="60">
        <f t="shared" si="32"/>
        <v>38.15233194</v>
      </c>
      <c r="Q21" s="123" t="str">
        <f t="shared" ref="Q21:R21" si="33">IF(ISBLANK(Q8),"",Q8*100/Q8)</f>
        <v/>
      </c>
      <c r="R21" s="59" t="str">
        <f t="shared" si="33"/>
        <v/>
      </c>
      <c r="S21" s="137" t="str">
        <f t="shared" ref="S21:T21" si="34">IF(ISBLANK(S8),"",S8*100/Q8)</f>
        <v/>
      </c>
      <c r="T21" s="92" t="str">
        <f t="shared" si="34"/>
        <v/>
      </c>
      <c r="U21" s="62" t="str">
        <f t="shared" si="35"/>
        <v/>
      </c>
      <c r="V21" s="123">
        <f t="shared" ref="V21:W21" si="36">IF(ISBLANK(V8),"",V8*100/V8)</f>
        <v>100</v>
      </c>
      <c r="W21" s="59">
        <f t="shared" si="36"/>
        <v>100</v>
      </c>
      <c r="X21" s="137">
        <f t="shared" ref="X21:Y21" si="37">IF(ISBLANK(X8),"",X8*100/V8)</f>
        <v>23.52941176</v>
      </c>
      <c r="Y21" s="92">
        <f t="shared" si="37"/>
        <v>48.79436807</v>
      </c>
      <c r="Z21" s="62">
        <f t="shared" si="38"/>
        <v>31.88972025</v>
      </c>
      <c r="AA21" s="123">
        <f t="shared" ref="AA21:AB21" si="39">IF(ISBLANK(AA8),"",AA8*100/AA8)</f>
        <v>100</v>
      </c>
      <c r="AB21" s="59">
        <f t="shared" si="39"/>
        <v>100</v>
      </c>
      <c r="AC21" s="91">
        <f t="shared" ref="AC21:AD21" si="40">IF(ISBLANK(AC8),"",AC8*100/AA8)</f>
        <v>33.99503722</v>
      </c>
      <c r="AD21" s="92">
        <f t="shared" si="40"/>
        <v>58.52846962</v>
      </c>
      <c r="AE21" s="62">
        <f t="shared" si="41"/>
        <v>37.95303333</v>
      </c>
    </row>
    <row r="22" ht="15.75" customHeight="1">
      <c r="A22" s="200" t="s">
        <v>45</v>
      </c>
      <c r="B22" s="120">
        <f t="shared" ref="B22:C22" si="42">IF(ISBLANK(B9),"",B9*100/B9)</f>
        <v>100</v>
      </c>
      <c r="C22" s="121">
        <f t="shared" si="42"/>
        <v>100</v>
      </c>
      <c r="D22" s="91">
        <f t="shared" ref="D22:E22" si="43">IF(ISBLANK(D9),"",D9*100/B9)</f>
        <v>40.6779661</v>
      </c>
      <c r="E22" s="92">
        <f t="shared" si="43"/>
        <v>70.47944154</v>
      </c>
      <c r="F22" s="91">
        <f t="shared" si="26"/>
        <v>52.20650388</v>
      </c>
      <c r="G22" s="123">
        <f t="shared" ref="G22:H22" si="44">IF(ISBLANK(G9),"",G9*100/G9)</f>
        <v>100</v>
      </c>
      <c r="H22" s="59">
        <f t="shared" si="44"/>
        <v>100</v>
      </c>
      <c r="I22" s="137">
        <f t="shared" ref="I22:J22" si="45">IF(ISBLANK(I9),"",I9*100/G9)</f>
        <v>39.71193416</v>
      </c>
      <c r="J22" s="92">
        <f t="shared" si="45"/>
        <v>68.2262272</v>
      </c>
      <c r="K22" s="62">
        <f t="shared" si="29"/>
        <v>49.42334048</v>
      </c>
      <c r="L22" s="60">
        <f t="shared" ref="L22:M22" si="46">IF(ISBLANK(L9),"",L9*100/L9)</f>
        <v>100</v>
      </c>
      <c r="M22" s="60">
        <f t="shared" si="46"/>
        <v>100</v>
      </c>
      <c r="N22" s="60">
        <f t="shared" ref="N22:O22" si="47">IF(ISBLANK(N9),"",N9*100/L9)</f>
        <v>40.0147929</v>
      </c>
      <c r="O22" s="60">
        <f t="shared" si="47"/>
        <v>66.66787586</v>
      </c>
      <c r="P22" s="60">
        <f t="shared" si="32"/>
        <v>55.65224945</v>
      </c>
      <c r="Q22" s="123" t="str">
        <f t="shared" ref="Q22:R22" si="48">IF(ISBLANK(Q9),"",Q9*100/Q9)</f>
        <v/>
      </c>
      <c r="R22" s="59" t="str">
        <f t="shared" si="48"/>
        <v/>
      </c>
      <c r="S22" s="137" t="str">
        <f t="shared" ref="S22:T22" si="49">IF(ISBLANK(S9),"",S9*100/Q9)</f>
        <v/>
      </c>
      <c r="T22" s="92" t="str">
        <f t="shared" si="49"/>
        <v/>
      </c>
      <c r="U22" s="62" t="str">
        <f t="shared" si="35"/>
        <v/>
      </c>
      <c r="V22" s="123">
        <f t="shared" ref="V22:W22" si="50">IF(ISBLANK(V9),"",V9*100/V9)</f>
        <v>100</v>
      </c>
      <c r="W22" s="59">
        <f t="shared" si="50"/>
        <v>100</v>
      </c>
      <c r="X22" s="137">
        <f t="shared" ref="X22:Y22" si="51">IF(ISBLANK(X9),"",X9*100/V9)</f>
        <v>30.85106383</v>
      </c>
      <c r="Y22" s="92">
        <f t="shared" si="51"/>
        <v>55.65979887</v>
      </c>
      <c r="Z22" s="62">
        <f t="shared" si="38"/>
        <v>30.53410114</v>
      </c>
      <c r="AA22" s="123">
        <f t="shared" ref="AA22:AB22" si="52">IF(ISBLANK(AA9),"",AA9*100/AA9)</f>
        <v>100</v>
      </c>
      <c r="AB22" s="59">
        <f t="shared" si="52"/>
        <v>100</v>
      </c>
      <c r="AC22" s="91">
        <f t="shared" ref="AC22:AD22" si="53">IF(ISBLANK(AC9),"",AC9*100/AA9)</f>
        <v>39.660892</v>
      </c>
      <c r="AD22" s="92">
        <f t="shared" si="53"/>
        <v>67.28309023</v>
      </c>
      <c r="AE22" s="62">
        <f t="shared" si="41"/>
        <v>52.13863474</v>
      </c>
    </row>
    <row r="23" ht="15.75" customHeight="1">
      <c r="A23" s="200" t="s">
        <v>46</v>
      </c>
      <c r="B23" s="120">
        <f t="shared" ref="B23:C23" si="54">IF(ISBLANK(B10),"",B10*100/B10)</f>
        <v>100</v>
      </c>
      <c r="C23" s="121">
        <f t="shared" si="54"/>
        <v>100</v>
      </c>
      <c r="D23" s="91">
        <f t="shared" ref="D23:E23" si="55">IF(ISBLANK(D10),"",D10*100/B10)</f>
        <v>41.08003857</v>
      </c>
      <c r="E23" s="92">
        <f t="shared" si="55"/>
        <v>68.25249396</v>
      </c>
      <c r="F23" s="91">
        <f t="shared" si="26"/>
        <v>53.32665984</v>
      </c>
      <c r="G23" s="123">
        <f t="shared" ref="G23:H23" si="56">IF(ISBLANK(G10),"",G10*100/G10)</f>
        <v>100</v>
      </c>
      <c r="H23" s="59">
        <f t="shared" si="56"/>
        <v>100</v>
      </c>
      <c r="I23" s="91">
        <f t="shared" ref="I23:J23" si="57">IF(ISBLANK(I10),"",I10*100/G10)</f>
        <v>35.79463513</v>
      </c>
      <c r="J23" s="92">
        <f t="shared" si="57"/>
        <v>64.16422162</v>
      </c>
      <c r="K23" s="62">
        <f t="shared" si="29"/>
        <v>51.85659684</v>
      </c>
      <c r="L23" s="60">
        <f t="shared" ref="L23:M23" si="58">IF(ISBLANK(L10),"",L10*100/L10)</f>
        <v>100</v>
      </c>
      <c r="M23" s="60">
        <f t="shared" si="58"/>
        <v>100</v>
      </c>
      <c r="N23" s="60">
        <f t="shared" ref="N23:O23" si="59">IF(ISBLANK(N10),"",N10*100/L10)</f>
        <v>40.33686029</v>
      </c>
      <c r="O23" s="60">
        <f t="shared" si="59"/>
        <v>70.65395744</v>
      </c>
      <c r="P23" s="60">
        <f t="shared" si="32"/>
        <v>54.18446445</v>
      </c>
      <c r="Q23" s="123">
        <f t="shared" ref="Q23:R23" si="60">IF(ISBLANK(Q10),"",Q10*100/Q10)</f>
        <v>100</v>
      </c>
      <c r="R23" s="59">
        <f t="shared" si="60"/>
        <v>100</v>
      </c>
      <c r="S23" s="91">
        <f t="shared" ref="S23:T23" si="61">IF(ISBLANK(S10),"",S10*100/Q10)</f>
        <v>14.28571429</v>
      </c>
      <c r="T23" s="92">
        <f t="shared" si="61"/>
        <v>4.813086562</v>
      </c>
      <c r="U23" s="62">
        <f t="shared" si="35"/>
        <v>9.437424632</v>
      </c>
      <c r="V23" s="123">
        <f t="shared" ref="V23:W23" si="62">IF(ISBLANK(V10),"",V10*100/V10)</f>
        <v>100</v>
      </c>
      <c r="W23" s="59">
        <f t="shared" si="62"/>
        <v>100</v>
      </c>
      <c r="X23" s="91">
        <f t="shared" ref="X23:Y23" si="63">IF(ISBLANK(X10),"",X10*100/V10)</f>
        <v>37.89237668</v>
      </c>
      <c r="Y23" s="92">
        <f t="shared" si="63"/>
        <v>61.99569848</v>
      </c>
      <c r="Z23" s="62">
        <f t="shared" si="38"/>
        <v>50.60862496</v>
      </c>
      <c r="AA23" s="123">
        <f t="shared" ref="AA23:AB23" si="64">IF(ISBLANK(AA10),"",AA10*100/AA10)</f>
        <v>100</v>
      </c>
      <c r="AB23" s="59">
        <f t="shared" si="64"/>
        <v>100</v>
      </c>
      <c r="AC23" s="91">
        <f t="shared" ref="AC23:AD23" si="65">IF(ISBLANK(AC10),"",AC10*100/AA10)</f>
        <v>38.64205257</v>
      </c>
      <c r="AD23" s="92">
        <f t="shared" si="65"/>
        <v>67.77810864</v>
      </c>
      <c r="AE23" s="62">
        <f t="shared" si="41"/>
        <v>53.11888399</v>
      </c>
    </row>
    <row r="24" ht="15.75" customHeight="1">
      <c r="A24" s="200" t="s">
        <v>47</v>
      </c>
      <c r="B24" s="120">
        <f t="shared" ref="B24:C24" si="66">IF(ISBLANK(B11),"",B11*100/B11)</f>
        <v>100</v>
      </c>
      <c r="C24" s="121">
        <f t="shared" si="66"/>
        <v>100</v>
      </c>
      <c r="D24" s="91">
        <f t="shared" ref="D24:E24" si="67">IF(ISBLANK(D11),"",D11*100/B11)</f>
        <v>43.62934363</v>
      </c>
      <c r="E24" s="92">
        <f t="shared" si="67"/>
        <v>74.73777365</v>
      </c>
      <c r="F24" s="91">
        <f t="shared" si="26"/>
        <v>57.40438972</v>
      </c>
      <c r="G24" s="123">
        <f t="shared" ref="G24:H24" si="68">IF(ISBLANK(G11),"",G11*100/G11)</f>
        <v>100</v>
      </c>
      <c r="H24" s="59">
        <f t="shared" si="68"/>
        <v>100</v>
      </c>
      <c r="I24" s="91">
        <f t="shared" ref="I24:J24" si="69">IF(ISBLANK(I11),"",I11*100/G11)</f>
        <v>38.52102465</v>
      </c>
      <c r="J24" s="92">
        <f t="shared" si="69"/>
        <v>67.62053193</v>
      </c>
      <c r="K24" s="62">
        <f t="shared" si="29"/>
        <v>48.67163194</v>
      </c>
      <c r="L24" s="60">
        <f t="shared" ref="L24:M24" si="70">IF(ISBLANK(L11),"",L11*100/L11)</f>
        <v>100</v>
      </c>
      <c r="M24" s="60">
        <f t="shared" si="70"/>
        <v>100</v>
      </c>
      <c r="N24" s="60">
        <f t="shared" ref="N24:O24" si="71">IF(ISBLANK(N11),"",N11*100/L11)</f>
        <v>43.14872148</v>
      </c>
      <c r="O24" s="60">
        <f t="shared" si="71"/>
        <v>74.75174142</v>
      </c>
      <c r="P24" s="60">
        <f t="shared" si="32"/>
        <v>51.39935692</v>
      </c>
      <c r="Q24" s="123">
        <f t="shared" ref="Q24:R24" si="72">IF(ISBLANK(Q11),"",Q11*100/Q11)</f>
        <v>100</v>
      </c>
      <c r="R24" s="59">
        <f t="shared" si="72"/>
        <v>100</v>
      </c>
      <c r="S24" s="91">
        <f t="shared" ref="S24:T24" si="73">IF(ISBLANK(S11),"",S11*100/Q11)</f>
        <v>20.68965517</v>
      </c>
      <c r="T24" s="92">
        <f t="shared" si="73"/>
        <v>21.23319996</v>
      </c>
      <c r="U24" s="62">
        <f t="shared" si="35"/>
        <v>11.13017326</v>
      </c>
      <c r="V24" s="123">
        <f t="shared" ref="V24:W24" si="74">IF(ISBLANK(V11),"",V11*100/V11)</f>
        <v>100</v>
      </c>
      <c r="W24" s="59">
        <f t="shared" si="74"/>
        <v>100</v>
      </c>
      <c r="X24" s="91">
        <f t="shared" ref="X24:Y24" si="75">IF(ISBLANK(X11),"",X11*100/V11)</f>
        <v>29.85915493</v>
      </c>
      <c r="Y24" s="92">
        <f t="shared" si="75"/>
        <v>49.54107839</v>
      </c>
      <c r="Z24" s="62">
        <f t="shared" si="38"/>
        <v>33.46167166</v>
      </c>
      <c r="AA24" s="123">
        <f t="shared" ref="AA24:AB24" si="76">IF(ISBLANK(AA11),"",AA11*100/AA11)</f>
        <v>100</v>
      </c>
      <c r="AB24" s="59">
        <f t="shared" si="76"/>
        <v>100</v>
      </c>
      <c r="AC24" s="91">
        <f t="shared" ref="AC24:AD24" si="77">IF(ISBLANK(AC11),"",AC11*100/AA11)</f>
        <v>40.97826087</v>
      </c>
      <c r="AD24" s="92">
        <f t="shared" si="77"/>
        <v>71.61380706</v>
      </c>
      <c r="AE24" s="62">
        <f t="shared" si="41"/>
        <v>50.58201862</v>
      </c>
    </row>
    <row r="25" ht="15.75" customHeight="1">
      <c r="A25" s="200" t="s">
        <v>48</v>
      </c>
      <c r="B25" s="120">
        <f t="shared" ref="B25:C25" si="78">IF(ISBLANK(B12),"",B12*100/B12)</f>
        <v>100</v>
      </c>
      <c r="C25" s="121">
        <f t="shared" si="78"/>
        <v>100</v>
      </c>
      <c r="D25" s="91">
        <f t="shared" ref="D25:E25" si="79">IF(ISBLANK(D12),"",D12*100/B12)</f>
        <v>44.9313622</v>
      </c>
      <c r="E25" s="92">
        <f t="shared" si="79"/>
        <v>69.01230548</v>
      </c>
      <c r="F25" s="91">
        <f t="shared" si="26"/>
        <v>44.62910272</v>
      </c>
      <c r="G25" s="123">
        <f t="shared" ref="G25:H25" si="80">IF(ISBLANK(G12),"",G12*100/G12)</f>
        <v>100</v>
      </c>
      <c r="H25" s="59">
        <f t="shared" si="80"/>
        <v>100</v>
      </c>
      <c r="I25" s="91">
        <f t="shared" ref="I25:J25" si="81">IF(ISBLANK(I12),"",I12*100/G12)</f>
        <v>38.53351741</v>
      </c>
      <c r="J25" s="92">
        <f t="shared" si="81"/>
        <v>64.19332032</v>
      </c>
      <c r="K25" s="62">
        <f t="shared" si="29"/>
        <v>46.01257314</v>
      </c>
      <c r="L25" s="60">
        <f t="shared" ref="L25:M25" si="82">IF(ISBLANK(L12),"",L12*100/L12)</f>
        <v>100</v>
      </c>
      <c r="M25" s="60">
        <f t="shared" si="82"/>
        <v>100</v>
      </c>
      <c r="N25" s="60">
        <f t="shared" ref="N25:O25" si="83">IF(ISBLANK(N12),"",N12*100/L12)</f>
        <v>44.36125409</v>
      </c>
      <c r="O25" s="60">
        <f t="shared" si="83"/>
        <v>74.11620063</v>
      </c>
      <c r="P25" s="60">
        <f t="shared" si="32"/>
        <v>48.81883775</v>
      </c>
      <c r="Q25" s="123">
        <f t="shared" ref="Q25:R25" si="84">IF(ISBLANK(Q12),"",Q12*100/Q12)</f>
        <v>100</v>
      </c>
      <c r="R25" s="59">
        <f t="shared" si="84"/>
        <v>100</v>
      </c>
      <c r="S25" s="91">
        <f t="shared" ref="S25:T25" si="85">IF(ISBLANK(S12),"",S12*100/Q12)</f>
        <v>41.17647059</v>
      </c>
      <c r="T25" s="92">
        <f t="shared" si="85"/>
        <v>68.86402726</v>
      </c>
      <c r="U25" s="62">
        <f t="shared" si="35"/>
        <v>31.22090427</v>
      </c>
      <c r="V25" s="123">
        <f t="shared" ref="V25:W25" si="86">IF(ISBLANK(V12),"",V12*100/V12)</f>
        <v>100</v>
      </c>
      <c r="W25" s="59">
        <f t="shared" si="86"/>
        <v>100</v>
      </c>
      <c r="X25" s="91">
        <f t="shared" ref="X25:Y25" si="87">IF(ISBLANK(X12),"",X12*100/V12)</f>
        <v>33.4351145</v>
      </c>
      <c r="Y25" s="92">
        <f t="shared" si="87"/>
        <v>50.90526662</v>
      </c>
      <c r="Z25" s="62">
        <f t="shared" si="38"/>
        <v>42.2651505</v>
      </c>
      <c r="AA25" s="123">
        <f t="shared" ref="AA25:AB25" si="88">IF(ISBLANK(AA12),"",AA12*100/AA12)</f>
        <v>100</v>
      </c>
      <c r="AB25" s="59">
        <f t="shared" si="88"/>
        <v>100</v>
      </c>
      <c r="AC25" s="91">
        <f t="shared" ref="AC25:AD25" si="89">IF(ISBLANK(AC12),"",AC12*100/AA12)</f>
        <v>42.1262224</v>
      </c>
      <c r="AD25" s="92">
        <f t="shared" si="89"/>
        <v>70.3750211</v>
      </c>
      <c r="AE25" s="62">
        <f t="shared" si="41"/>
        <v>47.44765404</v>
      </c>
    </row>
    <row r="26" ht="15.75" customHeight="1">
      <c r="A26" s="200" t="s">
        <v>49</v>
      </c>
      <c r="B26" s="120">
        <f t="shared" ref="B26:C26" si="90">IF(ISBLANK(B13),"",B13*100/B13)</f>
        <v>100</v>
      </c>
      <c r="C26" s="121">
        <f t="shared" si="90"/>
        <v>100</v>
      </c>
      <c r="D26" s="91">
        <f t="shared" ref="D26:E26" si="91">IF(ISBLANK(D13),"",D13*100/B13)</f>
        <v>42.79786603</v>
      </c>
      <c r="E26" s="92">
        <f t="shared" si="91"/>
        <v>65.9514158</v>
      </c>
      <c r="F26" s="91">
        <f t="shared" si="26"/>
        <v>49.65243856</v>
      </c>
      <c r="G26" s="123">
        <f t="shared" ref="G26:H26" si="92">IF(ISBLANK(G13),"",G13*100/G13)</f>
        <v>100</v>
      </c>
      <c r="H26" s="59">
        <f t="shared" si="92"/>
        <v>100</v>
      </c>
      <c r="I26" s="91">
        <f t="shared" ref="I26:J26" si="93">IF(ISBLANK(I13),"",I13*100/G13)</f>
        <v>38.6700861</v>
      </c>
      <c r="J26" s="92">
        <f t="shared" si="93"/>
        <v>63.06715512</v>
      </c>
      <c r="K26" s="62">
        <f t="shared" si="29"/>
        <v>46.13590214</v>
      </c>
      <c r="L26" s="60">
        <f t="shared" ref="L26:M26" si="94">IF(ISBLANK(L13),"",L13*100/L13)</f>
        <v>100</v>
      </c>
      <c r="M26" s="60">
        <f t="shared" si="94"/>
        <v>100</v>
      </c>
      <c r="N26" s="60">
        <f t="shared" ref="N26:O26" si="95">IF(ISBLANK(N13),"",N13*100/L13)</f>
        <v>44.94098774</v>
      </c>
      <c r="O26" s="60">
        <f t="shared" si="95"/>
        <v>71.20358582</v>
      </c>
      <c r="P26" s="60">
        <f t="shared" si="32"/>
        <v>48.00518645</v>
      </c>
      <c r="Q26" s="123">
        <f t="shared" ref="Q26:R26" si="96">IF(ISBLANK(Q13),"",Q13*100/Q13)</f>
        <v>100</v>
      </c>
      <c r="R26" s="59">
        <f t="shared" si="96"/>
        <v>100</v>
      </c>
      <c r="S26" s="91">
        <f t="shared" ref="S26:T26" si="97">IF(ISBLANK(S13),"",S13*100/Q13)</f>
        <v>33.52272727</v>
      </c>
      <c r="T26" s="92">
        <f t="shared" si="97"/>
        <v>52.90179282</v>
      </c>
      <c r="U26" s="62">
        <f t="shared" si="35"/>
        <v>35.64980977</v>
      </c>
      <c r="V26" s="123">
        <f t="shared" ref="V26:W26" si="98">IF(ISBLANK(V13),"",V13*100/V13)</f>
        <v>100</v>
      </c>
      <c r="W26" s="59">
        <f t="shared" si="98"/>
        <v>100</v>
      </c>
      <c r="X26" s="91">
        <f t="shared" ref="X26:Y26" si="99">IF(ISBLANK(X13),"",X13*100/V13)</f>
        <v>36.27118644</v>
      </c>
      <c r="Y26" s="92">
        <f t="shared" si="99"/>
        <v>53.25953979</v>
      </c>
      <c r="Z26" s="62">
        <f t="shared" si="38"/>
        <v>39.78820028</v>
      </c>
      <c r="AA26" s="123">
        <f t="shared" ref="AA26:AB26" si="100">IF(ISBLANK(AA13),"",AA13*100/AA13)</f>
        <v>100</v>
      </c>
      <c r="AB26" s="59">
        <f t="shared" si="100"/>
        <v>100</v>
      </c>
      <c r="AC26" s="91">
        <f t="shared" ref="AC26:AD26" si="101">IF(ISBLANK(AC13),"",AC13*100/AA13)</f>
        <v>42.34581498</v>
      </c>
      <c r="AD26" s="92">
        <f t="shared" si="101"/>
        <v>67.82656117</v>
      </c>
      <c r="AE26" s="62">
        <f t="shared" si="41"/>
        <v>47.39717648</v>
      </c>
    </row>
    <row r="27" ht="15.75" customHeight="1">
      <c r="A27" s="200" t="s">
        <v>50</v>
      </c>
      <c r="B27" s="120">
        <f t="shared" ref="B27:C27" si="102">IF(ISBLANK(B14),"",B14*100/B14)</f>
        <v>100</v>
      </c>
      <c r="C27" s="121">
        <f t="shared" si="102"/>
        <v>100</v>
      </c>
      <c r="D27" s="91">
        <f t="shared" ref="D27:E27" si="103">IF(ISBLANK(D14),"",D14*100/B14)</f>
        <v>44.5386064</v>
      </c>
      <c r="E27" s="92">
        <f t="shared" si="103"/>
        <v>67.97887227</v>
      </c>
      <c r="F27" s="91">
        <f t="shared" si="26"/>
        <v>44.42385659</v>
      </c>
      <c r="G27" s="123">
        <f t="shared" ref="G27:H27" si="104">IF(ISBLANK(G14),"",G14*100/G14)</f>
        <v>100</v>
      </c>
      <c r="H27" s="59">
        <f t="shared" si="104"/>
        <v>100</v>
      </c>
      <c r="I27" s="91">
        <f t="shared" ref="I27:J27" si="105">IF(ISBLANK(I14),"",I14*100/G14)</f>
        <v>40.42228441</v>
      </c>
      <c r="J27" s="92">
        <f t="shared" si="105"/>
        <v>63.90587843</v>
      </c>
      <c r="K27" s="62">
        <f t="shared" si="29"/>
        <v>42.19934456</v>
      </c>
      <c r="L27" s="60">
        <f t="shared" ref="L27:M27" si="106">IF(ISBLANK(L14),"",L14*100/L14)</f>
        <v>100</v>
      </c>
      <c r="M27" s="60">
        <f t="shared" si="106"/>
        <v>100</v>
      </c>
      <c r="N27" s="60">
        <f t="shared" ref="N27:O27" si="107">IF(ISBLANK(N14),"",N14*100/L14)</f>
        <v>42.80181849</v>
      </c>
      <c r="O27" s="60">
        <f t="shared" si="107"/>
        <v>67.61971962</v>
      </c>
      <c r="P27" s="60">
        <f t="shared" si="32"/>
        <v>44.59357589</v>
      </c>
      <c r="Q27" s="123">
        <f t="shared" ref="Q27:R27" si="108">IF(ISBLANK(Q14),"",Q14*100/Q14)</f>
        <v>100</v>
      </c>
      <c r="R27" s="59">
        <f t="shared" si="108"/>
        <v>100</v>
      </c>
      <c r="S27" s="91">
        <f t="shared" ref="S27:T27" si="109">IF(ISBLANK(S14),"",S14*100/Q14)</f>
        <v>31.46067416</v>
      </c>
      <c r="T27" s="92">
        <f t="shared" si="109"/>
        <v>55.37880907</v>
      </c>
      <c r="U27" s="62">
        <f t="shared" si="35"/>
        <v>30.17747351</v>
      </c>
      <c r="V27" s="123">
        <f t="shared" ref="V27:W27" si="110">IF(ISBLANK(V14),"",V14*100/V14)</f>
        <v>100</v>
      </c>
      <c r="W27" s="59">
        <f t="shared" si="110"/>
        <v>100</v>
      </c>
      <c r="X27" s="91">
        <f t="shared" ref="X27:Y27" si="111">IF(ISBLANK(X14),"",X14*100/V14)</f>
        <v>34.95145631</v>
      </c>
      <c r="Y27" s="92">
        <f t="shared" si="111"/>
        <v>57.53214103</v>
      </c>
      <c r="Z27" s="62">
        <f t="shared" si="38"/>
        <v>43.7773269</v>
      </c>
      <c r="AA27" s="123">
        <f t="shared" ref="AA27:AB27" si="112">IF(ISBLANK(AA14),"",AA14*100/AA14)</f>
        <v>100</v>
      </c>
      <c r="AB27" s="59">
        <f t="shared" si="112"/>
        <v>100</v>
      </c>
      <c r="AC27" s="91">
        <f t="shared" ref="AC27:AD27" si="113">IF(ISBLANK(AC14),"",AC14*100/AA14)</f>
        <v>41.71714511</v>
      </c>
      <c r="AD27" s="92">
        <f t="shared" si="113"/>
        <v>66.02647933</v>
      </c>
      <c r="AE27" s="62">
        <f t="shared" si="41"/>
        <v>43.42834635</v>
      </c>
    </row>
    <row r="28" ht="15.75" customHeight="1">
      <c r="A28" s="200" t="s">
        <v>51</v>
      </c>
      <c r="B28" s="120">
        <f t="shared" ref="B28:C28" si="114">IF(ISBLANK(B15),"",B15*100/B15)</f>
        <v>100</v>
      </c>
      <c r="C28" s="121">
        <f t="shared" si="114"/>
        <v>100</v>
      </c>
      <c r="D28" s="91">
        <f t="shared" ref="D28:E28" si="115">IF(ISBLANK(D15),"",D15*100/B15)</f>
        <v>40.31890661</v>
      </c>
      <c r="E28" s="92">
        <f t="shared" si="115"/>
        <v>63.00653894</v>
      </c>
      <c r="F28" s="91">
        <f t="shared" si="26"/>
        <v>48.63562685</v>
      </c>
      <c r="G28" s="123">
        <f t="shared" ref="G28:H28" si="116">IF(ISBLANK(G15),"",G15*100/G15)</f>
        <v>100</v>
      </c>
      <c r="H28" s="59">
        <f t="shared" si="116"/>
        <v>100</v>
      </c>
      <c r="I28" s="91">
        <f t="shared" ref="I28:J28" si="117">IF(ISBLANK(I15),"",I15*100/G15)</f>
        <v>38.26625387</v>
      </c>
      <c r="J28" s="92">
        <f t="shared" si="117"/>
        <v>59.26043735</v>
      </c>
      <c r="K28" s="62">
        <f t="shared" si="29"/>
        <v>43.42622335</v>
      </c>
      <c r="L28" s="60">
        <f t="shared" ref="L28:M28" si="118">IF(ISBLANK(L15),"",L15*100/L15)</f>
        <v>100</v>
      </c>
      <c r="M28" s="60">
        <f t="shared" si="118"/>
        <v>100</v>
      </c>
      <c r="N28" s="60">
        <f t="shared" ref="N28:O28" si="119">IF(ISBLANK(N15),"",N15*100/L15)</f>
        <v>39.11055694</v>
      </c>
      <c r="O28" s="60">
        <f t="shared" si="119"/>
        <v>65.09828562</v>
      </c>
      <c r="P28" s="60">
        <f t="shared" si="32"/>
        <v>43.6549327</v>
      </c>
      <c r="Q28" s="123">
        <f t="shared" ref="Q28:R28" si="120">IF(ISBLANK(Q15),"",Q15*100/Q15)</f>
        <v>100</v>
      </c>
      <c r="R28" s="59">
        <f t="shared" si="120"/>
        <v>100</v>
      </c>
      <c r="S28" s="91">
        <f t="shared" ref="S28:T28" si="121">IF(ISBLANK(S15),"",S15*100/Q15)</f>
        <v>28.07775378</v>
      </c>
      <c r="T28" s="92">
        <f t="shared" si="121"/>
        <v>41.37320427</v>
      </c>
      <c r="U28" s="62">
        <f t="shared" si="35"/>
        <v>25.36941936</v>
      </c>
      <c r="V28" s="123">
        <f t="shared" ref="V28:W28" si="122">IF(ISBLANK(V15),"",V15*100/V15)</f>
        <v>100</v>
      </c>
      <c r="W28" s="59">
        <f t="shared" si="122"/>
        <v>100</v>
      </c>
      <c r="X28" s="91">
        <f t="shared" ref="X28:Y28" si="123">IF(ISBLANK(X15),"",X15*100/V15)</f>
        <v>33.96226415</v>
      </c>
      <c r="Y28" s="92">
        <f t="shared" si="123"/>
        <v>43.37757157</v>
      </c>
      <c r="Z28" s="62">
        <f t="shared" si="38"/>
        <v>34.97014038</v>
      </c>
      <c r="AA28" s="123">
        <f t="shared" ref="AA28:AB28" si="124">IF(ISBLANK(AA15),"",AA15*100/AA15)</f>
        <v>100</v>
      </c>
      <c r="AB28" s="59">
        <f t="shared" si="124"/>
        <v>100</v>
      </c>
      <c r="AC28" s="91">
        <f t="shared" ref="AC28:AD28" si="125">IF(ISBLANK(AC15),"",AC15*100/AA15)</f>
        <v>37.86173633</v>
      </c>
      <c r="AD28" s="92">
        <f t="shared" si="125"/>
        <v>60.93703683</v>
      </c>
      <c r="AE28" s="62">
        <f t="shared" si="41"/>
        <v>42.54326687</v>
      </c>
    </row>
    <row r="29" ht="15.75" customHeight="1">
      <c r="A29" s="204" t="s">
        <v>148</v>
      </c>
      <c r="B29" s="126">
        <f t="shared" ref="B29:C29" si="126">IF(ISBLANK(B16),"",B16*100/B16)</f>
        <v>100</v>
      </c>
      <c r="C29" s="127">
        <f t="shared" si="126"/>
        <v>100</v>
      </c>
      <c r="D29" s="102">
        <f t="shared" ref="D29:E29" si="127">IF(ISBLANK(D16),"",D16*100/B16)</f>
        <v>42.42424242</v>
      </c>
      <c r="E29" s="103">
        <f t="shared" si="127"/>
        <v>56.66598</v>
      </c>
      <c r="F29" s="102">
        <f t="shared" si="26"/>
        <v>66.27906827</v>
      </c>
      <c r="G29" s="129">
        <f t="shared" ref="G29:H29" si="128">IF(ISBLANK(G16),"",G16*100/G16)</f>
        <v>100</v>
      </c>
      <c r="H29" s="71">
        <f t="shared" si="128"/>
        <v>100</v>
      </c>
      <c r="I29" s="102">
        <f t="shared" ref="I29:J29" si="129">IF(ISBLANK(I16),"",I16*100/G16)</f>
        <v>39.18128655</v>
      </c>
      <c r="J29" s="103">
        <f t="shared" si="129"/>
        <v>54.46036066</v>
      </c>
      <c r="K29" s="77">
        <f t="shared" si="29"/>
        <v>32.75055848</v>
      </c>
      <c r="L29" s="73">
        <f t="shared" ref="L29:M29" si="130">IF(ISBLANK(L16),"",L16*100/L16)</f>
        <v>100</v>
      </c>
      <c r="M29" s="73">
        <f t="shared" si="130"/>
        <v>100</v>
      </c>
      <c r="N29" s="73">
        <f t="shared" ref="N29:O29" si="131">IF(ISBLANK(N16),"",N16*100/L16)</f>
        <v>34.55149502</v>
      </c>
      <c r="O29" s="73">
        <f t="shared" si="131"/>
        <v>52.32013594</v>
      </c>
      <c r="P29" s="73">
        <f t="shared" si="32"/>
        <v>30.3333996</v>
      </c>
      <c r="Q29" s="129">
        <f t="shared" ref="Q29:R29" si="132">IF(ISBLANK(Q16),"",Q16*100/Q16)</f>
        <v>100</v>
      </c>
      <c r="R29" s="71">
        <f t="shared" si="132"/>
        <v>100</v>
      </c>
      <c r="S29" s="102">
        <f t="shared" ref="S29:T29" si="133">IF(ISBLANK(S16),"",S16*100/Q16)</f>
        <v>17.50972763</v>
      </c>
      <c r="T29" s="103">
        <f t="shared" si="133"/>
        <v>31.88981214</v>
      </c>
      <c r="U29" s="77">
        <f t="shared" si="35"/>
        <v>11.29770232</v>
      </c>
      <c r="V29" s="129">
        <f t="shared" ref="V29:W29" si="134">IF(ISBLANK(V16),"",V16*100/V16)</f>
        <v>100</v>
      </c>
      <c r="W29" s="71">
        <f t="shared" si="134"/>
        <v>100</v>
      </c>
      <c r="X29" s="102">
        <f t="shared" ref="X29:Y29" si="135">IF(ISBLANK(X16),"",X16*100/V16)</f>
        <v>18.75</v>
      </c>
      <c r="Y29" s="103">
        <f t="shared" si="135"/>
        <v>26.63632713</v>
      </c>
      <c r="Z29" s="77">
        <f t="shared" si="38"/>
        <v>34.86815687</v>
      </c>
      <c r="AA29" s="129">
        <f t="shared" ref="AA29:AB29" si="136">IF(ISBLANK(AA16),"",AA16*100/AA16)</f>
        <v>100</v>
      </c>
      <c r="AB29" s="71">
        <f t="shared" si="136"/>
        <v>100</v>
      </c>
      <c r="AC29" s="102">
        <f t="shared" ref="AC29:AD29" si="137">IF(ISBLANK(AC16),"",AC16*100/AA16)</f>
        <v>29.94858612</v>
      </c>
      <c r="AD29" s="103">
        <f t="shared" si="137"/>
        <v>46.53010825</v>
      </c>
      <c r="AE29" s="77">
        <f t="shared" si="41"/>
        <v>27.15221168</v>
      </c>
    </row>
    <row r="30" ht="15.75" customHeight="1">
      <c r="A30" s="63" t="s">
        <v>7</v>
      </c>
      <c r="B30" s="111">
        <f t="shared" ref="B30:C30" si="138">IF(ISBLANK(B17),"",B17*100/B17)</f>
        <v>100</v>
      </c>
      <c r="C30" s="112">
        <f t="shared" si="138"/>
        <v>100</v>
      </c>
      <c r="D30" s="104">
        <f t="shared" ref="D30:E30" si="139">IF(ISBLANK(D17),"",D17*100/B17)</f>
        <v>43.11485268</v>
      </c>
      <c r="E30" s="105">
        <f t="shared" si="139"/>
        <v>69.01263956</v>
      </c>
      <c r="F30" s="104">
        <f t="shared" si="26"/>
        <v>49.69410732</v>
      </c>
      <c r="G30" s="114">
        <f t="shared" ref="G30:H30" si="140">IF(ISBLANK(G17),"",G17*100/G17)</f>
        <v>100</v>
      </c>
      <c r="H30" s="66">
        <f t="shared" si="140"/>
        <v>100</v>
      </c>
      <c r="I30" s="104">
        <f t="shared" ref="I30:J30" si="141">IF(ISBLANK(I17),"",I17*100/G17)</f>
        <v>38.49549771</v>
      </c>
      <c r="J30" s="105">
        <f t="shared" si="141"/>
        <v>64.34767778</v>
      </c>
      <c r="K30" s="72">
        <f t="shared" si="29"/>
        <v>46.28553687</v>
      </c>
      <c r="L30" s="67">
        <f t="shared" ref="L30:M30" si="142">IF(ISBLANK(L17),"",L17*100/L17)</f>
        <v>100</v>
      </c>
      <c r="M30" s="67">
        <f t="shared" si="142"/>
        <v>100</v>
      </c>
      <c r="N30" s="67">
        <f t="shared" ref="N30:O30" si="143">IF(ISBLANK(N17),"",N17*100/L17)</f>
        <v>43.04103913</v>
      </c>
      <c r="O30" s="67">
        <f t="shared" si="143"/>
        <v>71.63623818</v>
      </c>
      <c r="P30" s="67">
        <f t="shared" si="32"/>
        <v>48.58688645</v>
      </c>
      <c r="Q30" s="114">
        <f t="shared" ref="Q30:R30" si="144">IF(ISBLANK(Q17),"",Q17*100/Q17)</f>
        <v>100</v>
      </c>
      <c r="R30" s="66">
        <f t="shared" si="144"/>
        <v>100</v>
      </c>
      <c r="S30" s="104">
        <f t="shared" ref="S30:T30" si="145">IF(ISBLANK(S17),"",S17*100/Q17)</f>
        <v>28.25928623</v>
      </c>
      <c r="T30" s="105">
        <f t="shared" si="145"/>
        <v>46.66260514</v>
      </c>
      <c r="U30" s="72">
        <f t="shared" si="35"/>
        <v>25.50569396</v>
      </c>
      <c r="V30" s="114">
        <f t="shared" ref="V30:W30" si="146">IF(ISBLANK(V17),"",V17*100/V17)</f>
        <v>100</v>
      </c>
      <c r="W30" s="66">
        <f t="shared" si="146"/>
        <v>100</v>
      </c>
      <c r="X30" s="104">
        <f t="shared" ref="X30:Y30" si="147">IF(ISBLANK(X17),"",X17*100/V17)</f>
        <v>33.36123901</v>
      </c>
      <c r="Y30" s="105">
        <f t="shared" si="147"/>
        <v>52.60091582</v>
      </c>
      <c r="Z30" s="72">
        <f t="shared" si="38"/>
        <v>40.13574695</v>
      </c>
      <c r="AA30" s="114">
        <f t="shared" ref="AA30:AB30" si="148">IF(ISBLANK(AA17),"",AA17*100/AA17)</f>
        <v>100</v>
      </c>
      <c r="AB30" s="66">
        <f t="shared" si="148"/>
        <v>100</v>
      </c>
      <c r="AC30" s="104">
        <f t="shared" ref="AC30:AD30" si="149">IF(ISBLANK(AC17),"",AC17*100/AA17)</f>
        <v>40.97658447</v>
      </c>
      <c r="AD30" s="105">
        <f t="shared" si="149"/>
        <v>68.37153613</v>
      </c>
      <c r="AE30" s="72">
        <f t="shared" si="41"/>
        <v>47.489886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Z5:Z6"/>
    <mergeCell ref="AA5:AB5"/>
    <mergeCell ref="AC5:AD5"/>
    <mergeCell ref="AE5:AE6"/>
    <mergeCell ref="A4:A6"/>
    <mergeCell ref="B4:F4"/>
    <mergeCell ref="G4:K4"/>
    <mergeCell ref="L4:P4"/>
    <mergeCell ref="Q4:U4"/>
    <mergeCell ref="V4:Z4"/>
    <mergeCell ref="AA4:AE4"/>
    <mergeCell ref="A19:AE19"/>
    <mergeCell ref="B5:C5"/>
    <mergeCell ref="D5:E5"/>
    <mergeCell ref="F5:F6"/>
    <mergeCell ref="G5:H5"/>
    <mergeCell ref="I5:J5"/>
    <mergeCell ref="K5:K6"/>
    <mergeCell ref="L5:M5"/>
    <mergeCell ref="N5:O5"/>
    <mergeCell ref="P5:P6"/>
    <mergeCell ref="Q5:R5"/>
    <mergeCell ref="S5:T5"/>
    <mergeCell ref="U5:U6"/>
    <mergeCell ref="V5:W5"/>
    <mergeCell ref="X5:Y5"/>
  </mergeCells>
  <printOptions/>
  <pageMargins bottom="0.75" footer="0.0" header="0.0" left="0.7" right="0.7" top="0.75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4.38"/>
    <col customWidth="1" min="3" max="3" width="8.25"/>
    <col customWidth="1" min="4" max="4" width="4.75"/>
    <col customWidth="1" min="5" max="5" width="4.38"/>
    <col customWidth="1" min="6" max="6" width="8.25"/>
    <col customWidth="1" min="7" max="8" width="4.75"/>
    <col customWidth="1" min="9" max="9" width="8.25"/>
    <col customWidth="1" min="10" max="10" width="5.63"/>
    <col customWidth="1" min="11" max="11" width="3.63"/>
    <col customWidth="1" min="12" max="12" width="8.25"/>
    <col customWidth="1" min="13" max="13" width="4.38"/>
    <col customWidth="1" min="14" max="14" width="3.63"/>
    <col customWidth="1" min="15" max="15" width="8.25"/>
    <col customWidth="1" min="16" max="16" width="4.38"/>
    <col customWidth="1" min="17" max="17" width="4.75"/>
    <col customWidth="1" min="18" max="18" width="5.38"/>
    <col customWidth="1" min="19" max="26" width="6.63"/>
  </cols>
  <sheetData>
    <row r="1">
      <c r="A1" s="135" t="s">
        <v>154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5"/>
    </row>
    <row r="4" ht="15.0" customHeight="1">
      <c r="A4" s="201" t="s">
        <v>65</v>
      </c>
      <c r="B4" s="248" t="s">
        <v>126</v>
      </c>
      <c r="C4" s="8"/>
      <c r="D4" s="10"/>
      <c r="E4" s="248" t="s">
        <v>127</v>
      </c>
      <c r="F4" s="8"/>
      <c r="G4" s="10"/>
      <c r="H4" s="248" t="s">
        <v>128</v>
      </c>
      <c r="I4" s="8"/>
      <c r="J4" s="10"/>
      <c r="K4" s="248" t="s">
        <v>142</v>
      </c>
      <c r="L4" s="8"/>
      <c r="M4" s="10"/>
      <c r="N4" s="248" t="s">
        <v>143</v>
      </c>
      <c r="O4" s="8"/>
      <c r="P4" s="10"/>
      <c r="Q4" s="12" t="s">
        <v>7</v>
      </c>
      <c r="R4" s="8"/>
      <c r="S4" s="10"/>
    </row>
    <row r="5" ht="43.5" customHeight="1">
      <c r="A5" s="16"/>
      <c r="B5" s="17" t="s">
        <v>125</v>
      </c>
      <c r="C5" s="19"/>
      <c r="D5" s="138" t="s">
        <v>55</v>
      </c>
      <c r="E5" s="17" t="s">
        <v>66</v>
      </c>
      <c r="F5" s="19"/>
      <c r="G5" s="138" t="s">
        <v>55</v>
      </c>
      <c r="H5" s="17" t="s">
        <v>66</v>
      </c>
      <c r="I5" s="19"/>
      <c r="J5" s="138" t="s">
        <v>55</v>
      </c>
      <c r="K5" s="17" t="s">
        <v>66</v>
      </c>
      <c r="L5" s="19"/>
      <c r="M5" s="138" t="s">
        <v>55</v>
      </c>
      <c r="N5" s="17" t="s">
        <v>66</v>
      </c>
      <c r="O5" s="19"/>
      <c r="P5" s="138" t="s">
        <v>55</v>
      </c>
      <c r="Q5" s="17" t="s">
        <v>66</v>
      </c>
      <c r="R5" s="19"/>
      <c r="S5" s="138" t="s">
        <v>55</v>
      </c>
    </row>
    <row r="6" ht="48.0" customHeight="1">
      <c r="A6" s="26"/>
      <c r="B6" s="139" t="s">
        <v>15</v>
      </c>
      <c r="C6" s="28" t="s">
        <v>155</v>
      </c>
      <c r="D6" s="35" t="s">
        <v>56</v>
      </c>
      <c r="E6" s="139" t="s">
        <v>15</v>
      </c>
      <c r="F6" s="28" t="s">
        <v>155</v>
      </c>
      <c r="G6" s="35" t="s">
        <v>56</v>
      </c>
      <c r="H6" s="139" t="s">
        <v>15</v>
      </c>
      <c r="I6" s="28" t="s">
        <v>155</v>
      </c>
      <c r="J6" s="35" t="s">
        <v>56</v>
      </c>
      <c r="K6" s="139" t="s">
        <v>15</v>
      </c>
      <c r="L6" s="28" t="s">
        <v>155</v>
      </c>
      <c r="M6" s="35" t="s">
        <v>56</v>
      </c>
      <c r="N6" s="139" t="s">
        <v>15</v>
      </c>
      <c r="O6" s="28" t="s">
        <v>155</v>
      </c>
      <c r="P6" s="35" t="s">
        <v>56</v>
      </c>
      <c r="Q6" s="139" t="s">
        <v>15</v>
      </c>
      <c r="R6" s="28" t="s">
        <v>155</v>
      </c>
      <c r="S6" s="35" t="s">
        <v>56</v>
      </c>
    </row>
    <row r="7">
      <c r="A7" s="197" t="s">
        <v>156</v>
      </c>
      <c r="B7" s="118">
        <v>1496.0</v>
      </c>
      <c r="C7" s="44">
        <v>13767.803925714561</v>
      </c>
      <c r="D7" s="119">
        <v>9983.798410688323</v>
      </c>
      <c r="E7" s="46">
        <v>5478.0</v>
      </c>
      <c r="F7" s="44">
        <v>52426.87890106176</v>
      </c>
      <c r="G7" s="46">
        <v>39264.505160338114</v>
      </c>
      <c r="H7" s="118">
        <v>6853.0</v>
      </c>
      <c r="I7" s="44">
        <v>70687.16432731858</v>
      </c>
      <c r="J7" s="46">
        <v>48172.11848092271</v>
      </c>
      <c r="K7" s="118">
        <v>149.0</v>
      </c>
      <c r="L7" s="44">
        <v>1110.7155170493088</v>
      </c>
      <c r="M7" s="46">
        <v>631.4878401589045</v>
      </c>
      <c r="N7" s="118">
        <v>404.0</v>
      </c>
      <c r="O7" s="44">
        <v>3298.423213739755</v>
      </c>
      <c r="P7" s="46">
        <v>2537.5804311488996</v>
      </c>
      <c r="Q7" s="118">
        <f t="shared" ref="Q7:S7" si="1">B7+E7+H7+K7+N7</f>
        <v>14380</v>
      </c>
      <c r="R7" s="44">
        <f t="shared" si="1"/>
        <v>141290.9859</v>
      </c>
      <c r="S7" s="119">
        <f t="shared" si="1"/>
        <v>100589.4903</v>
      </c>
    </row>
    <row r="8">
      <c r="A8" s="200" t="s">
        <v>158</v>
      </c>
      <c r="B8" s="123">
        <v>2089.0</v>
      </c>
      <c r="C8" s="57">
        <v>26669.848426435517</v>
      </c>
      <c r="D8" s="124">
        <v>19134.24501786045</v>
      </c>
      <c r="E8" s="59">
        <v>5509.0</v>
      </c>
      <c r="F8" s="57">
        <v>70585.57410966557</v>
      </c>
      <c r="G8" s="59">
        <v>49218.834509279855</v>
      </c>
      <c r="H8" s="123">
        <v>11637.0</v>
      </c>
      <c r="I8" s="57">
        <v>172378.31010471162</v>
      </c>
      <c r="J8" s="59">
        <v>116685.70916364751</v>
      </c>
      <c r="K8" s="123">
        <v>239.0</v>
      </c>
      <c r="L8" s="57">
        <v>2657.23828061624</v>
      </c>
      <c r="M8" s="59">
        <v>1428.0687604824232</v>
      </c>
      <c r="N8" s="123">
        <v>393.0</v>
      </c>
      <c r="O8" s="57">
        <v>3397.7926768658717</v>
      </c>
      <c r="P8" s="59">
        <v>2571.7911894474687</v>
      </c>
      <c r="Q8" s="123">
        <f t="shared" ref="Q8:S8" si="2">B8+E8+H8+K8+N8</f>
        <v>19867</v>
      </c>
      <c r="R8" s="57">
        <f t="shared" si="2"/>
        <v>275688.7636</v>
      </c>
      <c r="S8" s="124">
        <f t="shared" si="2"/>
        <v>189038.6486</v>
      </c>
    </row>
    <row r="9">
      <c r="A9" s="63" t="s">
        <v>7</v>
      </c>
      <c r="B9" s="114">
        <f t="shared" ref="B9:S9" si="3">SUM(B7:B8)</f>
        <v>3585</v>
      </c>
      <c r="C9" s="65">
        <f t="shared" si="3"/>
        <v>40437.65235</v>
      </c>
      <c r="D9" s="113">
        <f t="shared" si="3"/>
        <v>29118.04343</v>
      </c>
      <c r="E9" s="66">
        <f t="shared" si="3"/>
        <v>10987</v>
      </c>
      <c r="F9" s="65">
        <f t="shared" si="3"/>
        <v>123012.453</v>
      </c>
      <c r="G9" s="66">
        <f t="shared" si="3"/>
        <v>88483.33967</v>
      </c>
      <c r="H9" s="114">
        <f t="shared" si="3"/>
        <v>18490</v>
      </c>
      <c r="I9" s="65">
        <f t="shared" si="3"/>
        <v>243065.4744</v>
      </c>
      <c r="J9" s="66">
        <f t="shared" si="3"/>
        <v>164857.8276</v>
      </c>
      <c r="K9" s="114">
        <f t="shared" si="3"/>
        <v>388</v>
      </c>
      <c r="L9" s="65">
        <f t="shared" si="3"/>
        <v>3767.953798</v>
      </c>
      <c r="M9" s="66">
        <f t="shared" si="3"/>
        <v>2059.556601</v>
      </c>
      <c r="N9" s="114">
        <f t="shared" si="3"/>
        <v>797</v>
      </c>
      <c r="O9" s="65">
        <f t="shared" si="3"/>
        <v>6696.215891</v>
      </c>
      <c r="P9" s="66">
        <f t="shared" si="3"/>
        <v>5109.371621</v>
      </c>
      <c r="Q9" s="114">
        <f t="shared" si="3"/>
        <v>34247</v>
      </c>
      <c r="R9" s="65">
        <f t="shared" si="3"/>
        <v>416979.7495</v>
      </c>
      <c r="S9" s="113">
        <f t="shared" si="3"/>
        <v>289628.139</v>
      </c>
    </row>
    <row r="10">
      <c r="A10" s="74" t="s">
        <v>32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</row>
    <row r="11">
      <c r="A11" s="106" t="s">
        <v>146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8"/>
    </row>
    <row r="12">
      <c r="A12" s="197" t="s">
        <v>8</v>
      </c>
      <c r="B12" s="205">
        <f t="shared" ref="B12:S12" si="4">B7*100/B$9</f>
        <v>41.72942817</v>
      </c>
      <c r="C12" s="206">
        <f t="shared" si="4"/>
        <v>34.04699117</v>
      </c>
      <c r="D12" s="207">
        <f t="shared" si="4"/>
        <v>34.28732578</v>
      </c>
      <c r="E12" s="208">
        <f t="shared" si="4"/>
        <v>49.85892418</v>
      </c>
      <c r="F12" s="206">
        <f t="shared" si="4"/>
        <v>42.61916385</v>
      </c>
      <c r="G12" s="208">
        <f t="shared" si="4"/>
        <v>44.3750262</v>
      </c>
      <c r="H12" s="205">
        <f t="shared" si="4"/>
        <v>37.06327745</v>
      </c>
      <c r="I12" s="206">
        <f t="shared" si="4"/>
        <v>29.08153225</v>
      </c>
      <c r="J12" s="207">
        <f t="shared" si="4"/>
        <v>29.2204011</v>
      </c>
      <c r="K12" s="205">
        <f t="shared" si="4"/>
        <v>38.40206186</v>
      </c>
      <c r="L12" s="206">
        <f t="shared" si="4"/>
        <v>29.47794948</v>
      </c>
      <c r="M12" s="207">
        <f t="shared" si="4"/>
        <v>30.66134914</v>
      </c>
      <c r="N12" s="205">
        <f t="shared" si="4"/>
        <v>50.69008783</v>
      </c>
      <c r="O12" s="206">
        <f t="shared" si="4"/>
        <v>49.25801778</v>
      </c>
      <c r="P12" s="207">
        <f t="shared" si="4"/>
        <v>49.6652156</v>
      </c>
      <c r="Q12" s="208">
        <f t="shared" si="4"/>
        <v>41.98907934</v>
      </c>
      <c r="R12" s="206">
        <f t="shared" si="4"/>
        <v>33.88437593</v>
      </c>
      <c r="S12" s="207">
        <f t="shared" si="4"/>
        <v>34.73056544</v>
      </c>
    </row>
    <row r="13">
      <c r="A13" s="200" t="s">
        <v>9</v>
      </c>
      <c r="B13" s="209">
        <f t="shared" ref="B13:S13" si="5">B8*100/B$9</f>
        <v>58.27057183</v>
      </c>
      <c r="C13" s="210">
        <f t="shared" si="5"/>
        <v>65.95300883</v>
      </c>
      <c r="D13" s="211">
        <f t="shared" si="5"/>
        <v>65.71267422</v>
      </c>
      <c r="E13" s="212">
        <f t="shared" si="5"/>
        <v>50.14107582</v>
      </c>
      <c r="F13" s="210">
        <f t="shared" si="5"/>
        <v>57.38083615</v>
      </c>
      <c r="G13" s="212">
        <f t="shared" si="5"/>
        <v>55.6249738</v>
      </c>
      <c r="H13" s="209">
        <f t="shared" si="5"/>
        <v>62.93672255</v>
      </c>
      <c r="I13" s="210">
        <f t="shared" si="5"/>
        <v>70.91846775</v>
      </c>
      <c r="J13" s="211">
        <f t="shared" si="5"/>
        <v>70.7795989</v>
      </c>
      <c r="K13" s="209">
        <f t="shared" si="5"/>
        <v>61.59793814</v>
      </c>
      <c r="L13" s="210">
        <f t="shared" si="5"/>
        <v>70.52205052</v>
      </c>
      <c r="M13" s="211">
        <f t="shared" si="5"/>
        <v>69.33865086</v>
      </c>
      <c r="N13" s="209">
        <f t="shared" si="5"/>
        <v>49.30991217</v>
      </c>
      <c r="O13" s="210">
        <f t="shared" si="5"/>
        <v>50.74198222</v>
      </c>
      <c r="P13" s="211">
        <f t="shared" si="5"/>
        <v>50.3347844</v>
      </c>
      <c r="Q13" s="212">
        <f t="shared" si="5"/>
        <v>58.01092066</v>
      </c>
      <c r="R13" s="210">
        <f t="shared" si="5"/>
        <v>66.11562407</v>
      </c>
      <c r="S13" s="211">
        <f t="shared" si="5"/>
        <v>65.26943456</v>
      </c>
    </row>
    <row r="14">
      <c r="A14" s="63" t="s">
        <v>7</v>
      </c>
      <c r="B14" s="219">
        <f t="shared" ref="B14:S14" si="6">B9*100/B$9</f>
        <v>100</v>
      </c>
      <c r="C14" s="220">
        <f t="shared" si="6"/>
        <v>100</v>
      </c>
      <c r="D14" s="221">
        <f t="shared" si="6"/>
        <v>100</v>
      </c>
      <c r="E14" s="222">
        <f t="shared" si="6"/>
        <v>100</v>
      </c>
      <c r="F14" s="220">
        <f t="shared" si="6"/>
        <v>100</v>
      </c>
      <c r="G14" s="222">
        <f t="shared" si="6"/>
        <v>100</v>
      </c>
      <c r="H14" s="219">
        <f t="shared" si="6"/>
        <v>100</v>
      </c>
      <c r="I14" s="220">
        <f t="shared" si="6"/>
        <v>100</v>
      </c>
      <c r="J14" s="221">
        <f t="shared" si="6"/>
        <v>100</v>
      </c>
      <c r="K14" s="219">
        <f t="shared" si="6"/>
        <v>100</v>
      </c>
      <c r="L14" s="220">
        <f t="shared" si="6"/>
        <v>100</v>
      </c>
      <c r="M14" s="221">
        <f t="shared" si="6"/>
        <v>100</v>
      </c>
      <c r="N14" s="219">
        <f t="shared" si="6"/>
        <v>100</v>
      </c>
      <c r="O14" s="220">
        <f t="shared" si="6"/>
        <v>100</v>
      </c>
      <c r="P14" s="221">
        <f t="shared" si="6"/>
        <v>100</v>
      </c>
      <c r="Q14" s="222">
        <f t="shared" si="6"/>
        <v>100</v>
      </c>
      <c r="R14" s="220">
        <f t="shared" si="6"/>
        <v>100</v>
      </c>
      <c r="S14" s="221">
        <f t="shared" si="6"/>
        <v>100</v>
      </c>
    </row>
    <row r="15">
      <c r="A15" s="106" t="s">
        <v>160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8"/>
    </row>
    <row r="16">
      <c r="A16" s="197" t="s">
        <v>8</v>
      </c>
      <c r="B16" s="205">
        <f t="shared" ref="B16:B18" si="7">B7*100/$Q7</f>
        <v>10.40333797</v>
      </c>
      <c r="C16" s="206">
        <f t="shared" ref="C16:C18" si="8">C7*100/$R7</f>
        <v>9.744290366</v>
      </c>
      <c r="D16" s="207">
        <f t="shared" ref="D16:D18" si="9">D7*100/$S7</f>
        <v>9.925289788</v>
      </c>
      <c r="E16" s="208">
        <f t="shared" ref="E16:E18" si="10">E7*100/$Q7</f>
        <v>38.0945758</v>
      </c>
      <c r="F16" s="206">
        <f t="shared" ref="F16:F18" si="11">F7*100/$R7</f>
        <v>37.10560767</v>
      </c>
      <c r="G16" s="208">
        <f t="shared" ref="G16:G18" si="12">G7*100/$S7</f>
        <v>39.03440114</v>
      </c>
      <c r="H16" s="205">
        <f t="shared" ref="H16:H18" si="13">H7*100/$Q7</f>
        <v>47.65646732</v>
      </c>
      <c r="I16" s="206">
        <f t="shared" ref="I16:I18" si="14">I7*100/$R7</f>
        <v>50.02949331</v>
      </c>
      <c r="J16" s="208">
        <f t="shared" ref="J16:J18" si="15">J7*100/$S7</f>
        <v>47.88981267</v>
      </c>
      <c r="K16" s="269">
        <f t="shared" ref="K16:K18" si="16">K7*100/$Q7</f>
        <v>1.036161335</v>
      </c>
      <c r="L16" s="270">
        <f t="shared" ref="L16:L18" si="17">L7*100/$R7</f>
        <v>0.786119164</v>
      </c>
      <c r="M16" s="271">
        <f t="shared" ref="M16:M18" si="18">M7*100/$S7</f>
        <v>0.627787096</v>
      </c>
      <c r="N16" s="269">
        <f t="shared" ref="N16:N18" si="19">N7*100/$Q7</f>
        <v>2.80945758</v>
      </c>
      <c r="O16" s="270">
        <f t="shared" ref="O16:O18" si="20">O7*100/$R7</f>
        <v>2.334489489</v>
      </c>
      <c r="P16" s="271">
        <f t="shared" ref="P16:P18" si="21">P7*100/$S7</f>
        <v>2.522709304</v>
      </c>
      <c r="Q16" s="205">
        <f t="shared" ref="Q16:Q18" si="22">Q7*100/$Q7</f>
        <v>100</v>
      </c>
      <c r="R16" s="206">
        <f t="shared" ref="R16:R18" si="23">R7*100/$R7</f>
        <v>100</v>
      </c>
      <c r="S16" s="207">
        <f t="shared" ref="S16:S18" si="24">S7*100/$S7</f>
        <v>100</v>
      </c>
    </row>
    <row r="17">
      <c r="A17" s="200" t="s">
        <v>9</v>
      </c>
      <c r="B17" s="209">
        <f t="shared" si="7"/>
        <v>10.51492425</v>
      </c>
      <c r="C17" s="210">
        <f t="shared" si="8"/>
        <v>9.673897506</v>
      </c>
      <c r="D17" s="211">
        <f t="shared" si="9"/>
        <v>10.12186934</v>
      </c>
      <c r="E17" s="212">
        <f t="shared" si="10"/>
        <v>27.72940051</v>
      </c>
      <c r="F17" s="210">
        <f t="shared" si="11"/>
        <v>25.60335546</v>
      </c>
      <c r="G17" s="212">
        <f t="shared" si="12"/>
        <v>26.0363872</v>
      </c>
      <c r="H17" s="209">
        <f t="shared" si="13"/>
        <v>58.57452056</v>
      </c>
      <c r="I17" s="210">
        <f t="shared" si="14"/>
        <v>62.52641851</v>
      </c>
      <c r="J17" s="212">
        <f t="shared" si="15"/>
        <v>61.72584813</v>
      </c>
      <c r="K17" s="272">
        <f t="shared" si="16"/>
        <v>1.20299995</v>
      </c>
      <c r="L17" s="273">
        <f t="shared" si="17"/>
        <v>0.9638544009</v>
      </c>
      <c r="M17" s="274">
        <f t="shared" si="18"/>
        <v>0.7554374572</v>
      </c>
      <c r="N17" s="272">
        <f t="shared" si="19"/>
        <v>1.978154729</v>
      </c>
      <c r="O17" s="273">
        <f t="shared" si="20"/>
        <v>1.232474125</v>
      </c>
      <c r="P17" s="274">
        <f t="shared" si="21"/>
        <v>1.360457879</v>
      </c>
      <c r="Q17" s="209">
        <f t="shared" si="22"/>
        <v>100</v>
      </c>
      <c r="R17" s="210">
        <f t="shared" si="23"/>
        <v>100</v>
      </c>
      <c r="S17" s="211">
        <f t="shared" si="24"/>
        <v>100</v>
      </c>
    </row>
    <row r="18">
      <c r="A18" s="63" t="s">
        <v>7</v>
      </c>
      <c r="B18" s="257">
        <f t="shared" si="7"/>
        <v>10.4680702</v>
      </c>
      <c r="C18" s="258">
        <f t="shared" si="8"/>
        <v>9.697749687</v>
      </c>
      <c r="D18" s="259">
        <f t="shared" si="9"/>
        <v>10.05359615</v>
      </c>
      <c r="E18" s="260">
        <f t="shared" si="10"/>
        <v>32.08164219</v>
      </c>
      <c r="F18" s="258">
        <f t="shared" si="11"/>
        <v>29.50082184</v>
      </c>
      <c r="G18" s="260">
        <f t="shared" si="12"/>
        <v>30.55067093</v>
      </c>
      <c r="H18" s="257">
        <f t="shared" si="13"/>
        <v>53.99013052</v>
      </c>
      <c r="I18" s="258">
        <f t="shared" si="14"/>
        <v>58.29191339</v>
      </c>
      <c r="J18" s="260">
        <f t="shared" si="15"/>
        <v>56.92051478</v>
      </c>
      <c r="K18" s="275">
        <f t="shared" si="16"/>
        <v>1.132945951</v>
      </c>
      <c r="L18" s="276">
        <f t="shared" si="17"/>
        <v>0.903629925</v>
      </c>
      <c r="M18" s="277">
        <f t="shared" si="18"/>
        <v>0.711103765</v>
      </c>
      <c r="N18" s="275">
        <f t="shared" si="19"/>
        <v>2.327211143</v>
      </c>
      <c r="O18" s="276">
        <f t="shared" si="20"/>
        <v>1.605885154</v>
      </c>
      <c r="P18" s="277">
        <f t="shared" si="21"/>
        <v>1.764114371</v>
      </c>
      <c r="Q18" s="257">
        <f t="shared" si="22"/>
        <v>100</v>
      </c>
      <c r="R18" s="258">
        <f t="shared" si="23"/>
        <v>100</v>
      </c>
      <c r="S18" s="259">
        <f t="shared" si="24"/>
        <v>100</v>
      </c>
    </row>
    <row r="19">
      <c r="A19" s="106" t="s">
        <v>36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8"/>
    </row>
    <row r="20">
      <c r="A20" s="197" t="s">
        <v>8</v>
      </c>
      <c r="B20" s="269">
        <f t="shared" ref="B20:B22" si="25">B7*100/$Q$9</f>
        <v>4.368265834</v>
      </c>
      <c r="C20" s="270">
        <f t="shared" ref="C20:C22" si="26">C7*100/$R$9</f>
        <v>3.30179198</v>
      </c>
      <c r="D20" s="271">
        <f t="shared" ref="D20:D22" si="27">D7*100/$S$9</f>
        <v>3.447109264</v>
      </c>
      <c r="E20" s="278">
        <f t="shared" ref="E20:E22" si="28">E7*100/$Q$9</f>
        <v>15.99556166</v>
      </c>
      <c r="F20" s="270">
        <f t="shared" ref="F20:F22" si="29">F7*100/$R$9</f>
        <v>12.5730036</v>
      </c>
      <c r="G20" s="278">
        <f t="shared" ref="G20:G22" si="30">G7*100/$S$9</f>
        <v>13.55686823</v>
      </c>
      <c r="H20" s="269">
        <f t="shared" ref="H20:H22" si="31">H7*100/$Q$9</f>
        <v>20.01051187</v>
      </c>
      <c r="I20" s="270">
        <f t="shared" ref="I20:I22" si="32">I7*100/$R$9</f>
        <v>16.95218159</v>
      </c>
      <c r="J20" s="278">
        <f t="shared" ref="J20:J22" si="33">J7*100/$S$9</f>
        <v>16.63240273</v>
      </c>
      <c r="K20" s="269">
        <f t="shared" ref="K20:K22" si="34">K7*100/$Q$9</f>
        <v>0.4350746051</v>
      </c>
      <c r="L20" s="270">
        <f t="shared" ref="L20:L22" si="35">L7*100/$R$9</f>
        <v>0.2663715728</v>
      </c>
      <c r="M20" s="271">
        <f t="shared" ref="M20:M22" si="36">M7*100/$S$9</f>
        <v>0.2180340082</v>
      </c>
      <c r="N20" s="269">
        <f t="shared" ref="N20:N22" si="37">N7*100/$Q$9</f>
        <v>1.179665372</v>
      </c>
      <c r="O20" s="270">
        <f t="shared" ref="O20:O22" si="38">O7*100/$R$9</f>
        <v>0.7910271944</v>
      </c>
      <c r="P20" s="271">
        <f t="shared" ref="P20:P22" si="39">P7*100/$S$9</f>
        <v>0.8761512056</v>
      </c>
      <c r="Q20" s="205">
        <f t="shared" ref="Q20:Q22" si="40">Q7*100/$Q$9</f>
        <v>41.98907934</v>
      </c>
      <c r="R20" s="206">
        <f t="shared" ref="R20:R22" si="41">R7*100/$R$9</f>
        <v>33.88437593</v>
      </c>
      <c r="S20" s="207">
        <f t="shared" ref="S20:S22" si="42">S7*100/$S$9</f>
        <v>34.73056544</v>
      </c>
    </row>
    <row r="21" ht="15.75" customHeight="1">
      <c r="A21" s="200" t="s">
        <v>9</v>
      </c>
      <c r="B21" s="272">
        <f t="shared" si="25"/>
        <v>6.099804362</v>
      </c>
      <c r="C21" s="273">
        <f t="shared" si="26"/>
        <v>6.395957708</v>
      </c>
      <c r="D21" s="274">
        <f t="shared" si="27"/>
        <v>6.606486886</v>
      </c>
      <c r="E21" s="279">
        <f t="shared" si="28"/>
        <v>16.08608053</v>
      </c>
      <c r="F21" s="273">
        <f t="shared" si="29"/>
        <v>16.92781824</v>
      </c>
      <c r="G21" s="279">
        <f t="shared" si="30"/>
        <v>16.9938027</v>
      </c>
      <c r="H21" s="272">
        <f t="shared" si="31"/>
        <v>33.97961865</v>
      </c>
      <c r="I21" s="273">
        <f t="shared" si="32"/>
        <v>41.3397318</v>
      </c>
      <c r="J21" s="279">
        <f t="shared" si="33"/>
        <v>40.28811205</v>
      </c>
      <c r="K21" s="272">
        <f t="shared" si="34"/>
        <v>0.6978713464</v>
      </c>
      <c r="L21" s="273">
        <f t="shared" si="35"/>
        <v>0.6372583522</v>
      </c>
      <c r="M21" s="274">
        <f t="shared" si="36"/>
        <v>0.4930697568</v>
      </c>
      <c r="N21" s="272">
        <f t="shared" si="37"/>
        <v>1.14754577</v>
      </c>
      <c r="O21" s="273">
        <f t="shared" si="38"/>
        <v>0.8148579592</v>
      </c>
      <c r="P21" s="274">
        <f t="shared" si="39"/>
        <v>0.887963165</v>
      </c>
      <c r="Q21" s="209">
        <f t="shared" si="40"/>
        <v>58.01092066</v>
      </c>
      <c r="R21" s="210">
        <f t="shared" si="41"/>
        <v>66.11562407</v>
      </c>
      <c r="S21" s="211">
        <f t="shared" si="42"/>
        <v>65.26943456</v>
      </c>
    </row>
    <row r="22" ht="15.75" customHeight="1">
      <c r="A22" s="63" t="s">
        <v>7</v>
      </c>
      <c r="B22" s="275">
        <f t="shared" si="25"/>
        <v>10.4680702</v>
      </c>
      <c r="C22" s="276">
        <f t="shared" si="26"/>
        <v>9.697749687</v>
      </c>
      <c r="D22" s="277">
        <f t="shared" si="27"/>
        <v>10.05359615</v>
      </c>
      <c r="E22" s="280">
        <f t="shared" si="28"/>
        <v>32.08164219</v>
      </c>
      <c r="F22" s="276">
        <f t="shared" si="29"/>
        <v>29.50082184</v>
      </c>
      <c r="G22" s="280">
        <f t="shared" si="30"/>
        <v>30.55067093</v>
      </c>
      <c r="H22" s="275">
        <f t="shared" si="31"/>
        <v>53.99013052</v>
      </c>
      <c r="I22" s="276">
        <f t="shared" si="32"/>
        <v>58.29191339</v>
      </c>
      <c r="J22" s="280">
        <f t="shared" si="33"/>
        <v>56.92051478</v>
      </c>
      <c r="K22" s="275">
        <f t="shared" si="34"/>
        <v>1.132945951</v>
      </c>
      <c r="L22" s="276">
        <f t="shared" si="35"/>
        <v>0.903629925</v>
      </c>
      <c r="M22" s="277">
        <f t="shared" si="36"/>
        <v>0.711103765</v>
      </c>
      <c r="N22" s="275">
        <f t="shared" si="37"/>
        <v>2.327211143</v>
      </c>
      <c r="O22" s="276">
        <f t="shared" si="38"/>
        <v>1.605885154</v>
      </c>
      <c r="P22" s="277">
        <f t="shared" si="39"/>
        <v>1.764114371</v>
      </c>
      <c r="Q22" s="257">
        <f t="shared" si="40"/>
        <v>100</v>
      </c>
      <c r="R22" s="258">
        <f t="shared" si="41"/>
        <v>100</v>
      </c>
      <c r="S22" s="259">
        <f t="shared" si="42"/>
        <v>100</v>
      </c>
    </row>
    <row r="23" ht="15.75" customHeight="1">
      <c r="A23" s="106" t="s">
        <v>133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ht="15.75" customHeight="1">
      <c r="A24" s="197" t="s">
        <v>85</v>
      </c>
      <c r="B24" s="269"/>
      <c r="C24" s="270">
        <f t="shared" ref="C24:C26" si="43">C7*100/C7</f>
        <v>100</v>
      </c>
      <c r="D24" s="271">
        <f t="shared" ref="D24:D26" si="44">D7*100/C7</f>
        <v>72.51554761</v>
      </c>
      <c r="E24" s="278"/>
      <c r="F24" s="270">
        <f t="shared" ref="F24:F26" si="45">F7*100/F7</f>
        <v>100</v>
      </c>
      <c r="G24" s="278">
        <f t="shared" ref="G24:G26" si="46">G7*100/F7</f>
        <v>74.8938445</v>
      </c>
      <c r="H24" s="269"/>
      <c r="I24" s="270">
        <f t="shared" ref="I24:I26" si="47">I7*100/I7</f>
        <v>100</v>
      </c>
      <c r="J24" s="278">
        <f t="shared" ref="J24:J26" si="48">J7*100/I7</f>
        <v>68.148325</v>
      </c>
      <c r="K24" s="269"/>
      <c r="L24" s="270">
        <f t="shared" ref="L24:L26" si="49">L7*100/L7</f>
        <v>100</v>
      </c>
      <c r="M24" s="271">
        <f t="shared" ref="M24:M26" si="50">M7*100/L7</f>
        <v>56.85414766</v>
      </c>
      <c r="N24" s="269"/>
      <c r="O24" s="270">
        <f t="shared" ref="O24:O26" si="51">O7*100/O7</f>
        <v>100</v>
      </c>
      <c r="P24" s="271">
        <f t="shared" ref="P24:P26" si="52">P7*100/O7</f>
        <v>76.93313643</v>
      </c>
      <c r="Q24" s="205"/>
      <c r="R24" s="206">
        <f t="shared" ref="R24:R26" si="53">R7*100/R7</f>
        <v>100</v>
      </c>
      <c r="S24" s="207">
        <f t="shared" ref="S24:S26" si="54">S7*100/R7</f>
        <v>71.19314066</v>
      </c>
    </row>
    <row r="25" ht="15.75" customHeight="1">
      <c r="A25" s="200" t="s">
        <v>86</v>
      </c>
      <c r="B25" s="272"/>
      <c r="C25" s="273">
        <f t="shared" si="43"/>
        <v>100</v>
      </c>
      <c r="D25" s="274">
        <f t="shared" si="44"/>
        <v>71.74485851</v>
      </c>
      <c r="E25" s="279"/>
      <c r="F25" s="273">
        <f t="shared" si="45"/>
        <v>100</v>
      </c>
      <c r="G25" s="279">
        <f t="shared" si="46"/>
        <v>69.72931102</v>
      </c>
      <c r="H25" s="272"/>
      <c r="I25" s="273">
        <f t="shared" si="47"/>
        <v>100</v>
      </c>
      <c r="J25" s="279">
        <f t="shared" si="48"/>
        <v>67.69164235</v>
      </c>
      <c r="K25" s="272"/>
      <c r="L25" s="273">
        <f t="shared" si="49"/>
        <v>100</v>
      </c>
      <c r="M25" s="274">
        <f t="shared" si="50"/>
        <v>53.74259324</v>
      </c>
      <c r="N25" s="272"/>
      <c r="O25" s="273">
        <f t="shared" si="51"/>
        <v>100</v>
      </c>
      <c r="P25" s="274">
        <f t="shared" si="52"/>
        <v>75.69005628</v>
      </c>
      <c r="Q25" s="209"/>
      <c r="R25" s="210">
        <f t="shared" si="53"/>
        <v>100</v>
      </c>
      <c r="S25" s="211">
        <f t="shared" si="54"/>
        <v>68.56958774</v>
      </c>
    </row>
    <row r="26" ht="15.75" customHeight="1">
      <c r="A26" s="63" t="s">
        <v>87</v>
      </c>
      <c r="B26" s="275"/>
      <c r="C26" s="276">
        <f t="shared" si="43"/>
        <v>100</v>
      </c>
      <c r="D26" s="277">
        <f t="shared" si="44"/>
        <v>72.00725496</v>
      </c>
      <c r="E26" s="280"/>
      <c r="F26" s="276">
        <f t="shared" si="45"/>
        <v>100</v>
      </c>
      <c r="G26" s="280">
        <f t="shared" si="46"/>
        <v>71.93039201</v>
      </c>
      <c r="H26" s="275"/>
      <c r="I26" s="276">
        <f t="shared" si="47"/>
        <v>100</v>
      </c>
      <c r="J26" s="280">
        <f t="shared" si="48"/>
        <v>67.82445266</v>
      </c>
      <c r="K26" s="275"/>
      <c r="L26" s="276">
        <f t="shared" si="49"/>
        <v>100</v>
      </c>
      <c r="M26" s="277">
        <f t="shared" si="50"/>
        <v>54.65981568</v>
      </c>
      <c r="N26" s="275"/>
      <c r="O26" s="276">
        <f t="shared" si="51"/>
        <v>100</v>
      </c>
      <c r="P26" s="277">
        <f t="shared" si="52"/>
        <v>76.30237292</v>
      </c>
      <c r="Q26" s="257"/>
      <c r="R26" s="258">
        <f t="shared" si="53"/>
        <v>100</v>
      </c>
      <c r="S26" s="259">
        <f t="shared" si="54"/>
        <v>69.45856227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B5:C5"/>
    <mergeCell ref="E5:F5"/>
    <mergeCell ref="H5:I5"/>
    <mergeCell ref="K5:L5"/>
    <mergeCell ref="N5:O5"/>
    <mergeCell ref="Q5:R5"/>
    <mergeCell ref="A11:S11"/>
    <mergeCell ref="A15:S15"/>
    <mergeCell ref="A19:S19"/>
    <mergeCell ref="A23:S23"/>
    <mergeCell ref="A4:A6"/>
    <mergeCell ref="B4:D4"/>
    <mergeCell ref="E4:G4"/>
    <mergeCell ref="H4:J4"/>
    <mergeCell ref="K4:M4"/>
    <mergeCell ref="N4:P4"/>
    <mergeCell ref="Q4:S4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26" width="6.63"/>
  </cols>
  <sheetData>
    <row r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6" t="s">
        <v>4</v>
      </c>
      <c r="B4" s="7" t="s">
        <v>5</v>
      </c>
      <c r="C4" s="8"/>
      <c r="D4" s="8"/>
      <c r="E4" s="8"/>
      <c r="F4" s="10"/>
      <c r="G4" s="12" t="s">
        <v>6</v>
      </c>
      <c r="H4" s="8"/>
      <c r="I4" s="8"/>
      <c r="J4" s="8"/>
      <c r="K4" s="14"/>
      <c r="L4" s="7" t="s">
        <v>7</v>
      </c>
      <c r="M4" s="8"/>
      <c r="N4" s="8"/>
      <c r="O4" s="8"/>
      <c r="P4" s="10"/>
    </row>
    <row r="5" ht="29.25" customHeight="1">
      <c r="A5" s="15"/>
      <c r="B5" s="17" t="s">
        <v>7</v>
      </c>
      <c r="C5" s="19"/>
      <c r="D5" s="20" t="s">
        <v>10</v>
      </c>
      <c r="E5" s="19"/>
      <c r="F5" s="21" t="s">
        <v>11</v>
      </c>
      <c r="G5" s="24" t="s">
        <v>7</v>
      </c>
      <c r="H5" s="19"/>
      <c r="I5" s="20" t="s">
        <v>13</v>
      </c>
      <c r="J5" s="19"/>
      <c r="K5" s="21" t="s">
        <v>11</v>
      </c>
      <c r="L5" s="17" t="s">
        <v>7</v>
      </c>
      <c r="M5" s="19"/>
      <c r="N5" s="20" t="s">
        <v>13</v>
      </c>
      <c r="O5" s="19"/>
      <c r="P5" s="21" t="s">
        <v>11</v>
      </c>
    </row>
    <row r="6" ht="44.25" customHeight="1">
      <c r="A6" s="29"/>
      <c r="B6" s="34" t="s">
        <v>18</v>
      </c>
      <c r="C6" s="36" t="s">
        <v>21</v>
      </c>
      <c r="D6" s="28" t="s">
        <v>15</v>
      </c>
      <c r="E6" s="28" t="s">
        <v>16</v>
      </c>
      <c r="F6" s="38"/>
      <c r="G6" s="36" t="s">
        <v>18</v>
      </c>
      <c r="H6" s="36" t="s">
        <v>21</v>
      </c>
      <c r="I6" s="28" t="s">
        <v>15</v>
      </c>
      <c r="J6" s="28" t="s">
        <v>16</v>
      </c>
      <c r="K6" s="38"/>
      <c r="L6" s="34" t="s">
        <v>18</v>
      </c>
      <c r="M6" s="36" t="s">
        <v>21</v>
      </c>
      <c r="N6" s="28" t="s">
        <v>15</v>
      </c>
      <c r="O6" s="28" t="s">
        <v>16</v>
      </c>
      <c r="P6" s="38"/>
    </row>
    <row r="7">
      <c r="A7" s="37" t="s">
        <v>22</v>
      </c>
      <c r="B7" s="45">
        <v>15987.0</v>
      </c>
      <c r="C7" s="47">
        <v>3935.332684386704</v>
      </c>
      <c r="D7" s="93">
        <v>1187.0</v>
      </c>
      <c r="E7" s="94">
        <v>364.5636633650176</v>
      </c>
      <c r="F7" s="90">
        <v>450.8258097934445</v>
      </c>
      <c r="G7" s="56">
        <v>985.0</v>
      </c>
      <c r="H7" s="56">
        <v>236.35961317325913</v>
      </c>
      <c r="I7" s="93">
        <v>113.0</v>
      </c>
      <c r="J7" s="94">
        <v>32.310333945614126</v>
      </c>
      <c r="K7" s="56">
        <v>63.36013548669713</v>
      </c>
      <c r="L7" s="95">
        <f t="shared" ref="L7:P7" si="1">B7+G7</f>
        <v>16972</v>
      </c>
      <c r="M7" s="56">
        <f t="shared" si="1"/>
        <v>4171.692298</v>
      </c>
      <c r="N7" s="93">
        <f t="shared" si="1"/>
        <v>1300</v>
      </c>
      <c r="O7" s="94">
        <f t="shared" si="1"/>
        <v>396.8739973</v>
      </c>
      <c r="P7" s="90">
        <f t="shared" si="1"/>
        <v>514.1859453</v>
      </c>
    </row>
    <row r="8">
      <c r="A8" s="37" t="s">
        <v>23</v>
      </c>
      <c r="B8" s="45">
        <v>10281.0</v>
      </c>
      <c r="C8" s="47">
        <v>7651.766602383574</v>
      </c>
      <c r="D8" s="52">
        <v>1736.0</v>
      </c>
      <c r="E8" s="54">
        <v>1342.4506779456663</v>
      </c>
      <c r="F8" s="90">
        <v>1408.565541310971</v>
      </c>
      <c r="G8" s="56">
        <v>571.0</v>
      </c>
      <c r="H8" s="56">
        <v>424.85219887753857</v>
      </c>
      <c r="I8" s="52">
        <v>92.0</v>
      </c>
      <c r="J8" s="54">
        <v>69.73084775234682</v>
      </c>
      <c r="K8" s="56">
        <v>101.2279835189207</v>
      </c>
      <c r="L8" s="95">
        <f t="shared" ref="L8:P8" si="2">B8+G8</f>
        <v>10852</v>
      </c>
      <c r="M8" s="56">
        <f t="shared" si="2"/>
        <v>8076.618801</v>
      </c>
      <c r="N8" s="52">
        <f t="shared" si="2"/>
        <v>1828</v>
      </c>
      <c r="O8" s="54">
        <f t="shared" si="2"/>
        <v>1412.181526</v>
      </c>
      <c r="P8" s="90">
        <f t="shared" si="2"/>
        <v>1509.793525</v>
      </c>
    </row>
    <row r="9">
      <c r="A9" s="37" t="s">
        <v>24</v>
      </c>
      <c r="B9" s="45">
        <v>14287.0</v>
      </c>
      <c r="C9" s="47">
        <v>21009.633134741307</v>
      </c>
      <c r="D9" s="52">
        <v>3959.0</v>
      </c>
      <c r="E9" s="54">
        <v>5952.079416716592</v>
      </c>
      <c r="F9" s="90">
        <v>5514.321376155818</v>
      </c>
      <c r="G9" s="56">
        <v>703.0</v>
      </c>
      <c r="H9" s="56">
        <v>1026.880082230714</v>
      </c>
      <c r="I9" s="96">
        <v>208.0</v>
      </c>
      <c r="J9" s="54">
        <v>312.9117015722504</v>
      </c>
      <c r="K9" s="56">
        <v>293.1358189349519</v>
      </c>
      <c r="L9" s="95">
        <f t="shared" ref="L9:P9" si="3">B9+G9</f>
        <v>14990</v>
      </c>
      <c r="M9" s="56">
        <f t="shared" si="3"/>
        <v>22036.51322</v>
      </c>
      <c r="N9" s="52">
        <f t="shared" si="3"/>
        <v>4167</v>
      </c>
      <c r="O9" s="54">
        <f t="shared" si="3"/>
        <v>6264.991118</v>
      </c>
      <c r="P9" s="90">
        <f t="shared" si="3"/>
        <v>5807.457195</v>
      </c>
    </row>
    <row r="10">
      <c r="A10" s="37" t="s">
        <v>25</v>
      </c>
      <c r="B10" s="45">
        <v>22620.0</v>
      </c>
      <c r="C10" s="47">
        <v>75018.50864621949</v>
      </c>
      <c r="D10" s="52">
        <v>9199.0</v>
      </c>
      <c r="E10" s="54">
        <v>31496.851021369912</v>
      </c>
      <c r="F10" s="90">
        <v>27029.553318372327</v>
      </c>
      <c r="G10" s="56">
        <v>1110.0</v>
      </c>
      <c r="H10" s="56">
        <v>3618.9939505445705</v>
      </c>
      <c r="I10" s="52">
        <v>471.0</v>
      </c>
      <c r="J10" s="54">
        <v>1588.5838452887283</v>
      </c>
      <c r="K10" s="56">
        <v>1544.4321116589886</v>
      </c>
      <c r="L10" s="95">
        <f t="shared" ref="L10:P10" si="4">B10+G10</f>
        <v>23730</v>
      </c>
      <c r="M10" s="56">
        <f t="shared" si="4"/>
        <v>78637.5026</v>
      </c>
      <c r="N10" s="52">
        <f t="shared" si="4"/>
        <v>9670</v>
      </c>
      <c r="O10" s="54">
        <f t="shared" si="4"/>
        <v>33085.43487</v>
      </c>
      <c r="P10" s="90">
        <f t="shared" si="4"/>
        <v>28573.98543</v>
      </c>
    </row>
    <row r="11">
      <c r="A11" s="37" t="s">
        <v>26</v>
      </c>
      <c r="B11" s="45">
        <v>16703.0</v>
      </c>
      <c r="C11" s="47">
        <v>119792.81190779005</v>
      </c>
      <c r="D11" s="52">
        <v>9052.0</v>
      </c>
      <c r="E11" s="54">
        <v>65693.67065119917</v>
      </c>
      <c r="F11" s="90">
        <v>51770.706074980124</v>
      </c>
      <c r="G11" s="56">
        <v>878.0</v>
      </c>
      <c r="H11" s="56">
        <v>6395.144711357165</v>
      </c>
      <c r="I11" s="52">
        <v>493.0</v>
      </c>
      <c r="J11" s="54">
        <v>3642.085450276294</v>
      </c>
      <c r="K11" s="56">
        <v>3332.868943049489</v>
      </c>
      <c r="L11" s="95">
        <f t="shared" ref="L11:P11" si="5">B11+G11</f>
        <v>17581</v>
      </c>
      <c r="M11" s="56">
        <f t="shared" si="5"/>
        <v>126187.9566</v>
      </c>
      <c r="N11" s="52">
        <f t="shared" si="5"/>
        <v>9545</v>
      </c>
      <c r="O11" s="54">
        <f t="shared" si="5"/>
        <v>69335.7561</v>
      </c>
      <c r="P11" s="90">
        <f t="shared" si="5"/>
        <v>55103.57502</v>
      </c>
    </row>
    <row r="12">
      <c r="A12" s="37" t="s">
        <v>27</v>
      </c>
      <c r="B12" s="45">
        <v>11563.0</v>
      </c>
      <c r="C12" s="47">
        <v>161548.61833999836</v>
      </c>
      <c r="D12" s="52">
        <v>7711.0</v>
      </c>
      <c r="E12" s="54">
        <v>109001.78153065061</v>
      </c>
      <c r="F12" s="90">
        <v>77356.81432951312</v>
      </c>
      <c r="G12" s="56">
        <v>623.0</v>
      </c>
      <c r="H12" s="56">
        <v>8739.121980861228</v>
      </c>
      <c r="I12" s="52">
        <v>446.0</v>
      </c>
      <c r="J12" s="54">
        <v>6337.873021015975</v>
      </c>
      <c r="K12" s="56">
        <v>4663.255515535245</v>
      </c>
      <c r="L12" s="95">
        <f t="shared" ref="L12:P12" si="6">B12+G12</f>
        <v>12186</v>
      </c>
      <c r="M12" s="56">
        <f t="shared" si="6"/>
        <v>170287.7403</v>
      </c>
      <c r="N12" s="52">
        <f t="shared" si="6"/>
        <v>8157</v>
      </c>
      <c r="O12" s="54">
        <f t="shared" si="6"/>
        <v>115339.6546</v>
      </c>
      <c r="P12" s="90">
        <f t="shared" si="6"/>
        <v>82020.06985</v>
      </c>
    </row>
    <row r="13">
      <c r="A13" s="37" t="s">
        <v>28</v>
      </c>
      <c r="B13" s="45">
        <v>5970.0</v>
      </c>
      <c r="C13" s="47">
        <v>173553.5134585744</v>
      </c>
      <c r="D13" s="52">
        <v>4761.0</v>
      </c>
      <c r="E13" s="54">
        <v>140089.4602725465</v>
      </c>
      <c r="F13" s="90">
        <v>89760.00896984426</v>
      </c>
      <c r="G13" s="56">
        <v>538.0</v>
      </c>
      <c r="H13" s="56">
        <v>16559.2782851402</v>
      </c>
      <c r="I13" s="52">
        <v>459.0</v>
      </c>
      <c r="J13" s="54">
        <v>14421.814786326928</v>
      </c>
      <c r="K13" s="56">
        <v>9966.150362593875</v>
      </c>
      <c r="L13" s="95">
        <f t="shared" ref="L13:P13" si="7">B13+G13</f>
        <v>6508</v>
      </c>
      <c r="M13" s="56">
        <f t="shared" si="7"/>
        <v>190112.7917</v>
      </c>
      <c r="N13" s="52">
        <f t="shared" si="7"/>
        <v>5220</v>
      </c>
      <c r="O13" s="54">
        <f t="shared" si="7"/>
        <v>154511.2751</v>
      </c>
      <c r="P13" s="90">
        <f t="shared" si="7"/>
        <v>99726.15933</v>
      </c>
    </row>
    <row r="14">
      <c r="A14" s="37" t="s">
        <v>29</v>
      </c>
      <c r="B14" s="45">
        <v>790.0</v>
      </c>
      <c r="C14" s="47">
        <v>51373.245300328344</v>
      </c>
      <c r="D14" s="52">
        <v>723.0</v>
      </c>
      <c r="E14" s="54">
        <v>47130.04485256714</v>
      </c>
      <c r="F14" s="90">
        <v>28284.743026957927</v>
      </c>
      <c r="G14" s="56">
        <v>189.0</v>
      </c>
      <c r="H14" s="56">
        <v>13365.853539720749</v>
      </c>
      <c r="I14" s="52">
        <v>184.0</v>
      </c>
      <c r="J14" s="54">
        <v>13046.61353972075</v>
      </c>
      <c r="K14" s="56">
        <v>9456.772295214456</v>
      </c>
      <c r="L14" s="95">
        <f t="shared" ref="L14:P14" si="8">B14+G14</f>
        <v>979</v>
      </c>
      <c r="M14" s="56">
        <f t="shared" si="8"/>
        <v>64739.09884</v>
      </c>
      <c r="N14" s="52">
        <f t="shared" si="8"/>
        <v>907</v>
      </c>
      <c r="O14" s="54">
        <f t="shared" si="8"/>
        <v>60176.65839</v>
      </c>
      <c r="P14" s="90">
        <f t="shared" si="8"/>
        <v>37741.51532</v>
      </c>
    </row>
    <row r="15">
      <c r="A15" s="37" t="s">
        <v>30</v>
      </c>
      <c r="B15" s="45">
        <v>183.0</v>
      </c>
      <c r="C15" s="47">
        <v>29226.858545402825</v>
      </c>
      <c r="D15" s="52">
        <v>179.0</v>
      </c>
      <c r="E15" s="54">
        <v>28591.733545402825</v>
      </c>
      <c r="F15" s="90">
        <v>17992.159602513966</v>
      </c>
      <c r="G15" s="56">
        <v>214.0</v>
      </c>
      <c r="H15" s="56">
        <v>45640.647660722854</v>
      </c>
      <c r="I15" s="52">
        <v>212.0</v>
      </c>
      <c r="J15" s="54">
        <v>45435.80766072285</v>
      </c>
      <c r="K15" s="56">
        <v>36063.805698993914</v>
      </c>
      <c r="L15" s="95">
        <f t="shared" ref="L15:P15" si="9">B15+G15</f>
        <v>397</v>
      </c>
      <c r="M15" s="56">
        <f t="shared" si="9"/>
        <v>74867.50621</v>
      </c>
      <c r="N15" s="52">
        <f t="shared" si="9"/>
        <v>391</v>
      </c>
      <c r="O15" s="54">
        <f t="shared" si="9"/>
        <v>74027.54121</v>
      </c>
      <c r="P15" s="90">
        <f t="shared" si="9"/>
        <v>54055.9653</v>
      </c>
    </row>
    <row r="16">
      <c r="A16" s="37" t="s">
        <v>31</v>
      </c>
      <c r="B16" s="45">
        <v>9.0</v>
      </c>
      <c r="C16" s="47">
        <v>6159.529305107637</v>
      </c>
      <c r="D16" s="52">
        <v>9.0</v>
      </c>
      <c r="E16" s="54">
        <v>6159.529305107637</v>
      </c>
      <c r="F16" s="90">
        <v>3950.0022198774673</v>
      </c>
      <c r="G16" s="56">
        <v>107.0</v>
      </c>
      <c r="H16" s="56">
        <v>369418.40856480197</v>
      </c>
      <c r="I16" s="52">
        <v>107.0</v>
      </c>
      <c r="J16" s="54">
        <v>369418.40856480197</v>
      </c>
      <c r="K16" s="56">
        <v>348808.10799029446</v>
      </c>
      <c r="L16" s="95">
        <f t="shared" ref="L16:P16" si="10">B16+G16</f>
        <v>116</v>
      </c>
      <c r="M16" s="56">
        <f t="shared" si="10"/>
        <v>375577.9379</v>
      </c>
      <c r="N16" s="52">
        <f t="shared" si="10"/>
        <v>116</v>
      </c>
      <c r="O16" s="54">
        <f t="shared" si="10"/>
        <v>375577.9379</v>
      </c>
      <c r="P16" s="90">
        <f t="shared" si="10"/>
        <v>352758.1102</v>
      </c>
    </row>
    <row r="17">
      <c r="A17" s="63" t="s">
        <v>7</v>
      </c>
      <c r="B17" s="111">
        <f t="shared" ref="B17:P17" si="11">SUM(B7:B16)</f>
        <v>98393</v>
      </c>
      <c r="C17" s="112">
        <f t="shared" si="11"/>
        <v>649269.8179</v>
      </c>
      <c r="D17" s="64">
        <f t="shared" si="11"/>
        <v>38516</v>
      </c>
      <c r="E17" s="65">
        <f t="shared" si="11"/>
        <v>435822.1649</v>
      </c>
      <c r="F17" s="113">
        <f t="shared" si="11"/>
        <v>303517.7003</v>
      </c>
      <c r="G17" s="66">
        <f t="shared" si="11"/>
        <v>5918</v>
      </c>
      <c r="H17" s="66">
        <f t="shared" si="11"/>
        <v>465425.5406</v>
      </c>
      <c r="I17" s="64">
        <f t="shared" si="11"/>
        <v>2785</v>
      </c>
      <c r="J17" s="65">
        <f t="shared" si="11"/>
        <v>454306.1398</v>
      </c>
      <c r="K17" s="66">
        <f t="shared" si="11"/>
        <v>414293.1169</v>
      </c>
      <c r="L17" s="114">
        <f t="shared" si="11"/>
        <v>104311</v>
      </c>
      <c r="M17" s="66">
        <f t="shared" si="11"/>
        <v>1114695.359</v>
      </c>
      <c r="N17" s="64">
        <f t="shared" si="11"/>
        <v>41301</v>
      </c>
      <c r="O17" s="65">
        <f t="shared" si="11"/>
        <v>890128.3047</v>
      </c>
      <c r="P17" s="113">
        <f t="shared" si="11"/>
        <v>717810.8171</v>
      </c>
    </row>
    <row r="18">
      <c r="A18" s="74" t="s">
        <v>32</v>
      </c>
    </row>
    <row r="19">
      <c r="A19" s="106" t="s">
        <v>37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8"/>
    </row>
    <row r="20">
      <c r="A20" s="37" t="s">
        <v>22</v>
      </c>
      <c r="B20" s="45">
        <f t="shared" ref="B20:C20" si="12">B7*100/B7</f>
        <v>100</v>
      </c>
      <c r="C20" s="47">
        <f t="shared" si="12"/>
        <v>100</v>
      </c>
      <c r="D20" s="79">
        <f t="shared" ref="D20:E20" si="13">D7*100/B7</f>
        <v>7.424782636</v>
      </c>
      <c r="E20" s="80">
        <f t="shared" si="13"/>
        <v>9.263858804</v>
      </c>
      <c r="F20" s="61">
        <f t="shared" ref="F20:F30" si="20">F7*100/C7</f>
        <v>11.45585001</v>
      </c>
      <c r="G20" s="56">
        <f t="shared" ref="G20:H20" si="14">G7*100/G7</f>
        <v>100</v>
      </c>
      <c r="H20" s="56">
        <f t="shared" si="14"/>
        <v>100</v>
      </c>
      <c r="I20" s="79">
        <f t="shared" ref="I20:J20" si="15">I7*100/G7</f>
        <v>11.47208122</v>
      </c>
      <c r="J20" s="80">
        <f t="shared" si="15"/>
        <v>13.66998935</v>
      </c>
      <c r="K20" s="58">
        <f t="shared" ref="K20:K30" si="23">K7*100/H7</f>
        <v>26.80666745</v>
      </c>
      <c r="L20" s="95">
        <f t="shared" ref="L20:M20" si="16">L7*100/L7</f>
        <v>100</v>
      </c>
      <c r="M20" s="56">
        <f t="shared" si="16"/>
        <v>100</v>
      </c>
      <c r="N20" s="79">
        <f t="shared" ref="N20:O20" si="17">N7*100/L7</f>
        <v>7.659674758</v>
      </c>
      <c r="O20" s="80">
        <f t="shared" si="17"/>
        <v>9.513501213</v>
      </c>
      <c r="P20" s="61">
        <f t="shared" ref="P20:P30" si="26">P7*100/M7</f>
        <v>12.32559615</v>
      </c>
    </row>
    <row r="21" ht="15.75" customHeight="1">
      <c r="A21" s="37" t="s">
        <v>23</v>
      </c>
      <c r="B21" s="45">
        <f t="shared" ref="B21:C21" si="18">B8*100/B8</f>
        <v>100</v>
      </c>
      <c r="C21" s="47">
        <f t="shared" si="18"/>
        <v>100</v>
      </c>
      <c r="D21" s="86">
        <f t="shared" ref="D21:E21" si="19">D8*100/B8</f>
        <v>16.88551697</v>
      </c>
      <c r="E21" s="88">
        <f t="shared" si="19"/>
        <v>17.54432339</v>
      </c>
      <c r="F21" s="61">
        <f t="shared" si="20"/>
        <v>18.40837044</v>
      </c>
      <c r="G21" s="56">
        <f t="shared" ref="G21:H21" si="21">G8*100/G8</f>
        <v>100</v>
      </c>
      <c r="H21" s="56">
        <f t="shared" si="21"/>
        <v>100</v>
      </c>
      <c r="I21" s="86">
        <f t="shared" ref="I21:J21" si="22">I8*100/G8</f>
        <v>16.11208406</v>
      </c>
      <c r="J21" s="88">
        <f t="shared" si="22"/>
        <v>16.41296619</v>
      </c>
      <c r="K21" s="58">
        <f t="shared" si="23"/>
        <v>23.82663519</v>
      </c>
      <c r="L21" s="95">
        <f t="shared" ref="L21:M21" si="24">L8*100/L8</f>
        <v>100</v>
      </c>
      <c r="M21" s="56">
        <f t="shared" si="24"/>
        <v>100</v>
      </c>
      <c r="N21" s="86">
        <f t="shared" ref="N21:O21" si="25">N8*100/L8</f>
        <v>16.84482123</v>
      </c>
      <c r="O21" s="88">
        <f t="shared" si="25"/>
        <v>17.48481091</v>
      </c>
      <c r="P21" s="61">
        <f t="shared" si="26"/>
        <v>18.69338596</v>
      </c>
    </row>
    <row r="22" ht="15.75" customHeight="1">
      <c r="A22" s="37" t="s">
        <v>24</v>
      </c>
      <c r="B22" s="45">
        <f t="shared" ref="B22:C22" si="27">B9*100/B9</f>
        <v>100</v>
      </c>
      <c r="C22" s="47">
        <f t="shared" si="27"/>
        <v>100</v>
      </c>
      <c r="D22" s="86">
        <f t="shared" ref="D22:E22" si="28">D9*100/B9</f>
        <v>27.71050605</v>
      </c>
      <c r="E22" s="88">
        <f t="shared" si="28"/>
        <v>28.33023965</v>
      </c>
      <c r="F22" s="61">
        <f t="shared" si="20"/>
        <v>26.24663335</v>
      </c>
      <c r="G22" s="56">
        <f t="shared" ref="G22:H22" si="29">G9*100/G9</f>
        <v>100</v>
      </c>
      <c r="H22" s="56">
        <f t="shared" si="29"/>
        <v>100</v>
      </c>
      <c r="I22" s="86">
        <f t="shared" ref="I22:J22" si="30">I9*100/G9</f>
        <v>29.58748222</v>
      </c>
      <c r="J22" s="88">
        <f t="shared" si="30"/>
        <v>30.47207819</v>
      </c>
      <c r="K22" s="58">
        <f t="shared" si="23"/>
        <v>28.54625618</v>
      </c>
      <c r="L22" s="95">
        <f t="shared" ref="L22:M22" si="31">L9*100/L9</f>
        <v>100</v>
      </c>
      <c r="M22" s="56">
        <f t="shared" si="31"/>
        <v>100</v>
      </c>
      <c r="N22" s="86">
        <f t="shared" ref="N22:O22" si="32">N9*100/L9</f>
        <v>27.79853235</v>
      </c>
      <c r="O22" s="88">
        <f t="shared" si="32"/>
        <v>28.43004724</v>
      </c>
      <c r="P22" s="61">
        <f t="shared" si="26"/>
        <v>26.35379353</v>
      </c>
    </row>
    <row r="23" ht="15.75" customHeight="1">
      <c r="A23" s="37" t="s">
        <v>25</v>
      </c>
      <c r="B23" s="45">
        <f t="shared" ref="B23:C23" si="33">B10*100/B10</f>
        <v>100</v>
      </c>
      <c r="C23" s="47">
        <f t="shared" si="33"/>
        <v>100</v>
      </c>
      <c r="D23" s="86">
        <f t="shared" ref="D23:E23" si="34">D10*100/B10</f>
        <v>40.66755084</v>
      </c>
      <c r="E23" s="88">
        <f t="shared" si="34"/>
        <v>41.98544011</v>
      </c>
      <c r="F23" s="61">
        <f t="shared" si="20"/>
        <v>36.03051274</v>
      </c>
      <c r="G23" s="56">
        <f t="shared" ref="G23:H23" si="35">G10*100/G10</f>
        <v>100</v>
      </c>
      <c r="H23" s="56">
        <f t="shared" si="35"/>
        <v>100</v>
      </c>
      <c r="I23" s="86">
        <f t="shared" ref="I23:J23" si="36">I10*100/G10</f>
        <v>42.43243243</v>
      </c>
      <c r="J23" s="88">
        <f t="shared" si="36"/>
        <v>43.89573089</v>
      </c>
      <c r="K23" s="58">
        <f t="shared" si="23"/>
        <v>42.67573068</v>
      </c>
      <c r="L23" s="95">
        <f t="shared" ref="L23:M23" si="37">L10*100/L10</f>
        <v>100</v>
      </c>
      <c r="M23" s="56">
        <f t="shared" si="37"/>
        <v>100</v>
      </c>
      <c r="N23" s="86">
        <f t="shared" ref="N23:O23" si="38">N10*100/L10</f>
        <v>40.75010535</v>
      </c>
      <c r="O23" s="88">
        <f t="shared" si="38"/>
        <v>42.07335403</v>
      </c>
      <c r="P23" s="61">
        <f t="shared" si="26"/>
        <v>36.33633379</v>
      </c>
    </row>
    <row r="24" ht="15.75" customHeight="1">
      <c r="A24" s="37" t="s">
        <v>26</v>
      </c>
      <c r="B24" s="45">
        <f t="shared" ref="B24:C24" si="39">B11*100/B11</f>
        <v>100</v>
      </c>
      <c r="C24" s="47">
        <f t="shared" si="39"/>
        <v>100</v>
      </c>
      <c r="D24" s="86">
        <f t="shared" ref="D24:E24" si="40">D11*100/B11</f>
        <v>54.19385739</v>
      </c>
      <c r="E24" s="88">
        <f t="shared" si="40"/>
        <v>54.83940948</v>
      </c>
      <c r="F24" s="61">
        <f t="shared" si="20"/>
        <v>43.21687191</v>
      </c>
      <c r="G24" s="56">
        <f t="shared" ref="G24:H24" si="41">G11*100/G11</f>
        <v>100</v>
      </c>
      <c r="H24" s="56">
        <f t="shared" si="41"/>
        <v>100</v>
      </c>
      <c r="I24" s="86">
        <f t="shared" ref="I24:J24" si="42">I11*100/G11</f>
        <v>56.15034169</v>
      </c>
      <c r="J24" s="88">
        <f t="shared" si="42"/>
        <v>56.95079024</v>
      </c>
      <c r="K24" s="58">
        <f t="shared" si="23"/>
        <v>52.11561416</v>
      </c>
      <c r="L24" s="95">
        <f t="shared" ref="L24:M24" si="43">L11*100/L11</f>
        <v>100</v>
      </c>
      <c r="M24" s="56">
        <f t="shared" si="43"/>
        <v>100</v>
      </c>
      <c r="N24" s="86">
        <f t="shared" ref="N24:O24" si="44">N11*100/L11</f>
        <v>54.29156476</v>
      </c>
      <c r="O24" s="88">
        <f t="shared" si="44"/>
        <v>54.94641324</v>
      </c>
      <c r="P24" s="61">
        <f t="shared" si="26"/>
        <v>43.66785587</v>
      </c>
    </row>
    <row r="25" ht="15.75" customHeight="1">
      <c r="A25" s="37" t="s">
        <v>27</v>
      </c>
      <c r="B25" s="45">
        <f t="shared" ref="B25:C25" si="45">B12*100/B12</f>
        <v>100</v>
      </c>
      <c r="C25" s="47">
        <f t="shared" si="45"/>
        <v>100</v>
      </c>
      <c r="D25" s="86">
        <f t="shared" ref="D25:E25" si="46">D12*100/B12</f>
        <v>66.68684597</v>
      </c>
      <c r="E25" s="88">
        <f t="shared" si="46"/>
        <v>67.47305093</v>
      </c>
      <c r="F25" s="61">
        <f t="shared" si="20"/>
        <v>47.88454097</v>
      </c>
      <c r="G25" s="56">
        <f t="shared" ref="G25:H25" si="47">G12*100/G12</f>
        <v>100</v>
      </c>
      <c r="H25" s="56">
        <f t="shared" si="47"/>
        <v>100</v>
      </c>
      <c r="I25" s="86">
        <f t="shared" ref="I25:J25" si="48">I12*100/G12</f>
        <v>71.58908507</v>
      </c>
      <c r="J25" s="88">
        <f t="shared" si="48"/>
        <v>72.52299527</v>
      </c>
      <c r="K25" s="58">
        <f t="shared" si="23"/>
        <v>53.36068687</v>
      </c>
      <c r="L25" s="95">
        <f t="shared" ref="L25:M25" si="49">L12*100/L12</f>
        <v>100</v>
      </c>
      <c r="M25" s="56">
        <f t="shared" si="49"/>
        <v>100</v>
      </c>
      <c r="N25" s="86">
        <f t="shared" ref="N25:O25" si="50">N12*100/L12</f>
        <v>66.93746923</v>
      </c>
      <c r="O25" s="88">
        <f t="shared" si="50"/>
        <v>67.73221274</v>
      </c>
      <c r="P25" s="61">
        <f t="shared" si="26"/>
        <v>48.16557533</v>
      </c>
    </row>
    <row r="26" ht="15.75" customHeight="1">
      <c r="A26" s="37" t="s">
        <v>28</v>
      </c>
      <c r="B26" s="45">
        <f t="shared" ref="B26:C26" si="51">B13*100/B13</f>
        <v>100</v>
      </c>
      <c r="C26" s="47">
        <f t="shared" si="51"/>
        <v>100</v>
      </c>
      <c r="D26" s="86">
        <f t="shared" ref="D26:E26" si="52">D13*100/B13</f>
        <v>79.74874372</v>
      </c>
      <c r="E26" s="88">
        <f t="shared" si="52"/>
        <v>80.71830842</v>
      </c>
      <c r="F26" s="61">
        <f t="shared" si="20"/>
        <v>51.71892356</v>
      </c>
      <c r="G26" s="56">
        <f t="shared" ref="G26:H26" si="53">G13*100/G13</f>
        <v>100</v>
      </c>
      <c r="H26" s="56">
        <f t="shared" si="53"/>
        <v>100</v>
      </c>
      <c r="I26" s="86">
        <f t="shared" ref="I26:J26" si="54">I13*100/G13</f>
        <v>85.31598513</v>
      </c>
      <c r="J26" s="88">
        <f t="shared" si="54"/>
        <v>87.09204917</v>
      </c>
      <c r="K26" s="58">
        <f t="shared" si="23"/>
        <v>60.18469037</v>
      </c>
      <c r="L26" s="95">
        <f t="shared" ref="L26:M26" si="55">L13*100/L13</f>
        <v>100</v>
      </c>
      <c r="M26" s="56">
        <f t="shared" si="55"/>
        <v>100</v>
      </c>
      <c r="N26" s="86">
        <f t="shared" ref="N26:O26" si="56">N13*100/L13</f>
        <v>80.20897357</v>
      </c>
      <c r="O26" s="88">
        <f t="shared" si="56"/>
        <v>81.27347647</v>
      </c>
      <c r="P26" s="61">
        <f t="shared" si="26"/>
        <v>52.45631208</v>
      </c>
    </row>
    <row r="27" ht="15.75" customHeight="1">
      <c r="A27" s="37" t="s">
        <v>29</v>
      </c>
      <c r="B27" s="45">
        <f t="shared" ref="B27:C27" si="57">B14*100/B14</f>
        <v>100</v>
      </c>
      <c r="C27" s="47">
        <f t="shared" si="57"/>
        <v>100</v>
      </c>
      <c r="D27" s="86">
        <f t="shared" ref="D27:E27" si="58">D14*100/B14</f>
        <v>91.51898734</v>
      </c>
      <c r="E27" s="88">
        <f t="shared" si="58"/>
        <v>91.74044695</v>
      </c>
      <c r="F27" s="61">
        <f t="shared" si="20"/>
        <v>55.05734135</v>
      </c>
      <c r="G27" s="56">
        <f t="shared" ref="G27:H27" si="59">G14*100/G14</f>
        <v>100</v>
      </c>
      <c r="H27" s="56">
        <f t="shared" si="59"/>
        <v>100</v>
      </c>
      <c r="I27" s="86">
        <f t="shared" ref="I27:J27" si="60">I14*100/G14</f>
        <v>97.35449735</v>
      </c>
      <c r="J27" s="88">
        <f t="shared" si="60"/>
        <v>97.61152553</v>
      </c>
      <c r="K27" s="58">
        <f t="shared" si="23"/>
        <v>70.75322401</v>
      </c>
      <c r="L27" s="95">
        <f t="shared" ref="L27:M27" si="61">L14*100/L14</f>
        <v>100</v>
      </c>
      <c r="M27" s="56">
        <f t="shared" si="61"/>
        <v>100</v>
      </c>
      <c r="N27" s="86">
        <f t="shared" ref="N27:O27" si="62">N14*100/L14</f>
        <v>92.64555669</v>
      </c>
      <c r="O27" s="88">
        <f t="shared" si="62"/>
        <v>92.95257344</v>
      </c>
      <c r="P27" s="61">
        <f t="shared" si="26"/>
        <v>58.29786945</v>
      </c>
    </row>
    <row r="28" ht="15.75" customHeight="1">
      <c r="A28" s="37" t="s">
        <v>30</v>
      </c>
      <c r="B28" s="45">
        <f t="shared" ref="B28:C28" si="63">B15*100/B15</f>
        <v>100</v>
      </c>
      <c r="C28" s="47">
        <f t="shared" si="63"/>
        <v>100</v>
      </c>
      <c r="D28" s="86">
        <f t="shared" ref="D28:E28" si="64">D15*100/B15</f>
        <v>97.81420765</v>
      </c>
      <c r="E28" s="88">
        <f t="shared" si="64"/>
        <v>97.82691322</v>
      </c>
      <c r="F28" s="61">
        <f t="shared" si="20"/>
        <v>61.56036091</v>
      </c>
      <c r="G28" s="56">
        <f t="shared" ref="G28:H28" si="65">G15*100/G15</f>
        <v>100</v>
      </c>
      <c r="H28" s="56">
        <f t="shared" si="65"/>
        <v>100</v>
      </c>
      <c r="I28" s="86">
        <f t="shared" ref="I28:J28" si="66">I15*100/G15</f>
        <v>99.06542056</v>
      </c>
      <c r="J28" s="88">
        <f t="shared" si="66"/>
        <v>99.55118954</v>
      </c>
      <c r="K28" s="58">
        <f t="shared" si="23"/>
        <v>79.01685788</v>
      </c>
      <c r="L28" s="95">
        <f t="shared" ref="L28:M28" si="67">L15*100/L15</f>
        <v>100</v>
      </c>
      <c r="M28" s="56">
        <f t="shared" si="67"/>
        <v>100</v>
      </c>
      <c r="N28" s="86">
        <f t="shared" ref="N28:O28" si="68">N15*100/L15</f>
        <v>98.48866499</v>
      </c>
      <c r="O28" s="88">
        <f t="shared" si="68"/>
        <v>98.87806467</v>
      </c>
      <c r="P28" s="61">
        <f t="shared" si="26"/>
        <v>72.2021716</v>
      </c>
    </row>
    <row r="29" ht="15.75" customHeight="1">
      <c r="A29" s="37" t="s">
        <v>31</v>
      </c>
      <c r="B29" s="45">
        <f t="shared" ref="B29:C29" si="69">B16*100/B16</f>
        <v>100</v>
      </c>
      <c r="C29" s="47">
        <f t="shared" si="69"/>
        <v>100</v>
      </c>
      <c r="D29" s="86">
        <f t="shared" ref="D29:E29" si="70">D16*100/B16</f>
        <v>100</v>
      </c>
      <c r="E29" s="88">
        <f t="shared" si="70"/>
        <v>100</v>
      </c>
      <c r="F29" s="61">
        <f t="shared" si="20"/>
        <v>64.1283128</v>
      </c>
      <c r="G29" s="56">
        <f t="shared" ref="G29:H29" si="71">G16*100/G16</f>
        <v>100</v>
      </c>
      <c r="H29" s="56">
        <f t="shared" si="71"/>
        <v>100</v>
      </c>
      <c r="I29" s="86">
        <f t="shared" ref="I29:J29" si="72">I16*100/G16</f>
        <v>100</v>
      </c>
      <c r="J29" s="88">
        <f t="shared" si="72"/>
        <v>100</v>
      </c>
      <c r="K29" s="58">
        <f t="shared" si="23"/>
        <v>94.42087885</v>
      </c>
      <c r="L29" s="95">
        <f t="shared" ref="L29:M29" si="73">L16*100/L16</f>
        <v>100</v>
      </c>
      <c r="M29" s="56">
        <f t="shared" si="73"/>
        <v>100</v>
      </c>
      <c r="N29" s="86">
        <f t="shared" ref="N29:O29" si="74">N16*100/L16</f>
        <v>100</v>
      </c>
      <c r="O29" s="88">
        <f t="shared" si="74"/>
        <v>100</v>
      </c>
      <c r="P29" s="61">
        <f t="shared" si="26"/>
        <v>93.92407664</v>
      </c>
    </row>
    <row r="30" ht="15.75" customHeight="1">
      <c r="A30" s="63" t="s">
        <v>7</v>
      </c>
      <c r="B30" s="111">
        <f t="shared" ref="B30:C30" si="75">B17*100/B17</f>
        <v>100</v>
      </c>
      <c r="C30" s="112">
        <f t="shared" si="75"/>
        <v>100</v>
      </c>
      <c r="D30" s="104">
        <f t="shared" ref="D30:E30" si="76">D17*100/B17</f>
        <v>39.14506113</v>
      </c>
      <c r="E30" s="105">
        <f t="shared" si="76"/>
        <v>67.12496914</v>
      </c>
      <c r="F30" s="72">
        <f t="shared" si="20"/>
        <v>46.74754499</v>
      </c>
      <c r="G30" s="66">
        <f t="shared" ref="G30:H30" si="77">G17*100/G17</f>
        <v>100</v>
      </c>
      <c r="H30" s="66">
        <f t="shared" si="77"/>
        <v>100</v>
      </c>
      <c r="I30" s="104">
        <f t="shared" ref="I30:J30" si="78">I17*100/G17</f>
        <v>47.05981751</v>
      </c>
      <c r="J30" s="105">
        <f t="shared" si="78"/>
        <v>97.61091735</v>
      </c>
      <c r="K30" s="67">
        <f t="shared" si="23"/>
        <v>89.01383373</v>
      </c>
      <c r="L30" s="114">
        <f t="shared" ref="L30:M30" si="79">L17*100/L17</f>
        <v>100</v>
      </c>
      <c r="M30" s="66">
        <f t="shared" si="79"/>
        <v>100</v>
      </c>
      <c r="N30" s="104">
        <f t="shared" ref="N30:O30" si="80">N17*100/L17</f>
        <v>39.59409842</v>
      </c>
      <c r="O30" s="105">
        <f t="shared" si="80"/>
        <v>79.85395273</v>
      </c>
      <c r="P30" s="72">
        <f t="shared" si="26"/>
        <v>64.3952459</v>
      </c>
    </row>
    <row r="31" ht="15.75" customHeight="1"/>
    <row r="33" ht="33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G5:H5"/>
    <mergeCell ref="I5:J5"/>
    <mergeCell ref="K5:K6"/>
    <mergeCell ref="L5:M5"/>
    <mergeCell ref="N5:O5"/>
    <mergeCell ref="P5:P6"/>
    <mergeCell ref="A4:A6"/>
    <mergeCell ref="B4:F4"/>
    <mergeCell ref="G4:K4"/>
    <mergeCell ref="L4:P4"/>
    <mergeCell ref="B5:C5"/>
    <mergeCell ref="D5:E5"/>
    <mergeCell ref="F5:F6"/>
    <mergeCell ref="A19:P19"/>
  </mergeCells>
  <printOptions/>
  <pageMargins bottom="0.75" footer="0.0" header="0.0" left="0.7" right="0.7" top="0.75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31" width="6.63"/>
  </cols>
  <sheetData>
    <row r="1">
      <c r="A1" s="5" t="s">
        <v>157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>
      <c r="A3" s="5"/>
    </row>
    <row r="4" ht="15.0" customHeight="1">
      <c r="A4" s="201" t="s">
        <v>65</v>
      </c>
      <c r="B4" s="7" t="s">
        <v>135</v>
      </c>
      <c r="C4" s="8"/>
      <c r="D4" s="8"/>
      <c r="E4" s="8"/>
      <c r="F4" s="10"/>
      <c r="G4" s="7" t="s">
        <v>136</v>
      </c>
      <c r="H4" s="8"/>
      <c r="I4" s="8"/>
      <c r="J4" s="8"/>
      <c r="K4" s="10"/>
      <c r="L4" s="7" t="s">
        <v>137</v>
      </c>
      <c r="M4" s="8"/>
      <c r="N4" s="8"/>
      <c r="O4" s="8"/>
      <c r="P4" s="10"/>
      <c r="Q4" s="7" t="s">
        <v>142</v>
      </c>
      <c r="R4" s="8"/>
      <c r="S4" s="8"/>
      <c r="T4" s="8"/>
      <c r="U4" s="10"/>
      <c r="V4" s="7" t="s">
        <v>143</v>
      </c>
      <c r="W4" s="8"/>
      <c r="X4" s="8"/>
      <c r="Y4" s="8"/>
      <c r="Z4" s="10"/>
      <c r="AA4" s="7" t="s">
        <v>7</v>
      </c>
      <c r="AB4" s="8"/>
      <c r="AC4" s="8"/>
      <c r="AD4" s="8"/>
      <c r="AE4" s="10"/>
    </row>
    <row r="5" ht="43.5" customHeight="1">
      <c r="A5" s="16"/>
      <c r="B5" s="17" t="s">
        <v>7</v>
      </c>
      <c r="C5" s="19"/>
      <c r="D5" s="24" t="s">
        <v>125</v>
      </c>
      <c r="E5" s="19"/>
      <c r="F5" s="21" t="s">
        <v>159</v>
      </c>
      <c r="G5" s="17" t="s">
        <v>7</v>
      </c>
      <c r="H5" s="19"/>
      <c r="I5" s="24" t="s">
        <v>125</v>
      </c>
      <c r="J5" s="19"/>
      <c r="K5" s="21" t="s">
        <v>159</v>
      </c>
      <c r="L5" s="17" t="s">
        <v>7</v>
      </c>
      <c r="M5" s="19"/>
      <c r="N5" s="24" t="s">
        <v>125</v>
      </c>
      <c r="O5" s="19"/>
      <c r="P5" s="21" t="s">
        <v>159</v>
      </c>
      <c r="Q5" s="17" t="s">
        <v>7</v>
      </c>
      <c r="R5" s="19"/>
      <c r="S5" s="24" t="s">
        <v>125</v>
      </c>
      <c r="T5" s="19"/>
      <c r="U5" s="21" t="s">
        <v>159</v>
      </c>
      <c r="V5" s="17" t="s">
        <v>7</v>
      </c>
      <c r="W5" s="19"/>
      <c r="X5" s="24" t="s">
        <v>125</v>
      </c>
      <c r="Y5" s="19"/>
      <c r="Z5" s="21" t="s">
        <v>159</v>
      </c>
      <c r="AA5" s="17" t="s">
        <v>7</v>
      </c>
      <c r="AB5" s="19"/>
      <c r="AC5" s="24" t="s">
        <v>125</v>
      </c>
      <c r="AD5" s="19"/>
      <c r="AE5" s="21" t="s">
        <v>159</v>
      </c>
    </row>
    <row r="6">
      <c r="A6" s="26"/>
      <c r="B6" s="34" t="s">
        <v>40</v>
      </c>
      <c r="C6" s="36" t="s">
        <v>21</v>
      </c>
      <c r="D6" s="33" t="s">
        <v>15</v>
      </c>
      <c r="E6" s="33" t="s">
        <v>16</v>
      </c>
      <c r="F6" s="38"/>
      <c r="G6" s="34" t="s">
        <v>40</v>
      </c>
      <c r="H6" s="36" t="s">
        <v>21</v>
      </c>
      <c r="I6" s="33" t="s">
        <v>15</v>
      </c>
      <c r="J6" s="33" t="s">
        <v>16</v>
      </c>
      <c r="K6" s="38"/>
      <c r="L6" s="34" t="s">
        <v>40</v>
      </c>
      <c r="M6" s="36" t="s">
        <v>21</v>
      </c>
      <c r="N6" s="33" t="s">
        <v>15</v>
      </c>
      <c r="O6" s="33" t="s">
        <v>16</v>
      </c>
      <c r="P6" s="38"/>
      <c r="Q6" s="34" t="s">
        <v>40</v>
      </c>
      <c r="R6" s="36" t="s">
        <v>21</v>
      </c>
      <c r="S6" s="33" t="s">
        <v>15</v>
      </c>
      <c r="T6" s="33" t="s">
        <v>16</v>
      </c>
      <c r="U6" s="38"/>
      <c r="V6" s="34" t="s">
        <v>40</v>
      </c>
      <c r="W6" s="36" t="s">
        <v>21</v>
      </c>
      <c r="X6" s="33" t="s">
        <v>15</v>
      </c>
      <c r="Y6" s="33" t="s">
        <v>16</v>
      </c>
      <c r="Z6" s="38"/>
      <c r="AA6" s="34" t="s">
        <v>40</v>
      </c>
      <c r="AB6" s="36" t="s">
        <v>21</v>
      </c>
      <c r="AC6" s="33" t="s">
        <v>15</v>
      </c>
      <c r="AD6" s="33" t="s">
        <v>16</v>
      </c>
      <c r="AE6" s="38"/>
    </row>
    <row r="7">
      <c r="A7" s="197" t="s">
        <v>156</v>
      </c>
      <c r="B7" s="115">
        <v>3639.0</v>
      </c>
      <c r="C7" s="116">
        <v>21399.907340520498</v>
      </c>
      <c r="D7" s="42">
        <v>1496.0</v>
      </c>
      <c r="E7" s="44">
        <v>13767.803925714561</v>
      </c>
      <c r="F7" s="117">
        <v>9983.798410688323</v>
      </c>
      <c r="G7" s="118">
        <v>14716.0</v>
      </c>
      <c r="H7" s="46">
        <v>85998.48104473215</v>
      </c>
      <c r="I7" s="42">
        <v>5478.0</v>
      </c>
      <c r="J7" s="44">
        <v>52426.87890106176</v>
      </c>
      <c r="K7" s="119">
        <v>39264.505160338114</v>
      </c>
      <c r="L7" s="118">
        <v>17000.0</v>
      </c>
      <c r="M7" s="46">
        <v>105822.09803321374</v>
      </c>
      <c r="N7" s="42">
        <v>6853.0</v>
      </c>
      <c r="O7" s="44">
        <v>70687.16432731858</v>
      </c>
      <c r="P7" s="119">
        <v>48172.11848092271</v>
      </c>
      <c r="Q7" s="118">
        <v>630.0</v>
      </c>
      <c r="R7" s="46">
        <v>3198.8457652718453</v>
      </c>
      <c r="S7" s="42">
        <v>149.0</v>
      </c>
      <c r="T7" s="44">
        <v>1110.7155170493088</v>
      </c>
      <c r="U7" s="119">
        <v>631.4878401589045</v>
      </c>
      <c r="V7" s="118">
        <v>1250.0</v>
      </c>
      <c r="W7" s="46">
        <v>6295.080964031095</v>
      </c>
      <c r="X7" s="42">
        <v>404.0</v>
      </c>
      <c r="Y7" s="44">
        <v>3298.423213739755</v>
      </c>
      <c r="Z7" s="119">
        <v>2537.5804311488996</v>
      </c>
      <c r="AA7" s="118">
        <f t="shared" ref="AA7:AE7" si="1">B7+G7+L7+Q7+V7</f>
        <v>37235</v>
      </c>
      <c r="AB7" s="46">
        <f t="shared" si="1"/>
        <v>222714.4131</v>
      </c>
      <c r="AC7" s="42">
        <f t="shared" si="1"/>
        <v>14380</v>
      </c>
      <c r="AD7" s="44">
        <f t="shared" si="1"/>
        <v>141290.9859</v>
      </c>
      <c r="AE7" s="119">
        <f t="shared" si="1"/>
        <v>100589.4903</v>
      </c>
    </row>
    <row r="8">
      <c r="A8" s="200" t="s">
        <v>158</v>
      </c>
      <c r="B8" s="120">
        <v>4676.0</v>
      </c>
      <c r="C8" s="121">
        <v>37194.65245482401</v>
      </c>
      <c r="D8" s="55">
        <v>2089.0</v>
      </c>
      <c r="E8" s="57">
        <v>26669.848426435517</v>
      </c>
      <c r="F8" s="122">
        <v>19134.24501786045</v>
      </c>
      <c r="G8" s="123">
        <v>13825.0</v>
      </c>
      <c r="H8" s="59">
        <v>105169.96086058622</v>
      </c>
      <c r="I8" s="55">
        <v>5509.0</v>
      </c>
      <c r="J8" s="57">
        <v>70585.57410966557</v>
      </c>
      <c r="K8" s="124">
        <v>49218.834509279855</v>
      </c>
      <c r="L8" s="123">
        <v>25959.0</v>
      </c>
      <c r="M8" s="59">
        <v>233483.0924708254</v>
      </c>
      <c r="N8" s="55">
        <v>11637.0</v>
      </c>
      <c r="O8" s="57">
        <v>172378.31010471162</v>
      </c>
      <c r="P8" s="124">
        <v>116685.70916364751</v>
      </c>
      <c r="Q8" s="123">
        <v>744.0</v>
      </c>
      <c r="R8" s="59">
        <v>4878.543724066625</v>
      </c>
      <c r="S8" s="55">
        <v>239.0</v>
      </c>
      <c r="T8" s="57">
        <v>2657.23828061624</v>
      </c>
      <c r="U8" s="124">
        <v>1428.0687604824232</v>
      </c>
      <c r="V8" s="123">
        <v>1139.0</v>
      </c>
      <c r="W8" s="59">
        <v>6435.145851636192</v>
      </c>
      <c r="X8" s="55">
        <v>393.0</v>
      </c>
      <c r="Y8" s="57">
        <v>3397.7926768658717</v>
      </c>
      <c r="Z8" s="124">
        <v>2571.7911894474687</v>
      </c>
      <c r="AA8" s="123">
        <f t="shared" ref="AA8:AE8" si="2">B8+G8+L8+Q8+V8</f>
        <v>46343</v>
      </c>
      <c r="AB8" s="59">
        <f t="shared" si="2"/>
        <v>387161.3954</v>
      </c>
      <c r="AC8" s="55">
        <f t="shared" si="2"/>
        <v>19867</v>
      </c>
      <c r="AD8" s="57">
        <f t="shared" si="2"/>
        <v>275688.7636</v>
      </c>
      <c r="AE8" s="124">
        <f t="shared" si="2"/>
        <v>189038.6486</v>
      </c>
    </row>
    <row r="9">
      <c r="A9" s="249" t="s">
        <v>7</v>
      </c>
      <c r="B9" s="111">
        <f t="shared" ref="B9:AE9" si="3">SUM(B7:B8)</f>
        <v>8315</v>
      </c>
      <c r="C9" s="112">
        <f t="shared" si="3"/>
        <v>58594.5598</v>
      </c>
      <c r="D9" s="64">
        <f t="shared" si="3"/>
        <v>3585</v>
      </c>
      <c r="E9" s="65">
        <f t="shared" si="3"/>
        <v>40437.65235</v>
      </c>
      <c r="F9" s="131">
        <f t="shared" si="3"/>
        <v>29118.04343</v>
      </c>
      <c r="G9" s="114">
        <f t="shared" si="3"/>
        <v>28541</v>
      </c>
      <c r="H9" s="66">
        <f t="shared" si="3"/>
        <v>191168.4419</v>
      </c>
      <c r="I9" s="64">
        <f t="shared" si="3"/>
        <v>10987</v>
      </c>
      <c r="J9" s="65">
        <f t="shared" si="3"/>
        <v>123012.453</v>
      </c>
      <c r="K9" s="113">
        <f t="shared" si="3"/>
        <v>88483.33967</v>
      </c>
      <c r="L9" s="114">
        <f t="shared" si="3"/>
        <v>42959</v>
      </c>
      <c r="M9" s="66">
        <f t="shared" si="3"/>
        <v>339305.1905</v>
      </c>
      <c r="N9" s="64">
        <f t="shared" si="3"/>
        <v>18490</v>
      </c>
      <c r="O9" s="65">
        <f t="shared" si="3"/>
        <v>243065.4744</v>
      </c>
      <c r="P9" s="113">
        <f t="shared" si="3"/>
        <v>164857.8276</v>
      </c>
      <c r="Q9" s="114">
        <f t="shared" si="3"/>
        <v>1374</v>
      </c>
      <c r="R9" s="66">
        <f t="shared" si="3"/>
        <v>8077.389489</v>
      </c>
      <c r="S9" s="64">
        <f t="shared" si="3"/>
        <v>388</v>
      </c>
      <c r="T9" s="65">
        <f t="shared" si="3"/>
        <v>3767.953798</v>
      </c>
      <c r="U9" s="113">
        <f t="shared" si="3"/>
        <v>2059.556601</v>
      </c>
      <c r="V9" s="114">
        <f t="shared" si="3"/>
        <v>2389</v>
      </c>
      <c r="W9" s="66">
        <f t="shared" si="3"/>
        <v>12730.22682</v>
      </c>
      <c r="X9" s="64">
        <f t="shared" si="3"/>
        <v>797</v>
      </c>
      <c r="Y9" s="65">
        <f t="shared" si="3"/>
        <v>6696.215891</v>
      </c>
      <c r="Z9" s="113">
        <f t="shared" si="3"/>
        <v>5109.371621</v>
      </c>
      <c r="AA9" s="114">
        <f t="shared" si="3"/>
        <v>83578</v>
      </c>
      <c r="AB9" s="66">
        <f t="shared" si="3"/>
        <v>609875.8085</v>
      </c>
      <c r="AC9" s="64">
        <f t="shared" si="3"/>
        <v>34247</v>
      </c>
      <c r="AD9" s="65">
        <f t="shared" si="3"/>
        <v>416979.7495</v>
      </c>
      <c r="AE9" s="113">
        <f t="shared" si="3"/>
        <v>289628.139</v>
      </c>
    </row>
    <row r="10">
      <c r="A10" s="78" t="s">
        <v>32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62"/>
    </row>
    <row r="11">
      <c r="A11" s="106" t="s">
        <v>144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8"/>
    </row>
    <row r="12">
      <c r="A12" s="197" t="s">
        <v>8</v>
      </c>
      <c r="B12" s="115">
        <f t="shared" ref="B12:C12" si="4">B7*100/B7</f>
        <v>100</v>
      </c>
      <c r="C12" s="116">
        <f t="shared" si="4"/>
        <v>100</v>
      </c>
      <c r="D12" s="87">
        <f t="shared" ref="D12:E12" si="5">D7*100/B7</f>
        <v>41.11019511</v>
      </c>
      <c r="E12" s="89">
        <f t="shared" si="5"/>
        <v>64.33581093</v>
      </c>
      <c r="F12" s="87">
        <f t="shared" ref="F12:F14" si="18">F7*100/C7</f>
        <v>46.65346561</v>
      </c>
      <c r="G12" s="118">
        <f t="shared" ref="G12:H12" si="6">G7*100/G7</f>
        <v>100</v>
      </c>
      <c r="H12" s="46">
        <f t="shared" si="6"/>
        <v>100</v>
      </c>
      <c r="I12" s="87">
        <f t="shared" ref="I12:J12" si="7">I7*100/G7</f>
        <v>37.22478934</v>
      </c>
      <c r="J12" s="89">
        <f t="shared" si="7"/>
        <v>60.96256383</v>
      </c>
      <c r="K12" s="51">
        <f t="shared" ref="K12:K14" si="21">K7*100/H7</f>
        <v>45.65720776</v>
      </c>
      <c r="L12" s="49">
        <f t="shared" ref="L12:M12" si="8">L7*100/L7</f>
        <v>100</v>
      </c>
      <c r="M12" s="49">
        <f t="shared" si="8"/>
        <v>100</v>
      </c>
      <c r="N12" s="49">
        <f t="shared" ref="N12:O12" si="9">N7*100/L7</f>
        <v>40.31176471</v>
      </c>
      <c r="O12" s="49">
        <f t="shared" si="9"/>
        <v>66.79811272</v>
      </c>
      <c r="P12" s="49">
        <f t="shared" ref="P12:P14" si="24">P7*100/M7</f>
        <v>45.52179495</v>
      </c>
      <c r="Q12" s="118">
        <f t="shared" ref="Q12:R12" si="10">Q7*100/Q7</f>
        <v>100</v>
      </c>
      <c r="R12" s="46">
        <f t="shared" si="10"/>
        <v>100</v>
      </c>
      <c r="S12" s="87">
        <f t="shared" ref="S12:T12" si="11">S7*100/Q7</f>
        <v>23.65079365</v>
      </c>
      <c r="T12" s="89">
        <f t="shared" si="11"/>
        <v>34.72238421</v>
      </c>
      <c r="U12" s="51">
        <f t="shared" ref="U12:U14" si="27">U7*100/R7</f>
        <v>19.74111559</v>
      </c>
      <c r="V12" s="118">
        <f t="shared" ref="V12:W12" si="12">V7*100/V7</f>
        <v>100</v>
      </c>
      <c r="W12" s="46">
        <f t="shared" si="12"/>
        <v>100</v>
      </c>
      <c r="X12" s="87">
        <f t="shared" ref="X12:Y12" si="13">X7*100/V7</f>
        <v>32.32</v>
      </c>
      <c r="Y12" s="89">
        <f t="shared" si="13"/>
        <v>52.39683544</v>
      </c>
      <c r="Z12" s="51">
        <f t="shared" ref="Z12:Z14" si="30">Z7*100/W7</f>
        <v>40.3105289</v>
      </c>
      <c r="AA12" s="118">
        <f t="shared" ref="AA12:AB12" si="14">AA7*100/AA7</f>
        <v>100</v>
      </c>
      <c r="AB12" s="46">
        <f t="shared" si="14"/>
        <v>100</v>
      </c>
      <c r="AC12" s="87">
        <f t="shared" ref="AC12:AD12" si="15">AC7*100/AA7</f>
        <v>38.61957835</v>
      </c>
      <c r="AD12" s="89">
        <f t="shared" si="15"/>
        <v>63.44043203</v>
      </c>
      <c r="AE12" s="51">
        <f t="shared" ref="AE12:AE14" si="33">AE7*100/AB7</f>
        <v>45.16523601</v>
      </c>
    </row>
    <row r="13">
      <c r="A13" s="200" t="s">
        <v>9</v>
      </c>
      <c r="B13" s="120">
        <f t="shared" ref="B13:C13" si="16">B8*100/B8</f>
        <v>100</v>
      </c>
      <c r="C13" s="121">
        <f t="shared" si="16"/>
        <v>100</v>
      </c>
      <c r="D13" s="91">
        <f t="shared" ref="D13:E13" si="17">D8*100/B8</f>
        <v>44.67493584</v>
      </c>
      <c r="E13" s="92">
        <f t="shared" si="17"/>
        <v>71.70344839</v>
      </c>
      <c r="F13" s="91">
        <f t="shared" si="18"/>
        <v>51.44353759</v>
      </c>
      <c r="G13" s="123">
        <f t="shared" ref="G13:H13" si="19">G8*100/G8</f>
        <v>100</v>
      </c>
      <c r="H13" s="59">
        <f t="shared" si="19"/>
        <v>100</v>
      </c>
      <c r="I13" s="137">
        <f t="shared" ref="I13:J13" si="20">I8*100/G8</f>
        <v>39.84810127</v>
      </c>
      <c r="J13" s="92">
        <f t="shared" si="20"/>
        <v>67.11571777</v>
      </c>
      <c r="K13" s="62">
        <f t="shared" si="21"/>
        <v>46.79932759</v>
      </c>
      <c r="L13" s="60">
        <f t="shared" ref="L13:M13" si="22">L8*100/L8</f>
        <v>100</v>
      </c>
      <c r="M13" s="60">
        <f t="shared" si="22"/>
        <v>100</v>
      </c>
      <c r="N13" s="60">
        <f t="shared" ref="N13:O13" si="23">N8*100/L8</f>
        <v>44.82838322</v>
      </c>
      <c r="O13" s="60">
        <f t="shared" si="23"/>
        <v>73.82903331</v>
      </c>
      <c r="P13" s="60">
        <f t="shared" si="24"/>
        <v>49.97608518</v>
      </c>
      <c r="Q13" s="123">
        <f t="shared" ref="Q13:R13" si="25">Q8*100/Q8</f>
        <v>100</v>
      </c>
      <c r="R13" s="59">
        <f t="shared" si="25"/>
        <v>100</v>
      </c>
      <c r="S13" s="137">
        <f t="shared" ref="S13:T13" si="26">S8*100/Q8</f>
        <v>32.12365591</v>
      </c>
      <c r="T13" s="92">
        <f t="shared" si="26"/>
        <v>54.46785826</v>
      </c>
      <c r="U13" s="62">
        <f t="shared" si="27"/>
        <v>29.27243951</v>
      </c>
      <c r="V13" s="123">
        <f t="shared" ref="V13:W13" si="28">V8*100/V8</f>
        <v>100</v>
      </c>
      <c r="W13" s="59">
        <f t="shared" si="28"/>
        <v>100</v>
      </c>
      <c r="X13" s="137">
        <f t="shared" ref="X13:Y13" si="29">X8*100/V8</f>
        <v>34.50395083</v>
      </c>
      <c r="Y13" s="92">
        <f t="shared" si="29"/>
        <v>52.80055426</v>
      </c>
      <c r="Z13" s="62">
        <f t="shared" si="30"/>
        <v>39.96476923</v>
      </c>
      <c r="AA13" s="123">
        <f t="shared" ref="AA13:AB13" si="31">AA8*100/AA8</f>
        <v>100</v>
      </c>
      <c r="AB13" s="59">
        <f t="shared" si="31"/>
        <v>100</v>
      </c>
      <c r="AC13" s="91">
        <f t="shared" ref="AC13:AD13" si="32">AC8*100/AA8</f>
        <v>42.86947328</v>
      </c>
      <c r="AD13" s="92">
        <f t="shared" si="32"/>
        <v>71.20770999</v>
      </c>
      <c r="AE13" s="62">
        <f t="shared" si="33"/>
        <v>48.82683318</v>
      </c>
    </row>
    <row r="14">
      <c r="A14" s="63" t="s">
        <v>7</v>
      </c>
      <c r="B14" s="111">
        <f t="shared" ref="B14:C14" si="34">B9*100/B9</f>
        <v>100</v>
      </c>
      <c r="C14" s="112">
        <f t="shared" si="34"/>
        <v>100</v>
      </c>
      <c r="D14" s="104">
        <f t="shared" ref="D14:E14" si="35">D9*100/B9</f>
        <v>43.11485268</v>
      </c>
      <c r="E14" s="105">
        <f t="shared" si="35"/>
        <v>69.01263956</v>
      </c>
      <c r="F14" s="104">
        <f t="shared" si="18"/>
        <v>49.69410732</v>
      </c>
      <c r="G14" s="114">
        <f t="shared" ref="G14:H14" si="36">G9*100/G9</f>
        <v>100</v>
      </c>
      <c r="H14" s="66">
        <f t="shared" si="36"/>
        <v>100</v>
      </c>
      <c r="I14" s="104">
        <f t="shared" ref="I14:J14" si="37">I9*100/G9</f>
        <v>38.49549771</v>
      </c>
      <c r="J14" s="105">
        <f t="shared" si="37"/>
        <v>64.34767778</v>
      </c>
      <c r="K14" s="72">
        <f t="shared" si="21"/>
        <v>46.28553687</v>
      </c>
      <c r="L14" s="67">
        <f t="shared" ref="L14:M14" si="38">L9*100/L9</f>
        <v>100</v>
      </c>
      <c r="M14" s="67">
        <f t="shared" si="38"/>
        <v>100</v>
      </c>
      <c r="N14" s="67">
        <f t="shared" ref="N14:O14" si="39">N9*100/L9</f>
        <v>43.04103913</v>
      </c>
      <c r="O14" s="67">
        <f t="shared" si="39"/>
        <v>71.63623818</v>
      </c>
      <c r="P14" s="67">
        <f t="shared" si="24"/>
        <v>48.58688645</v>
      </c>
      <c r="Q14" s="114">
        <f t="shared" ref="Q14:R14" si="40">Q9*100/Q9</f>
        <v>100</v>
      </c>
      <c r="R14" s="66">
        <f t="shared" si="40"/>
        <v>100</v>
      </c>
      <c r="S14" s="104">
        <f t="shared" ref="S14:T14" si="41">S9*100/Q9</f>
        <v>28.23871907</v>
      </c>
      <c r="T14" s="105">
        <f t="shared" si="41"/>
        <v>46.64816278</v>
      </c>
      <c r="U14" s="72">
        <f t="shared" si="27"/>
        <v>25.49779979</v>
      </c>
      <c r="V14" s="114">
        <f t="shared" ref="V14:W14" si="42">V9*100/V9</f>
        <v>100</v>
      </c>
      <c r="W14" s="66">
        <f t="shared" si="42"/>
        <v>100</v>
      </c>
      <c r="X14" s="104">
        <f t="shared" ref="X14:Y14" si="43">X9*100/V9</f>
        <v>33.36123901</v>
      </c>
      <c r="Y14" s="105">
        <f t="shared" si="43"/>
        <v>52.60091582</v>
      </c>
      <c r="Z14" s="72">
        <f t="shared" si="30"/>
        <v>40.13574695</v>
      </c>
      <c r="AA14" s="114">
        <f t="shared" ref="AA14:AB14" si="44">AA9*100/AA9</f>
        <v>100</v>
      </c>
      <c r="AB14" s="66">
        <f t="shared" si="44"/>
        <v>100</v>
      </c>
      <c r="AC14" s="104">
        <f t="shared" ref="AC14:AD14" si="45">AC9*100/AA9</f>
        <v>40.97609419</v>
      </c>
      <c r="AD14" s="105">
        <f t="shared" si="45"/>
        <v>68.37125586</v>
      </c>
      <c r="AE14" s="72">
        <f t="shared" si="33"/>
        <v>47.48969133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Z5:Z6"/>
    <mergeCell ref="AA5:AB5"/>
    <mergeCell ref="AC5:AD5"/>
    <mergeCell ref="AE5:AE6"/>
    <mergeCell ref="A4:A6"/>
    <mergeCell ref="B4:F4"/>
    <mergeCell ref="G4:K4"/>
    <mergeCell ref="L4:P4"/>
    <mergeCell ref="Q4:U4"/>
    <mergeCell ref="V4:Z4"/>
    <mergeCell ref="AA4:AE4"/>
    <mergeCell ref="A11:AE11"/>
    <mergeCell ref="B5:C5"/>
    <mergeCell ref="D5:E5"/>
    <mergeCell ref="F5:F6"/>
    <mergeCell ref="G5:H5"/>
    <mergeCell ref="I5:J5"/>
    <mergeCell ref="K5:K6"/>
    <mergeCell ref="L5:M5"/>
    <mergeCell ref="N5:O5"/>
    <mergeCell ref="P5:P6"/>
    <mergeCell ref="Q5:R5"/>
    <mergeCell ref="S5:T5"/>
    <mergeCell ref="U5:U6"/>
    <mergeCell ref="V5:W5"/>
    <mergeCell ref="X5:Y5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26" width="6.63"/>
  </cols>
  <sheetData>
    <row r="1">
      <c r="A1" s="1" t="s">
        <v>0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ht="15.0" customHeight="1">
      <c r="A4" s="9" t="s">
        <v>4</v>
      </c>
      <c r="B4" s="11" t="s">
        <v>8</v>
      </c>
      <c r="C4" s="8"/>
      <c r="D4" s="8"/>
      <c r="E4" s="13"/>
      <c r="F4" s="11" t="s">
        <v>9</v>
      </c>
      <c r="G4" s="8"/>
      <c r="H4" s="8"/>
      <c r="I4" s="13"/>
      <c r="J4" s="18" t="s">
        <v>7</v>
      </c>
      <c r="K4" s="22"/>
      <c r="L4" s="22"/>
      <c r="M4" s="23"/>
    </row>
    <row r="5" ht="45.0" customHeight="1">
      <c r="A5" s="16"/>
      <c r="B5" s="20" t="s">
        <v>10</v>
      </c>
      <c r="C5" s="19"/>
      <c r="D5" s="25" t="s">
        <v>14</v>
      </c>
      <c r="E5" s="27"/>
      <c r="F5" s="20" t="s">
        <v>10</v>
      </c>
      <c r="G5" s="19"/>
      <c r="H5" s="25" t="s">
        <v>14</v>
      </c>
      <c r="I5" s="27"/>
      <c r="J5" s="20" t="s">
        <v>10</v>
      </c>
      <c r="K5" s="19"/>
      <c r="L5" s="25" t="s">
        <v>14</v>
      </c>
      <c r="M5" s="31"/>
    </row>
    <row r="6">
      <c r="A6" s="26"/>
      <c r="B6" s="28" t="s">
        <v>15</v>
      </c>
      <c r="C6" s="28" t="s">
        <v>16</v>
      </c>
      <c r="D6" s="33" t="s">
        <v>17</v>
      </c>
      <c r="E6" s="32" t="s">
        <v>20</v>
      </c>
      <c r="F6" s="28" t="s">
        <v>15</v>
      </c>
      <c r="G6" s="28" t="s">
        <v>16</v>
      </c>
      <c r="H6" s="33" t="s">
        <v>17</v>
      </c>
      <c r="I6" s="32" t="s">
        <v>20</v>
      </c>
      <c r="J6" s="28" t="s">
        <v>15</v>
      </c>
      <c r="K6" s="28" t="s">
        <v>16</v>
      </c>
      <c r="L6" s="33" t="s">
        <v>17</v>
      </c>
      <c r="M6" s="35" t="s">
        <v>20</v>
      </c>
    </row>
    <row r="7">
      <c r="A7" s="40" t="s">
        <v>22</v>
      </c>
      <c r="B7" s="42">
        <v>586.0</v>
      </c>
      <c r="C7" s="44">
        <v>178.03907607201413</v>
      </c>
      <c r="D7" s="46">
        <v>219.27391342270568</v>
      </c>
      <c r="E7" s="49">
        <f t="shared" ref="E7:E17" si="2">D7*100/C7</f>
        <v>123.1605546</v>
      </c>
      <c r="F7" s="42">
        <v>600.0</v>
      </c>
      <c r="G7" s="44">
        <v>186.1745872930026</v>
      </c>
      <c r="H7" s="46">
        <v>231.4518963707385</v>
      </c>
      <c r="I7" s="49">
        <f t="shared" ref="I7:I17" si="3">H7*100/G7</f>
        <v>124.3198117</v>
      </c>
      <c r="J7" s="42">
        <f t="shared" ref="J7:L7" si="1">B7+F7</f>
        <v>1186</v>
      </c>
      <c r="K7" s="44">
        <f t="shared" si="1"/>
        <v>364.2136634</v>
      </c>
      <c r="L7" s="46">
        <f t="shared" si="1"/>
        <v>450.7258098</v>
      </c>
      <c r="M7" s="51">
        <f t="shared" ref="M7:M17" si="5">L7*100/K7</f>
        <v>123.7531304</v>
      </c>
    </row>
    <row r="8">
      <c r="A8" s="53" t="s">
        <v>23</v>
      </c>
      <c r="B8" s="55">
        <v>848.0</v>
      </c>
      <c r="C8" s="57">
        <v>659.7641224848634</v>
      </c>
      <c r="D8" s="59">
        <v>688.9681051212835</v>
      </c>
      <c r="E8" s="60">
        <f t="shared" si="2"/>
        <v>104.4264278</v>
      </c>
      <c r="F8" s="55">
        <v>885.0</v>
      </c>
      <c r="G8" s="57">
        <v>679.7965554607998</v>
      </c>
      <c r="H8" s="59">
        <v>718.6774361896921</v>
      </c>
      <c r="I8" s="60">
        <f t="shared" si="3"/>
        <v>105.7194878</v>
      </c>
      <c r="J8" s="55">
        <f t="shared" ref="J8:L8" si="4">B8+F8</f>
        <v>1733</v>
      </c>
      <c r="K8" s="57">
        <f t="shared" si="4"/>
        <v>1339.560678</v>
      </c>
      <c r="L8" s="59">
        <f t="shared" si="4"/>
        <v>1407.645541</v>
      </c>
      <c r="M8" s="62">
        <f t="shared" si="5"/>
        <v>105.0826263</v>
      </c>
    </row>
    <row r="9">
      <c r="A9" s="53" t="s">
        <v>24</v>
      </c>
      <c r="B9" s="55">
        <v>2016.0</v>
      </c>
      <c r="C9" s="57">
        <v>3032.3031428543054</v>
      </c>
      <c r="D9" s="59">
        <v>2742.0149152729828</v>
      </c>
      <c r="E9" s="60">
        <f t="shared" si="2"/>
        <v>90.42680715</v>
      </c>
      <c r="F9" s="55">
        <v>1940.0</v>
      </c>
      <c r="G9" s="57">
        <v>2916.1007738622666</v>
      </c>
      <c r="H9" s="59">
        <v>2768.591460882809</v>
      </c>
      <c r="I9" s="60">
        <f t="shared" si="3"/>
        <v>94.9415564</v>
      </c>
      <c r="J9" s="55">
        <f t="shared" ref="J9:L9" si="6">B9+F9</f>
        <v>3956</v>
      </c>
      <c r="K9" s="57">
        <f t="shared" si="6"/>
        <v>5948.403917</v>
      </c>
      <c r="L9" s="59">
        <f t="shared" si="6"/>
        <v>5510.606376</v>
      </c>
      <c r="M9" s="62">
        <f t="shared" si="5"/>
        <v>92.64008385</v>
      </c>
    </row>
    <row r="10">
      <c r="A10" s="53" t="s">
        <v>25</v>
      </c>
      <c r="B10" s="55">
        <v>4424.0</v>
      </c>
      <c r="C10" s="57">
        <v>15073.947614803008</v>
      </c>
      <c r="D10" s="59">
        <v>12794.729363298387</v>
      </c>
      <c r="E10" s="60">
        <f t="shared" si="2"/>
        <v>84.87975207</v>
      </c>
      <c r="F10" s="55">
        <v>4768.0</v>
      </c>
      <c r="G10" s="57">
        <v>16398.240073233632</v>
      </c>
      <c r="H10" s="59">
        <v>14210.023955073773</v>
      </c>
      <c r="I10" s="60">
        <f t="shared" si="3"/>
        <v>86.65578679</v>
      </c>
      <c r="J10" s="55">
        <f t="shared" ref="J10:L10" si="7">B10+F10</f>
        <v>9192</v>
      </c>
      <c r="K10" s="57">
        <f t="shared" si="7"/>
        <v>31472.18769</v>
      </c>
      <c r="L10" s="59">
        <f t="shared" si="7"/>
        <v>27004.75332</v>
      </c>
      <c r="M10" s="62">
        <f t="shared" si="5"/>
        <v>85.80513559</v>
      </c>
    </row>
    <row r="11">
      <c r="A11" s="53" t="s">
        <v>26</v>
      </c>
      <c r="B11" s="55">
        <v>3997.0</v>
      </c>
      <c r="C11" s="57">
        <v>28706.98519891259</v>
      </c>
      <c r="D11" s="59">
        <v>22226.249983326168</v>
      </c>
      <c r="E11" s="60">
        <f t="shared" si="2"/>
        <v>77.42453563</v>
      </c>
      <c r="F11" s="55">
        <v>5052.0</v>
      </c>
      <c r="G11" s="57">
        <v>36966.71878561979</v>
      </c>
      <c r="H11" s="59">
        <v>29518.939424987464</v>
      </c>
      <c r="I11" s="60">
        <f t="shared" si="3"/>
        <v>79.85274429</v>
      </c>
      <c r="J11" s="55">
        <f t="shared" ref="J11:L11" si="8">B11+F11</f>
        <v>9049</v>
      </c>
      <c r="K11" s="57">
        <f t="shared" si="8"/>
        <v>65673.70398</v>
      </c>
      <c r="L11" s="59">
        <f t="shared" si="8"/>
        <v>51745.18941</v>
      </c>
      <c r="M11" s="62">
        <f t="shared" si="5"/>
        <v>78.79133697</v>
      </c>
    </row>
    <row r="12">
      <c r="A12" s="53" t="s">
        <v>27</v>
      </c>
      <c r="B12" s="55">
        <v>3050.0</v>
      </c>
      <c r="C12" s="57">
        <v>42756.232203604806</v>
      </c>
      <c r="D12" s="59">
        <v>29571.977849714785</v>
      </c>
      <c r="E12" s="60">
        <f t="shared" si="2"/>
        <v>69.16413427</v>
      </c>
      <c r="F12" s="55">
        <v>4657.0</v>
      </c>
      <c r="G12" s="57">
        <v>66193.02599371254</v>
      </c>
      <c r="H12" s="59">
        <v>47726.43647979834</v>
      </c>
      <c r="I12" s="60">
        <f t="shared" si="3"/>
        <v>72.10191068</v>
      </c>
      <c r="J12" s="55">
        <f t="shared" ref="J12:L12" si="9">B12+F12</f>
        <v>7707</v>
      </c>
      <c r="K12" s="57">
        <f t="shared" si="9"/>
        <v>108949.2582</v>
      </c>
      <c r="L12" s="59">
        <f t="shared" si="9"/>
        <v>77298.41433</v>
      </c>
      <c r="M12" s="62">
        <f t="shared" si="5"/>
        <v>70.94900471</v>
      </c>
    </row>
    <row r="13">
      <c r="A13" s="53" t="s">
        <v>28</v>
      </c>
      <c r="B13" s="55">
        <v>1475.0</v>
      </c>
      <c r="C13" s="57">
        <v>42330.35673117001</v>
      </c>
      <c r="D13" s="59">
        <v>27178.597155445295</v>
      </c>
      <c r="E13" s="60">
        <f t="shared" si="2"/>
        <v>64.20592514</v>
      </c>
      <c r="F13" s="55">
        <v>3284.0</v>
      </c>
      <c r="G13" s="57">
        <v>97679.12354137671</v>
      </c>
      <c r="H13" s="59">
        <v>62551.711814398644</v>
      </c>
      <c r="I13" s="60">
        <f t="shared" si="3"/>
        <v>64.0379536</v>
      </c>
      <c r="J13" s="55">
        <f t="shared" ref="J13:L13" si="10">B13+F13</f>
        <v>4759</v>
      </c>
      <c r="K13" s="57">
        <f t="shared" si="10"/>
        <v>140009.4803</v>
      </c>
      <c r="L13" s="59">
        <f t="shared" si="10"/>
        <v>89730.30897</v>
      </c>
      <c r="M13" s="62">
        <f t="shared" si="5"/>
        <v>64.08873799</v>
      </c>
    </row>
    <row r="14">
      <c r="A14" s="53" t="s">
        <v>29</v>
      </c>
      <c r="B14" s="55">
        <v>181.0</v>
      </c>
      <c r="C14" s="57">
        <v>11653.166149777686</v>
      </c>
      <c r="D14" s="59">
        <v>6961.282787255414</v>
      </c>
      <c r="E14" s="60">
        <f t="shared" si="2"/>
        <v>59.73726537</v>
      </c>
      <c r="F14" s="55">
        <v>542.0</v>
      </c>
      <c r="G14" s="57">
        <v>35476.878702789465</v>
      </c>
      <c r="H14" s="59">
        <v>21323.460239702497</v>
      </c>
      <c r="I14" s="60">
        <f t="shared" si="3"/>
        <v>60.10523197</v>
      </c>
      <c r="J14" s="55">
        <f t="shared" ref="J14:L14" si="11">B14+F14</f>
        <v>723</v>
      </c>
      <c r="K14" s="57">
        <f t="shared" si="11"/>
        <v>47130.04485</v>
      </c>
      <c r="L14" s="59">
        <f t="shared" si="11"/>
        <v>28284.74303</v>
      </c>
      <c r="M14" s="62">
        <f t="shared" si="5"/>
        <v>60.01425018</v>
      </c>
    </row>
    <row r="15">
      <c r="A15" s="53" t="s">
        <v>30</v>
      </c>
      <c r="B15" s="55">
        <v>31.0</v>
      </c>
      <c r="C15" s="57">
        <v>5830.621536241833</v>
      </c>
      <c r="D15" s="59">
        <v>4795.373455257945</v>
      </c>
      <c r="E15" s="60">
        <f t="shared" si="2"/>
        <v>82.24463594</v>
      </c>
      <c r="F15" s="55">
        <v>148.0</v>
      </c>
      <c r="G15" s="57">
        <v>22761.112009160992</v>
      </c>
      <c r="H15" s="59">
        <v>13196.78614725602</v>
      </c>
      <c r="I15" s="60">
        <f t="shared" si="3"/>
        <v>57.97953168</v>
      </c>
      <c r="J15" s="55">
        <f t="shared" ref="J15:L15" si="12">B15+F15</f>
        <v>179</v>
      </c>
      <c r="K15" s="57">
        <f t="shared" si="12"/>
        <v>28591.73355</v>
      </c>
      <c r="L15" s="59">
        <f t="shared" si="12"/>
        <v>17992.1596</v>
      </c>
      <c r="M15" s="62">
        <f t="shared" si="5"/>
        <v>62.92783743</v>
      </c>
    </row>
    <row r="16">
      <c r="A16" s="68" t="s">
        <v>31</v>
      </c>
      <c r="B16" s="69"/>
      <c r="C16" s="70"/>
      <c r="D16" s="71"/>
      <c r="E16" s="73" t="str">
        <f t="shared" si="2"/>
        <v>#DIV/0!</v>
      </c>
      <c r="F16" s="69">
        <v>9.0</v>
      </c>
      <c r="G16" s="70">
        <v>6159.529305107637</v>
      </c>
      <c r="H16" s="71">
        <v>3950.0022198774673</v>
      </c>
      <c r="I16" s="73">
        <f t="shared" si="3"/>
        <v>64.1283128</v>
      </c>
      <c r="J16" s="69">
        <f t="shared" ref="J16:L16" si="13">B16+F16</f>
        <v>9</v>
      </c>
      <c r="K16" s="70">
        <f t="shared" si="13"/>
        <v>6159.529305</v>
      </c>
      <c r="L16" s="71">
        <f t="shared" si="13"/>
        <v>3950.00222</v>
      </c>
      <c r="M16" s="77">
        <f t="shared" si="5"/>
        <v>64.1283128</v>
      </c>
    </row>
    <row r="17">
      <c r="A17" s="63" t="s">
        <v>7</v>
      </c>
      <c r="B17" s="64">
        <f t="shared" ref="B17:D17" si="14">SUM(B7:B16)</f>
        <v>16608</v>
      </c>
      <c r="C17" s="65">
        <f t="shared" si="14"/>
        <v>150221.4158</v>
      </c>
      <c r="D17" s="66">
        <f t="shared" si="14"/>
        <v>107178.4675</v>
      </c>
      <c r="E17" s="67">
        <f t="shared" si="2"/>
        <v>71.34699602</v>
      </c>
      <c r="F17" s="64">
        <f t="shared" ref="F17:H17" si="15">SUM(F7:F16)</f>
        <v>21885</v>
      </c>
      <c r="G17" s="65">
        <f t="shared" si="15"/>
        <v>285416.7003</v>
      </c>
      <c r="H17" s="66">
        <f t="shared" si="15"/>
        <v>196196.0811</v>
      </c>
      <c r="I17" s="67">
        <f t="shared" si="3"/>
        <v>68.74022468</v>
      </c>
      <c r="J17" s="64">
        <f t="shared" ref="J17:L17" si="16">SUM(J7:J16)</f>
        <v>38493</v>
      </c>
      <c r="K17" s="65">
        <f t="shared" si="16"/>
        <v>435638.1161</v>
      </c>
      <c r="L17" s="66">
        <f t="shared" si="16"/>
        <v>303374.5486</v>
      </c>
      <c r="M17" s="72">
        <f t="shared" si="5"/>
        <v>69.63911958</v>
      </c>
    </row>
    <row r="18">
      <c r="A18" s="74" t="s">
        <v>32</v>
      </c>
    </row>
    <row r="19">
      <c r="A19" s="83" t="s">
        <v>34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19"/>
    </row>
    <row r="20">
      <c r="A20" s="40" t="s">
        <v>22</v>
      </c>
      <c r="B20" s="87">
        <f t="shared" ref="B20:D20" si="17">B7*100/B$17</f>
        <v>3.528420039</v>
      </c>
      <c r="C20" s="89">
        <f t="shared" si="17"/>
        <v>0.1185177727</v>
      </c>
      <c r="D20" s="49">
        <f t="shared" si="17"/>
        <v>0.204587655</v>
      </c>
      <c r="E20" s="49"/>
      <c r="F20" s="87">
        <f t="shared" ref="F20:H20" si="18">F7*100/F$17</f>
        <v>2.741603838</v>
      </c>
      <c r="G20" s="89">
        <f t="shared" si="18"/>
        <v>0.06522904479</v>
      </c>
      <c r="H20" s="49">
        <f t="shared" si="18"/>
        <v>0.1179696837</v>
      </c>
      <c r="I20" s="49"/>
      <c r="J20" s="87">
        <f t="shared" ref="J20:L20" si="19">J7*100/J$17</f>
        <v>3.081079677</v>
      </c>
      <c r="K20" s="89">
        <f t="shared" si="19"/>
        <v>0.08360463649</v>
      </c>
      <c r="L20" s="49">
        <f t="shared" si="19"/>
        <v>0.1485707393</v>
      </c>
      <c r="M20" s="51"/>
    </row>
    <row r="21" ht="15.75" customHeight="1">
      <c r="A21" s="53" t="s">
        <v>23</v>
      </c>
      <c r="B21" s="91">
        <f t="shared" ref="B21:D21" si="20">B8*100/B$17</f>
        <v>5.105973025</v>
      </c>
      <c r="C21" s="92">
        <f t="shared" si="20"/>
        <v>0.4391944511</v>
      </c>
      <c r="D21" s="60">
        <f t="shared" si="20"/>
        <v>0.6428232471</v>
      </c>
      <c r="E21" s="60"/>
      <c r="F21" s="91">
        <f t="shared" ref="F21:H21" si="21">F8*100/F$17</f>
        <v>4.043865661</v>
      </c>
      <c r="G21" s="92">
        <f t="shared" si="21"/>
        <v>0.2381768673</v>
      </c>
      <c r="H21" s="60">
        <f t="shared" si="21"/>
        <v>0.3663057041</v>
      </c>
      <c r="I21" s="60"/>
      <c r="J21" s="91">
        <f t="shared" ref="J21:L21" si="22">J8*100/J$17</f>
        <v>4.502117268</v>
      </c>
      <c r="K21" s="92">
        <f t="shared" si="22"/>
        <v>0.3074939103</v>
      </c>
      <c r="L21" s="60">
        <f t="shared" si="22"/>
        <v>0.4639959244</v>
      </c>
      <c r="M21" s="62"/>
    </row>
    <row r="22" ht="15.75" customHeight="1">
      <c r="A22" s="53" t="s">
        <v>24</v>
      </c>
      <c r="B22" s="91">
        <f t="shared" ref="B22:D22" si="23">B9*100/B$17</f>
        <v>12.13872832</v>
      </c>
      <c r="C22" s="92">
        <f t="shared" si="23"/>
        <v>2.018555828</v>
      </c>
      <c r="D22" s="60">
        <f t="shared" si="23"/>
        <v>2.558363614</v>
      </c>
      <c r="E22" s="60"/>
      <c r="F22" s="91">
        <f t="shared" ref="F22:H22" si="24">F9*100/F$17</f>
        <v>8.864519077</v>
      </c>
      <c r="G22" s="92">
        <f t="shared" si="24"/>
        <v>1.021699421</v>
      </c>
      <c r="H22" s="60">
        <f t="shared" si="24"/>
        <v>1.411134945</v>
      </c>
      <c r="I22" s="60"/>
      <c r="J22" s="91">
        <f t="shared" ref="J22:L22" si="25">J9*100/J$17</f>
        <v>10.27719326</v>
      </c>
      <c r="K22" s="92">
        <f t="shared" si="25"/>
        <v>1.365446157</v>
      </c>
      <c r="L22" s="60">
        <f t="shared" si="25"/>
        <v>1.816436613</v>
      </c>
      <c r="M22" s="62"/>
    </row>
    <row r="23" ht="15.75" customHeight="1">
      <c r="A23" s="53" t="s">
        <v>25</v>
      </c>
      <c r="B23" s="91">
        <f t="shared" ref="B23:D23" si="26">B10*100/B$17</f>
        <v>26.63776493</v>
      </c>
      <c r="C23" s="92">
        <f t="shared" si="26"/>
        <v>10.03448645</v>
      </c>
      <c r="D23" s="60">
        <f t="shared" si="26"/>
        <v>11.93777972</v>
      </c>
      <c r="E23" s="60"/>
      <c r="F23" s="91">
        <f t="shared" ref="F23:H23" si="27">F10*100/F$17</f>
        <v>21.78661183</v>
      </c>
      <c r="G23" s="92">
        <f t="shared" si="27"/>
        <v>5.745368107</v>
      </c>
      <c r="H23" s="60">
        <f t="shared" si="27"/>
        <v>7.24276646</v>
      </c>
      <c r="I23" s="60"/>
      <c r="J23" s="91">
        <f t="shared" ref="J23:L23" si="28">J10*100/J$17</f>
        <v>23.87966643</v>
      </c>
      <c r="K23" s="92">
        <f t="shared" si="28"/>
        <v>7.224387978</v>
      </c>
      <c r="L23" s="60">
        <f t="shared" si="28"/>
        <v>8.901456448</v>
      </c>
      <c r="M23" s="62"/>
    </row>
    <row r="24" ht="15.75" customHeight="1">
      <c r="A24" s="53" t="s">
        <v>26</v>
      </c>
      <c r="B24" s="91">
        <f t="shared" ref="B24:D24" si="29">B11*100/B$17</f>
        <v>24.06671484</v>
      </c>
      <c r="C24" s="92">
        <f t="shared" si="29"/>
        <v>19.10978208</v>
      </c>
      <c r="D24" s="60">
        <f t="shared" si="29"/>
        <v>20.73760756</v>
      </c>
      <c r="E24" s="60"/>
      <c r="F24" s="91">
        <f t="shared" ref="F24:H24" si="30">F11*100/F$17</f>
        <v>23.08430432</v>
      </c>
      <c r="G24" s="92">
        <f t="shared" si="30"/>
        <v>12.95184155</v>
      </c>
      <c r="H24" s="60">
        <f t="shared" si="30"/>
        <v>15.04563153</v>
      </c>
      <c r="I24" s="60"/>
      <c r="J24" s="91">
        <f t="shared" ref="J24:L24" si="31">J11*100/J$17</f>
        <v>23.50817032</v>
      </c>
      <c r="K24" s="92">
        <f t="shared" si="31"/>
        <v>15.07528877</v>
      </c>
      <c r="L24" s="60">
        <f t="shared" si="31"/>
        <v>17.0565361</v>
      </c>
      <c r="M24" s="62"/>
    </row>
    <row r="25" ht="15.75" customHeight="1">
      <c r="A25" s="53" t="s">
        <v>27</v>
      </c>
      <c r="B25" s="91">
        <f t="shared" ref="B25:D25" si="32">B12*100/B$17</f>
        <v>18.36464355</v>
      </c>
      <c r="C25" s="92">
        <f t="shared" si="32"/>
        <v>28.46214169</v>
      </c>
      <c r="D25" s="60">
        <f t="shared" si="32"/>
        <v>27.5913423</v>
      </c>
      <c r="E25" s="60"/>
      <c r="F25" s="91">
        <f t="shared" ref="F25:H25" si="33">F12*100/F$17</f>
        <v>21.27941512</v>
      </c>
      <c r="G25" s="92">
        <f t="shared" si="33"/>
        <v>23.1917144</v>
      </c>
      <c r="H25" s="60">
        <f t="shared" si="33"/>
        <v>24.32588674</v>
      </c>
      <c r="I25" s="60"/>
      <c r="J25" s="91">
        <f t="shared" ref="J25:L25" si="34">J12*100/J$17</f>
        <v>20.02182215</v>
      </c>
      <c r="K25" s="92">
        <f t="shared" si="34"/>
        <v>25.00911976</v>
      </c>
      <c r="L25" s="60">
        <f t="shared" si="34"/>
        <v>25.47953172</v>
      </c>
      <c r="M25" s="62"/>
    </row>
    <row r="26" ht="15.75" customHeight="1">
      <c r="A26" s="53" t="s">
        <v>28</v>
      </c>
      <c r="B26" s="91">
        <f t="shared" ref="B26:D26" si="35">B13*100/B$17</f>
        <v>8.881262042</v>
      </c>
      <c r="C26" s="92">
        <f t="shared" si="35"/>
        <v>28.17864318</v>
      </c>
      <c r="D26" s="60">
        <f t="shared" si="35"/>
        <v>25.35826252</v>
      </c>
      <c r="E26" s="60"/>
      <c r="F26" s="91">
        <f t="shared" ref="F26:H26" si="36">F13*100/F$17</f>
        <v>15.00571167</v>
      </c>
      <c r="G26" s="92">
        <f t="shared" si="36"/>
        <v>34.22333852</v>
      </c>
      <c r="H26" s="60">
        <f t="shared" si="36"/>
        <v>31.88224325</v>
      </c>
      <c r="I26" s="60"/>
      <c r="J26" s="91">
        <f t="shared" ref="J26:L26" si="37">J13*100/J$17</f>
        <v>12.36328683</v>
      </c>
      <c r="K26" s="92">
        <f t="shared" si="37"/>
        <v>32.13894173</v>
      </c>
      <c r="L26" s="60">
        <f t="shared" si="37"/>
        <v>29.57740172</v>
      </c>
      <c r="M26" s="62"/>
    </row>
    <row r="27" ht="15.75" customHeight="1">
      <c r="A27" s="53" t="s">
        <v>29</v>
      </c>
      <c r="B27" s="91">
        <f t="shared" ref="B27:D27" si="38">B14*100/B$17</f>
        <v>1.089836224</v>
      </c>
      <c r="C27" s="92">
        <f t="shared" si="38"/>
        <v>7.757326803</v>
      </c>
      <c r="D27" s="60">
        <f t="shared" si="38"/>
        <v>6.495038554</v>
      </c>
      <c r="E27" s="60"/>
      <c r="F27" s="91">
        <f t="shared" ref="F27:H27" si="39">F14*100/F$17</f>
        <v>2.476582134</v>
      </c>
      <c r="G27" s="92">
        <f t="shared" si="39"/>
        <v>12.42985385</v>
      </c>
      <c r="H27" s="60">
        <f t="shared" si="39"/>
        <v>10.86844351</v>
      </c>
      <c r="I27" s="60"/>
      <c r="J27" s="91">
        <f t="shared" ref="J27:L27" si="40">J14*100/J$17</f>
        <v>1.87826358</v>
      </c>
      <c r="K27" s="92">
        <f t="shared" si="40"/>
        <v>10.81862287</v>
      </c>
      <c r="L27" s="60">
        <f t="shared" si="40"/>
        <v>9.323373749</v>
      </c>
      <c r="M27" s="62"/>
    </row>
    <row r="28" ht="15.75" customHeight="1">
      <c r="A28" s="53" t="s">
        <v>30</v>
      </c>
      <c r="B28" s="91">
        <f t="shared" ref="B28:D28" si="41">B15*100/B$17</f>
        <v>0.1866570328</v>
      </c>
      <c r="C28" s="92">
        <f t="shared" si="41"/>
        <v>3.881351741</v>
      </c>
      <c r="D28" s="60">
        <f t="shared" si="41"/>
        <v>4.474194832</v>
      </c>
      <c r="E28" s="60"/>
      <c r="F28" s="91">
        <f t="shared" ref="F28:H28" si="42">F15*100/F$17</f>
        <v>0.6762622801</v>
      </c>
      <c r="G28" s="92">
        <f t="shared" si="42"/>
        <v>7.974695238</v>
      </c>
      <c r="H28" s="60">
        <f t="shared" si="42"/>
        <v>6.726325049</v>
      </c>
      <c r="I28" s="60"/>
      <c r="J28" s="91">
        <f t="shared" ref="J28:L28" si="43">J15*100/J$17</f>
        <v>0.465019614</v>
      </c>
      <c r="K28" s="92">
        <f t="shared" si="43"/>
        <v>6.563184554</v>
      </c>
      <c r="L28" s="60">
        <f t="shared" si="43"/>
        <v>5.93067536</v>
      </c>
      <c r="M28" s="62"/>
    </row>
    <row r="29" ht="15.75" customHeight="1">
      <c r="A29" s="68" t="s">
        <v>31</v>
      </c>
      <c r="B29" s="102">
        <f t="shared" ref="B29:D29" si="44">B16*100/B$17</f>
        <v>0</v>
      </c>
      <c r="C29" s="103">
        <f t="shared" si="44"/>
        <v>0</v>
      </c>
      <c r="D29" s="73">
        <f t="shared" si="44"/>
        <v>0</v>
      </c>
      <c r="E29" s="73"/>
      <c r="F29" s="102">
        <f t="shared" ref="F29:H29" si="45">F16*100/F$17</f>
        <v>0.04112405757</v>
      </c>
      <c r="G29" s="103">
        <f t="shared" si="45"/>
        <v>2.158083006</v>
      </c>
      <c r="H29" s="73">
        <f t="shared" si="45"/>
        <v>2.013293129</v>
      </c>
      <c r="I29" s="73"/>
      <c r="J29" s="102">
        <f t="shared" ref="J29:L29" si="46">J16*100/J$17</f>
        <v>0.02338087444</v>
      </c>
      <c r="K29" s="103">
        <f t="shared" si="46"/>
        <v>1.413909637</v>
      </c>
      <c r="L29" s="73">
        <f t="shared" si="46"/>
        <v>1.302021622</v>
      </c>
      <c r="M29" s="77"/>
    </row>
    <row r="30" ht="15.75" customHeight="1">
      <c r="A30" s="63" t="s">
        <v>7</v>
      </c>
      <c r="B30" s="104">
        <f t="shared" ref="B30:D30" si="47">B17*100/B$17</f>
        <v>100</v>
      </c>
      <c r="C30" s="105">
        <f t="shared" si="47"/>
        <v>100</v>
      </c>
      <c r="D30" s="67">
        <f t="shared" si="47"/>
        <v>100</v>
      </c>
      <c r="E30" s="67"/>
      <c r="F30" s="104">
        <f t="shared" ref="F30:H30" si="48">F17*100/F$17</f>
        <v>100</v>
      </c>
      <c r="G30" s="105">
        <f t="shared" si="48"/>
        <v>100</v>
      </c>
      <c r="H30" s="67">
        <f t="shared" si="48"/>
        <v>100</v>
      </c>
      <c r="I30" s="67"/>
      <c r="J30" s="104">
        <f t="shared" ref="J30:L30" si="49">J17*100/J$17</f>
        <v>100</v>
      </c>
      <c r="K30" s="105">
        <f t="shared" si="49"/>
        <v>100</v>
      </c>
      <c r="L30" s="67">
        <f t="shared" si="49"/>
        <v>100</v>
      </c>
      <c r="M30" s="72"/>
    </row>
    <row r="31" ht="15.75" customHeight="1">
      <c r="A31" s="106" t="s">
        <v>34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8"/>
    </row>
    <row r="32" ht="15.75" customHeight="1">
      <c r="A32" s="40" t="s">
        <v>22</v>
      </c>
      <c r="B32" s="87">
        <f t="shared" ref="B32:B42" si="50">B7*100/$J7</f>
        <v>49.40978078</v>
      </c>
      <c r="C32" s="89">
        <f t="shared" ref="C32:C42" si="51">C7*100/$K7</f>
        <v>48.8831403</v>
      </c>
      <c r="D32" s="49">
        <f t="shared" ref="D32:D42" si="52">D7*100/$L7</f>
        <v>48.64906971</v>
      </c>
      <c r="E32" s="49"/>
      <c r="F32" s="87">
        <f t="shared" ref="F32:F42" si="53">F7*100/$J7</f>
        <v>50.59021922</v>
      </c>
      <c r="G32" s="89">
        <f t="shared" ref="G32:G42" si="54">G7*100/$K7</f>
        <v>51.1168597</v>
      </c>
      <c r="H32" s="49">
        <f t="shared" ref="H32:H42" si="55">H7*100/$L7</f>
        <v>51.35093029</v>
      </c>
      <c r="I32" s="49"/>
      <c r="J32" s="42">
        <f t="shared" ref="J32:J42" si="56">J7*100/$J7</f>
        <v>100</v>
      </c>
      <c r="K32" s="44">
        <f t="shared" ref="K32:K42" si="57">K7*100/$K7</f>
        <v>100</v>
      </c>
      <c r="L32" s="46">
        <f t="shared" ref="L32:L42" si="58">L7*100/$L7</f>
        <v>100</v>
      </c>
      <c r="M32" s="51"/>
    </row>
    <row r="33" ht="15.75" customHeight="1">
      <c r="A33" s="53" t="s">
        <v>23</v>
      </c>
      <c r="B33" s="91">
        <f t="shared" si="50"/>
        <v>48.93248702</v>
      </c>
      <c r="C33" s="92">
        <f t="shared" si="51"/>
        <v>49.25227601</v>
      </c>
      <c r="D33" s="60">
        <f t="shared" si="52"/>
        <v>48.94471548</v>
      </c>
      <c r="E33" s="60"/>
      <c r="F33" s="91">
        <f t="shared" si="53"/>
        <v>51.06751298</v>
      </c>
      <c r="G33" s="92">
        <f t="shared" si="54"/>
        <v>50.74772399</v>
      </c>
      <c r="H33" s="60">
        <f t="shared" si="55"/>
        <v>51.05528452</v>
      </c>
      <c r="I33" s="60"/>
      <c r="J33" s="55">
        <f t="shared" si="56"/>
        <v>100</v>
      </c>
      <c r="K33" s="57">
        <f t="shared" si="57"/>
        <v>100</v>
      </c>
      <c r="L33" s="59">
        <f t="shared" si="58"/>
        <v>100</v>
      </c>
      <c r="M33" s="62"/>
    </row>
    <row r="34" ht="15.75" customHeight="1">
      <c r="A34" s="53" t="s">
        <v>24</v>
      </c>
      <c r="B34" s="91">
        <f t="shared" si="50"/>
        <v>50.96056623</v>
      </c>
      <c r="C34" s="92">
        <f t="shared" si="51"/>
        <v>50.97675251</v>
      </c>
      <c r="D34" s="60">
        <f t="shared" si="52"/>
        <v>49.75886006</v>
      </c>
      <c r="E34" s="60"/>
      <c r="F34" s="91">
        <f t="shared" si="53"/>
        <v>49.03943377</v>
      </c>
      <c r="G34" s="92">
        <f t="shared" si="54"/>
        <v>49.02324749</v>
      </c>
      <c r="H34" s="60">
        <f t="shared" si="55"/>
        <v>50.24113994</v>
      </c>
      <c r="I34" s="60"/>
      <c r="J34" s="55">
        <f t="shared" si="56"/>
        <v>100</v>
      </c>
      <c r="K34" s="57">
        <f t="shared" si="57"/>
        <v>100</v>
      </c>
      <c r="L34" s="59">
        <f t="shared" si="58"/>
        <v>100</v>
      </c>
      <c r="M34" s="62"/>
    </row>
    <row r="35" ht="15.75" customHeight="1">
      <c r="A35" s="53" t="s">
        <v>25</v>
      </c>
      <c r="B35" s="91">
        <f t="shared" si="50"/>
        <v>48.12880766</v>
      </c>
      <c r="C35" s="92">
        <f t="shared" si="51"/>
        <v>47.89609087</v>
      </c>
      <c r="D35" s="60">
        <f t="shared" si="52"/>
        <v>47.37954542</v>
      </c>
      <c r="E35" s="60"/>
      <c r="F35" s="91">
        <f t="shared" si="53"/>
        <v>51.87119234</v>
      </c>
      <c r="G35" s="92">
        <f t="shared" si="54"/>
        <v>52.10390913</v>
      </c>
      <c r="H35" s="60">
        <f t="shared" si="55"/>
        <v>52.62045458</v>
      </c>
      <c r="I35" s="60"/>
      <c r="J35" s="55">
        <f t="shared" si="56"/>
        <v>100</v>
      </c>
      <c r="K35" s="57">
        <f t="shared" si="57"/>
        <v>100</v>
      </c>
      <c r="L35" s="59">
        <f t="shared" si="58"/>
        <v>100</v>
      </c>
      <c r="M35" s="62"/>
    </row>
    <row r="36" ht="15.75" customHeight="1">
      <c r="A36" s="53" t="s">
        <v>26</v>
      </c>
      <c r="B36" s="91">
        <f t="shared" si="50"/>
        <v>44.17062659</v>
      </c>
      <c r="C36" s="92">
        <f t="shared" si="51"/>
        <v>43.71153667</v>
      </c>
      <c r="D36" s="60">
        <f t="shared" si="52"/>
        <v>42.95326819</v>
      </c>
      <c r="E36" s="60"/>
      <c r="F36" s="91">
        <f t="shared" si="53"/>
        <v>55.82937341</v>
      </c>
      <c r="G36" s="92">
        <f t="shared" si="54"/>
        <v>56.28846333</v>
      </c>
      <c r="H36" s="60">
        <f t="shared" si="55"/>
        <v>57.04673181</v>
      </c>
      <c r="I36" s="60"/>
      <c r="J36" s="55">
        <f t="shared" si="56"/>
        <v>100</v>
      </c>
      <c r="K36" s="57">
        <f t="shared" si="57"/>
        <v>100</v>
      </c>
      <c r="L36" s="59">
        <f t="shared" si="58"/>
        <v>100</v>
      </c>
      <c r="M36" s="62"/>
    </row>
    <row r="37" ht="15.75" customHeight="1">
      <c r="A37" s="53" t="s">
        <v>27</v>
      </c>
      <c r="B37" s="91">
        <f t="shared" si="50"/>
        <v>39.57441287</v>
      </c>
      <c r="C37" s="92">
        <f t="shared" si="51"/>
        <v>39.24417009</v>
      </c>
      <c r="D37" s="60">
        <f t="shared" si="52"/>
        <v>38.25690101</v>
      </c>
      <c r="E37" s="60"/>
      <c r="F37" s="91">
        <f t="shared" si="53"/>
        <v>60.42558713</v>
      </c>
      <c r="G37" s="92">
        <f t="shared" si="54"/>
        <v>60.75582991</v>
      </c>
      <c r="H37" s="60">
        <f t="shared" si="55"/>
        <v>61.74309899</v>
      </c>
      <c r="I37" s="60"/>
      <c r="J37" s="55">
        <f t="shared" si="56"/>
        <v>100</v>
      </c>
      <c r="K37" s="57">
        <f t="shared" si="57"/>
        <v>100</v>
      </c>
      <c r="L37" s="59">
        <f t="shared" si="58"/>
        <v>100</v>
      </c>
      <c r="M37" s="62"/>
    </row>
    <row r="38" ht="15.75" customHeight="1">
      <c r="A38" s="53" t="s">
        <v>28</v>
      </c>
      <c r="B38" s="91">
        <f t="shared" si="50"/>
        <v>30.99390628</v>
      </c>
      <c r="C38" s="92">
        <f t="shared" si="51"/>
        <v>30.23392177</v>
      </c>
      <c r="D38" s="60">
        <f t="shared" si="52"/>
        <v>30.28920492</v>
      </c>
      <c r="E38" s="60"/>
      <c r="F38" s="91">
        <f t="shared" si="53"/>
        <v>69.00609372</v>
      </c>
      <c r="G38" s="92">
        <f t="shared" si="54"/>
        <v>69.76607823</v>
      </c>
      <c r="H38" s="60">
        <f t="shared" si="55"/>
        <v>69.71079508</v>
      </c>
      <c r="I38" s="60"/>
      <c r="J38" s="55">
        <f t="shared" si="56"/>
        <v>100</v>
      </c>
      <c r="K38" s="57">
        <f t="shared" si="57"/>
        <v>100</v>
      </c>
      <c r="L38" s="59">
        <f t="shared" si="58"/>
        <v>100</v>
      </c>
      <c r="M38" s="62"/>
    </row>
    <row r="39" ht="15.75" customHeight="1">
      <c r="A39" s="53" t="s">
        <v>29</v>
      </c>
      <c r="B39" s="91">
        <f t="shared" si="50"/>
        <v>25.03457815</v>
      </c>
      <c r="C39" s="92">
        <f t="shared" si="51"/>
        <v>24.7255571</v>
      </c>
      <c r="D39" s="60">
        <f t="shared" si="52"/>
        <v>24.61144081</v>
      </c>
      <c r="E39" s="60"/>
      <c r="F39" s="91">
        <f t="shared" si="53"/>
        <v>74.96542185</v>
      </c>
      <c r="G39" s="92">
        <f t="shared" si="54"/>
        <v>75.2744429</v>
      </c>
      <c r="H39" s="60">
        <f t="shared" si="55"/>
        <v>75.38855919</v>
      </c>
      <c r="I39" s="60"/>
      <c r="J39" s="55">
        <f t="shared" si="56"/>
        <v>100</v>
      </c>
      <c r="K39" s="57">
        <f t="shared" si="57"/>
        <v>100</v>
      </c>
      <c r="L39" s="59">
        <f t="shared" si="58"/>
        <v>100</v>
      </c>
      <c r="M39" s="62"/>
    </row>
    <row r="40" ht="15.75" customHeight="1">
      <c r="A40" s="53" t="s">
        <v>30</v>
      </c>
      <c r="B40" s="91">
        <f t="shared" si="50"/>
        <v>17.31843575</v>
      </c>
      <c r="C40" s="92">
        <f t="shared" si="51"/>
        <v>20.39268283</v>
      </c>
      <c r="D40" s="60">
        <f t="shared" si="52"/>
        <v>26.65257291</v>
      </c>
      <c r="E40" s="60"/>
      <c r="F40" s="91">
        <f t="shared" si="53"/>
        <v>82.68156425</v>
      </c>
      <c r="G40" s="92">
        <f t="shared" si="54"/>
        <v>79.60731717</v>
      </c>
      <c r="H40" s="60">
        <f t="shared" si="55"/>
        <v>73.34742709</v>
      </c>
      <c r="I40" s="60"/>
      <c r="J40" s="55">
        <f t="shared" si="56"/>
        <v>100</v>
      </c>
      <c r="K40" s="57">
        <f t="shared" si="57"/>
        <v>100</v>
      </c>
      <c r="L40" s="59">
        <f t="shared" si="58"/>
        <v>100</v>
      </c>
      <c r="M40" s="62"/>
    </row>
    <row r="41" ht="15.75" customHeight="1">
      <c r="A41" s="68" t="s">
        <v>31</v>
      </c>
      <c r="B41" s="102">
        <f t="shared" si="50"/>
        <v>0</v>
      </c>
      <c r="C41" s="103">
        <f t="shared" si="51"/>
        <v>0</v>
      </c>
      <c r="D41" s="73">
        <f t="shared" si="52"/>
        <v>0</v>
      </c>
      <c r="E41" s="73"/>
      <c r="F41" s="102">
        <f t="shared" si="53"/>
        <v>100</v>
      </c>
      <c r="G41" s="103">
        <f t="shared" si="54"/>
        <v>100</v>
      </c>
      <c r="H41" s="73">
        <f t="shared" si="55"/>
        <v>100</v>
      </c>
      <c r="I41" s="73"/>
      <c r="J41" s="69">
        <f t="shared" si="56"/>
        <v>100</v>
      </c>
      <c r="K41" s="70">
        <f t="shared" si="57"/>
        <v>100</v>
      </c>
      <c r="L41" s="71">
        <f t="shared" si="58"/>
        <v>100</v>
      </c>
      <c r="M41" s="77"/>
    </row>
    <row r="42" ht="15.75" customHeight="1">
      <c r="A42" s="63" t="s">
        <v>7</v>
      </c>
      <c r="B42" s="104">
        <f t="shared" si="50"/>
        <v>43.14550698</v>
      </c>
      <c r="C42" s="105">
        <f t="shared" si="51"/>
        <v>34.48307442</v>
      </c>
      <c r="D42" s="67">
        <f t="shared" si="52"/>
        <v>35.32876045</v>
      </c>
      <c r="E42" s="67"/>
      <c r="F42" s="104">
        <f t="shared" si="53"/>
        <v>56.85449302</v>
      </c>
      <c r="G42" s="105">
        <f t="shared" si="54"/>
        <v>65.51692558</v>
      </c>
      <c r="H42" s="67">
        <f t="shared" si="55"/>
        <v>64.67123955</v>
      </c>
      <c r="I42" s="67"/>
      <c r="J42" s="64">
        <f t="shared" si="56"/>
        <v>100</v>
      </c>
      <c r="K42" s="65">
        <f t="shared" si="57"/>
        <v>100</v>
      </c>
      <c r="L42" s="66">
        <f t="shared" si="58"/>
        <v>100</v>
      </c>
      <c r="M42" s="72"/>
    </row>
    <row r="43" ht="15.75" customHeight="1">
      <c r="A43" s="106" t="s">
        <v>36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</row>
    <row r="44" ht="15.75" customHeight="1">
      <c r="A44" s="37" t="s">
        <v>22</v>
      </c>
      <c r="B44" s="86">
        <f t="shared" ref="B44:B54" si="59">B7*100/$J$17</f>
        <v>1.522354714</v>
      </c>
      <c r="C44" s="88">
        <f t="shared" ref="C44:C54" si="60">C7*100/$K$17</f>
        <v>0.04086857176</v>
      </c>
      <c r="D44" s="58">
        <f t="shared" ref="D44:D54" si="61">D7*100/$L$17</f>
        <v>0.07227828255</v>
      </c>
      <c r="E44" s="58"/>
      <c r="F44" s="86">
        <f t="shared" ref="F44:F54" si="62">F7*100/$J$17</f>
        <v>1.558724963</v>
      </c>
      <c r="G44" s="88">
        <f t="shared" ref="G44:G54" si="63">G7*100/$K$17</f>
        <v>0.04273606473</v>
      </c>
      <c r="H44" s="58">
        <f t="shared" ref="H44:H54" si="64">H7*100/$L$17</f>
        <v>0.07629245678</v>
      </c>
      <c r="I44" s="58"/>
      <c r="J44" s="86">
        <f t="shared" ref="J44:J54" si="65">J7*100/$J$17</f>
        <v>3.081079677</v>
      </c>
      <c r="K44" s="88">
        <f t="shared" ref="K44:K54" si="66">K7*100/$K$17</f>
        <v>0.08360463649</v>
      </c>
      <c r="L44" s="58">
        <f t="shared" ref="L44:L54" si="67">L7*100/$L$17</f>
        <v>0.1485707393</v>
      </c>
      <c r="M44" s="140"/>
    </row>
    <row r="45" ht="15.75" customHeight="1">
      <c r="A45" s="37" t="s">
        <v>23</v>
      </c>
      <c r="B45" s="86">
        <f t="shared" si="59"/>
        <v>2.202997948</v>
      </c>
      <c r="C45" s="88">
        <f t="shared" si="60"/>
        <v>0.1514477494</v>
      </c>
      <c r="D45" s="58">
        <f t="shared" si="61"/>
        <v>0.227101485</v>
      </c>
      <c r="E45" s="58"/>
      <c r="F45" s="86">
        <f t="shared" si="62"/>
        <v>2.29911932</v>
      </c>
      <c r="G45" s="88">
        <f t="shared" si="63"/>
        <v>0.1560461609</v>
      </c>
      <c r="H45" s="58">
        <f t="shared" si="64"/>
        <v>0.2368944394</v>
      </c>
      <c r="I45" s="58"/>
      <c r="J45" s="86">
        <f t="shared" si="65"/>
        <v>4.502117268</v>
      </c>
      <c r="K45" s="88">
        <f t="shared" si="66"/>
        <v>0.3074939103</v>
      </c>
      <c r="L45" s="58">
        <f t="shared" si="67"/>
        <v>0.4639959244</v>
      </c>
      <c r="M45" s="62"/>
    </row>
    <row r="46" ht="15.75" customHeight="1">
      <c r="A46" s="37" t="s">
        <v>24</v>
      </c>
      <c r="B46" s="86">
        <f t="shared" si="59"/>
        <v>5.237315876</v>
      </c>
      <c r="C46" s="88">
        <f t="shared" si="60"/>
        <v>0.6960601083</v>
      </c>
      <c r="D46" s="58">
        <f t="shared" si="61"/>
        <v>0.9038381525</v>
      </c>
      <c r="E46" s="58"/>
      <c r="F46" s="86">
        <f t="shared" si="62"/>
        <v>5.03987738</v>
      </c>
      <c r="G46" s="88">
        <f t="shared" si="63"/>
        <v>0.6693860491</v>
      </c>
      <c r="H46" s="58">
        <f t="shared" si="64"/>
        <v>0.9125984608</v>
      </c>
      <c r="I46" s="58"/>
      <c r="J46" s="86">
        <f t="shared" si="65"/>
        <v>10.27719326</v>
      </c>
      <c r="K46" s="88">
        <f t="shared" si="66"/>
        <v>1.365446157</v>
      </c>
      <c r="L46" s="58">
        <f t="shared" si="67"/>
        <v>1.816436613</v>
      </c>
      <c r="M46" s="62"/>
    </row>
    <row r="47" ht="15.75" customHeight="1">
      <c r="A47" s="37" t="s">
        <v>25</v>
      </c>
      <c r="B47" s="86">
        <f t="shared" si="59"/>
        <v>11.49299873</v>
      </c>
      <c r="C47" s="88">
        <f t="shared" si="60"/>
        <v>3.460199431</v>
      </c>
      <c r="D47" s="58">
        <f t="shared" si="61"/>
        <v>4.217469601</v>
      </c>
      <c r="E47" s="58"/>
      <c r="F47" s="86">
        <f t="shared" si="62"/>
        <v>12.38666771</v>
      </c>
      <c r="G47" s="88">
        <f t="shared" si="63"/>
        <v>3.764188547</v>
      </c>
      <c r="H47" s="58">
        <f t="shared" si="64"/>
        <v>4.683986847</v>
      </c>
      <c r="I47" s="58"/>
      <c r="J47" s="86">
        <f t="shared" si="65"/>
        <v>23.87966643</v>
      </c>
      <c r="K47" s="88">
        <f t="shared" si="66"/>
        <v>7.224387978</v>
      </c>
      <c r="L47" s="58">
        <f t="shared" si="67"/>
        <v>8.901456448</v>
      </c>
      <c r="M47" s="62"/>
    </row>
    <row r="48" ht="15.75" customHeight="1">
      <c r="A48" s="37" t="s">
        <v>26</v>
      </c>
      <c r="B48" s="86">
        <f t="shared" si="59"/>
        <v>10.38370613</v>
      </c>
      <c r="C48" s="88">
        <f t="shared" si="60"/>
        <v>6.589640378</v>
      </c>
      <c r="D48" s="58">
        <f t="shared" si="61"/>
        <v>7.326339696</v>
      </c>
      <c r="E48" s="58"/>
      <c r="F48" s="86">
        <f t="shared" si="62"/>
        <v>13.12446419</v>
      </c>
      <c r="G48" s="88">
        <f t="shared" si="63"/>
        <v>8.48564839</v>
      </c>
      <c r="H48" s="58">
        <f t="shared" si="64"/>
        <v>9.730196406</v>
      </c>
      <c r="I48" s="58"/>
      <c r="J48" s="86">
        <f t="shared" si="65"/>
        <v>23.50817032</v>
      </c>
      <c r="K48" s="88">
        <f t="shared" si="66"/>
        <v>15.07528877</v>
      </c>
      <c r="L48" s="58">
        <f t="shared" si="67"/>
        <v>17.0565361</v>
      </c>
      <c r="M48" s="62"/>
    </row>
    <row r="49" ht="15.75" customHeight="1">
      <c r="A49" s="37" t="s">
        <v>27</v>
      </c>
      <c r="B49" s="86">
        <f t="shared" si="59"/>
        <v>7.923518562</v>
      </c>
      <c r="C49" s="88">
        <f t="shared" si="60"/>
        <v>9.8146215</v>
      </c>
      <c r="D49" s="58">
        <f t="shared" si="61"/>
        <v>9.747679226</v>
      </c>
      <c r="E49" s="58"/>
      <c r="F49" s="86">
        <f t="shared" si="62"/>
        <v>12.09830359</v>
      </c>
      <c r="G49" s="88">
        <f t="shared" si="63"/>
        <v>15.19449827</v>
      </c>
      <c r="H49" s="58">
        <f t="shared" si="64"/>
        <v>15.73185249</v>
      </c>
      <c r="I49" s="58"/>
      <c r="J49" s="86">
        <f t="shared" si="65"/>
        <v>20.02182215</v>
      </c>
      <c r="K49" s="88">
        <f t="shared" si="66"/>
        <v>25.00911976</v>
      </c>
      <c r="L49" s="58">
        <f t="shared" si="67"/>
        <v>25.47953172</v>
      </c>
      <c r="M49" s="62"/>
    </row>
    <row r="50" ht="15.75" customHeight="1">
      <c r="A50" s="37" t="s">
        <v>28</v>
      </c>
      <c r="B50" s="86">
        <f t="shared" si="59"/>
        <v>3.831865534</v>
      </c>
      <c r="C50" s="88">
        <f t="shared" si="60"/>
        <v>9.716862498</v>
      </c>
      <c r="D50" s="58">
        <f t="shared" si="61"/>
        <v>8.958759817</v>
      </c>
      <c r="E50" s="58"/>
      <c r="F50" s="86">
        <f t="shared" si="62"/>
        <v>8.531421297</v>
      </c>
      <c r="G50" s="88">
        <f t="shared" si="63"/>
        <v>22.42207923</v>
      </c>
      <c r="H50" s="58">
        <f t="shared" si="64"/>
        <v>20.61864191</v>
      </c>
      <c r="I50" s="58"/>
      <c r="J50" s="86">
        <f t="shared" si="65"/>
        <v>12.36328683</v>
      </c>
      <c r="K50" s="88">
        <f t="shared" si="66"/>
        <v>32.13894173</v>
      </c>
      <c r="L50" s="58">
        <f t="shared" si="67"/>
        <v>29.57740172</v>
      </c>
      <c r="M50" s="62"/>
    </row>
    <row r="51" ht="15.75" customHeight="1">
      <c r="A51" s="37" t="s">
        <v>29</v>
      </c>
      <c r="B51" s="86">
        <f t="shared" si="59"/>
        <v>0.4702153638</v>
      </c>
      <c r="C51" s="88">
        <f t="shared" si="60"/>
        <v>2.674964774</v>
      </c>
      <c r="D51" s="58">
        <f t="shared" si="61"/>
        <v>2.294616611</v>
      </c>
      <c r="E51" s="58"/>
      <c r="F51" s="86">
        <f t="shared" si="62"/>
        <v>1.408048217</v>
      </c>
      <c r="G51" s="88">
        <f t="shared" si="63"/>
        <v>8.143658094</v>
      </c>
      <c r="H51" s="58">
        <f t="shared" si="64"/>
        <v>7.028757138</v>
      </c>
      <c r="I51" s="58"/>
      <c r="J51" s="86">
        <f t="shared" si="65"/>
        <v>1.87826358</v>
      </c>
      <c r="K51" s="88">
        <f t="shared" si="66"/>
        <v>10.81862287</v>
      </c>
      <c r="L51" s="58">
        <f t="shared" si="67"/>
        <v>9.323373749</v>
      </c>
      <c r="M51" s="62"/>
    </row>
    <row r="52" ht="15.75" customHeight="1">
      <c r="A52" s="37" t="s">
        <v>30</v>
      </c>
      <c r="B52" s="86">
        <f t="shared" si="59"/>
        <v>0.08053412309</v>
      </c>
      <c r="C52" s="88">
        <f t="shared" si="60"/>
        <v>1.338409409</v>
      </c>
      <c r="D52" s="58">
        <f t="shared" si="61"/>
        <v>1.580677574</v>
      </c>
      <c r="E52" s="58"/>
      <c r="F52" s="86">
        <f t="shared" si="62"/>
        <v>0.3844854909</v>
      </c>
      <c r="G52" s="88">
        <f t="shared" si="63"/>
        <v>5.224775144</v>
      </c>
      <c r="H52" s="58">
        <f t="shared" si="64"/>
        <v>4.349997786</v>
      </c>
      <c r="I52" s="58"/>
      <c r="J52" s="86">
        <f t="shared" si="65"/>
        <v>0.465019614</v>
      </c>
      <c r="K52" s="88">
        <f t="shared" si="66"/>
        <v>6.563184554</v>
      </c>
      <c r="L52" s="58">
        <f t="shared" si="67"/>
        <v>5.93067536</v>
      </c>
      <c r="M52" s="62"/>
    </row>
    <row r="53" ht="15.75" customHeight="1">
      <c r="A53" s="37" t="s">
        <v>31</v>
      </c>
      <c r="B53" s="86">
        <f t="shared" si="59"/>
        <v>0</v>
      </c>
      <c r="C53" s="88">
        <f t="shared" si="60"/>
        <v>0</v>
      </c>
      <c r="D53" s="58">
        <f t="shared" si="61"/>
        <v>0</v>
      </c>
      <c r="E53" s="58"/>
      <c r="F53" s="86">
        <f t="shared" si="62"/>
        <v>0.02338087444</v>
      </c>
      <c r="G53" s="88">
        <f t="shared" si="63"/>
        <v>1.413909637</v>
      </c>
      <c r="H53" s="58">
        <f t="shared" si="64"/>
        <v>1.302021622</v>
      </c>
      <c r="I53" s="58"/>
      <c r="J53" s="86">
        <f t="shared" si="65"/>
        <v>0.02338087444</v>
      </c>
      <c r="K53" s="88">
        <f t="shared" si="66"/>
        <v>1.413909637</v>
      </c>
      <c r="L53" s="58">
        <f t="shared" si="67"/>
        <v>1.302021622</v>
      </c>
      <c r="M53" s="77"/>
    </row>
    <row r="54" ht="15.75" customHeight="1">
      <c r="A54" s="63" t="s">
        <v>7</v>
      </c>
      <c r="B54" s="104">
        <f t="shared" si="59"/>
        <v>43.14550698</v>
      </c>
      <c r="C54" s="105">
        <f t="shared" si="60"/>
        <v>34.48307442</v>
      </c>
      <c r="D54" s="67">
        <f t="shared" si="61"/>
        <v>35.32876045</v>
      </c>
      <c r="E54" s="67"/>
      <c r="F54" s="104">
        <f t="shared" si="62"/>
        <v>56.85449302</v>
      </c>
      <c r="G54" s="105">
        <f t="shared" si="63"/>
        <v>65.51692558</v>
      </c>
      <c r="H54" s="67">
        <f t="shared" si="64"/>
        <v>64.67123955</v>
      </c>
      <c r="I54" s="67"/>
      <c r="J54" s="104">
        <f t="shared" si="65"/>
        <v>100</v>
      </c>
      <c r="K54" s="105">
        <f t="shared" si="66"/>
        <v>100</v>
      </c>
      <c r="L54" s="67">
        <f t="shared" si="67"/>
        <v>100</v>
      </c>
      <c r="M54" s="72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H5:I5"/>
    <mergeCell ref="J5:K5"/>
    <mergeCell ref="L5:M5"/>
    <mergeCell ref="A19:M19"/>
    <mergeCell ref="A31:M31"/>
    <mergeCell ref="A43:M43"/>
    <mergeCell ref="A4:A6"/>
    <mergeCell ref="B4:E4"/>
    <mergeCell ref="F4:I4"/>
    <mergeCell ref="J4:M4"/>
    <mergeCell ref="B5:C5"/>
    <mergeCell ref="D5:E5"/>
    <mergeCell ref="F5:G5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26" width="6.63"/>
  </cols>
  <sheetData>
    <row r="1">
      <c r="A1" s="1" t="s">
        <v>38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ht="15.0" customHeight="1">
      <c r="A4" s="6" t="s">
        <v>4</v>
      </c>
      <c r="B4" s="7" t="s">
        <v>8</v>
      </c>
      <c r="C4" s="8"/>
      <c r="D4" s="8"/>
      <c r="E4" s="8"/>
      <c r="F4" s="10"/>
      <c r="G4" s="12" t="s">
        <v>9</v>
      </c>
      <c r="H4" s="8"/>
      <c r="I4" s="8"/>
      <c r="J4" s="8"/>
      <c r="K4" s="14"/>
      <c r="L4" s="7" t="s">
        <v>7</v>
      </c>
      <c r="M4" s="8"/>
      <c r="N4" s="8"/>
      <c r="O4" s="8"/>
      <c r="P4" s="10"/>
    </row>
    <row r="5" ht="45.0" customHeight="1">
      <c r="A5" s="15"/>
      <c r="B5" s="17" t="s">
        <v>7</v>
      </c>
      <c r="C5" s="19"/>
      <c r="D5" s="20" t="s">
        <v>10</v>
      </c>
      <c r="E5" s="19"/>
      <c r="F5" s="21" t="s">
        <v>39</v>
      </c>
      <c r="G5" s="24" t="s">
        <v>7</v>
      </c>
      <c r="H5" s="19"/>
      <c r="I5" s="20" t="s">
        <v>10</v>
      </c>
      <c r="J5" s="19"/>
      <c r="K5" s="21" t="s">
        <v>39</v>
      </c>
      <c r="L5" s="17" t="s">
        <v>7</v>
      </c>
      <c r="M5" s="19"/>
      <c r="N5" s="20" t="s">
        <v>10</v>
      </c>
      <c r="O5" s="19"/>
      <c r="P5" s="21" t="s">
        <v>39</v>
      </c>
    </row>
    <row r="6">
      <c r="A6" s="29"/>
      <c r="B6" s="34" t="s">
        <v>40</v>
      </c>
      <c r="C6" s="36" t="s">
        <v>21</v>
      </c>
      <c r="D6" s="33" t="s">
        <v>15</v>
      </c>
      <c r="E6" s="33" t="s">
        <v>16</v>
      </c>
      <c r="F6" s="38"/>
      <c r="G6" s="36" t="s">
        <v>40</v>
      </c>
      <c r="H6" s="36" t="s">
        <v>21</v>
      </c>
      <c r="I6" s="28" t="s">
        <v>15</v>
      </c>
      <c r="J6" s="28" t="s">
        <v>16</v>
      </c>
      <c r="K6" s="38"/>
      <c r="L6" s="34" t="s">
        <v>40</v>
      </c>
      <c r="M6" s="36" t="s">
        <v>21</v>
      </c>
      <c r="N6" s="28" t="s">
        <v>15</v>
      </c>
      <c r="O6" s="28" t="s">
        <v>16</v>
      </c>
      <c r="P6" s="38"/>
    </row>
    <row r="7">
      <c r="A7" s="40" t="s">
        <v>22</v>
      </c>
      <c r="B7" s="115">
        <v>8071.0</v>
      </c>
      <c r="C7" s="116">
        <v>1956.099899542461</v>
      </c>
      <c r="D7" s="42">
        <v>586.0</v>
      </c>
      <c r="E7" s="44">
        <v>178.03907607201413</v>
      </c>
      <c r="F7" s="117">
        <v>219.27391342270568</v>
      </c>
      <c r="G7" s="46">
        <v>7896.0</v>
      </c>
      <c r="H7" s="46">
        <v>1974.0410133699854</v>
      </c>
      <c r="I7" s="42">
        <v>600.0</v>
      </c>
      <c r="J7" s="44">
        <v>186.1745872930026</v>
      </c>
      <c r="K7" s="46">
        <v>231.4518963707385</v>
      </c>
      <c r="L7" s="118">
        <f t="shared" ref="L7:P7" si="1">B7+G7</f>
        <v>15967</v>
      </c>
      <c r="M7" s="46">
        <f t="shared" si="1"/>
        <v>3930.140913</v>
      </c>
      <c r="N7" s="42">
        <f t="shared" si="1"/>
        <v>1186</v>
      </c>
      <c r="O7" s="44">
        <f t="shared" si="1"/>
        <v>364.2136634</v>
      </c>
      <c r="P7" s="119">
        <f t="shared" si="1"/>
        <v>450.7258098</v>
      </c>
    </row>
    <row r="8">
      <c r="A8" s="53" t="s">
        <v>23</v>
      </c>
      <c r="B8" s="120">
        <v>5051.0</v>
      </c>
      <c r="C8" s="121">
        <v>3759.5912691607978</v>
      </c>
      <c r="D8" s="55">
        <v>848.0</v>
      </c>
      <c r="E8" s="57">
        <v>659.7641224848634</v>
      </c>
      <c r="F8" s="122">
        <v>688.9681051212835</v>
      </c>
      <c r="G8" s="59">
        <v>5212.0</v>
      </c>
      <c r="H8" s="59">
        <v>3878.24699988943</v>
      </c>
      <c r="I8" s="55">
        <v>885.0</v>
      </c>
      <c r="J8" s="57">
        <v>679.7965554607998</v>
      </c>
      <c r="K8" s="59">
        <v>718.6774361896921</v>
      </c>
      <c r="L8" s="123">
        <f t="shared" ref="L8:P8" si="2">B8+G8</f>
        <v>10263</v>
      </c>
      <c r="M8" s="59">
        <f t="shared" si="2"/>
        <v>7637.838269</v>
      </c>
      <c r="N8" s="55">
        <f t="shared" si="2"/>
        <v>1733</v>
      </c>
      <c r="O8" s="57">
        <f t="shared" si="2"/>
        <v>1339.560678</v>
      </c>
      <c r="P8" s="124">
        <f t="shared" si="2"/>
        <v>1407.645541</v>
      </c>
    </row>
    <row r="9">
      <c r="A9" s="53" t="s">
        <v>24</v>
      </c>
      <c r="B9" s="120">
        <v>6997.0</v>
      </c>
      <c r="C9" s="121">
        <v>10293.572400216273</v>
      </c>
      <c r="D9" s="55">
        <v>2016.0</v>
      </c>
      <c r="E9" s="57">
        <v>3032.3031428543054</v>
      </c>
      <c r="F9" s="122">
        <v>2742.0149152729828</v>
      </c>
      <c r="G9" s="59">
        <v>7270.0</v>
      </c>
      <c r="H9" s="59">
        <v>10687.748567858462</v>
      </c>
      <c r="I9" s="125">
        <v>1940.0</v>
      </c>
      <c r="J9" s="57">
        <v>2916.1007738622666</v>
      </c>
      <c r="K9" s="59">
        <v>2768.591460882809</v>
      </c>
      <c r="L9" s="123">
        <f t="shared" ref="L9:P9" si="3">B9+G9</f>
        <v>14267</v>
      </c>
      <c r="M9" s="59">
        <f t="shared" si="3"/>
        <v>20981.32097</v>
      </c>
      <c r="N9" s="55">
        <f t="shared" si="3"/>
        <v>3956</v>
      </c>
      <c r="O9" s="57">
        <f t="shared" si="3"/>
        <v>5948.403917</v>
      </c>
      <c r="P9" s="124">
        <f t="shared" si="3"/>
        <v>5510.606376</v>
      </c>
    </row>
    <row r="10">
      <c r="A10" s="53" t="s">
        <v>25</v>
      </c>
      <c r="B10" s="120">
        <v>10681.0</v>
      </c>
      <c r="C10" s="121">
        <v>35272.39881872527</v>
      </c>
      <c r="D10" s="55">
        <v>4424.0</v>
      </c>
      <c r="E10" s="57">
        <v>15073.947614803008</v>
      </c>
      <c r="F10" s="122">
        <v>12794.729363298387</v>
      </c>
      <c r="G10" s="59">
        <v>11915.0</v>
      </c>
      <c r="H10" s="59">
        <v>39665.13716082803</v>
      </c>
      <c r="I10" s="55">
        <v>4768.0</v>
      </c>
      <c r="J10" s="57">
        <v>16398.240073233632</v>
      </c>
      <c r="K10" s="59">
        <v>14210.023955073773</v>
      </c>
      <c r="L10" s="123">
        <f t="shared" ref="L10:P10" si="4">B10+G10</f>
        <v>22596</v>
      </c>
      <c r="M10" s="59">
        <f t="shared" si="4"/>
        <v>74937.53598</v>
      </c>
      <c r="N10" s="55">
        <f t="shared" si="4"/>
        <v>9192</v>
      </c>
      <c r="O10" s="57">
        <f t="shared" si="4"/>
        <v>31472.18769</v>
      </c>
      <c r="P10" s="124">
        <f t="shared" si="4"/>
        <v>27004.75332</v>
      </c>
    </row>
    <row r="11">
      <c r="A11" s="53" t="s">
        <v>26</v>
      </c>
      <c r="B11" s="120">
        <v>7324.0</v>
      </c>
      <c r="C11" s="121">
        <v>52011.84780750619</v>
      </c>
      <c r="D11" s="55">
        <v>3997.0</v>
      </c>
      <c r="E11" s="57">
        <v>28706.98519891259</v>
      </c>
      <c r="F11" s="122">
        <v>22226.249983326168</v>
      </c>
      <c r="G11" s="59">
        <v>9370.0</v>
      </c>
      <c r="H11" s="59">
        <v>67716.54243361701</v>
      </c>
      <c r="I11" s="55">
        <v>5052.0</v>
      </c>
      <c r="J11" s="57">
        <v>36966.71878561979</v>
      </c>
      <c r="K11" s="59">
        <v>29518.939424987464</v>
      </c>
      <c r="L11" s="123">
        <f t="shared" ref="L11:P11" si="5">B11+G11</f>
        <v>16694</v>
      </c>
      <c r="M11" s="59">
        <f t="shared" si="5"/>
        <v>119728.3902</v>
      </c>
      <c r="N11" s="55">
        <f t="shared" si="5"/>
        <v>9049</v>
      </c>
      <c r="O11" s="57">
        <f t="shared" si="5"/>
        <v>65673.70398</v>
      </c>
      <c r="P11" s="124">
        <f t="shared" si="5"/>
        <v>51745.18941</v>
      </c>
    </row>
    <row r="12">
      <c r="A12" s="53" t="s">
        <v>27</v>
      </c>
      <c r="B12" s="120">
        <v>4660.0</v>
      </c>
      <c r="C12" s="121">
        <v>64613.074747184124</v>
      </c>
      <c r="D12" s="55">
        <v>3050.0</v>
      </c>
      <c r="E12" s="57">
        <v>42756.232203604806</v>
      </c>
      <c r="F12" s="122">
        <v>29571.977849714785</v>
      </c>
      <c r="G12" s="59">
        <v>6896.0</v>
      </c>
      <c r="H12" s="59">
        <v>96849.04525948019</v>
      </c>
      <c r="I12" s="55">
        <v>4657.0</v>
      </c>
      <c r="J12" s="57">
        <v>66193.02599371254</v>
      </c>
      <c r="K12" s="59">
        <v>47726.43647979834</v>
      </c>
      <c r="L12" s="123">
        <f t="shared" ref="L12:P12" si="6">B12+G12</f>
        <v>11556</v>
      </c>
      <c r="M12" s="59">
        <f t="shared" si="6"/>
        <v>161462.12</v>
      </c>
      <c r="N12" s="55">
        <f t="shared" si="6"/>
        <v>7707</v>
      </c>
      <c r="O12" s="57">
        <f t="shared" si="6"/>
        <v>108949.2582</v>
      </c>
      <c r="P12" s="124">
        <f t="shared" si="6"/>
        <v>77298.41433</v>
      </c>
    </row>
    <row r="13">
      <c r="A13" s="53" t="s">
        <v>28</v>
      </c>
      <c r="B13" s="120">
        <v>1915.0</v>
      </c>
      <c r="C13" s="121">
        <v>54514.681936630586</v>
      </c>
      <c r="D13" s="55">
        <v>1475.0</v>
      </c>
      <c r="E13" s="57">
        <v>42330.35673117001</v>
      </c>
      <c r="F13" s="122">
        <v>27178.597155445295</v>
      </c>
      <c r="G13" s="59">
        <v>4052.0</v>
      </c>
      <c r="H13" s="59">
        <v>118929.05152194432</v>
      </c>
      <c r="I13" s="55">
        <v>3284.0</v>
      </c>
      <c r="J13" s="57">
        <v>97679.12354137671</v>
      </c>
      <c r="K13" s="59">
        <v>62551.711814398644</v>
      </c>
      <c r="L13" s="123">
        <f t="shared" ref="L13:P13" si="7">B13+G13</f>
        <v>5967</v>
      </c>
      <c r="M13" s="59">
        <f t="shared" si="7"/>
        <v>173443.7335</v>
      </c>
      <c r="N13" s="55">
        <f t="shared" si="7"/>
        <v>4759</v>
      </c>
      <c r="O13" s="57">
        <f t="shared" si="7"/>
        <v>140009.4803</v>
      </c>
      <c r="P13" s="124">
        <f t="shared" si="7"/>
        <v>89730.30897</v>
      </c>
    </row>
    <row r="14">
      <c r="A14" s="53" t="s">
        <v>29</v>
      </c>
      <c r="B14" s="120">
        <v>204.0</v>
      </c>
      <c r="C14" s="121">
        <v>13078.849930872213</v>
      </c>
      <c r="D14" s="55">
        <v>181.0</v>
      </c>
      <c r="E14" s="57">
        <v>11653.166149777686</v>
      </c>
      <c r="F14" s="122">
        <v>6961.282787255414</v>
      </c>
      <c r="G14" s="59">
        <v>585.0</v>
      </c>
      <c r="H14" s="59">
        <v>38231.08536945613</v>
      </c>
      <c r="I14" s="55">
        <v>542.0</v>
      </c>
      <c r="J14" s="57">
        <v>35476.878702789465</v>
      </c>
      <c r="K14" s="59">
        <v>21323.460239702497</v>
      </c>
      <c r="L14" s="123">
        <f t="shared" ref="L14:P14" si="8">B14+G14</f>
        <v>789</v>
      </c>
      <c r="M14" s="59">
        <f t="shared" si="8"/>
        <v>51309.9353</v>
      </c>
      <c r="N14" s="55">
        <f t="shared" si="8"/>
        <v>723</v>
      </c>
      <c r="O14" s="57">
        <f t="shared" si="8"/>
        <v>47130.04485</v>
      </c>
      <c r="P14" s="124">
        <f t="shared" si="8"/>
        <v>28284.74303</v>
      </c>
    </row>
    <row r="15">
      <c r="A15" s="53" t="s">
        <v>30</v>
      </c>
      <c r="B15" s="120">
        <v>32.0</v>
      </c>
      <c r="C15" s="121">
        <v>5973.261536241833</v>
      </c>
      <c r="D15" s="55">
        <v>31.0</v>
      </c>
      <c r="E15" s="57">
        <v>5830.621536241833</v>
      </c>
      <c r="F15" s="122">
        <v>4795.373455257945</v>
      </c>
      <c r="G15" s="59">
        <v>151.0</v>
      </c>
      <c r="H15" s="59">
        <v>23253.597009160996</v>
      </c>
      <c r="I15" s="55">
        <v>148.0</v>
      </c>
      <c r="J15" s="57">
        <v>22761.112009160992</v>
      </c>
      <c r="K15" s="59">
        <v>13196.78614725602</v>
      </c>
      <c r="L15" s="123">
        <f t="shared" ref="L15:P15" si="9">B15+G15</f>
        <v>183</v>
      </c>
      <c r="M15" s="59">
        <f t="shared" si="9"/>
        <v>29226.85855</v>
      </c>
      <c r="N15" s="55">
        <f t="shared" si="9"/>
        <v>179</v>
      </c>
      <c r="O15" s="57">
        <f t="shared" si="9"/>
        <v>28591.73355</v>
      </c>
      <c r="P15" s="124">
        <f t="shared" si="9"/>
        <v>17992.1596</v>
      </c>
    </row>
    <row r="16">
      <c r="A16" s="68" t="s">
        <v>31</v>
      </c>
      <c r="B16" s="126"/>
      <c r="C16" s="127"/>
      <c r="D16" s="69"/>
      <c r="E16" s="70"/>
      <c r="F16" s="128"/>
      <c r="G16" s="71">
        <v>9.0</v>
      </c>
      <c r="H16" s="71">
        <v>6159.529305107637</v>
      </c>
      <c r="I16" s="69">
        <v>9.0</v>
      </c>
      <c r="J16" s="70">
        <v>6159.529305107637</v>
      </c>
      <c r="K16" s="71">
        <v>3950.0022198774673</v>
      </c>
      <c r="L16" s="129">
        <f t="shared" ref="L16:P16" si="10">B16+G16</f>
        <v>9</v>
      </c>
      <c r="M16" s="71">
        <f t="shared" si="10"/>
        <v>6159.529305</v>
      </c>
      <c r="N16" s="69">
        <f t="shared" si="10"/>
        <v>9</v>
      </c>
      <c r="O16" s="70">
        <f t="shared" si="10"/>
        <v>6159.529305</v>
      </c>
      <c r="P16" s="130">
        <f t="shared" si="10"/>
        <v>3950.00222</v>
      </c>
    </row>
    <row r="17">
      <c r="A17" s="63" t="s">
        <v>7</v>
      </c>
      <c r="B17" s="111">
        <f t="shared" ref="B17:P17" si="11">SUM(B7:B16)</f>
        <v>44935</v>
      </c>
      <c r="C17" s="112">
        <f t="shared" si="11"/>
        <v>241473.3783</v>
      </c>
      <c r="D17" s="64">
        <f t="shared" si="11"/>
        <v>16608</v>
      </c>
      <c r="E17" s="65">
        <f t="shared" si="11"/>
        <v>150221.4158</v>
      </c>
      <c r="F17" s="131">
        <f t="shared" si="11"/>
        <v>107178.4675</v>
      </c>
      <c r="G17" s="66">
        <f t="shared" si="11"/>
        <v>53356</v>
      </c>
      <c r="H17" s="66">
        <f t="shared" si="11"/>
        <v>407344.0246</v>
      </c>
      <c r="I17" s="64">
        <f t="shared" si="11"/>
        <v>21885</v>
      </c>
      <c r="J17" s="65">
        <f t="shared" si="11"/>
        <v>285416.7003</v>
      </c>
      <c r="K17" s="66">
        <f t="shared" si="11"/>
        <v>196196.0811</v>
      </c>
      <c r="L17" s="114">
        <f t="shared" si="11"/>
        <v>98291</v>
      </c>
      <c r="M17" s="66">
        <f t="shared" si="11"/>
        <v>648817.403</v>
      </c>
      <c r="N17" s="64">
        <f t="shared" si="11"/>
        <v>38493</v>
      </c>
      <c r="O17" s="65">
        <f t="shared" si="11"/>
        <v>435638.1161</v>
      </c>
      <c r="P17" s="113">
        <f t="shared" si="11"/>
        <v>303374.5486</v>
      </c>
    </row>
    <row r="18">
      <c r="A18" s="74" t="s">
        <v>32</v>
      </c>
      <c r="B18" s="132"/>
      <c r="C18" s="132"/>
    </row>
    <row r="19">
      <c r="A19" s="106" t="s">
        <v>41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8"/>
    </row>
    <row r="20">
      <c r="A20" s="40" t="s">
        <v>22</v>
      </c>
      <c r="B20" s="115">
        <f t="shared" ref="B20:C20" si="12">IF(ISBLANK(B7),"",B7*100/B7)</f>
        <v>100</v>
      </c>
      <c r="C20" s="116">
        <f t="shared" si="12"/>
        <v>100</v>
      </c>
      <c r="D20" s="87">
        <f t="shared" ref="D20:E20" si="13">IF(ISBLANK(B7),"",D7*100/B7)</f>
        <v>7.260562508</v>
      </c>
      <c r="E20" s="89">
        <f t="shared" si="13"/>
        <v>9.101737397</v>
      </c>
      <c r="F20" s="133">
        <f t="shared" ref="F20:F30" si="20">IF(ISBLANK(C7),"",F7*100/C7)</f>
        <v>11.20975025</v>
      </c>
      <c r="G20" s="46">
        <f t="shared" ref="G20:H20" si="14">IF(ISBLANK(G7),"",G7*100/G7)</f>
        <v>100</v>
      </c>
      <c r="H20" s="46">
        <f t="shared" si="14"/>
        <v>100</v>
      </c>
      <c r="I20" s="87">
        <f t="shared" ref="I20:J20" si="15">IF(ISBLANK(G7),"",I7*100/G7)</f>
        <v>7.598784195</v>
      </c>
      <c r="J20" s="89">
        <f t="shared" si="15"/>
        <v>9.431140794</v>
      </c>
      <c r="K20" s="49">
        <f t="shared" ref="K20:K30" si="23">IF(ISBLANK(H7),"",K7*100/H7)</f>
        <v>11.72477648</v>
      </c>
      <c r="L20" s="118">
        <f t="shared" ref="L20:M20" si="16">IF(ISBLANK(L7),"",L7*100/L7)</f>
        <v>100</v>
      </c>
      <c r="M20" s="46">
        <f t="shared" si="16"/>
        <v>100</v>
      </c>
      <c r="N20" s="87">
        <f t="shared" ref="N20:O20" si="17">IF(ISBLANK(L7),"",N7*100/L7)</f>
        <v>7.427819878</v>
      </c>
      <c r="O20" s="89">
        <f t="shared" si="17"/>
        <v>9.267190959</v>
      </c>
      <c r="P20" s="51">
        <f t="shared" ref="P20:P30" si="26">IF(ISBLANK(M7),"",P7*100/M7)</f>
        <v>11.46843891</v>
      </c>
    </row>
    <row r="21" ht="15.75" customHeight="1">
      <c r="A21" s="53" t="s">
        <v>23</v>
      </c>
      <c r="B21" s="120">
        <f t="shared" ref="B21:C21" si="18">IF(ISBLANK(B8),"",B8*100/B8)</f>
        <v>100</v>
      </c>
      <c r="C21" s="121">
        <f t="shared" si="18"/>
        <v>100</v>
      </c>
      <c r="D21" s="91">
        <f t="shared" ref="D21:E21" si="19">IF(ISBLANK(B8),"",D8*100/B8)</f>
        <v>16.7887547</v>
      </c>
      <c r="E21" s="92">
        <f t="shared" si="19"/>
        <v>17.5488258</v>
      </c>
      <c r="F21" s="134">
        <f t="shared" si="20"/>
        <v>18.3256119</v>
      </c>
      <c r="G21" s="59">
        <f t="shared" ref="G21:H21" si="21">IF(ISBLANK(G8),"",G8*100/G8)</f>
        <v>100</v>
      </c>
      <c r="H21" s="59">
        <f t="shared" si="21"/>
        <v>100</v>
      </c>
      <c r="I21" s="91">
        <f t="shared" ref="I21:J21" si="22">IF(ISBLANK(G8),"",I8*100/G8)</f>
        <v>16.98004605</v>
      </c>
      <c r="J21" s="92">
        <f t="shared" si="22"/>
        <v>17.52844921</v>
      </c>
      <c r="K21" s="60">
        <f t="shared" si="23"/>
        <v>18.53098671</v>
      </c>
      <c r="L21" s="123">
        <f t="shared" ref="L21:M21" si="24">IF(ISBLANK(L8),"",L8*100/L8)</f>
        <v>100</v>
      </c>
      <c r="M21" s="59">
        <f t="shared" si="24"/>
        <v>100</v>
      </c>
      <c r="N21" s="91">
        <f t="shared" ref="N21:O21" si="25">IF(ISBLANK(L8),"",N8*100/L8)</f>
        <v>16.88590081</v>
      </c>
      <c r="O21" s="92">
        <f t="shared" si="25"/>
        <v>17.53847922</v>
      </c>
      <c r="P21" s="62">
        <f t="shared" si="26"/>
        <v>18.42989458</v>
      </c>
    </row>
    <row r="22" ht="15.75" customHeight="1">
      <c r="A22" s="53" t="s">
        <v>24</v>
      </c>
      <c r="B22" s="120">
        <f t="shared" ref="B22:C22" si="27">IF(ISBLANK(B9),"",B9*100/B9)</f>
        <v>100</v>
      </c>
      <c r="C22" s="121">
        <f t="shared" si="27"/>
        <v>100</v>
      </c>
      <c r="D22" s="91">
        <f t="shared" ref="D22:E22" si="28">IF(ISBLANK(B9),"",D9*100/B9)</f>
        <v>28.81234815</v>
      </c>
      <c r="E22" s="92">
        <f t="shared" si="28"/>
        <v>29.45821941</v>
      </c>
      <c r="F22" s="134">
        <f t="shared" si="20"/>
        <v>26.63812726</v>
      </c>
      <c r="G22" s="59">
        <f t="shared" ref="G22:H22" si="29">IF(ISBLANK(G9),"",G9*100/G9)</f>
        <v>100</v>
      </c>
      <c r="H22" s="59">
        <f t="shared" si="29"/>
        <v>100</v>
      </c>
      <c r="I22" s="137">
        <f t="shared" ref="I22:J22" si="30">IF(ISBLANK(G9),"",I9*100/G9)</f>
        <v>26.68500688</v>
      </c>
      <c r="J22" s="92">
        <f t="shared" si="30"/>
        <v>27.28451886</v>
      </c>
      <c r="K22" s="60">
        <f t="shared" si="23"/>
        <v>25.90434686</v>
      </c>
      <c r="L22" s="123">
        <f t="shared" ref="L22:M22" si="31">IF(ISBLANK(L9),"",L9*100/L9)</f>
        <v>100</v>
      </c>
      <c r="M22" s="59">
        <f t="shared" si="31"/>
        <v>100</v>
      </c>
      <c r="N22" s="91">
        <f t="shared" ref="N22:O22" si="32">IF(ISBLANK(L9),"",N9*100/L9)</f>
        <v>27.7283241</v>
      </c>
      <c r="O22" s="92">
        <f t="shared" si="32"/>
        <v>28.35095048</v>
      </c>
      <c r="P22" s="62">
        <f t="shared" si="26"/>
        <v>26.26434429</v>
      </c>
    </row>
    <row r="23" ht="15.75" customHeight="1">
      <c r="A23" s="53" t="s">
        <v>25</v>
      </c>
      <c r="B23" s="120">
        <f t="shared" ref="B23:C23" si="33">IF(ISBLANK(B10),"",B10*100/B10)</f>
        <v>100</v>
      </c>
      <c r="C23" s="121">
        <f t="shared" si="33"/>
        <v>100</v>
      </c>
      <c r="D23" s="91">
        <f t="shared" ref="D23:E23" si="34">IF(ISBLANK(B10),"",D10*100/B10)</f>
        <v>41.41934276</v>
      </c>
      <c r="E23" s="92">
        <f t="shared" si="34"/>
        <v>42.73581644</v>
      </c>
      <c r="F23" s="134">
        <f t="shared" si="20"/>
        <v>36.27405505</v>
      </c>
      <c r="G23" s="59">
        <f t="shared" ref="G23:H23" si="35">IF(ISBLANK(G10),"",G10*100/G10)</f>
        <v>100</v>
      </c>
      <c r="H23" s="59">
        <f t="shared" si="35"/>
        <v>100</v>
      </c>
      <c r="I23" s="91">
        <f t="shared" ref="I23:J23" si="36">IF(ISBLANK(G10),"",I10*100/G10)</f>
        <v>40.01678556</v>
      </c>
      <c r="J23" s="92">
        <f t="shared" si="36"/>
        <v>41.34169512</v>
      </c>
      <c r="K23" s="60">
        <f t="shared" si="23"/>
        <v>35.82497118</v>
      </c>
      <c r="L23" s="123">
        <f t="shared" ref="L23:M23" si="37">IF(ISBLANK(L10),"",L10*100/L10)</f>
        <v>100</v>
      </c>
      <c r="M23" s="59">
        <f t="shared" si="37"/>
        <v>100</v>
      </c>
      <c r="N23" s="91">
        <f t="shared" ref="N23:O23" si="38">IF(ISBLANK(L10),"",N10*100/L10)</f>
        <v>40.67976633</v>
      </c>
      <c r="O23" s="92">
        <f t="shared" si="38"/>
        <v>41.99789502</v>
      </c>
      <c r="P23" s="62">
        <f t="shared" si="26"/>
        <v>36.03635076</v>
      </c>
    </row>
    <row r="24" ht="15.75" customHeight="1">
      <c r="A24" s="53" t="s">
        <v>26</v>
      </c>
      <c r="B24" s="120">
        <f t="shared" ref="B24:C24" si="39">IF(ISBLANK(B11),"",B11*100/B11)</f>
        <v>100</v>
      </c>
      <c r="C24" s="121">
        <f t="shared" si="39"/>
        <v>100</v>
      </c>
      <c r="D24" s="91">
        <f t="shared" ref="D24:E24" si="40">IF(ISBLANK(B11),"",D11*100/B11)</f>
        <v>54.57400328</v>
      </c>
      <c r="E24" s="92">
        <f t="shared" si="40"/>
        <v>55.19316542</v>
      </c>
      <c r="F24" s="134">
        <f t="shared" si="20"/>
        <v>42.73305203</v>
      </c>
      <c r="G24" s="59">
        <f t="shared" ref="G24:H24" si="41">IF(ISBLANK(G11),"",G11*100/G11)</f>
        <v>100</v>
      </c>
      <c r="H24" s="59">
        <f t="shared" si="41"/>
        <v>100</v>
      </c>
      <c r="I24" s="91">
        <f t="shared" ref="I24:J24" si="42">IF(ISBLANK(G11),"",I11*100/G11)</f>
        <v>53.9167556</v>
      </c>
      <c r="J24" s="92">
        <f t="shared" si="42"/>
        <v>54.5903814</v>
      </c>
      <c r="K24" s="60">
        <f t="shared" si="23"/>
        <v>43.59191767</v>
      </c>
      <c r="L24" s="123">
        <f t="shared" ref="L24:M24" si="43">IF(ISBLANK(L11),"",L11*100/L11)</f>
        <v>100</v>
      </c>
      <c r="M24" s="59">
        <f t="shared" si="43"/>
        <v>100</v>
      </c>
      <c r="N24" s="91">
        <f t="shared" ref="N24:O24" si="44">IF(ISBLANK(L11),"",N11*100/L11)</f>
        <v>54.20510363</v>
      </c>
      <c r="O24" s="92">
        <f t="shared" si="44"/>
        <v>54.85224002</v>
      </c>
      <c r="P24" s="62">
        <f t="shared" si="26"/>
        <v>43.21881327</v>
      </c>
    </row>
    <row r="25" ht="15.75" customHeight="1">
      <c r="A25" s="53" t="s">
        <v>27</v>
      </c>
      <c r="B25" s="120">
        <f t="shared" ref="B25:C25" si="45">IF(ISBLANK(B12),"",B12*100/B12)</f>
        <v>100</v>
      </c>
      <c r="C25" s="121">
        <f t="shared" si="45"/>
        <v>100</v>
      </c>
      <c r="D25" s="91">
        <f t="shared" ref="D25:E25" si="46">IF(ISBLANK(B12),"",D12*100/B12)</f>
        <v>65.45064378</v>
      </c>
      <c r="E25" s="92">
        <f t="shared" si="46"/>
        <v>66.1727249</v>
      </c>
      <c r="F25" s="134">
        <f t="shared" si="20"/>
        <v>45.7677923</v>
      </c>
      <c r="G25" s="59">
        <f t="shared" ref="G25:H25" si="47">IF(ISBLANK(G12),"",G12*100/G12)</f>
        <v>100</v>
      </c>
      <c r="H25" s="59">
        <f t="shared" si="47"/>
        <v>100</v>
      </c>
      <c r="I25" s="91">
        <f t="shared" ref="I25:J25" si="48">IF(ISBLANK(G12),"",I12*100/G12)</f>
        <v>67.53190255</v>
      </c>
      <c r="J25" s="92">
        <f t="shared" si="48"/>
        <v>68.34659631</v>
      </c>
      <c r="K25" s="60">
        <f t="shared" si="23"/>
        <v>49.27920183</v>
      </c>
      <c r="L25" s="123">
        <f t="shared" ref="L25:M25" si="49">IF(ISBLANK(L12),"",L12*100/L12)</f>
        <v>100</v>
      </c>
      <c r="M25" s="59">
        <f t="shared" si="49"/>
        <v>100</v>
      </c>
      <c r="N25" s="91">
        <f t="shared" ref="N25:O25" si="50">IF(ISBLANK(L12),"",N12*100/L12)</f>
        <v>66.69262721</v>
      </c>
      <c r="O25" s="92">
        <f t="shared" si="50"/>
        <v>67.47666771</v>
      </c>
      <c r="P25" s="62">
        <f t="shared" si="26"/>
        <v>47.87402415</v>
      </c>
    </row>
    <row r="26" ht="15.75" customHeight="1">
      <c r="A26" s="53" t="s">
        <v>28</v>
      </c>
      <c r="B26" s="120">
        <f t="shared" ref="B26:C26" si="51">IF(ISBLANK(B13),"",B13*100/B13)</f>
        <v>100</v>
      </c>
      <c r="C26" s="121">
        <f t="shared" si="51"/>
        <v>100</v>
      </c>
      <c r="D26" s="91">
        <f t="shared" ref="D26:E26" si="52">IF(ISBLANK(B13),"",D13*100/B13)</f>
        <v>77.02349869</v>
      </c>
      <c r="E26" s="92">
        <f t="shared" si="52"/>
        <v>77.64946108</v>
      </c>
      <c r="F26" s="134">
        <f t="shared" si="20"/>
        <v>49.85555485</v>
      </c>
      <c r="G26" s="59">
        <f t="shared" ref="G26:H26" si="53">IF(ISBLANK(G13),"",G13*100/G13)</f>
        <v>100</v>
      </c>
      <c r="H26" s="59">
        <f t="shared" si="53"/>
        <v>100</v>
      </c>
      <c r="I26" s="91">
        <f t="shared" ref="I26:J26" si="54">IF(ISBLANK(G13),"",I13*100/G13)</f>
        <v>81.04639684</v>
      </c>
      <c r="J26" s="92">
        <f t="shared" si="54"/>
        <v>82.13226482</v>
      </c>
      <c r="K26" s="60">
        <f t="shared" si="23"/>
        <v>52.59582164</v>
      </c>
      <c r="L26" s="123">
        <f t="shared" ref="L26:M26" si="55">IF(ISBLANK(L13),"",L13*100/L13)</f>
        <v>100</v>
      </c>
      <c r="M26" s="59">
        <f t="shared" si="55"/>
        <v>100</v>
      </c>
      <c r="N26" s="91">
        <f t="shared" ref="N26:O26" si="56">IF(ISBLANK(L13),"",N13*100/L13)</f>
        <v>79.75532093</v>
      </c>
      <c r="O26" s="92">
        <f t="shared" si="56"/>
        <v>80.72328558</v>
      </c>
      <c r="P26" s="62">
        <f t="shared" si="26"/>
        <v>51.73453499</v>
      </c>
    </row>
    <row r="27" ht="15.75" customHeight="1">
      <c r="A27" s="53" t="s">
        <v>29</v>
      </c>
      <c r="B27" s="120">
        <f t="shared" ref="B27:C27" si="57">IF(ISBLANK(B14),"",B14*100/B14)</f>
        <v>100</v>
      </c>
      <c r="C27" s="121">
        <f t="shared" si="57"/>
        <v>100</v>
      </c>
      <c r="D27" s="91">
        <f t="shared" ref="D27:E27" si="58">IF(ISBLANK(B14),"",D14*100/B14)</f>
        <v>88.7254902</v>
      </c>
      <c r="E27" s="92">
        <f t="shared" si="58"/>
        <v>89.09931845</v>
      </c>
      <c r="F27" s="134">
        <f t="shared" si="20"/>
        <v>53.22549631</v>
      </c>
      <c r="G27" s="59">
        <f t="shared" ref="G27:H27" si="59">IF(ISBLANK(G14),"",G14*100/G14)</f>
        <v>100</v>
      </c>
      <c r="H27" s="59">
        <f t="shared" si="59"/>
        <v>100</v>
      </c>
      <c r="I27" s="91">
        <f t="shared" ref="I27:J27" si="60">IF(ISBLANK(G14),"",I14*100/G14)</f>
        <v>92.64957265</v>
      </c>
      <c r="J27" s="92">
        <f t="shared" si="60"/>
        <v>92.79589727</v>
      </c>
      <c r="K27" s="60">
        <f t="shared" si="23"/>
        <v>55.77518931</v>
      </c>
      <c r="L27" s="123">
        <f t="shared" ref="L27:M27" si="61">IF(ISBLANK(L14),"",L14*100/L14)</f>
        <v>100</v>
      </c>
      <c r="M27" s="59">
        <f t="shared" si="61"/>
        <v>100</v>
      </c>
      <c r="N27" s="91">
        <f t="shared" ref="N27:O27" si="62">IF(ISBLANK(L14),"",N14*100/L14)</f>
        <v>91.63498099</v>
      </c>
      <c r="O27" s="92">
        <f t="shared" si="62"/>
        <v>91.85364311</v>
      </c>
      <c r="P27" s="62">
        <f t="shared" si="26"/>
        <v>55.12527518</v>
      </c>
    </row>
    <row r="28" ht="15.75" customHeight="1">
      <c r="A28" s="53" t="s">
        <v>30</v>
      </c>
      <c r="B28" s="120">
        <f t="shared" ref="B28:C28" si="63">IF(ISBLANK(B15),"",B15*100/B15)</f>
        <v>100</v>
      </c>
      <c r="C28" s="121">
        <f t="shared" si="63"/>
        <v>100</v>
      </c>
      <c r="D28" s="91">
        <f t="shared" ref="D28:E28" si="64">IF(ISBLANK(B15),"",D15*100/B15)</f>
        <v>96.875</v>
      </c>
      <c r="E28" s="92">
        <f t="shared" si="64"/>
        <v>97.61202487</v>
      </c>
      <c r="F28" s="134">
        <f t="shared" si="20"/>
        <v>80.28065448</v>
      </c>
      <c r="G28" s="59">
        <f t="shared" ref="G28:H28" si="65">IF(ISBLANK(G15),"",G15*100/G15)</f>
        <v>100</v>
      </c>
      <c r="H28" s="59">
        <f t="shared" si="65"/>
        <v>100</v>
      </c>
      <c r="I28" s="91">
        <f t="shared" ref="I28:J28" si="66">IF(ISBLANK(G15),"",I15*100/G15)</f>
        <v>98.01324503</v>
      </c>
      <c r="J28" s="92">
        <f t="shared" si="66"/>
        <v>97.8821126</v>
      </c>
      <c r="K28" s="60">
        <f t="shared" si="23"/>
        <v>56.75159048</v>
      </c>
      <c r="L28" s="123">
        <f t="shared" ref="L28:M28" si="67">IF(ISBLANK(L15),"",L15*100/L15)</f>
        <v>100</v>
      </c>
      <c r="M28" s="59">
        <f t="shared" si="67"/>
        <v>100</v>
      </c>
      <c r="N28" s="91">
        <f t="shared" ref="N28:O28" si="68">IF(ISBLANK(L15),"",N15*100/L15)</f>
        <v>97.81420765</v>
      </c>
      <c r="O28" s="92">
        <f t="shared" si="68"/>
        <v>97.82691322</v>
      </c>
      <c r="P28" s="62">
        <f t="shared" si="26"/>
        <v>61.56036091</v>
      </c>
    </row>
    <row r="29" ht="15.75" customHeight="1">
      <c r="A29" s="68" t="s">
        <v>31</v>
      </c>
      <c r="B29" s="126" t="str">
        <f t="shared" ref="B29:C29" si="69">IF(ISBLANK(B16),"",B16*100/B16)</f>
        <v/>
      </c>
      <c r="C29" s="127" t="str">
        <f t="shared" si="69"/>
        <v/>
      </c>
      <c r="D29" s="102" t="str">
        <f t="shared" ref="D29:E29" si="70">IF(ISBLANK(B16),"",D16*100/B16)</f>
        <v/>
      </c>
      <c r="E29" s="103" t="str">
        <f t="shared" si="70"/>
        <v/>
      </c>
      <c r="F29" s="160" t="str">
        <f t="shared" si="20"/>
        <v/>
      </c>
      <c r="G29" s="71">
        <f t="shared" ref="G29:H29" si="71">IF(ISBLANK(G16),"",G16*100/G16)</f>
        <v>100</v>
      </c>
      <c r="H29" s="71">
        <f t="shared" si="71"/>
        <v>100</v>
      </c>
      <c r="I29" s="102">
        <f t="shared" ref="I29:J29" si="72">IF(ISBLANK(G16),"",I16*100/G16)</f>
        <v>100</v>
      </c>
      <c r="J29" s="103">
        <f t="shared" si="72"/>
        <v>100</v>
      </c>
      <c r="K29" s="73">
        <f t="shared" si="23"/>
        <v>64.1283128</v>
      </c>
      <c r="L29" s="129">
        <f t="shared" ref="L29:M29" si="73">IF(ISBLANK(L16),"",L16*100/L16)</f>
        <v>100</v>
      </c>
      <c r="M29" s="71">
        <f t="shared" si="73"/>
        <v>100</v>
      </c>
      <c r="N29" s="102">
        <f t="shared" ref="N29:O29" si="74">IF(ISBLANK(L16),"",N16*100/L16)</f>
        <v>100</v>
      </c>
      <c r="O29" s="103">
        <f t="shared" si="74"/>
        <v>100</v>
      </c>
      <c r="P29" s="77">
        <f t="shared" si="26"/>
        <v>64.1283128</v>
      </c>
    </row>
    <row r="30" ht="15.75" customHeight="1">
      <c r="A30" s="63" t="s">
        <v>7</v>
      </c>
      <c r="B30" s="111">
        <f t="shared" ref="B30:C30" si="75">IF(ISBLANK(B17),"",B17*100/B17)</f>
        <v>100</v>
      </c>
      <c r="C30" s="112">
        <f t="shared" si="75"/>
        <v>100</v>
      </c>
      <c r="D30" s="104">
        <f t="shared" ref="D30:E30" si="76">IF(ISBLANK(B17),"",D17*100/B17)</f>
        <v>36.96005341</v>
      </c>
      <c r="E30" s="105">
        <f t="shared" si="76"/>
        <v>62.21034253</v>
      </c>
      <c r="F30" s="161">
        <f t="shared" si="20"/>
        <v>44.3852106</v>
      </c>
      <c r="G30" s="66">
        <f t="shared" ref="G30:H30" si="77">IF(ISBLANK(G17),"",G17*100/G17)</f>
        <v>100</v>
      </c>
      <c r="H30" s="66">
        <f t="shared" si="77"/>
        <v>100</v>
      </c>
      <c r="I30" s="104">
        <f t="shared" ref="I30:J30" si="78">IF(ISBLANK(G17),"",I17*100/G17)</f>
        <v>41.0169428</v>
      </c>
      <c r="J30" s="105">
        <f t="shared" si="78"/>
        <v>70.06772729</v>
      </c>
      <c r="K30" s="67">
        <f t="shared" si="23"/>
        <v>48.16471317</v>
      </c>
      <c r="L30" s="114">
        <f t="shared" ref="L30:M30" si="79">IF(ISBLANK(L17),"",L17*100/L17)</f>
        <v>100</v>
      </c>
      <c r="M30" s="66">
        <f t="shared" si="79"/>
        <v>100</v>
      </c>
      <c r="N30" s="104">
        <f t="shared" ref="N30:O30" si="80">IF(ISBLANK(L17),"",N17*100/L17)</f>
        <v>39.16228342</v>
      </c>
      <c r="O30" s="105">
        <f t="shared" si="80"/>
        <v>67.14340801</v>
      </c>
      <c r="P30" s="72">
        <f t="shared" si="26"/>
        <v>46.75807819</v>
      </c>
    </row>
    <row r="31" ht="15.75" customHeight="1">
      <c r="A31" s="106" t="s">
        <v>61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8"/>
    </row>
    <row r="32" ht="15.75" customHeight="1">
      <c r="A32" s="40" t="s">
        <v>22</v>
      </c>
      <c r="B32" s="162">
        <f t="shared" ref="B32:B42" si="81">B7*100/$L$17</f>
        <v>8.211331658</v>
      </c>
      <c r="C32" s="163">
        <f t="shared" ref="C32:C42" si="82">C7*100/$M$17</f>
        <v>0.3014869654</v>
      </c>
      <c r="D32" s="87">
        <f t="shared" ref="D32:D42" si="83">D7*100/$N$17</f>
        <v>1.522354714</v>
      </c>
      <c r="E32" s="89">
        <f t="shared" ref="E32:E42" si="84">E7*100/$O$17</f>
        <v>0.04086857176</v>
      </c>
      <c r="F32" s="133">
        <f t="shared" ref="F32:F42" si="85">F7*100/$P$17</f>
        <v>0.07227828255</v>
      </c>
      <c r="G32" s="49">
        <f t="shared" ref="G32:G42" si="86">G7*100/$L$17</f>
        <v>8.033288907</v>
      </c>
      <c r="H32" s="49">
        <f t="shared" ref="H32:H42" si="87">H7*100/$M$17</f>
        <v>0.3042521678</v>
      </c>
      <c r="I32" s="87">
        <f t="shared" ref="I32:I42" si="88">I7*100/$N$17</f>
        <v>1.558724963</v>
      </c>
      <c r="J32" s="89">
        <f t="shared" ref="J32:J42" si="89">J7*100/$O$17</f>
        <v>0.04273606473</v>
      </c>
      <c r="K32" s="49">
        <f t="shared" ref="K32:K42" si="90">K7*100/$P$17</f>
        <v>0.07629245678</v>
      </c>
      <c r="L32" s="164">
        <f t="shared" ref="L32:L42" si="91">L7*100/$L$17</f>
        <v>16.24462057</v>
      </c>
      <c r="M32" s="49">
        <f t="shared" ref="M32:M42" si="92">M7*100/$M$17</f>
        <v>0.6057391332</v>
      </c>
      <c r="N32" s="87">
        <f t="shared" ref="N32:N42" si="93">N7*100/$N$17</f>
        <v>3.081079677</v>
      </c>
      <c r="O32" s="89">
        <f t="shared" ref="O32:O42" si="94">O7*100/$O$17</f>
        <v>0.08360463649</v>
      </c>
      <c r="P32" s="133">
        <f t="shared" ref="P32:P42" si="95">P7*100/$P$17</f>
        <v>0.1485707393</v>
      </c>
    </row>
    <row r="33" ht="15.75" customHeight="1">
      <c r="A33" s="53" t="s">
        <v>23</v>
      </c>
      <c r="B33" s="165">
        <f t="shared" si="81"/>
        <v>5.138822476</v>
      </c>
      <c r="C33" s="166">
        <f t="shared" si="82"/>
        <v>0.5794529018</v>
      </c>
      <c r="D33" s="91">
        <f t="shared" si="83"/>
        <v>2.202997948</v>
      </c>
      <c r="E33" s="92">
        <f t="shared" si="84"/>
        <v>0.1514477494</v>
      </c>
      <c r="F33" s="134">
        <f t="shared" si="85"/>
        <v>0.227101485</v>
      </c>
      <c r="G33" s="60">
        <f t="shared" si="86"/>
        <v>5.302621807</v>
      </c>
      <c r="H33" s="60">
        <f t="shared" si="87"/>
        <v>0.5977409025</v>
      </c>
      <c r="I33" s="91">
        <f t="shared" si="88"/>
        <v>2.29911932</v>
      </c>
      <c r="J33" s="92">
        <f t="shared" si="89"/>
        <v>0.1560461609</v>
      </c>
      <c r="K33" s="60">
        <f t="shared" si="90"/>
        <v>0.2368944394</v>
      </c>
      <c r="L33" s="175">
        <f t="shared" si="91"/>
        <v>10.44144428</v>
      </c>
      <c r="M33" s="60">
        <f t="shared" si="92"/>
        <v>1.177193804</v>
      </c>
      <c r="N33" s="91">
        <f t="shared" si="93"/>
        <v>4.502117268</v>
      </c>
      <c r="O33" s="92">
        <f t="shared" si="94"/>
        <v>0.3074939103</v>
      </c>
      <c r="P33" s="134">
        <f t="shared" si="95"/>
        <v>0.4639959244</v>
      </c>
    </row>
    <row r="34" ht="15.75" customHeight="1">
      <c r="A34" s="53" t="s">
        <v>24</v>
      </c>
      <c r="B34" s="165">
        <f t="shared" si="81"/>
        <v>7.118657863</v>
      </c>
      <c r="C34" s="166">
        <f t="shared" si="82"/>
        <v>1.586512993</v>
      </c>
      <c r="D34" s="91">
        <f t="shared" si="83"/>
        <v>5.237315876</v>
      </c>
      <c r="E34" s="92">
        <f t="shared" si="84"/>
        <v>0.6960601083</v>
      </c>
      <c r="F34" s="134">
        <f t="shared" si="85"/>
        <v>0.9038381525</v>
      </c>
      <c r="G34" s="60">
        <f t="shared" si="86"/>
        <v>7.396404554</v>
      </c>
      <c r="H34" s="60">
        <f t="shared" si="87"/>
        <v>1.647266013</v>
      </c>
      <c r="I34" s="137">
        <f t="shared" si="88"/>
        <v>5.03987738</v>
      </c>
      <c r="J34" s="92">
        <f t="shared" si="89"/>
        <v>0.6693860491</v>
      </c>
      <c r="K34" s="60">
        <f t="shared" si="90"/>
        <v>0.9125984608</v>
      </c>
      <c r="L34" s="175">
        <f t="shared" si="91"/>
        <v>14.51506242</v>
      </c>
      <c r="M34" s="60">
        <f t="shared" si="92"/>
        <v>3.233779006</v>
      </c>
      <c r="N34" s="91">
        <f t="shared" si="93"/>
        <v>10.27719326</v>
      </c>
      <c r="O34" s="92">
        <f t="shared" si="94"/>
        <v>1.365446157</v>
      </c>
      <c r="P34" s="134">
        <f t="shared" si="95"/>
        <v>1.816436613</v>
      </c>
    </row>
    <row r="35" ht="15.75" customHeight="1">
      <c r="A35" s="53" t="s">
        <v>25</v>
      </c>
      <c r="B35" s="165">
        <f t="shared" si="81"/>
        <v>10.86671211</v>
      </c>
      <c r="C35" s="166">
        <f t="shared" si="82"/>
        <v>5.436413798</v>
      </c>
      <c r="D35" s="91">
        <f t="shared" si="83"/>
        <v>11.49299873</v>
      </c>
      <c r="E35" s="92">
        <f t="shared" si="84"/>
        <v>3.460199431</v>
      </c>
      <c r="F35" s="134">
        <f t="shared" si="85"/>
        <v>4.217469601</v>
      </c>
      <c r="G35" s="60">
        <f t="shared" si="86"/>
        <v>12.12216785</v>
      </c>
      <c r="H35" s="60">
        <f t="shared" si="87"/>
        <v>6.113451485</v>
      </c>
      <c r="I35" s="91">
        <f t="shared" si="88"/>
        <v>12.38666771</v>
      </c>
      <c r="J35" s="92">
        <f t="shared" si="89"/>
        <v>3.764188547</v>
      </c>
      <c r="K35" s="60">
        <f t="shared" si="90"/>
        <v>4.683986847</v>
      </c>
      <c r="L35" s="175">
        <f t="shared" si="91"/>
        <v>22.98887996</v>
      </c>
      <c r="M35" s="60">
        <f t="shared" si="92"/>
        <v>11.54986528</v>
      </c>
      <c r="N35" s="91">
        <f t="shared" si="93"/>
        <v>23.87966643</v>
      </c>
      <c r="O35" s="92">
        <f t="shared" si="94"/>
        <v>7.224387978</v>
      </c>
      <c r="P35" s="134">
        <f t="shared" si="95"/>
        <v>8.901456448</v>
      </c>
    </row>
    <row r="36" ht="15.75" customHeight="1">
      <c r="A36" s="53" t="s">
        <v>26</v>
      </c>
      <c r="B36" s="165">
        <f t="shared" si="81"/>
        <v>7.45134346</v>
      </c>
      <c r="C36" s="166">
        <f t="shared" si="82"/>
        <v>8.016407631</v>
      </c>
      <c r="D36" s="91">
        <f t="shared" si="83"/>
        <v>10.38370613</v>
      </c>
      <c r="E36" s="92">
        <f t="shared" si="84"/>
        <v>6.589640378</v>
      </c>
      <c r="F36" s="134">
        <f t="shared" si="85"/>
        <v>7.326339696</v>
      </c>
      <c r="G36" s="60">
        <f t="shared" si="86"/>
        <v>9.532917561</v>
      </c>
      <c r="H36" s="60">
        <f t="shared" si="87"/>
        <v>10.43691833</v>
      </c>
      <c r="I36" s="91">
        <f t="shared" si="88"/>
        <v>13.12446419</v>
      </c>
      <c r="J36" s="92">
        <f t="shared" si="89"/>
        <v>8.48564839</v>
      </c>
      <c r="K36" s="60">
        <f t="shared" si="90"/>
        <v>9.730196406</v>
      </c>
      <c r="L36" s="175">
        <f t="shared" si="91"/>
        <v>16.98426102</v>
      </c>
      <c r="M36" s="60">
        <f t="shared" si="92"/>
        <v>18.45332596</v>
      </c>
      <c r="N36" s="91">
        <f t="shared" si="93"/>
        <v>23.50817032</v>
      </c>
      <c r="O36" s="92">
        <f t="shared" si="94"/>
        <v>15.07528877</v>
      </c>
      <c r="P36" s="134">
        <f t="shared" si="95"/>
        <v>17.0565361</v>
      </c>
    </row>
    <row r="37" ht="15.75" customHeight="1">
      <c r="A37" s="53" t="s">
        <v>27</v>
      </c>
      <c r="B37" s="165">
        <f t="shared" si="81"/>
        <v>4.741024102</v>
      </c>
      <c r="C37" s="166">
        <f t="shared" si="82"/>
        <v>9.9585915</v>
      </c>
      <c r="D37" s="91">
        <f t="shared" si="83"/>
        <v>7.923518562</v>
      </c>
      <c r="E37" s="92">
        <f t="shared" si="84"/>
        <v>9.8146215</v>
      </c>
      <c r="F37" s="134">
        <f t="shared" si="85"/>
        <v>9.747679226</v>
      </c>
      <c r="G37" s="60">
        <f t="shared" si="86"/>
        <v>7.015901761</v>
      </c>
      <c r="H37" s="60">
        <f t="shared" si="87"/>
        <v>14.92701102</v>
      </c>
      <c r="I37" s="91">
        <f t="shared" si="88"/>
        <v>12.09830359</v>
      </c>
      <c r="J37" s="92">
        <f t="shared" si="89"/>
        <v>15.19449827</v>
      </c>
      <c r="K37" s="60">
        <f t="shared" si="90"/>
        <v>15.73185249</v>
      </c>
      <c r="L37" s="175">
        <f t="shared" si="91"/>
        <v>11.75692586</v>
      </c>
      <c r="M37" s="60">
        <f t="shared" si="92"/>
        <v>24.88560252</v>
      </c>
      <c r="N37" s="91">
        <f t="shared" si="93"/>
        <v>20.02182215</v>
      </c>
      <c r="O37" s="92">
        <f t="shared" si="94"/>
        <v>25.00911976</v>
      </c>
      <c r="P37" s="134">
        <f t="shared" si="95"/>
        <v>25.47953172</v>
      </c>
    </row>
    <row r="38" ht="15.75" customHeight="1">
      <c r="A38" s="53" t="s">
        <v>28</v>
      </c>
      <c r="B38" s="165">
        <f t="shared" si="81"/>
        <v>1.948296385</v>
      </c>
      <c r="C38" s="166">
        <f t="shared" si="82"/>
        <v>8.402160868</v>
      </c>
      <c r="D38" s="91">
        <f t="shared" si="83"/>
        <v>3.831865534</v>
      </c>
      <c r="E38" s="92">
        <f t="shared" si="84"/>
        <v>9.716862498</v>
      </c>
      <c r="F38" s="134">
        <f t="shared" si="85"/>
        <v>8.958759817</v>
      </c>
      <c r="G38" s="60">
        <f t="shared" si="86"/>
        <v>4.122452717</v>
      </c>
      <c r="H38" s="60">
        <f t="shared" si="87"/>
        <v>18.33012662</v>
      </c>
      <c r="I38" s="91">
        <f t="shared" si="88"/>
        <v>8.531421297</v>
      </c>
      <c r="J38" s="92">
        <f t="shared" si="89"/>
        <v>22.42207923</v>
      </c>
      <c r="K38" s="60">
        <f t="shared" si="90"/>
        <v>20.61864191</v>
      </c>
      <c r="L38" s="175">
        <f t="shared" si="91"/>
        <v>6.070749102</v>
      </c>
      <c r="M38" s="60">
        <f t="shared" si="92"/>
        <v>26.73228749</v>
      </c>
      <c r="N38" s="91">
        <f t="shared" si="93"/>
        <v>12.36328683</v>
      </c>
      <c r="O38" s="92">
        <f t="shared" si="94"/>
        <v>32.13894173</v>
      </c>
      <c r="P38" s="134">
        <f t="shared" si="95"/>
        <v>29.57740172</v>
      </c>
    </row>
    <row r="39" ht="15.75" customHeight="1">
      <c r="A39" s="53" t="s">
        <v>29</v>
      </c>
      <c r="B39" s="165">
        <f t="shared" si="81"/>
        <v>0.2075469779</v>
      </c>
      <c r="C39" s="166">
        <f t="shared" si="82"/>
        <v>2.015798262</v>
      </c>
      <c r="D39" s="91">
        <f t="shared" si="83"/>
        <v>0.4702153638</v>
      </c>
      <c r="E39" s="92">
        <f t="shared" si="84"/>
        <v>2.674964774</v>
      </c>
      <c r="F39" s="134">
        <f t="shared" si="85"/>
        <v>2.294616611</v>
      </c>
      <c r="G39" s="60">
        <f t="shared" si="86"/>
        <v>0.5951714806</v>
      </c>
      <c r="H39" s="60">
        <f t="shared" si="87"/>
        <v>5.892426004</v>
      </c>
      <c r="I39" s="91">
        <f t="shared" si="88"/>
        <v>1.408048217</v>
      </c>
      <c r="J39" s="92">
        <f t="shared" si="89"/>
        <v>8.143658094</v>
      </c>
      <c r="K39" s="60">
        <f t="shared" si="90"/>
        <v>7.028757138</v>
      </c>
      <c r="L39" s="175">
        <f t="shared" si="91"/>
        <v>0.8027184585</v>
      </c>
      <c r="M39" s="60">
        <f t="shared" si="92"/>
        <v>7.908224265</v>
      </c>
      <c r="N39" s="91">
        <f t="shared" si="93"/>
        <v>1.87826358</v>
      </c>
      <c r="O39" s="92">
        <f t="shared" si="94"/>
        <v>10.81862287</v>
      </c>
      <c r="P39" s="134">
        <f t="shared" si="95"/>
        <v>9.323373749</v>
      </c>
    </row>
    <row r="40" ht="15.75" customHeight="1">
      <c r="A40" s="53" t="s">
        <v>30</v>
      </c>
      <c r="B40" s="165">
        <f t="shared" si="81"/>
        <v>0.03255638868</v>
      </c>
      <c r="C40" s="166">
        <f t="shared" si="82"/>
        <v>0.9206383042</v>
      </c>
      <c r="D40" s="91">
        <f t="shared" si="83"/>
        <v>0.08053412309</v>
      </c>
      <c r="E40" s="92">
        <f t="shared" si="84"/>
        <v>1.338409409</v>
      </c>
      <c r="F40" s="134">
        <f t="shared" si="85"/>
        <v>1.580677574</v>
      </c>
      <c r="G40" s="60">
        <f t="shared" si="86"/>
        <v>0.1536254591</v>
      </c>
      <c r="H40" s="60">
        <f t="shared" si="87"/>
        <v>3.583997116</v>
      </c>
      <c r="I40" s="91">
        <f t="shared" si="88"/>
        <v>0.3844854909</v>
      </c>
      <c r="J40" s="92">
        <f t="shared" si="89"/>
        <v>5.224775144</v>
      </c>
      <c r="K40" s="60">
        <f t="shared" si="90"/>
        <v>4.349997786</v>
      </c>
      <c r="L40" s="175">
        <f t="shared" si="91"/>
        <v>0.1861818478</v>
      </c>
      <c r="M40" s="60">
        <f t="shared" si="92"/>
        <v>4.50463542</v>
      </c>
      <c r="N40" s="91">
        <f t="shared" si="93"/>
        <v>0.465019614</v>
      </c>
      <c r="O40" s="92">
        <f t="shared" si="94"/>
        <v>6.563184554</v>
      </c>
      <c r="P40" s="134">
        <f t="shared" si="95"/>
        <v>5.93067536</v>
      </c>
    </row>
    <row r="41" ht="15.75" customHeight="1">
      <c r="A41" s="68" t="s">
        <v>31</v>
      </c>
      <c r="B41" s="178">
        <f t="shared" si="81"/>
        <v>0</v>
      </c>
      <c r="C41" s="179">
        <f t="shared" si="82"/>
        <v>0</v>
      </c>
      <c r="D41" s="102">
        <f t="shared" si="83"/>
        <v>0</v>
      </c>
      <c r="E41" s="103">
        <f t="shared" si="84"/>
        <v>0</v>
      </c>
      <c r="F41" s="160">
        <f t="shared" si="85"/>
        <v>0</v>
      </c>
      <c r="G41" s="73">
        <f t="shared" si="86"/>
        <v>0.009156484317</v>
      </c>
      <c r="H41" s="73">
        <f t="shared" si="87"/>
        <v>0.9493471163</v>
      </c>
      <c r="I41" s="102">
        <f t="shared" si="88"/>
        <v>0.02338087444</v>
      </c>
      <c r="J41" s="103">
        <f t="shared" si="89"/>
        <v>1.413909637</v>
      </c>
      <c r="K41" s="73">
        <f t="shared" si="90"/>
        <v>1.302021622</v>
      </c>
      <c r="L41" s="180">
        <f t="shared" si="91"/>
        <v>0.009156484317</v>
      </c>
      <c r="M41" s="73">
        <f t="shared" si="92"/>
        <v>0.9493471163</v>
      </c>
      <c r="N41" s="102">
        <f t="shared" si="93"/>
        <v>0.02338087444</v>
      </c>
      <c r="O41" s="103">
        <f t="shared" si="94"/>
        <v>1.413909637</v>
      </c>
      <c r="P41" s="160">
        <f t="shared" si="95"/>
        <v>1.302021622</v>
      </c>
    </row>
    <row r="42" ht="15.75" customHeight="1">
      <c r="A42" s="63" t="s">
        <v>7</v>
      </c>
      <c r="B42" s="181">
        <f t="shared" si="81"/>
        <v>45.71629142</v>
      </c>
      <c r="C42" s="182">
        <f t="shared" si="82"/>
        <v>37.21746322</v>
      </c>
      <c r="D42" s="104">
        <f t="shared" si="83"/>
        <v>43.14550698</v>
      </c>
      <c r="E42" s="105">
        <f t="shared" si="84"/>
        <v>34.48307442</v>
      </c>
      <c r="F42" s="161">
        <f t="shared" si="85"/>
        <v>35.32876045</v>
      </c>
      <c r="G42" s="67">
        <f t="shared" si="86"/>
        <v>54.28370858</v>
      </c>
      <c r="H42" s="67">
        <f t="shared" si="87"/>
        <v>62.78253678</v>
      </c>
      <c r="I42" s="104">
        <f t="shared" si="88"/>
        <v>56.85449302</v>
      </c>
      <c r="J42" s="105">
        <f t="shared" si="89"/>
        <v>65.51692558</v>
      </c>
      <c r="K42" s="67">
        <f t="shared" si="90"/>
        <v>64.67123955</v>
      </c>
      <c r="L42" s="183">
        <f t="shared" si="91"/>
        <v>100</v>
      </c>
      <c r="M42" s="67">
        <f t="shared" si="92"/>
        <v>100</v>
      </c>
      <c r="N42" s="104">
        <f t="shared" si="93"/>
        <v>100</v>
      </c>
      <c r="O42" s="105">
        <f t="shared" si="94"/>
        <v>100</v>
      </c>
      <c r="P42" s="161">
        <f t="shared" si="95"/>
        <v>100</v>
      </c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G5:H5"/>
    <mergeCell ref="I5:J5"/>
    <mergeCell ref="K5:K6"/>
    <mergeCell ref="L5:M5"/>
    <mergeCell ref="N5:O5"/>
    <mergeCell ref="P5:P6"/>
    <mergeCell ref="A19:P19"/>
    <mergeCell ref="A31:P31"/>
    <mergeCell ref="A4:A6"/>
    <mergeCell ref="B4:F4"/>
    <mergeCell ref="G4:K4"/>
    <mergeCell ref="L4:P4"/>
    <mergeCell ref="B5:C5"/>
    <mergeCell ref="D5:E5"/>
    <mergeCell ref="F5:F6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11" width="4.13"/>
    <col customWidth="1" min="12" max="12" width="4.63"/>
    <col customWidth="1" min="13" max="14" width="4.13"/>
    <col customWidth="1" min="15" max="15" width="4.63"/>
    <col customWidth="1" min="16" max="17" width="4.13"/>
    <col customWidth="1" min="18" max="18" width="4.63"/>
    <col customWidth="1" min="19" max="20" width="4.13"/>
    <col customWidth="1" min="21" max="21" width="5.88"/>
    <col customWidth="1" min="22" max="23" width="4.13"/>
    <col customWidth="1" min="24" max="24" width="4.63"/>
    <col customWidth="1" min="25" max="28" width="4.13"/>
    <col customWidth="1" min="29" max="37" width="5.25"/>
  </cols>
  <sheetData>
    <row r="1">
      <c r="A1" s="135" t="s">
        <v>42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>
      <c r="A3" s="5"/>
    </row>
    <row r="4" ht="15.0" customHeight="1">
      <c r="A4" s="136" t="s">
        <v>4</v>
      </c>
      <c r="B4" s="7" t="s">
        <v>43</v>
      </c>
      <c r="C4" s="8"/>
      <c r="D4" s="10"/>
      <c r="E4" s="12" t="s">
        <v>44</v>
      </c>
      <c r="F4" s="8"/>
      <c r="G4" s="13"/>
      <c r="H4" s="7" t="s">
        <v>45</v>
      </c>
      <c r="I4" s="8"/>
      <c r="J4" s="13"/>
      <c r="K4" s="7" t="s">
        <v>46</v>
      </c>
      <c r="L4" s="8"/>
      <c r="M4" s="13"/>
      <c r="N4" s="7" t="s">
        <v>47</v>
      </c>
      <c r="O4" s="8"/>
      <c r="P4" s="10"/>
      <c r="Q4" s="12" t="s">
        <v>48</v>
      </c>
      <c r="R4" s="8"/>
      <c r="S4" s="13"/>
      <c r="T4" s="7" t="s">
        <v>49</v>
      </c>
      <c r="U4" s="8"/>
      <c r="V4" s="13"/>
      <c r="W4" s="7" t="s">
        <v>50</v>
      </c>
      <c r="X4" s="8"/>
      <c r="Y4" s="13"/>
      <c r="Z4" s="7" t="s">
        <v>51</v>
      </c>
      <c r="AA4" s="8"/>
      <c r="AB4" s="13"/>
      <c r="AC4" s="7" t="s">
        <v>52</v>
      </c>
      <c r="AD4" s="8"/>
      <c r="AE4" s="13"/>
      <c r="AF4" s="7" t="s">
        <v>53</v>
      </c>
      <c r="AG4" s="8"/>
      <c r="AH4" s="13"/>
      <c r="AI4" s="12" t="s">
        <v>7</v>
      </c>
      <c r="AJ4" s="8"/>
      <c r="AK4" s="10"/>
    </row>
    <row r="5" ht="71.25" customHeight="1">
      <c r="A5" s="15"/>
      <c r="B5" s="17" t="s">
        <v>54</v>
      </c>
      <c r="C5" s="19"/>
      <c r="D5" s="138" t="s">
        <v>55</v>
      </c>
      <c r="E5" s="17" t="s">
        <v>54</v>
      </c>
      <c r="F5" s="19"/>
      <c r="G5" s="138" t="s">
        <v>55</v>
      </c>
      <c r="H5" s="17" t="s">
        <v>54</v>
      </c>
      <c r="I5" s="19"/>
      <c r="J5" s="138" t="s">
        <v>55</v>
      </c>
      <c r="K5" s="17" t="s">
        <v>54</v>
      </c>
      <c r="L5" s="19"/>
      <c r="M5" s="138" t="s">
        <v>55</v>
      </c>
      <c r="N5" s="17" t="s">
        <v>54</v>
      </c>
      <c r="O5" s="19"/>
      <c r="P5" s="138" t="s">
        <v>55</v>
      </c>
      <c r="Q5" s="17" t="s">
        <v>54</v>
      </c>
      <c r="R5" s="19"/>
      <c r="S5" s="138" t="s">
        <v>55</v>
      </c>
      <c r="T5" s="17" t="s">
        <v>54</v>
      </c>
      <c r="U5" s="19"/>
      <c r="V5" s="138" t="s">
        <v>55</v>
      </c>
      <c r="W5" s="17" t="s">
        <v>54</v>
      </c>
      <c r="X5" s="19"/>
      <c r="Y5" s="138" t="s">
        <v>55</v>
      </c>
      <c r="Z5" s="17" t="s">
        <v>54</v>
      </c>
      <c r="AA5" s="19"/>
      <c r="AB5" s="138" t="s">
        <v>55</v>
      </c>
      <c r="AC5" s="17" t="s">
        <v>54</v>
      </c>
      <c r="AD5" s="19"/>
      <c r="AE5" s="138" t="s">
        <v>55</v>
      </c>
      <c r="AF5" s="17" t="s">
        <v>54</v>
      </c>
      <c r="AG5" s="19"/>
      <c r="AH5" s="138" t="s">
        <v>55</v>
      </c>
      <c r="AI5" s="17" t="s">
        <v>54</v>
      </c>
      <c r="AJ5" s="19"/>
      <c r="AK5" s="138" t="s">
        <v>55</v>
      </c>
    </row>
    <row r="6">
      <c r="A6" s="29"/>
      <c r="B6" s="139" t="s">
        <v>15</v>
      </c>
      <c r="C6" s="28" t="s">
        <v>56</v>
      </c>
      <c r="D6" s="35" t="s">
        <v>56</v>
      </c>
      <c r="E6" s="139" t="s">
        <v>15</v>
      </c>
      <c r="F6" s="28" t="s">
        <v>56</v>
      </c>
      <c r="G6" s="35" t="s">
        <v>56</v>
      </c>
      <c r="H6" s="139" t="s">
        <v>15</v>
      </c>
      <c r="I6" s="28" t="s">
        <v>56</v>
      </c>
      <c r="J6" s="35" t="s">
        <v>56</v>
      </c>
      <c r="K6" s="139" t="s">
        <v>15</v>
      </c>
      <c r="L6" s="28" t="s">
        <v>56</v>
      </c>
      <c r="M6" s="35" t="s">
        <v>56</v>
      </c>
      <c r="N6" s="139" t="s">
        <v>15</v>
      </c>
      <c r="O6" s="28" t="s">
        <v>56</v>
      </c>
      <c r="P6" s="35" t="s">
        <v>56</v>
      </c>
      <c r="Q6" s="139" t="s">
        <v>15</v>
      </c>
      <c r="R6" s="28" t="s">
        <v>56</v>
      </c>
      <c r="S6" s="35" t="s">
        <v>56</v>
      </c>
      <c r="T6" s="139" t="s">
        <v>15</v>
      </c>
      <c r="U6" s="28" t="s">
        <v>56</v>
      </c>
      <c r="V6" s="35" t="s">
        <v>56</v>
      </c>
      <c r="W6" s="139" t="s">
        <v>15</v>
      </c>
      <c r="X6" s="28" t="s">
        <v>56</v>
      </c>
      <c r="Y6" s="35" t="s">
        <v>56</v>
      </c>
      <c r="Z6" s="139" t="s">
        <v>15</v>
      </c>
      <c r="AA6" s="28" t="s">
        <v>56</v>
      </c>
      <c r="AB6" s="35" t="s">
        <v>56</v>
      </c>
      <c r="AC6" s="139" t="s">
        <v>15</v>
      </c>
      <c r="AD6" s="28" t="s">
        <v>56</v>
      </c>
      <c r="AE6" s="35" t="s">
        <v>56</v>
      </c>
      <c r="AF6" s="139" t="s">
        <v>15</v>
      </c>
      <c r="AG6" s="28" t="s">
        <v>56</v>
      </c>
      <c r="AH6" s="35" t="s">
        <v>56</v>
      </c>
      <c r="AI6" s="139" t="s">
        <v>15</v>
      </c>
      <c r="AJ6" s="28" t="s">
        <v>56</v>
      </c>
      <c r="AK6" s="35" t="s">
        <v>56</v>
      </c>
    </row>
    <row r="7">
      <c r="A7" s="40" t="s">
        <v>22</v>
      </c>
      <c r="B7" s="118">
        <v>3.0</v>
      </c>
      <c r="C7" s="44">
        <v>0.946666666666666</v>
      </c>
      <c r="D7" s="119">
        <v>1.1</v>
      </c>
      <c r="E7" s="46">
        <v>24.0</v>
      </c>
      <c r="F7" s="44">
        <v>6.8393014763014754</v>
      </c>
      <c r="G7" s="46">
        <v>5.140248640248641</v>
      </c>
      <c r="H7" s="118">
        <v>96.0</v>
      </c>
      <c r="I7" s="44">
        <v>28.15317975335569</v>
      </c>
      <c r="J7" s="46">
        <v>33.44754234126326</v>
      </c>
      <c r="K7" s="118">
        <v>238.0</v>
      </c>
      <c r="L7" s="44">
        <v>71.11499178482715</v>
      </c>
      <c r="M7" s="46">
        <v>93.6542159337362</v>
      </c>
      <c r="N7" s="118">
        <v>263.0</v>
      </c>
      <c r="O7" s="44">
        <v>79.87944117381498</v>
      </c>
      <c r="P7" s="119">
        <v>104.82860029721074</v>
      </c>
      <c r="Q7" s="46">
        <v>238.0</v>
      </c>
      <c r="R7" s="44">
        <v>75.60461121121182</v>
      </c>
      <c r="S7" s="46">
        <v>90.35179973096507</v>
      </c>
      <c r="T7" s="118">
        <v>169.0</v>
      </c>
      <c r="U7" s="44">
        <v>53.90759141422187</v>
      </c>
      <c r="V7" s="46">
        <v>63.46915954366492</v>
      </c>
      <c r="W7" s="118">
        <v>91.0</v>
      </c>
      <c r="X7" s="44">
        <v>28.124397126861933</v>
      </c>
      <c r="Y7" s="46">
        <v>32.615493106622935</v>
      </c>
      <c r="Z7" s="118">
        <v>49.0</v>
      </c>
      <c r="AA7" s="44">
        <v>15.451149424421624</v>
      </c>
      <c r="AB7" s="46">
        <v>21.014916866398977</v>
      </c>
      <c r="AC7" s="118">
        <v>5.0</v>
      </c>
      <c r="AD7" s="44">
        <v>1.642333333333333</v>
      </c>
      <c r="AE7" s="46">
        <v>2.173833333333333</v>
      </c>
      <c r="AF7" s="118">
        <v>2.0</v>
      </c>
      <c r="AG7" s="44">
        <v>0.47</v>
      </c>
      <c r="AH7" s="119">
        <v>0.78</v>
      </c>
      <c r="AI7" s="46">
        <f t="shared" ref="AI7:AK7" si="1">B7+E7+H7+K7+N7+Q7+T7+W7+Z7+AC7+AF7</f>
        <v>1178</v>
      </c>
      <c r="AJ7" s="44">
        <f t="shared" si="1"/>
        <v>362.1336634</v>
      </c>
      <c r="AK7" s="119">
        <f t="shared" si="1"/>
        <v>448.5758098</v>
      </c>
    </row>
    <row r="8">
      <c r="A8" s="53" t="s">
        <v>23</v>
      </c>
      <c r="B8" s="123">
        <v>5.0</v>
      </c>
      <c r="C8" s="57">
        <v>4.289666015674862</v>
      </c>
      <c r="D8" s="124">
        <v>5.548155523218705</v>
      </c>
      <c r="E8" s="59">
        <v>12.0</v>
      </c>
      <c r="F8" s="57">
        <v>8.641461187214611</v>
      </c>
      <c r="G8" s="59">
        <v>8.766324200913242</v>
      </c>
      <c r="H8" s="123">
        <v>120.0</v>
      </c>
      <c r="I8" s="57">
        <v>92.07519132756413</v>
      </c>
      <c r="J8" s="59">
        <v>98.72638202762346</v>
      </c>
      <c r="K8" s="123">
        <v>337.0</v>
      </c>
      <c r="L8" s="57">
        <v>256.0790668798017</v>
      </c>
      <c r="M8" s="59">
        <v>273.57975035032143</v>
      </c>
      <c r="N8" s="123">
        <v>396.0</v>
      </c>
      <c r="O8" s="57">
        <v>300.4458384313164</v>
      </c>
      <c r="P8" s="124">
        <v>318.7466078129443</v>
      </c>
      <c r="Q8" s="59">
        <v>359.0</v>
      </c>
      <c r="R8" s="57">
        <v>278.614600042578</v>
      </c>
      <c r="S8" s="59">
        <v>287.1365566203351</v>
      </c>
      <c r="T8" s="123">
        <v>259.0</v>
      </c>
      <c r="U8" s="57">
        <v>206.0494739376004</v>
      </c>
      <c r="V8" s="59">
        <v>239.96616572694788</v>
      </c>
      <c r="W8" s="123">
        <v>166.0</v>
      </c>
      <c r="X8" s="57">
        <v>131.7028531397913</v>
      </c>
      <c r="Y8" s="59">
        <v>117.53753531837752</v>
      </c>
      <c r="Z8" s="123">
        <v>57.0</v>
      </c>
      <c r="AA8" s="57">
        <v>44.88865793650512</v>
      </c>
      <c r="AB8" s="59">
        <v>36.79484944458058</v>
      </c>
      <c r="AC8" s="123">
        <v>10.0</v>
      </c>
      <c r="AD8" s="57">
        <v>8.506250000000001</v>
      </c>
      <c r="AE8" s="59">
        <v>8.067499999999999</v>
      </c>
      <c r="AF8" s="123"/>
      <c r="AG8" s="57"/>
      <c r="AH8" s="124"/>
      <c r="AI8" s="59">
        <f t="shared" ref="AI8:AK8" si="2">B8+E8+H8+K8+N8+Q8+T8+W8+Z8+AC8+AF8</f>
        <v>1721</v>
      </c>
      <c r="AJ8" s="57">
        <f t="shared" si="2"/>
        <v>1331.293059</v>
      </c>
      <c r="AK8" s="124">
        <f t="shared" si="2"/>
        <v>1394.869827</v>
      </c>
    </row>
    <row r="9">
      <c r="A9" s="53" t="s">
        <v>24</v>
      </c>
      <c r="B9" s="123">
        <v>6.0</v>
      </c>
      <c r="C9" s="57">
        <v>8.775</v>
      </c>
      <c r="D9" s="124">
        <v>11.24</v>
      </c>
      <c r="E9" s="59">
        <v>31.0</v>
      </c>
      <c r="F9" s="57">
        <v>45.53421365914788</v>
      </c>
      <c r="G9" s="59">
        <v>31.344310776942354</v>
      </c>
      <c r="H9" s="123">
        <v>248.0</v>
      </c>
      <c r="I9" s="57">
        <v>368.95409611325283</v>
      </c>
      <c r="J9" s="59">
        <v>381.68802991970995</v>
      </c>
      <c r="K9" s="123">
        <v>640.0</v>
      </c>
      <c r="L9" s="57">
        <v>957.2286650977479</v>
      </c>
      <c r="M9" s="59">
        <v>962.0776813031572</v>
      </c>
      <c r="N9" s="123">
        <v>922.0</v>
      </c>
      <c r="O9" s="57">
        <v>1377.4430418668564</v>
      </c>
      <c r="P9" s="124">
        <v>1237.1862242943755</v>
      </c>
      <c r="Q9" s="59">
        <v>831.0</v>
      </c>
      <c r="R9" s="57">
        <v>1251.4436773697416</v>
      </c>
      <c r="S9" s="59">
        <v>1098.7414486220823</v>
      </c>
      <c r="T9" s="123">
        <v>673.0</v>
      </c>
      <c r="U9" s="57">
        <v>1011.9443977985345</v>
      </c>
      <c r="V9" s="59">
        <v>949.2491259309369</v>
      </c>
      <c r="W9" s="123">
        <v>400.0</v>
      </c>
      <c r="X9" s="57">
        <v>610.9390695890527</v>
      </c>
      <c r="Y9" s="59">
        <v>565.0582330338782</v>
      </c>
      <c r="Z9" s="123">
        <v>160.0</v>
      </c>
      <c r="AA9" s="57">
        <v>246.76733749620024</v>
      </c>
      <c r="AB9" s="59">
        <v>220.73879293815</v>
      </c>
      <c r="AC9" s="123">
        <v>20.0</v>
      </c>
      <c r="AD9" s="57">
        <v>30.622251059377067</v>
      </c>
      <c r="AE9" s="59">
        <v>25.159196003237746</v>
      </c>
      <c r="AF9" s="123">
        <v>1.0</v>
      </c>
      <c r="AG9" s="57">
        <v>2.0</v>
      </c>
      <c r="AH9" s="124">
        <v>0.95</v>
      </c>
      <c r="AI9" s="59">
        <f t="shared" ref="AI9:AK9" si="3">B9+E9+H9+K9+N9+Q9+T9+W9+Z9+AC9+AF9</f>
        <v>3932</v>
      </c>
      <c r="AJ9" s="57">
        <f t="shared" si="3"/>
        <v>5911.65175</v>
      </c>
      <c r="AK9" s="124">
        <f t="shared" si="3"/>
        <v>5483.433043</v>
      </c>
    </row>
    <row r="10">
      <c r="A10" s="53" t="s">
        <v>25</v>
      </c>
      <c r="B10" s="123">
        <v>10.0</v>
      </c>
      <c r="C10" s="57">
        <v>34.06258130081301</v>
      </c>
      <c r="D10" s="124">
        <v>36.85040650406506</v>
      </c>
      <c r="E10" s="59">
        <v>71.0</v>
      </c>
      <c r="F10" s="57">
        <v>235.45527548873892</v>
      </c>
      <c r="G10" s="59">
        <v>174.04279047510752</v>
      </c>
      <c r="H10" s="123">
        <v>388.0</v>
      </c>
      <c r="I10" s="57">
        <v>1271.724814782536</v>
      </c>
      <c r="J10" s="59">
        <v>1067.8445166226436</v>
      </c>
      <c r="K10" s="123">
        <v>1172.0</v>
      </c>
      <c r="L10" s="57">
        <v>3955.7248228333547</v>
      </c>
      <c r="M10" s="59">
        <v>3646.112342777637</v>
      </c>
      <c r="N10" s="123">
        <v>2052.0</v>
      </c>
      <c r="O10" s="57">
        <v>6941.607308661217</v>
      </c>
      <c r="P10" s="124">
        <v>5824.960456108211</v>
      </c>
      <c r="Q10" s="59">
        <v>2146.0</v>
      </c>
      <c r="R10" s="57">
        <v>7376.538087285416</v>
      </c>
      <c r="S10" s="59">
        <v>6106.241547932367</v>
      </c>
      <c r="T10" s="123">
        <v>1596.0</v>
      </c>
      <c r="U10" s="57">
        <v>5561.394261221956</v>
      </c>
      <c r="V10" s="59">
        <v>4925.43856166911</v>
      </c>
      <c r="W10" s="123">
        <v>1142.0</v>
      </c>
      <c r="X10" s="57">
        <v>3946.1235754312847</v>
      </c>
      <c r="Y10" s="59">
        <v>3492.4234819736234</v>
      </c>
      <c r="Z10" s="123">
        <v>476.0</v>
      </c>
      <c r="AA10" s="57">
        <v>1665.8366817272897</v>
      </c>
      <c r="AB10" s="59">
        <v>1369.0078589980458</v>
      </c>
      <c r="AC10" s="123">
        <v>67.0</v>
      </c>
      <c r="AD10" s="57">
        <v>242.27208333333334</v>
      </c>
      <c r="AE10" s="59">
        <v>197.30333333333326</v>
      </c>
      <c r="AF10" s="123">
        <v>1.0</v>
      </c>
      <c r="AG10" s="57">
        <v>2.78</v>
      </c>
      <c r="AH10" s="124">
        <v>0.6</v>
      </c>
      <c r="AI10" s="59">
        <f t="shared" ref="AI10:AK10" si="4">B10+E10+H10+K10+N10+Q10+T10+W10+Z10+AC10+AF10</f>
        <v>9121</v>
      </c>
      <c r="AJ10" s="57">
        <f t="shared" si="4"/>
        <v>31233.51949</v>
      </c>
      <c r="AK10" s="124">
        <f t="shared" si="4"/>
        <v>26840.8253</v>
      </c>
    </row>
    <row r="11">
      <c r="A11" s="53" t="s">
        <v>26</v>
      </c>
      <c r="B11" s="123">
        <v>1.0</v>
      </c>
      <c r="C11" s="57">
        <v>8.63333333333333</v>
      </c>
      <c r="D11" s="124">
        <v>2.63333333333333</v>
      </c>
      <c r="E11" s="59">
        <v>30.0</v>
      </c>
      <c r="F11" s="57">
        <v>214.42277281496393</v>
      </c>
      <c r="G11" s="59">
        <v>148.51506878040598</v>
      </c>
      <c r="H11" s="123">
        <v>277.0</v>
      </c>
      <c r="I11" s="57">
        <v>1959.6554429056237</v>
      </c>
      <c r="J11" s="59">
        <v>1664.1914376401173</v>
      </c>
      <c r="K11" s="123">
        <v>999.0</v>
      </c>
      <c r="L11" s="57">
        <v>7249.20655769635</v>
      </c>
      <c r="M11" s="59">
        <v>6027.910718547845</v>
      </c>
      <c r="N11" s="123">
        <v>1729.0</v>
      </c>
      <c r="O11" s="57">
        <v>12549.271308056184</v>
      </c>
      <c r="P11" s="124">
        <v>9704.129257437693</v>
      </c>
      <c r="Q11" s="59">
        <v>2225.0</v>
      </c>
      <c r="R11" s="57">
        <v>16198.024334118214</v>
      </c>
      <c r="S11" s="59">
        <v>12571.852837711169</v>
      </c>
      <c r="T11" s="123">
        <v>1868.0</v>
      </c>
      <c r="U11" s="57">
        <v>13539.28585282057</v>
      </c>
      <c r="V11" s="59">
        <v>10577.272208250552</v>
      </c>
      <c r="W11" s="123">
        <v>1215.0</v>
      </c>
      <c r="X11" s="57">
        <v>8854.246630590591</v>
      </c>
      <c r="Y11" s="59">
        <v>7074.635352125064</v>
      </c>
      <c r="Z11" s="123">
        <v>556.0</v>
      </c>
      <c r="AA11" s="57">
        <v>4051.2915251041236</v>
      </c>
      <c r="AB11" s="59">
        <v>3252.0569352013645</v>
      </c>
      <c r="AC11" s="123">
        <v>71.0</v>
      </c>
      <c r="AD11" s="57">
        <v>498.1683427745912</v>
      </c>
      <c r="AE11" s="59">
        <v>376.89112004559576</v>
      </c>
      <c r="AF11" s="123">
        <v>3.0</v>
      </c>
      <c r="AG11" s="57">
        <v>21.6</v>
      </c>
      <c r="AH11" s="124">
        <v>16.66666666666667</v>
      </c>
      <c r="AI11" s="59">
        <f t="shared" ref="AI11:AK11" si="5">B11+E11+H11+K11+N11+Q11+T11+W11+Z11+AC11+AF11</f>
        <v>8974</v>
      </c>
      <c r="AJ11" s="57">
        <f t="shared" si="5"/>
        <v>65143.8061</v>
      </c>
      <c r="AK11" s="124">
        <f t="shared" si="5"/>
        <v>51416.75494</v>
      </c>
    </row>
    <row r="12">
      <c r="A12" s="53" t="s">
        <v>27</v>
      </c>
      <c r="B12" s="123">
        <v>4.0</v>
      </c>
      <c r="C12" s="57">
        <v>56.5081176470588</v>
      </c>
      <c r="D12" s="124">
        <v>56.699117647058806</v>
      </c>
      <c r="E12" s="59">
        <v>23.0</v>
      </c>
      <c r="F12" s="57">
        <v>331.77605263157886</v>
      </c>
      <c r="G12" s="59">
        <v>216.19092105263155</v>
      </c>
      <c r="H12" s="123">
        <v>152.0</v>
      </c>
      <c r="I12" s="57">
        <v>2155.313683795705</v>
      </c>
      <c r="J12" s="59">
        <v>1667.6941042287394</v>
      </c>
      <c r="K12" s="123">
        <v>633.0</v>
      </c>
      <c r="L12" s="57">
        <v>8833.359156410535</v>
      </c>
      <c r="M12" s="59">
        <v>7038.942075421354</v>
      </c>
      <c r="N12" s="123">
        <v>1488.0</v>
      </c>
      <c r="O12" s="57">
        <v>20915.221155711395</v>
      </c>
      <c r="P12" s="124">
        <v>15381.271284145298</v>
      </c>
      <c r="Q12" s="59">
        <v>1948.0</v>
      </c>
      <c r="R12" s="57">
        <v>27595.435284412513</v>
      </c>
      <c r="S12" s="59">
        <v>18878.728447180307</v>
      </c>
      <c r="T12" s="123">
        <v>1684.0</v>
      </c>
      <c r="U12" s="57">
        <v>23913.51663007478</v>
      </c>
      <c r="V12" s="59">
        <v>17128.60441584046</v>
      </c>
      <c r="W12" s="123">
        <v>1193.0</v>
      </c>
      <c r="X12" s="57">
        <v>16997.192094586353</v>
      </c>
      <c r="Y12" s="59">
        <v>11533.099875696338</v>
      </c>
      <c r="Z12" s="123">
        <v>482.0</v>
      </c>
      <c r="AA12" s="57">
        <v>6769.866061263121</v>
      </c>
      <c r="AB12" s="59">
        <v>4483.855460850128</v>
      </c>
      <c r="AC12" s="123">
        <v>52.0</v>
      </c>
      <c r="AD12" s="57">
        <v>746.8829999999999</v>
      </c>
      <c r="AE12" s="59">
        <v>429.77000000000004</v>
      </c>
      <c r="AF12" s="123"/>
      <c r="AG12" s="57"/>
      <c r="AH12" s="124"/>
      <c r="AI12" s="59">
        <f t="shared" ref="AI12:AK12" si="6">B12+E12+H12+K12+N12+Q12+T12+W12+Z12+AC12+AF12</f>
        <v>7659</v>
      </c>
      <c r="AJ12" s="57">
        <f t="shared" si="6"/>
        <v>108315.0712</v>
      </c>
      <c r="AK12" s="124">
        <f t="shared" si="6"/>
        <v>76814.8557</v>
      </c>
    </row>
    <row r="13">
      <c r="A13" s="53" t="s">
        <v>28</v>
      </c>
      <c r="B13" s="123">
        <v>1.0</v>
      </c>
      <c r="C13" s="57">
        <v>34.9</v>
      </c>
      <c r="D13" s="124">
        <v>37.5</v>
      </c>
      <c r="E13" s="59">
        <v>6.0</v>
      </c>
      <c r="F13" s="57">
        <v>135.0233333333333</v>
      </c>
      <c r="G13" s="59">
        <v>75.13333333333334</v>
      </c>
      <c r="H13" s="123">
        <v>70.0</v>
      </c>
      <c r="I13" s="57">
        <v>1963.8916666666669</v>
      </c>
      <c r="J13" s="59">
        <v>1535.6916666666675</v>
      </c>
      <c r="K13" s="123">
        <v>299.0</v>
      </c>
      <c r="L13" s="57">
        <v>8567.954684955861</v>
      </c>
      <c r="M13" s="59">
        <v>6160.848131371765</v>
      </c>
      <c r="N13" s="123">
        <v>947.0</v>
      </c>
      <c r="O13" s="57">
        <v>28038.63009108778</v>
      </c>
      <c r="P13" s="124">
        <v>18594.446700671084</v>
      </c>
      <c r="Q13" s="59">
        <v>1260.0</v>
      </c>
      <c r="R13" s="57">
        <v>37697.0439242</v>
      </c>
      <c r="S13" s="59">
        <v>24347.168003363404</v>
      </c>
      <c r="T13" s="123">
        <v>1102.0</v>
      </c>
      <c r="U13" s="57">
        <v>32016.507469388893</v>
      </c>
      <c r="V13" s="59">
        <v>19454.166674200314</v>
      </c>
      <c r="W13" s="123">
        <v>794.0</v>
      </c>
      <c r="X13" s="57">
        <v>23322.60557596807</v>
      </c>
      <c r="Y13" s="59">
        <v>14081.652781242892</v>
      </c>
      <c r="Z13" s="123">
        <v>238.0</v>
      </c>
      <c r="AA13" s="57">
        <v>6950.9028627395555</v>
      </c>
      <c r="AB13" s="59">
        <v>4750.883969053932</v>
      </c>
      <c r="AC13" s="123">
        <v>22.0</v>
      </c>
      <c r="AD13" s="57">
        <v>657.7606642066421</v>
      </c>
      <c r="AE13" s="59">
        <v>319.8677099407358</v>
      </c>
      <c r="AF13" s="123">
        <v>2.0</v>
      </c>
      <c r="AG13" s="57">
        <v>43.08</v>
      </c>
      <c r="AH13" s="124">
        <v>20.2</v>
      </c>
      <c r="AI13" s="59">
        <f t="shared" ref="AI13:AK13" si="7">B13+E13+H13+K13+N13+Q13+T13+W13+Z13+AC13+AF13</f>
        <v>4741</v>
      </c>
      <c r="AJ13" s="57">
        <f t="shared" si="7"/>
        <v>139428.3003</v>
      </c>
      <c r="AK13" s="124">
        <f t="shared" si="7"/>
        <v>89377.55897</v>
      </c>
    </row>
    <row r="14">
      <c r="A14" s="53" t="s">
        <v>29</v>
      </c>
      <c r="B14" s="123"/>
      <c r="C14" s="57"/>
      <c r="D14" s="124"/>
      <c r="E14" s="59">
        <v>1.0</v>
      </c>
      <c r="F14" s="57">
        <v>60.724</v>
      </c>
      <c r="G14" s="59">
        <v>24.32</v>
      </c>
      <c r="H14" s="123">
        <v>8.0</v>
      </c>
      <c r="I14" s="57">
        <v>478.774</v>
      </c>
      <c r="J14" s="59">
        <v>227.17000000000002</v>
      </c>
      <c r="K14" s="123">
        <v>30.0</v>
      </c>
      <c r="L14" s="57">
        <v>1931.818379427149</v>
      </c>
      <c r="M14" s="59">
        <v>1013.35</v>
      </c>
      <c r="N14" s="123">
        <v>160.0</v>
      </c>
      <c r="O14" s="57">
        <v>10467.018652291454</v>
      </c>
      <c r="P14" s="124">
        <v>6725.112806460378</v>
      </c>
      <c r="Q14" s="59">
        <v>202.0</v>
      </c>
      <c r="R14" s="57">
        <v>13461.433369879982</v>
      </c>
      <c r="S14" s="59">
        <v>7946.628838026871</v>
      </c>
      <c r="T14" s="123">
        <v>173.0</v>
      </c>
      <c r="U14" s="57">
        <v>11168.54454151808</v>
      </c>
      <c r="V14" s="59">
        <v>7377.785271359556</v>
      </c>
      <c r="W14" s="123">
        <v>117.0</v>
      </c>
      <c r="X14" s="57">
        <v>7570.158020561612</v>
      </c>
      <c r="Y14" s="59">
        <v>3939.8899999999985</v>
      </c>
      <c r="Z14" s="123">
        <v>26.0</v>
      </c>
      <c r="AA14" s="57">
        <v>1631.4899999999998</v>
      </c>
      <c r="AB14" s="59">
        <v>914.2300000000002</v>
      </c>
      <c r="AC14" s="123">
        <v>2.0</v>
      </c>
      <c r="AD14" s="57">
        <v>104.82</v>
      </c>
      <c r="AE14" s="59">
        <v>9.6</v>
      </c>
      <c r="AF14" s="123"/>
      <c r="AG14" s="57"/>
      <c r="AH14" s="124"/>
      <c r="AI14" s="59">
        <f t="shared" ref="AI14:AK14" si="8">B14+E14+H14+K14+N14+Q14+T14+W14+Z14+AC14+AF14</f>
        <v>719</v>
      </c>
      <c r="AJ14" s="57">
        <f t="shared" si="8"/>
        <v>46874.78096</v>
      </c>
      <c r="AK14" s="124">
        <f t="shared" si="8"/>
        <v>28178.08692</v>
      </c>
    </row>
    <row r="15">
      <c r="A15" s="53" t="s">
        <v>30</v>
      </c>
      <c r="B15" s="123"/>
      <c r="C15" s="57"/>
      <c r="D15" s="124"/>
      <c r="E15" s="59"/>
      <c r="F15" s="57"/>
      <c r="G15" s="59"/>
      <c r="H15" s="123">
        <v>3.0</v>
      </c>
      <c r="I15" s="57">
        <v>343.154</v>
      </c>
      <c r="J15" s="59">
        <v>70.32</v>
      </c>
      <c r="K15" s="123">
        <v>7.0</v>
      </c>
      <c r="L15" s="57">
        <v>928.5149999999999</v>
      </c>
      <c r="M15" s="59">
        <v>580.5500000000001</v>
      </c>
      <c r="N15" s="123">
        <v>56.0</v>
      </c>
      <c r="O15" s="57">
        <v>9049.569557793813</v>
      </c>
      <c r="P15" s="124">
        <v>5585.191962108977</v>
      </c>
      <c r="Q15" s="59">
        <v>62.0</v>
      </c>
      <c r="R15" s="57">
        <v>10534.535454034809</v>
      </c>
      <c r="S15" s="59">
        <v>6344.60910138235</v>
      </c>
      <c r="T15" s="123">
        <v>24.0</v>
      </c>
      <c r="U15" s="57">
        <v>3542.1516666666676</v>
      </c>
      <c r="V15" s="59">
        <v>2969.1433333333325</v>
      </c>
      <c r="W15" s="123">
        <v>14.0</v>
      </c>
      <c r="X15" s="57">
        <v>1922.0449999999998</v>
      </c>
      <c r="Y15" s="59">
        <v>1023.22</v>
      </c>
      <c r="Z15" s="123">
        <v>11.0</v>
      </c>
      <c r="AA15" s="57">
        <v>1945.0928669075372</v>
      </c>
      <c r="AB15" s="59">
        <v>1200.2252056893078</v>
      </c>
      <c r="AC15" s="123">
        <v>1.0</v>
      </c>
      <c r="AD15" s="57">
        <v>134.21</v>
      </c>
      <c r="AE15" s="59">
        <v>48.5</v>
      </c>
      <c r="AF15" s="123"/>
      <c r="AG15" s="57"/>
      <c r="AH15" s="124"/>
      <c r="AI15" s="59">
        <f t="shared" ref="AI15:AK15" si="9">B15+E15+H15+K15+N15+Q15+T15+W15+Z15+AC15+AF15</f>
        <v>178</v>
      </c>
      <c r="AJ15" s="57">
        <f t="shared" si="9"/>
        <v>28399.27355</v>
      </c>
      <c r="AK15" s="124">
        <f t="shared" si="9"/>
        <v>17821.7596</v>
      </c>
    </row>
    <row r="16">
      <c r="A16" s="68" t="s">
        <v>31</v>
      </c>
      <c r="B16" s="129"/>
      <c r="C16" s="70"/>
      <c r="D16" s="130"/>
      <c r="E16" s="71"/>
      <c r="F16" s="70"/>
      <c r="G16" s="71"/>
      <c r="H16" s="129"/>
      <c r="I16" s="70"/>
      <c r="J16" s="71"/>
      <c r="K16" s="129"/>
      <c r="L16" s="70"/>
      <c r="M16" s="71"/>
      <c r="N16" s="129">
        <v>4.0</v>
      </c>
      <c r="O16" s="70">
        <v>2710.239305107637</v>
      </c>
      <c r="P16" s="130">
        <v>1908.827219877467</v>
      </c>
      <c r="Q16" s="71">
        <v>5.0</v>
      </c>
      <c r="R16" s="70">
        <v>3449.29</v>
      </c>
      <c r="S16" s="71">
        <v>2041.175</v>
      </c>
      <c r="T16" s="129"/>
      <c r="U16" s="70"/>
      <c r="V16" s="71"/>
      <c r="W16" s="129"/>
      <c r="X16" s="70"/>
      <c r="Y16" s="71"/>
      <c r="Z16" s="129"/>
      <c r="AA16" s="70"/>
      <c r="AB16" s="71"/>
      <c r="AC16" s="129"/>
      <c r="AD16" s="70"/>
      <c r="AE16" s="71"/>
      <c r="AF16" s="129"/>
      <c r="AG16" s="70"/>
      <c r="AH16" s="130"/>
      <c r="AI16" s="71">
        <f t="shared" ref="AI16:AK16" si="10">B16+E16+H16+K16+N16+Q16+T16+W16+Z16+AC16+AF16</f>
        <v>9</v>
      </c>
      <c r="AJ16" s="70">
        <f t="shared" si="10"/>
        <v>6159.529305</v>
      </c>
      <c r="AK16" s="130">
        <f t="shared" si="10"/>
        <v>3950.00222</v>
      </c>
    </row>
    <row r="17">
      <c r="A17" s="63" t="s">
        <v>7</v>
      </c>
      <c r="B17" s="114">
        <f t="shared" ref="B17:AK17" si="11">SUM(B7:B16)</f>
        <v>30</v>
      </c>
      <c r="C17" s="65">
        <f t="shared" si="11"/>
        <v>148.115365</v>
      </c>
      <c r="D17" s="113">
        <f t="shared" si="11"/>
        <v>151.571013</v>
      </c>
      <c r="E17" s="66">
        <f t="shared" si="11"/>
        <v>198</v>
      </c>
      <c r="F17" s="65">
        <f t="shared" si="11"/>
        <v>1038.416411</v>
      </c>
      <c r="G17" s="66">
        <f t="shared" si="11"/>
        <v>683.4529973</v>
      </c>
      <c r="H17" s="114">
        <f t="shared" si="11"/>
        <v>1362</v>
      </c>
      <c r="I17" s="65">
        <f t="shared" si="11"/>
        <v>8661.696075</v>
      </c>
      <c r="J17" s="66">
        <f t="shared" si="11"/>
        <v>6746.773679</v>
      </c>
      <c r="K17" s="114">
        <f t="shared" si="11"/>
        <v>4355</v>
      </c>
      <c r="L17" s="65">
        <f t="shared" si="11"/>
        <v>32751.00133</v>
      </c>
      <c r="M17" s="66">
        <f t="shared" si="11"/>
        <v>25797.02492</v>
      </c>
      <c r="N17" s="114">
        <f t="shared" si="11"/>
        <v>8017</v>
      </c>
      <c r="O17" s="65">
        <f t="shared" si="11"/>
        <v>92429.3257</v>
      </c>
      <c r="P17" s="113">
        <f t="shared" si="11"/>
        <v>65384.70112</v>
      </c>
      <c r="Q17" s="66">
        <f t="shared" si="11"/>
        <v>9276</v>
      </c>
      <c r="R17" s="65">
        <f t="shared" si="11"/>
        <v>117917.9633</v>
      </c>
      <c r="S17" s="66">
        <f t="shared" si="11"/>
        <v>79712.63358</v>
      </c>
      <c r="T17" s="114">
        <f t="shared" si="11"/>
        <v>7548</v>
      </c>
      <c r="U17" s="65">
        <f t="shared" si="11"/>
        <v>91013.30188</v>
      </c>
      <c r="V17" s="66">
        <f t="shared" si="11"/>
        <v>63685.09492</v>
      </c>
      <c r="W17" s="114">
        <f t="shared" si="11"/>
        <v>5132</v>
      </c>
      <c r="X17" s="65">
        <f t="shared" si="11"/>
        <v>63383.13722</v>
      </c>
      <c r="Y17" s="66">
        <f t="shared" si="11"/>
        <v>41860.13275</v>
      </c>
      <c r="Z17" s="114">
        <f t="shared" si="11"/>
        <v>2055</v>
      </c>
      <c r="AA17" s="65">
        <f t="shared" si="11"/>
        <v>23321.58714</v>
      </c>
      <c r="AB17" s="66">
        <f t="shared" si="11"/>
        <v>16248.80799</v>
      </c>
      <c r="AC17" s="114">
        <f t="shared" si="11"/>
        <v>250</v>
      </c>
      <c r="AD17" s="65">
        <f t="shared" si="11"/>
        <v>2424.884925</v>
      </c>
      <c r="AE17" s="66">
        <f t="shared" si="11"/>
        <v>1417.332693</v>
      </c>
      <c r="AF17" s="114">
        <f t="shared" si="11"/>
        <v>9</v>
      </c>
      <c r="AG17" s="65">
        <f t="shared" si="11"/>
        <v>69.93</v>
      </c>
      <c r="AH17" s="113">
        <f t="shared" si="11"/>
        <v>39.19666667</v>
      </c>
      <c r="AI17" s="66">
        <f t="shared" si="11"/>
        <v>38232</v>
      </c>
      <c r="AJ17" s="65">
        <f t="shared" si="11"/>
        <v>433159.3594</v>
      </c>
      <c r="AK17" s="113">
        <f t="shared" si="11"/>
        <v>301726.7223</v>
      </c>
    </row>
    <row r="18">
      <c r="A18" s="74" t="s">
        <v>32</v>
      </c>
      <c r="B18" s="132"/>
      <c r="C18" s="132"/>
      <c r="S18" s="132"/>
    </row>
    <row r="19">
      <c r="A19" s="106" t="s">
        <v>57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8"/>
    </row>
    <row r="20">
      <c r="A20" s="40" t="s">
        <v>22</v>
      </c>
      <c r="B20" s="141">
        <f t="shared" ref="B20:AK20" si="12">IF(ISBLANK(B7),"",B7*100/B$17)</f>
        <v>10</v>
      </c>
      <c r="C20" s="142">
        <f t="shared" si="12"/>
        <v>0.6391414334</v>
      </c>
      <c r="D20" s="143">
        <f t="shared" si="12"/>
        <v>0.7257324327</v>
      </c>
      <c r="E20" s="144">
        <f t="shared" si="12"/>
        <v>12.12121212</v>
      </c>
      <c r="F20" s="142">
        <f t="shared" si="12"/>
        <v>0.6586280231</v>
      </c>
      <c r="G20" s="144">
        <f t="shared" si="12"/>
        <v>0.7520998022</v>
      </c>
      <c r="H20" s="141">
        <f t="shared" si="12"/>
        <v>7.04845815</v>
      </c>
      <c r="I20" s="142">
        <f t="shared" si="12"/>
        <v>0.3250307966</v>
      </c>
      <c r="J20" s="144">
        <f t="shared" si="12"/>
        <v>0.495756104</v>
      </c>
      <c r="K20" s="141">
        <f t="shared" si="12"/>
        <v>5.464982778</v>
      </c>
      <c r="L20" s="142">
        <f t="shared" si="12"/>
        <v>0.2171383741</v>
      </c>
      <c r="M20" s="144">
        <f t="shared" si="12"/>
        <v>0.3630427006</v>
      </c>
      <c r="N20" s="141">
        <f t="shared" si="12"/>
        <v>3.280528876</v>
      </c>
      <c r="O20" s="142">
        <f t="shared" si="12"/>
        <v>0.08642218319</v>
      </c>
      <c r="P20" s="143">
        <f t="shared" si="12"/>
        <v>0.1603258843</v>
      </c>
      <c r="Q20" s="144">
        <f t="shared" si="12"/>
        <v>2.565761104</v>
      </c>
      <c r="R20" s="142">
        <f t="shared" si="12"/>
        <v>0.06411627972</v>
      </c>
      <c r="S20" s="144">
        <f t="shared" si="12"/>
        <v>0.1133469008</v>
      </c>
      <c r="T20" s="141">
        <f t="shared" si="12"/>
        <v>2.23900371</v>
      </c>
      <c r="U20" s="142">
        <f t="shared" si="12"/>
        <v>0.05923045346</v>
      </c>
      <c r="V20" s="144">
        <f t="shared" si="12"/>
        <v>0.09966093264</v>
      </c>
      <c r="W20" s="141">
        <f t="shared" si="12"/>
        <v>1.773187841</v>
      </c>
      <c r="X20" s="142">
        <f t="shared" si="12"/>
        <v>0.04437204967</v>
      </c>
      <c r="Y20" s="144">
        <f t="shared" si="12"/>
        <v>0.07791540772</v>
      </c>
      <c r="Z20" s="141">
        <f t="shared" si="12"/>
        <v>2.384428224</v>
      </c>
      <c r="AA20" s="142">
        <f t="shared" si="12"/>
        <v>0.0662525639</v>
      </c>
      <c r="AB20" s="144">
        <f t="shared" si="12"/>
        <v>0.1293320524</v>
      </c>
      <c r="AC20" s="141">
        <f t="shared" si="12"/>
        <v>2</v>
      </c>
      <c r="AD20" s="142">
        <f t="shared" si="12"/>
        <v>0.06772829987</v>
      </c>
      <c r="AE20" s="144">
        <f t="shared" si="12"/>
        <v>0.1533749517</v>
      </c>
      <c r="AF20" s="141">
        <f t="shared" si="12"/>
        <v>22.22222222</v>
      </c>
      <c r="AG20" s="142">
        <f t="shared" si="12"/>
        <v>0.6721006721</v>
      </c>
      <c r="AH20" s="143">
        <f t="shared" si="12"/>
        <v>1.989965133</v>
      </c>
      <c r="AI20" s="144">
        <f t="shared" si="12"/>
        <v>3.081188533</v>
      </c>
      <c r="AJ20" s="142">
        <f t="shared" si="12"/>
        <v>0.08360287167</v>
      </c>
      <c r="AK20" s="143">
        <f t="shared" si="12"/>
        <v>0.1486695664</v>
      </c>
    </row>
    <row r="21" ht="15.75" customHeight="1">
      <c r="A21" s="53" t="s">
        <v>23</v>
      </c>
      <c r="B21" s="147">
        <f t="shared" ref="B21:AK21" si="13">IF(ISBLANK(B8),"",B8*100/B$17)</f>
        <v>16.66666667</v>
      </c>
      <c r="C21" s="148">
        <f t="shared" si="13"/>
        <v>2.896165443</v>
      </c>
      <c r="D21" s="149">
        <f t="shared" si="13"/>
        <v>3.660433095</v>
      </c>
      <c r="E21" s="150">
        <f t="shared" si="13"/>
        <v>6.060606061</v>
      </c>
      <c r="F21" s="148">
        <f t="shared" si="13"/>
        <v>0.8321768704</v>
      </c>
      <c r="G21" s="150">
        <f t="shared" si="13"/>
        <v>1.282652097</v>
      </c>
      <c r="H21" s="147">
        <f t="shared" si="13"/>
        <v>8.810572687</v>
      </c>
      <c r="I21" s="148">
        <f t="shared" si="13"/>
        <v>1.063015725</v>
      </c>
      <c r="J21" s="150">
        <f t="shared" si="13"/>
        <v>1.463312492</v>
      </c>
      <c r="K21" s="147">
        <f t="shared" si="13"/>
        <v>7.738231917</v>
      </c>
      <c r="L21" s="148">
        <f t="shared" si="13"/>
        <v>0.7818969085</v>
      </c>
      <c r="M21" s="150">
        <f t="shared" si="13"/>
        <v>1.06050892</v>
      </c>
      <c r="N21" s="147">
        <f t="shared" si="13"/>
        <v>4.939503555</v>
      </c>
      <c r="O21" s="148">
        <f t="shared" si="13"/>
        <v>0.3250546687</v>
      </c>
      <c r="P21" s="149">
        <f t="shared" si="13"/>
        <v>0.4874941727</v>
      </c>
      <c r="Q21" s="150">
        <f t="shared" si="13"/>
        <v>3.870202674</v>
      </c>
      <c r="R21" s="148">
        <f t="shared" si="13"/>
        <v>0.2362783347</v>
      </c>
      <c r="S21" s="150">
        <f t="shared" si="13"/>
        <v>0.3602146156</v>
      </c>
      <c r="T21" s="147">
        <f t="shared" si="13"/>
        <v>3.431372549</v>
      </c>
      <c r="U21" s="148">
        <f t="shared" si="13"/>
        <v>0.2263949002</v>
      </c>
      <c r="V21" s="150">
        <f t="shared" si="13"/>
        <v>0.3768011433</v>
      </c>
      <c r="W21" s="147">
        <f t="shared" si="13"/>
        <v>3.234606391</v>
      </c>
      <c r="X21" s="148">
        <f t="shared" si="13"/>
        <v>0.2077884733</v>
      </c>
      <c r="Y21" s="150">
        <f t="shared" si="13"/>
        <v>0.2807863415</v>
      </c>
      <c r="Z21" s="147">
        <f t="shared" si="13"/>
        <v>2.773722628</v>
      </c>
      <c r="AA21" s="148">
        <f t="shared" si="13"/>
        <v>0.192476857</v>
      </c>
      <c r="AB21" s="150">
        <f t="shared" si="13"/>
        <v>0.2264464536</v>
      </c>
      <c r="AC21" s="147">
        <f t="shared" si="13"/>
        <v>4</v>
      </c>
      <c r="AD21" s="148">
        <f t="shared" si="13"/>
        <v>0.3507898422</v>
      </c>
      <c r="AE21" s="150">
        <f t="shared" si="13"/>
        <v>0.5692029854</v>
      </c>
      <c r="AF21" s="147" t="str">
        <f t="shared" si="13"/>
        <v/>
      </c>
      <c r="AG21" s="148" t="str">
        <f t="shared" si="13"/>
        <v/>
      </c>
      <c r="AH21" s="149" t="str">
        <f t="shared" si="13"/>
        <v/>
      </c>
      <c r="AI21" s="150">
        <f t="shared" si="13"/>
        <v>4.501464742</v>
      </c>
      <c r="AJ21" s="148">
        <f t="shared" si="13"/>
        <v>0.3073448674</v>
      </c>
      <c r="AK21" s="149">
        <f t="shared" si="13"/>
        <v>0.4622957543</v>
      </c>
    </row>
    <row r="22" ht="15.75" customHeight="1">
      <c r="A22" s="53" t="s">
        <v>24</v>
      </c>
      <c r="B22" s="147">
        <f t="shared" ref="B22:AK22" si="14">IF(ISBLANK(B9),"",B9*100/B$17)</f>
        <v>20</v>
      </c>
      <c r="C22" s="148">
        <f t="shared" si="14"/>
        <v>5.924435998</v>
      </c>
      <c r="D22" s="149">
        <f t="shared" si="14"/>
        <v>7.415665949</v>
      </c>
      <c r="E22" s="150">
        <f t="shared" si="14"/>
        <v>15.65656566</v>
      </c>
      <c r="F22" s="148">
        <f t="shared" si="14"/>
        <v>4.384966685</v>
      </c>
      <c r="G22" s="150">
        <f t="shared" si="14"/>
        <v>4.586169188</v>
      </c>
      <c r="H22" s="147">
        <f t="shared" si="14"/>
        <v>18.20851689</v>
      </c>
      <c r="I22" s="148">
        <f t="shared" si="14"/>
        <v>4.259605658</v>
      </c>
      <c r="J22" s="150">
        <f t="shared" si="14"/>
        <v>5.657341539</v>
      </c>
      <c r="K22" s="147">
        <f t="shared" si="14"/>
        <v>14.69575201</v>
      </c>
      <c r="L22" s="148">
        <f t="shared" si="14"/>
        <v>2.922746256</v>
      </c>
      <c r="M22" s="150">
        <f t="shared" si="14"/>
        <v>3.729413312</v>
      </c>
      <c r="N22" s="147">
        <f t="shared" si="14"/>
        <v>11.50056131</v>
      </c>
      <c r="O22" s="148">
        <f t="shared" si="14"/>
        <v>1.490266246</v>
      </c>
      <c r="P22" s="149">
        <f t="shared" si="14"/>
        <v>1.892164685</v>
      </c>
      <c r="Q22" s="150">
        <f t="shared" si="14"/>
        <v>8.958602846</v>
      </c>
      <c r="R22" s="148">
        <f t="shared" si="14"/>
        <v>1.061283321</v>
      </c>
      <c r="S22" s="150">
        <f t="shared" si="14"/>
        <v>1.378378055</v>
      </c>
      <c r="T22" s="147">
        <f t="shared" si="14"/>
        <v>8.91626921</v>
      </c>
      <c r="U22" s="148">
        <f t="shared" si="14"/>
        <v>1.111864284</v>
      </c>
      <c r="V22" s="150">
        <f t="shared" si="14"/>
        <v>1.49053578</v>
      </c>
      <c r="W22" s="147">
        <f t="shared" si="14"/>
        <v>7.794232268</v>
      </c>
      <c r="X22" s="148">
        <f t="shared" si="14"/>
        <v>0.9638826609</v>
      </c>
      <c r="Y22" s="150">
        <f t="shared" si="14"/>
        <v>1.349872052</v>
      </c>
      <c r="Z22" s="147">
        <f t="shared" si="14"/>
        <v>7.785888078</v>
      </c>
      <c r="AA22" s="148">
        <f t="shared" si="14"/>
        <v>1.058106963</v>
      </c>
      <c r="AB22" s="150">
        <f t="shared" si="14"/>
        <v>1.358492223</v>
      </c>
      <c r="AC22" s="147">
        <f t="shared" si="14"/>
        <v>8</v>
      </c>
      <c r="AD22" s="148">
        <f t="shared" si="14"/>
        <v>1.262833166</v>
      </c>
      <c r="AE22" s="150">
        <f t="shared" si="14"/>
        <v>1.775108705</v>
      </c>
      <c r="AF22" s="147">
        <f t="shared" si="14"/>
        <v>11.11111111</v>
      </c>
      <c r="AG22" s="148">
        <f t="shared" si="14"/>
        <v>2.86000286</v>
      </c>
      <c r="AH22" s="149">
        <f t="shared" si="14"/>
        <v>2.423675483</v>
      </c>
      <c r="AI22" s="150">
        <f t="shared" si="14"/>
        <v>10.28457836</v>
      </c>
      <c r="AJ22" s="148">
        <f t="shared" si="14"/>
        <v>1.364775255</v>
      </c>
      <c r="AK22" s="149">
        <f t="shared" si="14"/>
        <v>1.817350814</v>
      </c>
    </row>
    <row r="23" ht="15.75" customHeight="1">
      <c r="A23" s="53" t="s">
        <v>25</v>
      </c>
      <c r="B23" s="147">
        <f t="shared" ref="B23:AK23" si="15">IF(ISBLANK(B10),"",B10*100/B$17)</f>
        <v>33.33333333</v>
      </c>
      <c r="C23" s="148">
        <f t="shared" si="15"/>
        <v>22.99733138</v>
      </c>
      <c r="D23" s="149">
        <f t="shared" si="15"/>
        <v>24.31230469</v>
      </c>
      <c r="E23" s="150">
        <f t="shared" si="15"/>
        <v>35.85858586</v>
      </c>
      <c r="F23" s="148">
        <f t="shared" si="15"/>
        <v>22.67445632</v>
      </c>
      <c r="G23" s="150">
        <f t="shared" si="15"/>
        <v>25.46521724</v>
      </c>
      <c r="H23" s="147">
        <f t="shared" si="15"/>
        <v>28.48751836</v>
      </c>
      <c r="I23" s="148">
        <f t="shared" si="15"/>
        <v>14.68216852</v>
      </c>
      <c r="J23" s="150">
        <f t="shared" si="15"/>
        <v>15.82748388</v>
      </c>
      <c r="K23" s="147">
        <f t="shared" si="15"/>
        <v>26.91159587</v>
      </c>
      <c r="L23" s="148">
        <f t="shared" si="15"/>
        <v>12.07817979</v>
      </c>
      <c r="M23" s="150">
        <f t="shared" si="15"/>
        <v>14.1338482</v>
      </c>
      <c r="N23" s="147">
        <f t="shared" si="15"/>
        <v>25.59560933</v>
      </c>
      <c r="O23" s="148">
        <f t="shared" si="15"/>
        <v>7.510178459</v>
      </c>
      <c r="P23" s="149">
        <f t="shared" si="15"/>
        <v>8.908751369</v>
      </c>
      <c r="Q23" s="150">
        <f t="shared" si="15"/>
        <v>23.13497197</v>
      </c>
      <c r="R23" s="148">
        <f t="shared" si="15"/>
        <v>6.255652556</v>
      </c>
      <c r="S23" s="150">
        <f t="shared" si="15"/>
        <v>7.660318413</v>
      </c>
      <c r="T23" s="147">
        <f t="shared" si="15"/>
        <v>21.14467409</v>
      </c>
      <c r="U23" s="148">
        <f t="shared" si="15"/>
        <v>6.110529061</v>
      </c>
      <c r="V23" s="150">
        <f t="shared" si="15"/>
        <v>7.734052321</v>
      </c>
      <c r="W23" s="147">
        <f t="shared" si="15"/>
        <v>22.25253313</v>
      </c>
      <c r="X23" s="148">
        <f t="shared" si="15"/>
        <v>6.225825588</v>
      </c>
      <c r="Y23" s="150">
        <f t="shared" si="15"/>
        <v>8.343077894</v>
      </c>
      <c r="Z23" s="147">
        <f t="shared" si="15"/>
        <v>23.16301703</v>
      </c>
      <c r="AA23" s="148">
        <f t="shared" si="15"/>
        <v>7.142895857</v>
      </c>
      <c r="AB23" s="150">
        <f t="shared" si="15"/>
        <v>8.42528178</v>
      </c>
      <c r="AC23" s="147">
        <f t="shared" si="15"/>
        <v>26.8</v>
      </c>
      <c r="AD23" s="148">
        <f t="shared" si="15"/>
        <v>9.991075488</v>
      </c>
      <c r="AE23" s="150">
        <f t="shared" si="15"/>
        <v>13.92074947</v>
      </c>
      <c r="AF23" s="147">
        <f t="shared" si="15"/>
        <v>11.11111111</v>
      </c>
      <c r="AG23" s="148">
        <f t="shared" si="15"/>
        <v>3.975403975</v>
      </c>
      <c r="AH23" s="149">
        <f t="shared" si="15"/>
        <v>1.53074241</v>
      </c>
      <c r="AI23" s="150">
        <f t="shared" si="15"/>
        <v>23.85697845</v>
      </c>
      <c r="AJ23" s="148">
        <f t="shared" si="15"/>
        <v>7.210630179</v>
      </c>
      <c r="AK23" s="149">
        <f t="shared" si="15"/>
        <v>8.895740188</v>
      </c>
    </row>
    <row r="24" ht="15.75" customHeight="1">
      <c r="A24" s="53" t="s">
        <v>26</v>
      </c>
      <c r="B24" s="147">
        <f t="shared" ref="B24:AK24" si="16">IF(ISBLANK(B11),"",B11*100/B$17)</f>
        <v>3.333333333</v>
      </c>
      <c r="C24" s="148">
        <f t="shared" si="16"/>
        <v>5.828789832</v>
      </c>
      <c r="D24" s="149">
        <f t="shared" si="16"/>
        <v>1.73735946</v>
      </c>
      <c r="E24" s="150">
        <f t="shared" si="16"/>
        <v>15.15151515</v>
      </c>
      <c r="F24" s="148">
        <f t="shared" si="16"/>
        <v>20.6490162</v>
      </c>
      <c r="G24" s="150">
        <f t="shared" si="16"/>
        <v>21.73010717</v>
      </c>
      <c r="H24" s="147">
        <f t="shared" si="16"/>
        <v>20.33773862</v>
      </c>
      <c r="I24" s="148">
        <f t="shared" si="16"/>
        <v>22.62438471</v>
      </c>
      <c r="J24" s="150">
        <f t="shared" si="16"/>
        <v>24.66647789</v>
      </c>
      <c r="K24" s="147">
        <f t="shared" si="16"/>
        <v>22.9391504</v>
      </c>
      <c r="L24" s="148">
        <f t="shared" si="16"/>
        <v>22.1343051</v>
      </c>
      <c r="M24" s="150">
        <f t="shared" si="16"/>
        <v>23.36668952</v>
      </c>
      <c r="N24" s="147">
        <f t="shared" si="16"/>
        <v>21.56667082</v>
      </c>
      <c r="O24" s="148">
        <f t="shared" si="16"/>
        <v>13.57715337</v>
      </c>
      <c r="P24" s="149">
        <f t="shared" si="16"/>
        <v>14.84158999</v>
      </c>
      <c r="Q24" s="150">
        <f t="shared" si="16"/>
        <v>23.98663217</v>
      </c>
      <c r="R24" s="148">
        <f t="shared" si="16"/>
        <v>13.73668937</v>
      </c>
      <c r="S24" s="150">
        <f t="shared" si="16"/>
        <v>15.77146843</v>
      </c>
      <c r="T24" s="147">
        <f t="shared" si="16"/>
        <v>24.74827769</v>
      </c>
      <c r="U24" s="148">
        <f t="shared" si="16"/>
        <v>14.87616159</v>
      </c>
      <c r="V24" s="150">
        <f t="shared" si="16"/>
        <v>16.60870918</v>
      </c>
      <c r="W24" s="147">
        <f t="shared" si="16"/>
        <v>23.67498051</v>
      </c>
      <c r="X24" s="148">
        <f t="shared" si="16"/>
        <v>13.9694042</v>
      </c>
      <c r="Y24" s="150">
        <f t="shared" si="16"/>
        <v>16.90065197</v>
      </c>
      <c r="Z24" s="147">
        <f t="shared" si="16"/>
        <v>27.05596107</v>
      </c>
      <c r="AA24" s="148">
        <f t="shared" si="16"/>
        <v>17.37142288</v>
      </c>
      <c r="AB24" s="150">
        <f t="shared" si="16"/>
        <v>20.01412619</v>
      </c>
      <c r="AC24" s="147">
        <f t="shared" si="16"/>
        <v>28.4</v>
      </c>
      <c r="AD24" s="148">
        <f t="shared" si="16"/>
        <v>20.54399933</v>
      </c>
      <c r="AE24" s="150">
        <f t="shared" si="16"/>
        <v>26.5915774</v>
      </c>
      <c r="AF24" s="147">
        <f t="shared" si="16"/>
        <v>33.33333333</v>
      </c>
      <c r="AG24" s="148">
        <f t="shared" si="16"/>
        <v>30.88803089</v>
      </c>
      <c r="AH24" s="149">
        <f t="shared" si="16"/>
        <v>42.5206225</v>
      </c>
      <c r="AI24" s="150">
        <f t="shared" si="16"/>
        <v>23.47248378</v>
      </c>
      <c r="AJ24" s="148">
        <f t="shared" si="16"/>
        <v>15.03922395</v>
      </c>
      <c r="AK24" s="149">
        <f t="shared" si="16"/>
        <v>17.04083567</v>
      </c>
    </row>
    <row r="25" ht="15.75" customHeight="1">
      <c r="A25" s="53" t="s">
        <v>27</v>
      </c>
      <c r="B25" s="147">
        <f t="shared" ref="B25:AK25" si="17">IF(ISBLANK(B12),"",B12*100/B$17)</f>
        <v>13.33333333</v>
      </c>
      <c r="C25" s="148">
        <f t="shared" si="17"/>
        <v>38.15142181</v>
      </c>
      <c r="D25" s="149">
        <f t="shared" si="17"/>
        <v>37.40762598</v>
      </c>
      <c r="E25" s="150">
        <f t="shared" si="17"/>
        <v>11.61616162</v>
      </c>
      <c r="F25" s="148">
        <f t="shared" si="17"/>
        <v>31.95019351</v>
      </c>
      <c r="G25" s="150">
        <f t="shared" si="17"/>
        <v>31.63215641</v>
      </c>
      <c r="H25" s="147">
        <f t="shared" si="17"/>
        <v>11.16005874</v>
      </c>
      <c r="I25" s="148">
        <f t="shared" si="17"/>
        <v>24.88327534</v>
      </c>
      <c r="J25" s="150">
        <f t="shared" si="17"/>
        <v>24.71839406</v>
      </c>
      <c r="K25" s="147">
        <f t="shared" si="17"/>
        <v>14.53501722</v>
      </c>
      <c r="L25" s="148">
        <f t="shared" si="17"/>
        <v>26.97126439</v>
      </c>
      <c r="M25" s="150">
        <f t="shared" si="17"/>
        <v>27.28586765</v>
      </c>
      <c r="N25" s="147">
        <f t="shared" si="17"/>
        <v>18.56055881</v>
      </c>
      <c r="O25" s="148">
        <f t="shared" si="17"/>
        <v>22.628339</v>
      </c>
      <c r="P25" s="149">
        <f t="shared" si="17"/>
        <v>23.52426641</v>
      </c>
      <c r="Q25" s="150">
        <f t="shared" si="17"/>
        <v>21.00043122</v>
      </c>
      <c r="R25" s="148">
        <f t="shared" si="17"/>
        <v>23.40223194</v>
      </c>
      <c r="S25" s="150">
        <f t="shared" si="17"/>
        <v>23.68348353</v>
      </c>
      <c r="T25" s="147">
        <f t="shared" si="17"/>
        <v>22.31054584</v>
      </c>
      <c r="U25" s="148">
        <f t="shared" si="17"/>
        <v>26.274749</v>
      </c>
      <c r="V25" s="150">
        <f t="shared" si="17"/>
        <v>26.89578219</v>
      </c>
      <c r="W25" s="147">
        <f t="shared" si="17"/>
        <v>23.24629774</v>
      </c>
      <c r="X25" s="148">
        <f t="shared" si="17"/>
        <v>26.81658378</v>
      </c>
      <c r="Y25" s="150">
        <f t="shared" si="17"/>
        <v>27.5515129</v>
      </c>
      <c r="Z25" s="147">
        <f t="shared" si="17"/>
        <v>23.45498783</v>
      </c>
      <c r="AA25" s="148">
        <f t="shared" si="17"/>
        <v>29.02832479</v>
      </c>
      <c r="AB25" s="150">
        <f t="shared" si="17"/>
        <v>27.5949809</v>
      </c>
      <c r="AC25" s="147">
        <f t="shared" si="17"/>
        <v>20.8</v>
      </c>
      <c r="AD25" s="148">
        <f t="shared" si="17"/>
        <v>30.80076058</v>
      </c>
      <c r="AE25" s="150">
        <f t="shared" si="17"/>
        <v>30.32245021</v>
      </c>
      <c r="AF25" s="147" t="str">
        <f t="shared" si="17"/>
        <v/>
      </c>
      <c r="AG25" s="148" t="str">
        <f t="shared" si="17"/>
        <v/>
      </c>
      <c r="AH25" s="149" t="str">
        <f t="shared" si="17"/>
        <v/>
      </c>
      <c r="AI25" s="150">
        <f t="shared" si="17"/>
        <v>20.03295669</v>
      </c>
      <c r="AJ25" s="148">
        <f t="shared" si="17"/>
        <v>25.00582497</v>
      </c>
      <c r="AK25" s="149">
        <f t="shared" si="17"/>
        <v>25.45841983</v>
      </c>
    </row>
    <row r="26" ht="15.75" customHeight="1">
      <c r="A26" s="53" t="s">
        <v>28</v>
      </c>
      <c r="B26" s="147">
        <f t="shared" ref="B26:AK26" si="18">IF(ISBLANK(B13),"",B13*100/B$17)</f>
        <v>3.333333333</v>
      </c>
      <c r="C26" s="148">
        <f t="shared" si="18"/>
        <v>23.56271411</v>
      </c>
      <c r="D26" s="149">
        <f t="shared" si="18"/>
        <v>24.74087839</v>
      </c>
      <c r="E26" s="150">
        <f t="shared" si="18"/>
        <v>3.03030303</v>
      </c>
      <c r="F26" s="148">
        <f t="shared" si="18"/>
        <v>13.00281197</v>
      </c>
      <c r="G26" s="150">
        <f t="shared" si="18"/>
        <v>10.99319685</v>
      </c>
      <c r="H26" s="147">
        <f t="shared" si="18"/>
        <v>5.139500734</v>
      </c>
      <c r="I26" s="148">
        <f t="shared" si="18"/>
        <v>22.67329227</v>
      </c>
      <c r="J26" s="150">
        <f t="shared" si="18"/>
        <v>22.76186722</v>
      </c>
      <c r="K26" s="147">
        <f t="shared" si="18"/>
        <v>6.865671642</v>
      </c>
      <c r="L26" s="148">
        <f t="shared" si="18"/>
        <v>26.16089383</v>
      </c>
      <c r="M26" s="150">
        <f t="shared" si="18"/>
        <v>23.88201024</v>
      </c>
      <c r="N26" s="147">
        <f t="shared" si="18"/>
        <v>11.81239865</v>
      </c>
      <c r="O26" s="148">
        <f t="shared" si="18"/>
        <v>30.33521004</v>
      </c>
      <c r="P26" s="149">
        <f t="shared" si="18"/>
        <v>28.43852825</v>
      </c>
      <c r="Q26" s="150">
        <f t="shared" si="18"/>
        <v>13.58344114</v>
      </c>
      <c r="R26" s="148">
        <f t="shared" si="18"/>
        <v>31.96887298</v>
      </c>
      <c r="S26" s="150">
        <f t="shared" si="18"/>
        <v>30.54367534</v>
      </c>
      <c r="T26" s="147">
        <f t="shared" si="18"/>
        <v>14.59989401</v>
      </c>
      <c r="U26" s="148">
        <f t="shared" si="18"/>
        <v>35.17783314</v>
      </c>
      <c r="V26" s="150">
        <f t="shared" si="18"/>
        <v>30.54744081</v>
      </c>
      <c r="W26" s="147">
        <f t="shared" si="18"/>
        <v>15.47155105</v>
      </c>
      <c r="X26" s="148">
        <f t="shared" si="18"/>
        <v>36.79623099</v>
      </c>
      <c r="Y26" s="150">
        <f t="shared" si="18"/>
        <v>33.63977096</v>
      </c>
      <c r="Z26" s="147">
        <f t="shared" si="18"/>
        <v>11.58150852</v>
      </c>
      <c r="AA26" s="148">
        <f t="shared" si="18"/>
        <v>29.80458757</v>
      </c>
      <c r="AB26" s="150">
        <f t="shared" si="18"/>
        <v>29.23835381</v>
      </c>
      <c r="AC26" s="147">
        <f t="shared" si="18"/>
        <v>8.8</v>
      </c>
      <c r="AD26" s="148">
        <f t="shared" si="18"/>
        <v>27.1254383</v>
      </c>
      <c r="AE26" s="150">
        <f t="shared" si="18"/>
        <v>22.56828701</v>
      </c>
      <c r="AF26" s="147">
        <f t="shared" si="18"/>
        <v>22.22222222</v>
      </c>
      <c r="AG26" s="148">
        <f t="shared" si="18"/>
        <v>61.6044616</v>
      </c>
      <c r="AH26" s="149">
        <f t="shared" si="18"/>
        <v>51.53499447</v>
      </c>
      <c r="AI26" s="150">
        <f t="shared" si="18"/>
        <v>12.40060682</v>
      </c>
      <c r="AJ26" s="148">
        <f t="shared" si="18"/>
        <v>32.18868466</v>
      </c>
      <c r="AK26" s="149">
        <f t="shared" si="18"/>
        <v>29.62202296</v>
      </c>
    </row>
    <row r="27" ht="15.75" customHeight="1">
      <c r="A27" s="53" t="s">
        <v>29</v>
      </c>
      <c r="B27" s="147" t="str">
        <f t="shared" ref="B27:AK27" si="19">IF(ISBLANK(B14),"",B14*100/B$17)</f>
        <v/>
      </c>
      <c r="C27" s="148" t="str">
        <f t="shared" si="19"/>
        <v/>
      </c>
      <c r="D27" s="149" t="str">
        <f t="shared" si="19"/>
        <v/>
      </c>
      <c r="E27" s="150">
        <f t="shared" si="19"/>
        <v>0.5050505051</v>
      </c>
      <c r="F27" s="148">
        <f t="shared" si="19"/>
        <v>5.847750419</v>
      </c>
      <c r="G27" s="150">
        <f t="shared" si="19"/>
        <v>3.55840125</v>
      </c>
      <c r="H27" s="147">
        <f t="shared" si="19"/>
        <v>0.5873715125</v>
      </c>
      <c r="I27" s="148">
        <f t="shared" si="19"/>
        <v>5.527485562</v>
      </c>
      <c r="J27" s="150">
        <f t="shared" si="19"/>
        <v>3.367090861</v>
      </c>
      <c r="K27" s="147">
        <f t="shared" si="19"/>
        <v>0.6888633754</v>
      </c>
      <c r="L27" s="148">
        <f t="shared" si="19"/>
        <v>5.898501729</v>
      </c>
      <c r="M27" s="150">
        <f t="shared" si="19"/>
        <v>3.928166148</v>
      </c>
      <c r="N27" s="147">
        <f t="shared" si="19"/>
        <v>1.995759012</v>
      </c>
      <c r="O27" s="148">
        <f t="shared" si="19"/>
        <v>11.32434817</v>
      </c>
      <c r="P27" s="149">
        <f t="shared" si="19"/>
        <v>10.28545316</v>
      </c>
      <c r="Q27" s="150">
        <f t="shared" si="19"/>
        <v>2.177662786</v>
      </c>
      <c r="R27" s="148">
        <f t="shared" si="19"/>
        <v>11.41593103</v>
      </c>
      <c r="S27" s="150">
        <f t="shared" si="19"/>
        <v>9.96909584</v>
      </c>
      <c r="T27" s="147">
        <f t="shared" si="19"/>
        <v>2.29199788</v>
      </c>
      <c r="U27" s="148">
        <f t="shared" si="19"/>
        <v>12.27133211</v>
      </c>
      <c r="V27" s="150">
        <f t="shared" si="19"/>
        <v>11.5847912</v>
      </c>
      <c r="W27" s="147">
        <f t="shared" si="19"/>
        <v>2.279812938</v>
      </c>
      <c r="X27" s="148">
        <f t="shared" si="19"/>
        <v>11.943489</v>
      </c>
      <c r="Y27" s="150">
        <f t="shared" si="19"/>
        <v>9.412034174</v>
      </c>
      <c r="Z27" s="147">
        <f t="shared" si="19"/>
        <v>1.265206813</v>
      </c>
      <c r="AA27" s="148">
        <f t="shared" si="19"/>
        <v>6.995621653</v>
      </c>
      <c r="AB27" s="150">
        <f t="shared" si="19"/>
        <v>5.626443494</v>
      </c>
      <c r="AC27" s="147">
        <f t="shared" si="19"/>
        <v>0.8</v>
      </c>
      <c r="AD27" s="148">
        <f t="shared" si="19"/>
        <v>4.322679354</v>
      </c>
      <c r="AE27" s="150">
        <f t="shared" si="19"/>
        <v>0.6773286223</v>
      </c>
      <c r="AF27" s="147" t="str">
        <f t="shared" si="19"/>
        <v/>
      </c>
      <c r="AG27" s="148" t="str">
        <f t="shared" si="19"/>
        <v/>
      </c>
      <c r="AH27" s="149" t="str">
        <f t="shared" si="19"/>
        <v/>
      </c>
      <c r="AI27" s="150">
        <f t="shared" si="19"/>
        <v>1.880623561</v>
      </c>
      <c r="AJ27" s="148">
        <f t="shared" si="19"/>
        <v>10.82160178</v>
      </c>
      <c r="AK27" s="149">
        <f t="shared" si="19"/>
        <v>9.3389431</v>
      </c>
    </row>
    <row r="28" ht="15.75" customHeight="1">
      <c r="A28" s="53" t="s">
        <v>30</v>
      </c>
      <c r="B28" s="147" t="str">
        <f t="shared" ref="B28:AK28" si="20">IF(ISBLANK(B15),"",B15*100/B$17)</f>
        <v/>
      </c>
      <c r="C28" s="148" t="str">
        <f t="shared" si="20"/>
        <v/>
      </c>
      <c r="D28" s="149" t="str">
        <f t="shared" si="20"/>
        <v/>
      </c>
      <c r="E28" s="150" t="str">
        <f t="shared" si="20"/>
        <v/>
      </c>
      <c r="F28" s="148" t="str">
        <f t="shared" si="20"/>
        <v/>
      </c>
      <c r="G28" s="150" t="str">
        <f t="shared" si="20"/>
        <v/>
      </c>
      <c r="H28" s="147">
        <f t="shared" si="20"/>
        <v>0.2202643172</v>
      </c>
      <c r="I28" s="148">
        <f t="shared" si="20"/>
        <v>3.961741407</v>
      </c>
      <c r="J28" s="150">
        <f t="shared" si="20"/>
        <v>1.042275958</v>
      </c>
      <c r="K28" s="147">
        <f t="shared" si="20"/>
        <v>0.1607347876</v>
      </c>
      <c r="L28" s="148">
        <f t="shared" si="20"/>
        <v>2.835073624</v>
      </c>
      <c r="M28" s="150">
        <f t="shared" si="20"/>
        <v>2.250453306</v>
      </c>
      <c r="N28" s="147">
        <f t="shared" si="20"/>
        <v>0.6985156542</v>
      </c>
      <c r="O28" s="148">
        <f t="shared" si="20"/>
        <v>9.790799066</v>
      </c>
      <c r="P28" s="149">
        <f t="shared" si="20"/>
        <v>8.542047094</v>
      </c>
      <c r="Q28" s="150">
        <f t="shared" si="20"/>
        <v>0.6683915481</v>
      </c>
      <c r="R28" s="148">
        <f t="shared" si="20"/>
        <v>8.933783416</v>
      </c>
      <c r="S28" s="150">
        <f t="shared" si="20"/>
        <v>7.959352008</v>
      </c>
      <c r="T28" s="147">
        <f t="shared" si="20"/>
        <v>0.3179650238</v>
      </c>
      <c r="U28" s="148">
        <f t="shared" si="20"/>
        <v>3.891905461</v>
      </c>
      <c r="V28" s="150">
        <f t="shared" si="20"/>
        <v>4.66222644</v>
      </c>
      <c r="W28" s="147">
        <f t="shared" si="20"/>
        <v>0.2727981294</v>
      </c>
      <c r="X28" s="148">
        <f t="shared" si="20"/>
        <v>3.032423266</v>
      </c>
      <c r="Y28" s="150">
        <f t="shared" si="20"/>
        <v>2.444378297</v>
      </c>
      <c r="Z28" s="147">
        <f t="shared" si="20"/>
        <v>0.5352798054</v>
      </c>
      <c r="AA28" s="148">
        <f t="shared" si="20"/>
        <v>8.340310867</v>
      </c>
      <c r="AB28" s="150">
        <f t="shared" si="20"/>
        <v>7.386543102</v>
      </c>
      <c r="AC28" s="147">
        <f t="shared" si="20"/>
        <v>0.4</v>
      </c>
      <c r="AD28" s="148">
        <f t="shared" si="20"/>
        <v>5.534695632</v>
      </c>
      <c r="AE28" s="150">
        <f t="shared" si="20"/>
        <v>3.421920644</v>
      </c>
      <c r="AF28" s="147" t="str">
        <f t="shared" si="20"/>
        <v/>
      </c>
      <c r="AG28" s="148" t="str">
        <f t="shared" si="20"/>
        <v/>
      </c>
      <c r="AH28" s="149" t="str">
        <f t="shared" si="20"/>
        <v/>
      </c>
      <c r="AI28" s="150">
        <f t="shared" si="20"/>
        <v>0.4655785729</v>
      </c>
      <c r="AJ28" s="148">
        <f t="shared" si="20"/>
        <v>6.556310727</v>
      </c>
      <c r="AK28" s="149">
        <f t="shared" si="20"/>
        <v>5.906589733</v>
      </c>
    </row>
    <row r="29" ht="15.75" customHeight="1">
      <c r="A29" s="68" t="s">
        <v>31</v>
      </c>
      <c r="B29" s="184" t="str">
        <f t="shared" ref="B29:AK29" si="21">IF(ISBLANK(B16),"",B16*100/B$17)</f>
        <v/>
      </c>
      <c r="C29" s="185" t="str">
        <f t="shared" si="21"/>
        <v/>
      </c>
      <c r="D29" s="186" t="str">
        <f t="shared" si="21"/>
        <v/>
      </c>
      <c r="E29" s="187" t="str">
        <f t="shared" si="21"/>
        <v/>
      </c>
      <c r="F29" s="185" t="str">
        <f t="shared" si="21"/>
        <v/>
      </c>
      <c r="G29" s="187" t="str">
        <f t="shared" si="21"/>
        <v/>
      </c>
      <c r="H29" s="184" t="str">
        <f t="shared" si="21"/>
        <v/>
      </c>
      <c r="I29" s="185" t="str">
        <f t="shared" si="21"/>
        <v/>
      </c>
      <c r="J29" s="187" t="str">
        <f t="shared" si="21"/>
        <v/>
      </c>
      <c r="K29" s="184" t="str">
        <f t="shared" si="21"/>
        <v/>
      </c>
      <c r="L29" s="185" t="str">
        <f t="shared" si="21"/>
        <v/>
      </c>
      <c r="M29" s="187" t="str">
        <f t="shared" si="21"/>
        <v/>
      </c>
      <c r="N29" s="184">
        <f t="shared" si="21"/>
        <v>0.0498939753</v>
      </c>
      <c r="O29" s="185">
        <f t="shared" si="21"/>
        <v>2.932228797</v>
      </c>
      <c r="P29" s="186">
        <f t="shared" si="21"/>
        <v>2.919378979</v>
      </c>
      <c r="Q29" s="187">
        <f t="shared" si="21"/>
        <v>0.0539025442</v>
      </c>
      <c r="R29" s="185">
        <f t="shared" si="21"/>
        <v>2.925160766</v>
      </c>
      <c r="S29" s="187">
        <f t="shared" si="21"/>
        <v>2.560666871</v>
      </c>
      <c r="T29" s="184" t="str">
        <f t="shared" si="21"/>
        <v/>
      </c>
      <c r="U29" s="185" t="str">
        <f t="shared" si="21"/>
        <v/>
      </c>
      <c r="V29" s="187" t="str">
        <f t="shared" si="21"/>
        <v/>
      </c>
      <c r="W29" s="184" t="str">
        <f t="shared" si="21"/>
        <v/>
      </c>
      <c r="X29" s="185" t="str">
        <f t="shared" si="21"/>
        <v/>
      </c>
      <c r="Y29" s="187" t="str">
        <f t="shared" si="21"/>
        <v/>
      </c>
      <c r="Z29" s="184" t="str">
        <f t="shared" si="21"/>
        <v/>
      </c>
      <c r="AA29" s="185" t="str">
        <f t="shared" si="21"/>
        <v/>
      </c>
      <c r="AB29" s="187" t="str">
        <f t="shared" si="21"/>
        <v/>
      </c>
      <c r="AC29" s="184" t="str">
        <f t="shared" si="21"/>
        <v/>
      </c>
      <c r="AD29" s="185" t="str">
        <f t="shared" si="21"/>
        <v/>
      </c>
      <c r="AE29" s="187" t="str">
        <f t="shared" si="21"/>
        <v/>
      </c>
      <c r="AF29" s="184" t="str">
        <f t="shared" si="21"/>
        <v/>
      </c>
      <c r="AG29" s="185" t="str">
        <f t="shared" si="21"/>
        <v/>
      </c>
      <c r="AH29" s="186" t="str">
        <f t="shared" si="21"/>
        <v/>
      </c>
      <c r="AI29" s="187">
        <f t="shared" si="21"/>
        <v>0.02354048964</v>
      </c>
      <c r="AJ29" s="185">
        <f t="shared" si="21"/>
        <v>1.422000742</v>
      </c>
      <c r="AK29" s="186">
        <f t="shared" si="21"/>
        <v>1.30913238</v>
      </c>
    </row>
    <row r="30" ht="15.75" customHeight="1">
      <c r="A30" s="63" t="s">
        <v>7</v>
      </c>
      <c r="B30" s="188">
        <f t="shared" ref="B30:AK30" si="22">IF(ISBLANK(B17),"",B17*100/B$17)</f>
        <v>100</v>
      </c>
      <c r="C30" s="189">
        <f t="shared" si="22"/>
        <v>100</v>
      </c>
      <c r="D30" s="190">
        <f t="shared" si="22"/>
        <v>100</v>
      </c>
      <c r="E30" s="191">
        <f t="shared" si="22"/>
        <v>100</v>
      </c>
      <c r="F30" s="189">
        <f t="shared" si="22"/>
        <v>100</v>
      </c>
      <c r="G30" s="191">
        <f t="shared" si="22"/>
        <v>100</v>
      </c>
      <c r="H30" s="188">
        <f t="shared" si="22"/>
        <v>100</v>
      </c>
      <c r="I30" s="189">
        <f t="shared" si="22"/>
        <v>100</v>
      </c>
      <c r="J30" s="191">
        <f t="shared" si="22"/>
        <v>100</v>
      </c>
      <c r="K30" s="188">
        <f t="shared" si="22"/>
        <v>100</v>
      </c>
      <c r="L30" s="189">
        <f t="shared" si="22"/>
        <v>100</v>
      </c>
      <c r="M30" s="191">
        <f t="shared" si="22"/>
        <v>100</v>
      </c>
      <c r="N30" s="188">
        <f t="shared" si="22"/>
        <v>100</v>
      </c>
      <c r="O30" s="189">
        <f t="shared" si="22"/>
        <v>100</v>
      </c>
      <c r="P30" s="190">
        <f t="shared" si="22"/>
        <v>100</v>
      </c>
      <c r="Q30" s="191">
        <f t="shared" si="22"/>
        <v>100</v>
      </c>
      <c r="R30" s="189">
        <f t="shared" si="22"/>
        <v>100</v>
      </c>
      <c r="S30" s="191">
        <f t="shared" si="22"/>
        <v>100</v>
      </c>
      <c r="T30" s="188">
        <f t="shared" si="22"/>
        <v>100</v>
      </c>
      <c r="U30" s="189">
        <f t="shared" si="22"/>
        <v>100</v>
      </c>
      <c r="V30" s="191">
        <f t="shared" si="22"/>
        <v>100</v>
      </c>
      <c r="W30" s="188">
        <f t="shared" si="22"/>
        <v>100</v>
      </c>
      <c r="X30" s="189">
        <f t="shared" si="22"/>
        <v>100</v>
      </c>
      <c r="Y30" s="191">
        <f t="shared" si="22"/>
        <v>100</v>
      </c>
      <c r="Z30" s="188">
        <f t="shared" si="22"/>
        <v>100</v>
      </c>
      <c r="AA30" s="189">
        <f t="shared" si="22"/>
        <v>100</v>
      </c>
      <c r="AB30" s="191">
        <f t="shared" si="22"/>
        <v>100</v>
      </c>
      <c r="AC30" s="188">
        <f t="shared" si="22"/>
        <v>100</v>
      </c>
      <c r="AD30" s="189">
        <f t="shared" si="22"/>
        <v>100</v>
      </c>
      <c r="AE30" s="191">
        <f t="shared" si="22"/>
        <v>100</v>
      </c>
      <c r="AF30" s="188">
        <f t="shared" si="22"/>
        <v>100</v>
      </c>
      <c r="AG30" s="189">
        <f t="shared" si="22"/>
        <v>100</v>
      </c>
      <c r="AH30" s="190">
        <f t="shared" si="22"/>
        <v>100</v>
      </c>
      <c r="AI30" s="191">
        <f t="shared" si="22"/>
        <v>100</v>
      </c>
      <c r="AJ30" s="189">
        <f t="shared" si="22"/>
        <v>100</v>
      </c>
      <c r="AK30" s="190">
        <f t="shared" si="22"/>
        <v>100</v>
      </c>
    </row>
    <row r="31" ht="15.75" customHeight="1">
      <c r="A31" s="106" t="s">
        <v>63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8"/>
    </row>
    <row r="32" ht="15.75" customHeight="1">
      <c r="A32" s="40" t="s">
        <v>22</v>
      </c>
      <c r="B32" s="141">
        <f t="shared" ref="B32:B42" si="23">IF(ISBLANK(B7),"",B7*100/$AI7)</f>
        <v>0.2546689304</v>
      </c>
      <c r="C32" s="142">
        <f t="shared" ref="C32:C42" si="24">IF(ISBLANK(C7),"",C7*100/$AJ7)</f>
        <v>0.2614136056</v>
      </c>
      <c r="D32" s="143">
        <f t="shared" ref="D32:D42" si="25">IF(ISBLANK(D7),"",D7*100/$AK7)</f>
        <v>0.2452205349</v>
      </c>
      <c r="E32" s="144">
        <f t="shared" ref="E32:E42" si="26">IF(ISBLANK(E7),"",E7*100/$AI7)</f>
        <v>2.037351443</v>
      </c>
      <c r="F32" s="142">
        <f t="shared" ref="F32:F42" si="27">IF(ISBLANK(F7),"",F7*100/$AJ7)</f>
        <v>1.888612457</v>
      </c>
      <c r="G32" s="144">
        <f t="shared" ref="G32:G42" si="28">IF(ISBLANK(G7),"",G7*100/$AK7)</f>
        <v>1.14590411</v>
      </c>
      <c r="H32" s="141">
        <f t="shared" ref="H32:H42" si="29">IF(ISBLANK(H7),"",H7*100/$AI7)</f>
        <v>8.149405772</v>
      </c>
      <c r="I32" s="142">
        <f t="shared" ref="I32:I42" si="30">IF(ISBLANK(I7),"",I7*100/$AJ7)</f>
        <v>7.774250947</v>
      </c>
      <c r="J32" s="144">
        <f t="shared" ref="J32:J42" si="31">IF(ISBLANK(J7),"",J7*100/$AK7)</f>
        <v>7.456385657</v>
      </c>
      <c r="K32" s="141">
        <f t="shared" ref="K32:K42" si="32">IF(ISBLANK(K7),"",K7*100/$AI7)</f>
        <v>20.20373514</v>
      </c>
      <c r="L32" s="142">
        <f t="shared" ref="L32:L42" si="33">IF(ISBLANK(L7),"",L7*100/$AJ7)</f>
        <v>19.63777439</v>
      </c>
      <c r="M32" s="144">
        <f t="shared" ref="M32:M42" si="34">IF(ISBLANK(M7),"",M7*100/$AK7)</f>
        <v>20.87812448</v>
      </c>
      <c r="N32" s="141">
        <f t="shared" ref="N32:N42" si="35">IF(ISBLANK(N7),"",N7*100/$AI7)</f>
        <v>22.32597623</v>
      </c>
      <c r="O32" s="142">
        <f t="shared" ref="O32:O42" si="36">IF(ISBLANK(O7),"",O7*100/$AJ7)</f>
        <v>22.05799937</v>
      </c>
      <c r="P32" s="143">
        <f t="shared" ref="P32:P42" si="37">IF(ISBLANK(P7),"",P7*100/$AK7)</f>
        <v>23.36920494</v>
      </c>
      <c r="Q32" s="144">
        <f t="shared" ref="Q32:Q42" si="38">IF(ISBLANK(Q7),"",Q7*100/$AI7)</f>
        <v>20.20373514</v>
      </c>
      <c r="R32" s="142">
        <f t="shared" ref="R32:R42" si="39">IF(ISBLANK(R7),"",R7*100/$AJ7)</f>
        <v>20.87754298</v>
      </c>
      <c r="S32" s="144">
        <f t="shared" ref="S32:S42" si="40">IF(ISBLANK(S7),"",S7*100/$AK7)</f>
        <v>20.14192423</v>
      </c>
      <c r="T32" s="141">
        <f t="shared" ref="T32:T42" si="41">IF(ISBLANK(T7),"",T7*100/$AI7)</f>
        <v>14.34634975</v>
      </c>
      <c r="U32" s="142">
        <f t="shared" ref="U32:U42" si="42">IF(ISBLANK(U7),"",U7*100/$AJ7)</f>
        <v>14.88610336</v>
      </c>
      <c r="V32" s="144">
        <f t="shared" ref="V32:V42" si="43">IF(ISBLANK(V7),"",V7*100/$AK7)</f>
        <v>14.1490375</v>
      </c>
      <c r="W32" s="141">
        <f t="shared" ref="W32:W42" si="44">IF(ISBLANK(W7),"",W7*100/$AI7)</f>
        <v>7.724957555</v>
      </c>
      <c r="X32" s="142">
        <f t="shared" ref="X32:X42" si="45">IF(ISBLANK(X7),"",X7*100/$AJ7)</f>
        <v>7.76630288</v>
      </c>
      <c r="Y32" s="144">
        <f t="shared" ref="Y32:Y42" si="46">IF(ISBLANK(Y7),"",Y7*100/$AK7)</f>
        <v>7.270898786</v>
      </c>
      <c r="Z32" s="141">
        <f t="shared" ref="Z32:Z42" si="47">IF(ISBLANK(Z7),"",Z7*100/$AI7)</f>
        <v>4.15959253</v>
      </c>
      <c r="AA32" s="142">
        <f t="shared" ref="AA32:AA42" si="48">IF(ISBLANK(AA7),"",AA7*100/$AJ7)</f>
        <v>4.266697904</v>
      </c>
      <c r="AB32" s="144">
        <f t="shared" ref="AB32:AB42" si="49">IF(ISBLANK(AB7),"",AB7*100/$AK7)</f>
        <v>4.684808322</v>
      </c>
      <c r="AC32" s="141">
        <f t="shared" ref="AC32:AC42" si="50">IF(ISBLANK(AC7),"",AC7*100/$AI7)</f>
        <v>0.4244482173</v>
      </c>
      <c r="AD32" s="142">
        <f t="shared" ref="AD32:AD42" si="51">IF(ISBLANK(AD7),"",AD7*100/$AJ7)</f>
        <v>0.453515787</v>
      </c>
      <c r="AE32" s="144">
        <f t="shared" ref="AE32:AE42" si="52">IF(ISBLANK(AE7),"",AE7*100/$AK7)</f>
        <v>0.4846077933</v>
      </c>
      <c r="AF32" s="141">
        <f t="shared" ref="AF32:AF42" si="53">IF(ISBLANK(AF7),"",AF7*100/$AI7)</f>
        <v>0.1697792869</v>
      </c>
      <c r="AG32" s="142">
        <f t="shared" ref="AG32:AG42" si="54">IF(ISBLANK(AG7),"",AG7*100/$AJ7)</f>
        <v>0.1297863324</v>
      </c>
      <c r="AH32" s="143">
        <f t="shared" ref="AH32:AH42" si="55">IF(ISBLANK(AH7),"",AH7*100/$AK7)</f>
        <v>0.173883652</v>
      </c>
      <c r="AI32" s="144">
        <f t="shared" ref="AI32:AI42" si="56">IF(ISBLANK(AI7),"",AI7*100/$AI7)</f>
        <v>100</v>
      </c>
      <c r="AJ32" s="142">
        <f t="shared" ref="AJ32:AJ42" si="57">IF(ISBLANK(AJ7),"",AJ7*100/$AJ7)</f>
        <v>100</v>
      </c>
      <c r="AK32" s="143">
        <f t="shared" ref="AK32:AK42" si="58">IF(ISBLANK(AK7),"",AK7*100/$AK7)</f>
        <v>100</v>
      </c>
    </row>
    <row r="33" ht="15.75" customHeight="1">
      <c r="A33" s="53" t="s">
        <v>23</v>
      </c>
      <c r="B33" s="147">
        <f t="shared" si="23"/>
        <v>0.2905287623</v>
      </c>
      <c r="C33" s="148">
        <f t="shared" si="24"/>
        <v>0.3222180111</v>
      </c>
      <c r="D33" s="149">
        <f t="shared" si="25"/>
        <v>0.3977543578</v>
      </c>
      <c r="E33" s="150">
        <f t="shared" si="26"/>
        <v>0.6972690296</v>
      </c>
      <c r="F33" s="148">
        <f t="shared" si="27"/>
        <v>0.64910285</v>
      </c>
      <c r="G33" s="150">
        <f t="shared" si="28"/>
        <v>0.6284689819</v>
      </c>
      <c r="H33" s="147">
        <f t="shared" si="29"/>
        <v>6.972690296</v>
      </c>
      <c r="I33" s="148">
        <f t="shared" si="30"/>
        <v>6.916222594</v>
      </c>
      <c r="J33" s="150">
        <f t="shared" si="31"/>
        <v>7.077820461</v>
      </c>
      <c r="K33" s="147">
        <f t="shared" si="32"/>
        <v>19.58163858</v>
      </c>
      <c r="L33" s="148">
        <f t="shared" si="33"/>
        <v>19.23536408</v>
      </c>
      <c r="M33" s="150">
        <f t="shared" si="34"/>
        <v>19.61328183</v>
      </c>
      <c r="N33" s="147">
        <f t="shared" si="35"/>
        <v>23.00987798</v>
      </c>
      <c r="O33" s="148">
        <f t="shared" si="36"/>
        <v>22.56797152</v>
      </c>
      <c r="P33" s="149">
        <f t="shared" si="37"/>
        <v>22.85135155</v>
      </c>
      <c r="Q33" s="150">
        <f t="shared" si="38"/>
        <v>20.85996514</v>
      </c>
      <c r="R33" s="148">
        <f t="shared" si="39"/>
        <v>20.92811933</v>
      </c>
      <c r="S33" s="150">
        <f t="shared" si="40"/>
        <v>20.58518659</v>
      </c>
      <c r="T33" s="147">
        <f t="shared" si="41"/>
        <v>15.04938989</v>
      </c>
      <c r="U33" s="148">
        <f t="shared" si="42"/>
        <v>15.47739414</v>
      </c>
      <c r="V33" s="150">
        <f t="shared" si="43"/>
        <v>17.203481</v>
      </c>
      <c r="W33" s="147">
        <f t="shared" si="44"/>
        <v>9.64555491</v>
      </c>
      <c r="X33" s="148">
        <f t="shared" si="45"/>
        <v>9.892852085</v>
      </c>
      <c r="Y33" s="150">
        <f t="shared" si="46"/>
        <v>8.426416074</v>
      </c>
      <c r="Z33" s="147">
        <f t="shared" si="47"/>
        <v>3.312027891</v>
      </c>
      <c r="AA33" s="148">
        <f t="shared" si="48"/>
        <v>3.371808907</v>
      </c>
      <c r="AB33" s="150">
        <f t="shared" si="49"/>
        <v>2.637869766</v>
      </c>
      <c r="AC33" s="147">
        <f t="shared" si="50"/>
        <v>0.5810575247</v>
      </c>
      <c r="AD33" s="148">
        <f t="shared" si="51"/>
        <v>0.6389464696</v>
      </c>
      <c r="AE33" s="150">
        <f t="shared" si="52"/>
        <v>0.5783693821</v>
      </c>
      <c r="AF33" s="147" t="str">
        <f t="shared" si="53"/>
        <v/>
      </c>
      <c r="AG33" s="148" t="str">
        <f t="shared" si="54"/>
        <v/>
      </c>
      <c r="AH33" s="149" t="str">
        <f t="shared" si="55"/>
        <v/>
      </c>
      <c r="AI33" s="150">
        <f t="shared" si="56"/>
        <v>100</v>
      </c>
      <c r="AJ33" s="148">
        <f t="shared" si="57"/>
        <v>100</v>
      </c>
      <c r="AK33" s="149">
        <f t="shared" si="58"/>
        <v>100</v>
      </c>
    </row>
    <row r="34" ht="15.75" customHeight="1">
      <c r="A34" s="53" t="s">
        <v>24</v>
      </c>
      <c r="B34" s="147">
        <f t="shared" si="23"/>
        <v>0.1525940997</v>
      </c>
      <c r="C34" s="148">
        <f t="shared" si="24"/>
        <v>0.148435672</v>
      </c>
      <c r="D34" s="149">
        <f t="shared" si="25"/>
        <v>0.204981075</v>
      </c>
      <c r="E34" s="150">
        <f t="shared" si="26"/>
        <v>0.7884028484</v>
      </c>
      <c r="F34" s="148">
        <f t="shared" si="27"/>
        <v>0.7702451968</v>
      </c>
      <c r="G34" s="150">
        <f t="shared" si="28"/>
        <v>0.5716183736</v>
      </c>
      <c r="H34" s="147">
        <f t="shared" si="29"/>
        <v>6.307222787</v>
      </c>
      <c r="I34" s="148">
        <f t="shared" si="30"/>
        <v>6.24113381</v>
      </c>
      <c r="J34" s="150">
        <f t="shared" si="31"/>
        <v>6.960749351</v>
      </c>
      <c r="K34" s="147">
        <f t="shared" si="32"/>
        <v>16.27670397</v>
      </c>
      <c r="L34" s="148">
        <f t="shared" si="33"/>
        <v>16.19223705</v>
      </c>
      <c r="M34" s="150">
        <f t="shared" si="34"/>
        <v>17.54517059</v>
      </c>
      <c r="N34" s="147">
        <f t="shared" si="35"/>
        <v>23.44862665</v>
      </c>
      <c r="O34" s="148">
        <f t="shared" si="36"/>
        <v>23.30047676</v>
      </c>
      <c r="P34" s="149">
        <f t="shared" si="37"/>
        <v>22.56225643</v>
      </c>
      <c r="Q34" s="150">
        <f t="shared" si="38"/>
        <v>21.13428281</v>
      </c>
      <c r="R34" s="148">
        <f t="shared" si="39"/>
        <v>21.1691035</v>
      </c>
      <c r="S34" s="150">
        <f t="shared" si="40"/>
        <v>20.03747361</v>
      </c>
      <c r="T34" s="147">
        <f t="shared" si="41"/>
        <v>17.11597152</v>
      </c>
      <c r="U34" s="148">
        <f t="shared" si="42"/>
        <v>17.11779449</v>
      </c>
      <c r="V34" s="150">
        <f t="shared" si="43"/>
        <v>17.31121942</v>
      </c>
      <c r="W34" s="147">
        <f t="shared" si="44"/>
        <v>10.17293998</v>
      </c>
      <c r="X34" s="148">
        <f t="shared" si="45"/>
        <v>10.33449018</v>
      </c>
      <c r="Y34" s="150">
        <f t="shared" si="46"/>
        <v>10.30482598</v>
      </c>
      <c r="Z34" s="147">
        <f t="shared" si="47"/>
        <v>4.069175992</v>
      </c>
      <c r="AA34" s="148">
        <f t="shared" si="48"/>
        <v>4.174253625</v>
      </c>
      <c r="AB34" s="150">
        <f t="shared" si="49"/>
        <v>4.025558281</v>
      </c>
      <c r="AC34" s="147">
        <f t="shared" si="50"/>
        <v>0.508646999</v>
      </c>
      <c r="AD34" s="148">
        <f t="shared" si="51"/>
        <v>0.5179982237</v>
      </c>
      <c r="AE34" s="150">
        <f t="shared" si="52"/>
        <v>0.458821979</v>
      </c>
      <c r="AF34" s="147">
        <f t="shared" si="53"/>
        <v>0.02543234995</v>
      </c>
      <c r="AG34" s="148">
        <f t="shared" si="54"/>
        <v>0.03383149219</v>
      </c>
      <c r="AH34" s="149">
        <f t="shared" si="55"/>
        <v>0.01732491293</v>
      </c>
      <c r="AI34" s="150">
        <f t="shared" si="56"/>
        <v>100</v>
      </c>
      <c r="AJ34" s="148">
        <f t="shared" si="57"/>
        <v>100</v>
      </c>
      <c r="AK34" s="149">
        <f t="shared" si="58"/>
        <v>100</v>
      </c>
    </row>
    <row r="35" ht="15.75" customHeight="1">
      <c r="A35" s="53" t="s">
        <v>25</v>
      </c>
      <c r="B35" s="147">
        <f t="shared" si="23"/>
        <v>0.1096371012</v>
      </c>
      <c r="C35" s="148">
        <f t="shared" si="24"/>
        <v>0.1090577746</v>
      </c>
      <c r="D35" s="149">
        <f t="shared" si="25"/>
        <v>0.1372923749</v>
      </c>
      <c r="E35" s="150">
        <f t="shared" si="26"/>
        <v>0.7784234185</v>
      </c>
      <c r="F35" s="148">
        <f t="shared" si="27"/>
        <v>0.7538544465</v>
      </c>
      <c r="G35" s="150">
        <f t="shared" si="28"/>
        <v>0.6484256298</v>
      </c>
      <c r="H35" s="147">
        <f t="shared" si="29"/>
        <v>4.253919526</v>
      </c>
      <c r="I35" s="148">
        <f t="shared" si="30"/>
        <v>4.071666708</v>
      </c>
      <c r="J35" s="150">
        <f t="shared" si="31"/>
        <v>3.978433989</v>
      </c>
      <c r="K35" s="147">
        <f t="shared" si="32"/>
        <v>12.84946826</v>
      </c>
      <c r="L35" s="148">
        <f t="shared" si="33"/>
        <v>12.66499865</v>
      </c>
      <c r="M35" s="150">
        <f t="shared" si="34"/>
        <v>13.58420355</v>
      </c>
      <c r="N35" s="147">
        <f t="shared" si="35"/>
        <v>22.49753317</v>
      </c>
      <c r="O35" s="148">
        <f t="shared" si="36"/>
        <v>22.22486425</v>
      </c>
      <c r="P35" s="149">
        <f t="shared" si="37"/>
        <v>21.70186793</v>
      </c>
      <c r="Q35" s="150">
        <f t="shared" si="38"/>
        <v>23.52812192</v>
      </c>
      <c r="R35" s="148">
        <f t="shared" si="39"/>
        <v>23.61737712</v>
      </c>
      <c r="S35" s="150">
        <f t="shared" si="40"/>
        <v>22.74982785</v>
      </c>
      <c r="T35" s="147">
        <f t="shared" si="41"/>
        <v>17.49808135</v>
      </c>
      <c r="U35" s="148">
        <f t="shared" si="42"/>
        <v>17.80585202</v>
      </c>
      <c r="V35" s="150">
        <f t="shared" si="43"/>
        <v>18.35054812</v>
      </c>
      <c r="W35" s="147">
        <f t="shared" si="44"/>
        <v>12.52055696</v>
      </c>
      <c r="X35" s="148">
        <f t="shared" si="45"/>
        <v>12.63425845</v>
      </c>
      <c r="Y35" s="150">
        <f t="shared" si="46"/>
        <v>13.0116099</v>
      </c>
      <c r="Z35" s="147">
        <f t="shared" si="47"/>
        <v>5.218726017</v>
      </c>
      <c r="AA35" s="148">
        <f t="shared" si="48"/>
        <v>5.333490138</v>
      </c>
      <c r="AB35" s="150">
        <f t="shared" si="49"/>
        <v>5.100468573</v>
      </c>
      <c r="AC35" s="147">
        <f t="shared" si="50"/>
        <v>0.734568578</v>
      </c>
      <c r="AD35" s="148">
        <f t="shared" si="51"/>
        <v>0.7756797417</v>
      </c>
      <c r="AE35" s="150">
        <f t="shared" si="52"/>
        <v>0.7350866866</v>
      </c>
      <c r="AF35" s="147">
        <f t="shared" si="53"/>
        <v>0.01096371012</v>
      </c>
      <c r="AG35" s="148">
        <f t="shared" si="54"/>
        <v>0.008900694015</v>
      </c>
      <c r="AH35" s="149">
        <f t="shared" si="55"/>
        <v>0.002235400713</v>
      </c>
      <c r="AI35" s="150">
        <f t="shared" si="56"/>
        <v>100</v>
      </c>
      <c r="AJ35" s="148">
        <f t="shared" si="57"/>
        <v>100</v>
      </c>
      <c r="AK35" s="149">
        <f t="shared" si="58"/>
        <v>100</v>
      </c>
    </row>
    <row r="36" ht="15.75" customHeight="1">
      <c r="A36" s="53" t="s">
        <v>26</v>
      </c>
      <c r="B36" s="147">
        <f t="shared" si="23"/>
        <v>0.01114330287</v>
      </c>
      <c r="C36" s="148">
        <f t="shared" si="24"/>
        <v>0.01325273092</v>
      </c>
      <c r="D36" s="149">
        <f t="shared" si="25"/>
        <v>0.005121547123</v>
      </c>
      <c r="E36" s="150">
        <f t="shared" si="26"/>
        <v>0.3342990862</v>
      </c>
      <c r="F36" s="148">
        <f t="shared" si="27"/>
        <v>0.3291529704</v>
      </c>
      <c r="G36" s="150">
        <f t="shared" si="28"/>
        <v>0.2888456671</v>
      </c>
      <c r="H36" s="147">
        <f t="shared" si="29"/>
        <v>3.086694896</v>
      </c>
      <c r="I36" s="148">
        <f t="shared" si="30"/>
        <v>3.008199183</v>
      </c>
      <c r="J36" s="150">
        <f t="shared" si="31"/>
        <v>3.23667147</v>
      </c>
      <c r="K36" s="147">
        <f t="shared" si="32"/>
        <v>11.13215957</v>
      </c>
      <c r="L36" s="148">
        <f t="shared" si="33"/>
        <v>11.12800586</v>
      </c>
      <c r="M36" s="150">
        <f t="shared" si="34"/>
        <v>11.72363119</v>
      </c>
      <c r="N36" s="147">
        <f t="shared" si="35"/>
        <v>19.26677067</v>
      </c>
      <c r="O36" s="148">
        <f t="shared" si="36"/>
        <v>19.26395165</v>
      </c>
      <c r="P36" s="149">
        <f t="shared" si="37"/>
        <v>18.87347669</v>
      </c>
      <c r="Q36" s="150">
        <f t="shared" si="38"/>
        <v>24.7938489</v>
      </c>
      <c r="R36" s="148">
        <f t="shared" si="39"/>
        <v>24.86502602</v>
      </c>
      <c r="S36" s="150">
        <f t="shared" si="40"/>
        <v>24.45088737</v>
      </c>
      <c r="T36" s="147">
        <f t="shared" si="41"/>
        <v>20.81568977</v>
      </c>
      <c r="U36" s="148">
        <f t="shared" si="42"/>
        <v>20.78368868</v>
      </c>
      <c r="V36" s="150">
        <f t="shared" si="43"/>
        <v>20.57164483</v>
      </c>
      <c r="W36" s="147">
        <f t="shared" si="44"/>
        <v>13.53911299</v>
      </c>
      <c r="X36" s="148">
        <f t="shared" si="45"/>
        <v>13.59184727</v>
      </c>
      <c r="Y36" s="150">
        <f t="shared" si="46"/>
        <v>13.75939684</v>
      </c>
      <c r="Z36" s="147">
        <f t="shared" si="47"/>
        <v>6.195676398</v>
      </c>
      <c r="AA36" s="148">
        <f t="shared" si="48"/>
        <v>6.218997273</v>
      </c>
      <c r="AB36" s="150">
        <f t="shared" si="49"/>
        <v>6.324897282</v>
      </c>
      <c r="AC36" s="147">
        <f t="shared" si="50"/>
        <v>0.7911745041</v>
      </c>
      <c r="AD36" s="148">
        <f t="shared" si="51"/>
        <v>0.7647209652</v>
      </c>
      <c r="AE36" s="150">
        <f t="shared" si="52"/>
        <v>0.7330122652</v>
      </c>
      <c r="AF36" s="147">
        <f t="shared" si="53"/>
        <v>0.03342990862</v>
      </c>
      <c r="AG36" s="148">
        <f t="shared" si="54"/>
        <v>0.03315741172</v>
      </c>
      <c r="AH36" s="149">
        <f t="shared" si="55"/>
        <v>0.03241485521</v>
      </c>
      <c r="AI36" s="150">
        <f t="shared" si="56"/>
        <v>100</v>
      </c>
      <c r="AJ36" s="148">
        <f t="shared" si="57"/>
        <v>100</v>
      </c>
      <c r="AK36" s="149">
        <f t="shared" si="58"/>
        <v>100</v>
      </c>
    </row>
    <row r="37" ht="15.75" customHeight="1">
      <c r="A37" s="53" t="s">
        <v>27</v>
      </c>
      <c r="B37" s="147">
        <f t="shared" si="23"/>
        <v>0.05222613918</v>
      </c>
      <c r="C37" s="148">
        <f t="shared" si="24"/>
        <v>0.05217013385</v>
      </c>
      <c r="D37" s="149">
        <f t="shared" si="25"/>
        <v>0.07381269825</v>
      </c>
      <c r="E37" s="150">
        <f t="shared" si="26"/>
        <v>0.3003003003</v>
      </c>
      <c r="F37" s="148">
        <f t="shared" si="27"/>
        <v>0.3063064529</v>
      </c>
      <c r="G37" s="150">
        <f t="shared" si="28"/>
        <v>0.2814441544</v>
      </c>
      <c r="H37" s="147">
        <f t="shared" si="29"/>
        <v>1.984593289</v>
      </c>
      <c r="I37" s="148">
        <f t="shared" si="30"/>
        <v>1.98985576</v>
      </c>
      <c r="J37" s="150">
        <f t="shared" si="31"/>
        <v>2.171056743</v>
      </c>
      <c r="K37" s="147">
        <f t="shared" si="32"/>
        <v>8.264786526</v>
      </c>
      <c r="L37" s="148">
        <f t="shared" si="33"/>
        <v>8.155244746</v>
      </c>
      <c r="M37" s="150">
        <f t="shared" si="34"/>
        <v>9.163516629</v>
      </c>
      <c r="N37" s="147">
        <f t="shared" si="35"/>
        <v>19.42812378</v>
      </c>
      <c r="O37" s="148">
        <f t="shared" si="36"/>
        <v>19.30961307</v>
      </c>
      <c r="P37" s="149">
        <f t="shared" si="37"/>
        <v>20.0238237</v>
      </c>
      <c r="Q37" s="150">
        <f t="shared" si="38"/>
        <v>25.43412978</v>
      </c>
      <c r="R37" s="148">
        <f t="shared" si="39"/>
        <v>25.47700423</v>
      </c>
      <c r="S37" s="150">
        <f t="shared" si="40"/>
        <v>24.57692366</v>
      </c>
      <c r="T37" s="147">
        <f t="shared" si="41"/>
        <v>21.9872046</v>
      </c>
      <c r="U37" s="148">
        <f t="shared" si="42"/>
        <v>22.07773707</v>
      </c>
      <c r="V37" s="150">
        <f t="shared" si="43"/>
        <v>22.29855704</v>
      </c>
      <c r="W37" s="147">
        <f t="shared" si="44"/>
        <v>15.57644601</v>
      </c>
      <c r="X37" s="148">
        <f t="shared" si="45"/>
        <v>15.69236109</v>
      </c>
      <c r="Y37" s="150">
        <f t="shared" si="46"/>
        <v>15.01415289</v>
      </c>
      <c r="Z37" s="147">
        <f t="shared" si="47"/>
        <v>6.293249772</v>
      </c>
      <c r="AA37" s="148">
        <f t="shared" si="48"/>
        <v>6.250160743</v>
      </c>
      <c r="AB37" s="150">
        <f t="shared" si="49"/>
        <v>5.837224349</v>
      </c>
      <c r="AC37" s="147">
        <f t="shared" si="50"/>
        <v>0.6789398094</v>
      </c>
      <c r="AD37" s="148">
        <f t="shared" si="51"/>
        <v>0.6895467006</v>
      </c>
      <c r="AE37" s="150">
        <f t="shared" si="52"/>
        <v>0.5594881304</v>
      </c>
      <c r="AF37" s="147" t="str">
        <f t="shared" si="53"/>
        <v/>
      </c>
      <c r="AG37" s="148" t="str">
        <f t="shared" si="54"/>
        <v/>
      </c>
      <c r="AH37" s="149" t="str">
        <f t="shared" si="55"/>
        <v/>
      </c>
      <c r="AI37" s="150">
        <f t="shared" si="56"/>
        <v>100</v>
      </c>
      <c r="AJ37" s="148">
        <f t="shared" si="57"/>
        <v>100</v>
      </c>
      <c r="AK37" s="149">
        <f t="shared" si="58"/>
        <v>100</v>
      </c>
    </row>
    <row r="38" ht="15.75" customHeight="1">
      <c r="A38" s="53" t="s">
        <v>28</v>
      </c>
      <c r="B38" s="147">
        <f t="shared" si="23"/>
        <v>0.0210925965</v>
      </c>
      <c r="C38" s="148">
        <f t="shared" si="24"/>
        <v>0.02503078638</v>
      </c>
      <c r="D38" s="149">
        <f t="shared" si="25"/>
        <v>0.04195684066</v>
      </c>
      <c r="E38" s="150">
        <f t="shared" si="26"/>
        <v>0.126555579</v>
      </c>
      <c r="F38" s="148">
        <f t="shared" si="27"/>
        <v>0.0968406938</v>
      </c>
      <c r="G38" s="150">
        <f t="shared" si="28"/>
        <v>0.08406286119</v>
      </c>
      <c r="H38" s="147">
        <f t="shared" si="29"/>
        <v>1.476481755</v>
      </c>
      <c r="I38" s="148">
        <f t="shared" si="30"/>
        <v>1.408531599</v>
      </c>
      <c r="J38" s="150">
        <f t="shared" si="31"/>
        <v>1.718207215</v>
      </c>
      <c r="K38" s="147">
        <f t="shared" si="32"/>
        <v>6.306686353</v>
      </c>
      <c r="L38" s="148">
        <f t="shared" si="33"/>
        <v>6.145061417</v>
      </c>
      <c r="M38" s="150">
        <f t="shared" si="34"/>
        <v>6.89305929</v>
      </c>
      <c r="N38" s="147">
        <f t="shared" si="35"/>
        <v>19.97468888</v>
      </c>
      <c r="O38" s="148">
        <f t="shared" si="36"/>
        <v>20.10971233</v>
      </c>
      <c r="P38" s="149">
        <f t="shared" si="37"/>
        <v>20.80437966</v>
      </c>
      <c r="Q38" s="150">
        <f t="shared" si="38"/>
        <v>26.57667159</v>
      </c>
      <c r="R38" s="148">
        <f t="shared" si="39"/>
        <v>27.03686687</v>
      </c>
      <c r="S38" s="150">
        <f t="shared" si="40"/>
        <v>27.24080662</v>
      </c>
      <c r="T38" s="147">
        <f t="shared" si="41"/>
        <v>23.24404134</v>
      </c>
      <c r="U38" s="148">
        <f t="shared" si="42"/>
        <v>22.9627037</v>
      </c>
      <c r="V38" s="150">
        <f t="shared" si="43"/>
        <v>21.76627657</v>
      </c>
      <c r="W38" s="147">
        <f t="shared" si="44"/>
        <v>16.74752162</v>
      </c>
      <c r="X38" s="148">
        <f t="shared" si="45"/>
        <v>16.72731112</v>
      </c>
      <c r="Y38" s="150">
        <f t="shared" si="46"/>
        <v>15.75524432</v>
      </c>
      <c r="Z38" s="147">
        <f t="shared" si="47"/>
        <v>5.020037967</v>
      </c>
      <c r="AA38" s="148">
        <f t="shared" si="48"/>
        <v>4.985288388</v>
      </c>
      <c r="AB38" s="150">
        <f t="shared" si="49"/>
        <v>5.315522178</v>
      </c>
      <c r="AC38" s="147">
        <f t="shared" si="50"/>
        <v>0.464037123</v>
      </c>
      <c r="AD38" s="148">
        <f t="shared" si="51"/>
        <v>0.4717554922</v>
      </c>
      <c r="AE38" s="150">
        <f t="shared" si="52"/>
        <v>0.3578836943</v>
      </c>
      <c r="AF38" s="147">
        <f t="shared" si="53"/>
        <v>0.042185193</v>
      </c>
      <c r="AG38" s="148">
        <f t="shared" si="54"/>
        <v>0.03089760107</v>
      </c>
      <c r="AH38" s="149">
        <f t="shared" si="55"/>
        <v>0.0226007515</v>
      </c>
      <c r="AI38" s="150">
        <f t="shared" si="56"/>
        <v>100</v>
      </c>
      <c r="AJ38" s="148">
        <f t="shared" si="57"/>
        <v>100</v>
      </c>
      <c r="AK38" s="149">
        <f t="shared" si="58"/>
        <v>100</v>
      </c>
    </row>
    <row r="39" ht="15.75" customHeight="1">
      <c r="A39" s="53" t="s">
        <v>29</v>
      </c>
      <c r="B39" s="147" t="str">
        <f t="shared" si="23"/>
        <v/>
      </c>
      <c r="C39" s="148" t="str">
        <f t="shared" si="24"/>
        <v/>
      </c>
      <c r="D39" s="149" t="str">
        <f t="shared" si="25"/>
        <v/>
      </c>
      <c r="E39" s="150">
        <f t="shared" si="26"/>
        <v>0.1390820584</v>
      </c>
      <c r="F39" s="148">
        <f t="shared" si="27"/>
        <v>0.1295451387</v>
      </c>
      <c r="G39" s="150">
        <f t="shared" si="28"/>
        <v>0.08630820138</v>
      </c>
      <c r="H39" s="147">
        <f t="shared" si="29"/>
        <v>1.112656467</v>
      </c>
      <c r="I39" s="148">
        <f t="shared" si="30"/>
        <v>1.021389306</v>
      </c>
      <c r="J39" s="150">
        <f t="shared" si="31"/>
        <v>0.8061938366</v>
      </c>
      <c r="K39" s="147">
        <f t="shared" si="32"/>
        <v>4.172461752</v>
      </c>
      <c r="L39" s="148">
        <f t="shared" si="33"/>
        <v>4.1212318</v>
      </c>
      <c r="M39" s="150">
        <f t="shared" si="34"/>
        <v>3.596234205</v>
      </c>
      <c r="N39" s="147">
        <f t="shared" si="35"/>
        <v>22.25312935</v>
      </c>
      <c r="O39" s="148">
        <f t="shared" si="36"/>
        <v>22.32974413</v>
      </c>
      <c r="P39" s="149">
        <f t="shared" si="37"/>
        <v>23.86646342</v>
      </c>
      <c r="Q39" s="150">
        <f t="shared" si="38"/>
        <v>28.0945758</v>
      </c>
      <c r="R39" s="148">
        <f t="shared" si="39"/>
        <v>28.71785871</v>
      </c>
      <c r="S39" s="150">
        <f t="shared" si="40"/>
        <v>28.2014491</v>
      </c>
      <c r="T39" s="147">
        <f t="shared" si="41"/>
        <v>24.06119611</v>
      </c>
      <c r="U39" s="148">
        <f t="shared" si="42"/>
        <v>23.82633969</v>
      </c>
      <c r="V39" s="150">
        <f t="shared" si="43"/>
        <v>26.18270464</v>
      </c>
      <c r="W39" s="147">
        <f t="shared" si="44"/>
        <v>16.27260083</v>
      </c>
      <c r="X39" s="148">
        <f t="shared" si="45"/>
        <v>16.14974591</v>
      </c>
      <c r="Y39" s="150">
        <f t="shared" si="46"/>
        <v>13.98210607</v>
      </c>
      <c r="Z39" s="147">
        <f t="shared" si="47"/>
        <v>3.616133519</v>
      </c>
      <c r="AA39" s="148">
        <f t="shared" si="48"/>
        <v>3.480528264</v>
      </c>
      <c r="AB39" s="150">
        <f t="shared" si="49"/>
        <v>3.244471503</v>
      </c>
      <c r="AC39" s="147">
        <f t="shared" si="50"/>
        <v>0.2781641168</v>
      </c>
      <c r="AD39" s="148">
        <f t="shared" si="51"/>
        <v>0.2236170449</v>
      </c>
      <c r="AE39" s="150">
        <f t="shared" si="52"/>
        <v>0.03406902686</v>
      </c>
      <c r="AF39" s="147" t="str">
        <f t="shared" si="53"/>
        <v/>
      </c>
      <c r="AG39" s="148" t="str">
        <f t="shared" si="54"/>
        <v/>
      </c>
      <c r="AH39" s="149" t="str">
        <f t="shared" si="55"/>
        <v/>
      </c>
      <c r="AI39" s="150">
        <f t="shared" si="56"/>
        <v>100</v>
      </c>
      <c r="AJ39" s="148">
        <f t="shared" si="57"/>
        <v>100</v>
      </c>
      <c r="AK39" s="149">
        <f t="shared" si="58"/>
        <v>100</v>
      </c>
    </row>
    <row r="40" ht="15.75" customHeight="1">
      <c r="A40" s="53" t="s">
        <v>30</v>
      </c>
      <c r="B40" s="147" t="str">
        <f t="shared" si="23"/>
        <v/>
      </c>
      <c r="C40" s="148" t="str">
        <f t="shared" si="24"/>
        <v/>
      </c>
      <c r="D40" s="149" t="str">
        <f t="shared" si="25"/>
        <v/>
      </c>
      <c r="E40" s="150" t="str">
        <f t="shared" si="26"/>
        <v/>
      </c>
      <c r="F40" s="148" t="str">
        <f t="shared" si="27"/>
        <v/>
      </c>
      <c r="G40" s="150" t="str">
        <f t="shared" si="28"/>
        <v/>
      </c>
      <c r="H40" s="147">
        <f t="shared" si="29"/>
        <v>1.685393258</v>
      </c>
      <c r="I40" s="148">
        <f t="shared" si="30"/>
        <v>1.20831964</v>
      </c>
      <c r="J40" s="150">
        <f t="shared" si="31"/>
        <v>0.3945738332</v>
      </c>
      <c r="K40" s="147">
        <f t="shared" si="32"/>
        <v>3.93258427</v>
      </c>
      <c r="L40" s="148">
        <f t="shared" si="33"/>
        <v>3.269502646</v>
      </c>
      <c r="M40" s="150">
        <f t="shared" si="34"/>
        <v>3.257534682</v>
      </c>
      <c r="N40" s="147">
        <f t="shared" si="35"/>
        <v>31.46067416</v>
      </c>
      <c r="O40" s="148">
        <f t="shared" si="36"/>
        <v>31.86549664</v>
      </c>
      <c r="P40" s="149">
        <f t="shared" si="37"/>
        <v>31.33917238</v>
      </c>
      <c r="Q40" s="150">
        <f t="shared" si="38"/>
        <v>34.83146067</v>
      </c>
      <c r="R40" s="148">
        <f t="shared" si="39"/>
        <v>37.09438355</v>
      </c>
      <c r="S40" s="150">
        <f t="shared" si="40"/>
        <v>35.60035172</v>
      </c>
      <c r="T40" s="147">
        <f t="shared" si="41"/>
        <v>13.48314607</v>
      </c>
      <c r="U40" s="148">
        <f t="shared" si="42"/>
        <v>12.47268407</v>
      </c>
      <c r="V40" s="150">
        <f t="shared" si="43"/>
        <v>16.66021425</v>
      </c>
      <c r="W40" s="147">
        <f t="shared" si="44"/>
        <v>7.865168539</v>
      </c>
      <c r="X40" s="148">
        <f t="shared" si="45"/>
        <v>6.767937204</v>
      </c>
      <c r="Y40" s="150">
        <f t="shared" si="46"/>
        <v>5.741408384</v>
      </c>
      <c r="Z40" s="147">
        <f t="shared" si="47"/>
        <v>6.179775281</v>
      </c>
      <c r="AA40" s="148">
        <f t="shared" si="48"/>
        <v>6.849093741</v>
      </c>
      <c r="AB40" s="150">
        <f t="shared" si="49"/>
        <v>6.734605519</v>
      </c>
      <c r="AC40" s="147">
        <f t="shared" si="50"/>
        <v>0.5617977528</v>
      </c>
      <c r="AD40" s="148">
        <f t="shared" si="51"/>
        <v>0.4725825109</v>
      </c>
      <c r="AE40" s="150">
        <f t="shared" si="52"/>
        <v>0.2721392336</v>
      </c>
      <c r="AF40" s="147" t="str">
        <f t="shared" si="53"/>
        <v/>
      </c>
      <c r="AG40" s="148" t="str">
        <f t="shared" si="54"/>
        <v/>
      </c>
      <c r="AH40" s="149" t="str">
        <f t="shared" si="55"/>
        <v/>
      </c>
      <c r="AI40" s="150">
        <f t="shared" si="56"/>
        <v>100</v>
      </c>
      <c r="AJ40" s="148">
        <f t="shared" si="57"/>
        <v>100</v>
      </c>
      <c r="AK40" s="149">
        <f t="shared" si="58"/>
        <v>100</v>
      </c>
    </row>
    <row r="41" ht="15.75" customHeight="1">
      <c r="A41" s="68" t="s">
        <v>31</v>
      </c>
      <c r="B41" s="184" t="str">
        <f t="shared" si="23"/>
        <v/>
      </c>
      <c r="C41" s="185" t="str">
        <f t="shared" si="24"/>
        <v/>
      </c>
      <c r="D41" s="186" t="str">
        <f t="shared" si="25"/>
        <v/>
      </c>
      <c r="E41" s="187" t="str">
        <f t="shared" si="26"/>
        <v/>
      </c>
      <c r="F41" s="185" t="str">
        <f t="shared" si="27"/>
        <v/>
      </c>
      <c r="G41" s="187" t="str">
        <f t="shared" si="28"/>
        <v/>
      </c>
      <c r="H41" s="184" t="str">
        <f t="shared" si="29"/>
        <v/>
      </c>
      <c r="I41" s="185" t="str">
        <f t="shared" si="30"/>
        <v/>
      </c>
      <c r="J41" s="187" t="str">
        <f t="shared" si="31"/>
        <v/>
      </c>
      <c r="K41" s="184" t="str">
        <f t="shared" si="32"/>
        <v/>
      </c>
      <c r="L41" s="185" t="str">
        <f t="shared" si="33"/>
        <v/>
      </c>
      <c r="M41" s="187" t="str">
        <f t="shared" si="34"/>
        <v/>
      </c>
      <c r="N41" s="184">
        <f t="shared" si="35"/>
        <v>44.44444444</v>
      </c>
      <c r="O41" s="185">
        <f t="shared" si="36"/>
        <v>44.00075348</v>
      </c>
      <c r="P41" s="186">
        <f t="shared" si="37"/>
        <v>48.32471259</v>
      </c>
      <c r="Q41" s="187">
        <f t="shared" si="38"/>
        <v>55.55555556</v>
      </c>
      <c r="R41" s="185">
        <f t="shared" si="39"/>
        <v>55.99924652</v>
      </c>
      <c r="S41" s="187">
        <f t="shared" si="40"/>
        <v>51.67528741</v>
      </c>
      <c r="T41" s="184" t="str">
        <f t="shared" si="41"/>
        <v/>
      </c>
      <c r="U41" s="185" t="str">
        <f t="shared" si="42"/>
        <v/>
      </c>
      <c r="V41" s="187" t="str">
        <f t="shared" si="43"/>
        <v/>
      </c>
      <c r="W41" s="184" t="str">
        <f t="shared" si="44"/>
        <v/>
      </c>
      <c r="X41" s="185" t="str">
        <f t="shared" si="45"/>
        <v/>
      </c>
      <c r="Y41" s="187" t="str">
        <f t="shared" si="46"/>
        <v/>
      </c>
      <c r="Z41" s="184" t="str">
        <f t="shared" si="47"/>
        <v/>
      </c>
      <c r="AA41" s="185" t="str">
        <f t="shared" si="48"/>
        <v/>
      </c>
      <c r="AB41" s="187" t="str">
        <f t="shared" si="49"/>
        <v/>
      </c>
      <c r="AC41" s="184" t="str">
        <f t="shared" si="50"/>
        <v/>
      </c>
      <c r="AD41" s="185" t="str">
        <f t="shared" si="51"/>
        <v/>
      </c>
      <c r="AE41" s="187" t="str">
        <f t="shared" si="52"/>
        <v/>
      </c>
      <c r="AF41" s="184" t="str">
        <f t="shared" si="53"/>
        <v/>
      </c>
      <c r="AG41" s="185" t="str">
        <f t="shared" si="54"/>
        <v/>
      </c>
      <c r="AH41" s="186" t="str">
        <f t="shared" si="55"/>
        <v/>
      </c>
      <c r="AI41" s="187">
        <f t="shared" si="56"/>
        <v>100</v>
      </c>
      <c r="AJ41" s="185">
        <f t="shared" si="57"/>
        <v>100</v>
      </c>
      <c r="AK41" s="186">
        <f t="shared" si="58"/>
        <v>100</v>
      </c>
    </row>
    <row r="42" ht="15.75" customHeight="1">
      <c r="A42" s="63" t="s">
        <v>7</v>
      </c>
      <c r="B42" s="188">
        <f t="shared" si="23"/>
        <v>0.07846829881</v>
      </c>
      <c r="C42" s="189">
        <f t="shared" si="24"/>
        <v>0.03419419707</v>
      </c>
      <c r="D42" s="190">
        <f t="shared" si="25"/>
        <v>0.05023453403</v>
      </c>
      <c r="E42" s="191">
        <f t="shared" si="26"/>
        <v>0.5178907721</v>
      </c>
      <c r="F42" s="189">
        <f t="shared" si="27"/>
        <v>0.239730803</v>
      </c>
      <c r="G42" s="191">
        <f t="shared" si="28"/>
        <v>0.2265139103</v>
      </c>
      <c r="H42" s="188">
        <f t="shared" si="29"/>
        <v>3.562460766</v>
      </c>
      <c r="I42" s="189">
        <f t="shared" si="30"/>
        <v>1.999655759</v>
      </c>
      <c r="J42" s="191">
        <f t="shared" si="31"/>
        <v>2.23605441</v>
      </c>
      <c r="K42" s="188">
        <f t="shared" si="32"/>
        <v>11.39098138</v>
      </c>
      <c r="L42" s="189">
        <f t="shared" si="33"/>
        <v>7.560958944</v>
      </c>
      <c r="M42" s="191">
        <f t="shared" si="34"/>
        <v>8.549797882</v>
      </c>
      <c r="N42" s="188">
        <f t="shared" si="35"/>
        <v>20.96934505</v>
      </c>
      <c r="O42" s="189">
        <f t="shared" si="36"/>
        <v>21.3384113</v>
      </c>
      <c r="P42" s="190">
        <f t="shared" si="37"/>
        <v>21.67017247</v>
      </c>
      <c r="Q42" s="191">
        <f t="shared" si="38"/>
        <v>24.26239799</v>
      </c>
      <c r="R42" s="189">
        <f t="shared" si="39"/>
        <v>27.22276705</v>
      </c>
      <c r="S42" s="191">
        <f t="shared" si="40"/>
        <v>26.41881798</v>
      </c>
      <c r="T42" s="188">
        <f t="shared" si="41"/>
        <v>19.74262398</v>
      </c>
      <c r="U42" s="189">
        <f t="shared" si="42"/>
        <v>21.01150533</v>
      </c>
      <c r="V42" s="191">
        <f t="shared" si="43"/>
        <v>21.10687924</v>
      </c>
      <c r="W42" s="188">
        <f t="shared" si="44"/>
        <v>13.42331032</v>
      </c>
      <c r="X42" s="189">
        <f t="shared" si="45"/>
        <v>14.63275255</v>
      </c>
      <c r="Y42" s="191">
        <f t="shared" si="46"/>
        <v>13.87352517</v>
      </c>
      <c r="Z42" s="188">
        <f t="shared" si="47"/>
        <v>5.375078468</v>
      </c>
      <c r="AA42" s="189">
        <f t="shared" si="48"/>
        <v>5.384066311</v>
      </c>
      <c r="AB42" s="191">
        <f t="shared" si="49"/>
        <v>5.385273092</v>
      </c>
      <c r="AC42" s="188">
        <f t="shared" si="50"/>
        <v>0.6539024901</v>
      </c>
      <c r="AD42" s="189">
        <f t="shared" si="51"/>
        <v>0.5598135818</v>
      </c>
      <c r="AE42" s="191">
        <f t="shared" si="52"/>
        <v>0.469740526</v>
      </c>
      <c r="AF42" s="188">
        <f t="shared" si="53"/>
        <v>0.02354048964</v>
      </c>
      <c r="AG42" s="189">
        <f t="shared" si="54"/>
        <v>0.01614417384</v>
      </c>
      <c r="AH42" s="190">
        <f t="shared" si="55"/>
        <v>0.01299078397</v>
      </c>
      <c r="AI42" s="191">
        <f t="shared" si="56"/>
        <v>100</v>
      </c>
      <c r="AJ42" s="189">
        <f t="shared" si="57"/>
        <v>100</v>
      </c>
      <c r="AK42" s="190">
        <f t="shared" si="58"/>
        <v>100</v>
      </c>
    </row>
    <row r="43" ht="15.75" customHeight="1">
      <c r="A43" s="106" t="s">
        <v>36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8"/>
    </row>
    <row r="44" ht="15.75" customHeight="1">
      <c r="A44" s="40" t="s">
        <v>22</v>
      </c>
      <c r="B44" s="141">
        <f t="shared" ref="B44:B54" si="59">IF(ISBLANK(B7),"",B7*100/$AI$17)</f>
        <v>0.007846829881</v>
      </c>
      <c r="C44" s="142">
        <f t="shared" ref="C44:C54" si="60">IF(ISBLANK(C7),"",C7*100/$AJ$17)</f>
        <v>0.0002185492813</v>
      </c>
      <c r="D44" s="143">
        <f t="shared" ref="D44:D54" si="61">IF(ISBLANK(D7),"",D7*100/$AK$17)</f>
        <v>0.0003645683059</v>
      </c>
      <c r="E44" s="144">
        <f t="shared" ref="E44:E54" si="62">IF(ISBLANK(E7),"",E7*100/$AI$17)</f>
        <v>0.06277463905</v>
      </c>
      <c r="F44" s="142">
        <f t="shared" ref="F44:F54" si="63">IF(ISBLANK(F7),"",F7*100/$AJ$17)</f>
        <v>0.001578934249</v>
      </c>
      <c r="G44" s="144">
        <f t="shared" ref="G44:G54" si="64">IF(ISBLANK(G7),"",G7*100/$AK$17)</f>
        <v>0.001703610672</v>
      </c>
      <c r="H44" s="141">
        <f t="shared" ref="H44:H54" si="65">IF(ISBLANK(H7),"",H7*100/$AI$17)</f>
        <v>0.2510985562</v>
      </c>
      <c r="I44" s="142">
        <f t="shared" ref="I44:I54" si="66">IF(ISBLANK(I7),"",I7*100/$AJ$17)</f>
        <v>0.006499497043</v>
      </c>
      <c r="J44" s="144">
        <f t="shared" ref="J44:J54" si="67">IF(ISBLANK(J7),"",J7*100/$AK$17)</f>
        <v>0.01108537623</v>
      </c>
      <c r="K44" s="141">
        <f t="shared" ref="K44:K54" si="68">IF(ISBLANK(K7),"",K7*100/$AI$17)</f>
        <v>0.6225151705</v>
      </c>
      <c r="L44" s="142">
        <f t="shared" ref="L44:L54" si="69">IF(ISBLANK(L7),"",L7*100/$AJ$17)</f>
        <v>0.01641774332</v>
      </c>
      <c r="M44" s="144">
        <f t="shared" ref="M44:M54" si="70">IF(ISBLANK(M7),"",M7*100/$AK$17)</f>
        <v>0.03103941713</v>
      </c>
      <c r="N44" s="141">
        <f t="shared" ref="N44:N54" si="71">IF(ISBLANK(N7),"",N7*100/$AI$17)</f>
        <v>0.6879054195</v>
      </c>
      <c r="O44" s="142">
        <f t="shared" ref="O44:O54" si="72">IF(ISBLANK(O7),"",O7*100/$AJ$17)</f>
        <v>0.0184411209</v>
      </c>
      <c r="P44" s="143">
        <f t="shared" ref="P44:P54" si="73">IF(ISBLANK(P7),"",P7*100/$AK$17)</f>
        <v>0.03474289565</v>
      </c>
      <c r="Q44" s="144">
        <f t="shared" ref="Q44:Q54" si="74">IF(ISBLANK(Q7),"",Q7*100/$AI$17)</f>
        <v>0.6225151705</v>
      </c>
      <c r="R44" s="142">
        <f t="shared" ref="R44:R54" si="75">IF(ISBLANK(R7),"",R7*100/$AJ$17)</f>
        <v>0.01745422547</v>
      </c>
      <c r="S44" s="144">
        <f t="shared" ref="S44:S54" si="76">IF(ISBLANK(S7),"",S7*100/$AK$17)</f>
        <v>0.02994491142</v>
      </c>
      <c r="T44" s="141">
        <f t="shared" ref="T44:T54" si="77">IF(ISBLANK(T7),"",T7*100/$AI$17)</f>
        <v>0.4420380833</v>
      </c>
      <c r="U44" s="142">
        <f t="shared" ref="U44:U54" si="78">IF(ISBLANK(U7),"",U7*100/$AJ$17)</f>
        <v>0.01244520989</v>
      </c>
      <c r="V44" s="144">
        <f t="shared" ref="V44:V54" si="79">IF(ISBLANK(V7),"",V7*100/$AK$17)</f>
        <v>0.0210353127</v>
      </c>
      <c r="W44" s="141">
        <f t="shared" ref="W44:W54" si="80">IF(ISBLANK(W7),"",W7*100/$AI$17)</f>
        <v>0.2380205064</v>
      </c>
      <c r="X44" s="142">
        <f t="shared" ref="X44:X54" si="81">IF(ISBLANK(X7),"",X7*100/$AJ$17)</f>
        <v>0.00649285223</v>
      </c>
      <c r="Y44" s="144">
        <f t="shared" ref="Y44:Y54" si="82">IF(ISBLANK(Y7),"",Y7*100/$AK$17)</f>
        <v>0.0108096137</v>
      </c>
      <c r="Z44" s="141">
        <f t="shared" ref="Z44:Z54" si="83">IF(ISBLANK(Z7),"",Z7*100/$AI$17)</f>
        <v>0.1281648881</v>
      </c>
      <c r="AA44" s="142">
        <f t="shared" ref="AA44:AA54" si="84">IF(ISBLANK(AA7),"",AA7*100/$AJ$17)</f>
        <v>0.003567081973</v>
      </c>
      <c r="AB44" s="144">
        <f t="shared" ref="AB44:AB54" si="85">IF(ISBLANK(AB7),"",AB7*100/$AK$17)</f>
        <v>0.006964884219</v>
      </c>
      <c r="AC44" s="141">
        <f t="shared" ref="AC44:AC54" si="86">IF(ISBLANK(AC7),"",AC7*100/$AI$17)</f>
        <v>0.0130780498</v>
      </c>
      <c r="AD44" s="142">
        <f t="shared" ref="AD44:AD54" si="87">IF(ISBLANK(AD7),"",AD7*100/$AJ$17)</f>
        <v>0.0003791522214</v>
      </c>
      <c r="AE44" s="144">
        <f t="shared" ref="AE44:AE54" si="88">IF(ISBLANK(AE7),"",AE7*100/$AK$17)</f>
        <v>0.0007204643051</v>
      </c>
      <c r="AF44" s="141">
        <f t="shared" ref="AF44:AF54" si="89">IF(ISBLANK(AF7),"",AF7*100/$AI$17)</f>
        <v>0.00523121992</v>
      </c>
      <c r="AG44" s="142">
        <f t="shared" ref="AG44:AG54" si="90">IF(ISBLANK(AG7),"",AG7*100/$AJ$17)</f>
        <v>0.0001085051009</v>
      </c>
      <c r="AH44" s="143">
        <f t="shared" ref="AH44:AH54" si="91">IF(ISBLANK(AH7),"",AH7*100/$AK$17)</f>
        <v>0.0002585120715</v>
      </c>
      <c r="AI44" s="144">
        <f t="shared" ref="AI44:AI54" si="92">IF(ISBLANK(AI7),"",AI7*100/$AI$17)</f>
        <v>3.081188533</v>
      </c>
      <c r="AJ44" s="142">
        <f t="shared" ref="AJ44:AJ54" si="93">IF(ISBLANK(AJ7),"",AJ7*100/$AJ$17)</f>
        <v>0.08360287167</v>
      </c>
      <c r="AK44" s="143">
        <f t="shared" ref="AK44:AK54" si="94">IF(ISBLANK(AK7),"",AK7*100/$AK$17)</f>
        <v>0.1486695664</v>
      </c>
    </row>
    <row r="45" ht="15.75" customHeight="1">
      <c r="A45" s="53" t="s">
        <v>23</v>
      </c>
      <c r="B45" s="147">
        <f t="shared" si="59"/>
        <v>0.0130780498</v>
      </c>
      <c r="C45" s="148">
        <f t="shared" si="60"/>
        <v>0.0009903205189</v>
      </c>
      <c r="D45" s="149">
        <f t="shared" si="61"/>
        <v>0.001838801509</v>
      </c>
      <c r="E45" s="150">
        <f t="shared" si="62"/>
        <v>0.03138731952</v>
      </c>
      <c r="F45" s="148">
        <f t="shared" si="63"/>
        <v>0.001994984294</v>
      </c>
      <c r="G45" s="150">
        <f t="shared" si="64"/>
        <v>0.002905385421</v>
      </c>
      <c r="H45" s="147">
        <f t="shared" si="65"/>
        <v>0.3138731952</v>
      </c>
      <c r="I45" s="148">
        <f t="shared" si="66"/>
        <v>0.02125665516</v>
      </c>
      <c r="J45" s="150">
        <f t="shared" si="67"/>
        <v>0.03272046349</v>
      </c>
      <c r="K45" s="147">
        <f t="shared" si="68"/>
        <v>0.8814605566</v>
      </c>
      <c r="L45" s="148">
        <f t="shared" si="69"/>
        <v>0.05911890424</v>
      </c>
      <c r="M45" s="150">
        <f t="shared" si="70"/>
        <v>0.09067136919</v>
      </c>
      <c r="N45" s="147">
        <f t="shared" si="71"/>
        <v>1.035781544</v>
      </c>
      <c r="O45" s="148">
        <f t="shared" si="72"/>
        <v>0.06936150216</v>
      </c>
      <c r="P45" s="149">
        <f t="shared" si="73"/>
        <v>0.105640828</v>
      </c>
      <c r="Q45" s="150">
        <f t="shared" si="74"/>
        <v>0.9390039757</v>
      </c>
      <c r="R45" s="148">
        <f t="shared" si="75"/>
        <v>0.06432150062</v>
      </c>
      <c r="S45" s="150">
        <f t="shared" si="76"/>
        <v>0.09516444364</v>
      </c>
      <c r="T45" s="147">
        <f t="shared" si="77"/>
        <v>0.6774429797</v>
      </c>
      <c r="U45" s="148">
        <f t="shared" si="78"/>
        <v>0.04756897651</v>
      </c>
      <c r="V45" s="150">
        <f t="shared" si="79"/>
        <v>0.07953096228</v>
      </c>
      <c r="W45" s="147">
        <f t="shared" si="80"/>
        <v>0.4341912534</v>
      </c>
      <c r="X45" s="148">
        <f t="shared" si="81"/>
        <v>0.03040517313</v>
      </c>
      <c r="Y45" s="150">
        <f t="shared" si="82"/>
        <v>0.03895496375</v>
      </c>
      <c r="Z45" s="147">
        <f t="shared" si="83"/>
        <v>0.1490897677</v>
      </c>
      <c r="AA45" s="148">
        <f t="shared" si="84"/>
        <v>0.01036308162</v>
      </c>
      <c r="AB45" s="150">
        <f t="shared" si="85"/>
        <v>0.01219475993</v>
      </c>
      <c r="AC45" s="147">
        <f t="shared" si="86"/>
        <v>0.0261560996</v>
      </c>
      <c r="AD45" s="148">
        <f t="shared" si="87"/>
        <v>0.00196376918</v>
      </c>
      <c r="AE45" s="150">
        <f t="shared" si="88"/>
        <v>0.002673777098</v>
      </c>
      <c r="AF45" s="147" t="str">
        <f t="shared" si="89"/>
        <v/>
      </c>
      <c r="AG45" s="148" t="str">
        <f t="shared" si="90"/>
        <v/>
      </c>
      <c r="AH45" s="149" t="str">
        <f t="shared" si="91"/>
        <v/>
      </c>
      <c r="AI45" s="150">
        <f t="shared" si="92"/>
        <v>4.501464742</v>
      </c>
      <c r="AJ45" s="148">
        <f t="shared" si="93"/>
        <v>0.3073448674</v>
      </c>
      <c r="AK45" s="149">
        <f t="shared" si="94"/>
        <v>0.4622957543</v>
      </c>
    </row>
    <row r="46" ht="15.75" customHeight="1">
      <c r="A46" s="53" t="s">
        <v>24</v>
      </c>
      <c r="B46" s="147">
        <f t="shared" si="59"/>
        <v>0.01569365976</v>
      </c>
      <c r="C46" s="148">
        <f t="shared" si="60"/>
        <v>0.00202581332</v>
      </c>
      <c r="D46" s="149">
        <f t="shared" si="61"/>
        <v>0.003725225235</v>
      </c>
      <c r="E46" s="150">
        <f t="shared" si="62"/>
        <v>0.08108390877</v>
      </c>
      <c r="F46" s="148">
        <f t="shared" si="63"/>
        <v>0.01051211585</v>
      </c>
      <c r="G46" s="150">
        <f t="shared" si="64"/>
        <v>0.01038831116</v>
      </c>
      <c r="H46" s="147">
        <f t="shared" si="65"/>
        <v>0.6486712701</v>
      </c>
      <c r="I46" s="148">
        <f t="shared" si="66"/>
        <v>0.08517744985</v>
      </c>
      <c r="J46" s="150">
        <f t="shared" si="67"/>
        <v>0.126501235</v>
      </c>
      <c r="K46" s="147">
        <f t="shared" si="68"/>
        <v>1.673990375</v>
      </c>
      <c r="L46" s="148">
        <f t="shared" si="69"/>
        <v>0.2209876445</v>
      </c>
      <c r="M46" s="150">
        <f t="shared" si="70"/>
        <v>0.3188573004</v>
      </c>
      <c r="N46" s="147">
        <f t="shared" si="71"/>
        <v>2.411592383</v>
      </c>
      <c r="O46" s="148">
        <f t="shared" si="72"/>
        <v>0.317999141</v>
      </c>
      <c r="P46" s="149">
        <f t="shared" si="73"/>
        <v>0.4100353508</v>
      </c>
      <c r="Q46" s="150">
        <f t="shared" si="74"/>
        <v>2.173571877</v>
      </c>
      <c r="R46" s="148">
        <f t="shared" si="75"/>
        <v>0.2889106862</v>
      </c>
      <c r="S46" s="150">
        <f t="shared" si="76"/>
        <v>0.3641511896</v>
      </c>
      <c r="T46" s="147">
        <f t="shared" si="77"/>
        <v>1.760305503</v>
      </c>
      <c r="U46" s="148">
        <f t="shared" si="78"/>
        <v>0.2336194234</v>
      </c>
      <c r="V46" s="150">
        <f t="shared" si="79"/>
        <v>0.314605587</v>
      </c>
      <c r="W46" s="147">
        <f t="shared" si="80"/>
        <v>1.046243984</v>
      </c>
      <c r="X46" s="148">
        <f t="shared" si="81"/>
        <v>0.1410425647</v>
      </c>
      <c r="Y46" s="150">
        <f t="shared" si="82"/>
        <v>0.1872748389</v>
      </c>
      <c r="Z46" s="147">
        <f t="shared" si="83"/>
        <v>0.4184975936</v>
      </c>
      <c r="AA46" s="148">
        <f t="shared" si="84"/>
        <v>0.05696918054</v>
      </c>
      <c r="AB46" s="150">
        <f t="shared" si="85"/>
        <v>0.07315851617</v>
      </c>
      <c r="AC46" s="147">
        <f t="shared" si="86"/>
        <v>0.0523121992</v>
      </c>
      <c r="AD46" s="148">
        <f t="shared" si="87"/>
        <v>0.007069511577</v>
      </c>
      <c r="AE46" s="150">
        <f t="shared" si="88"/>
        <v>0.008338404968</v>
      </c>
      <c r="AF46" s="147">
        <f t="shared" si="89"/>
        <v>0.00261560996</v>
      </c>
      <c r="AG46" s="148">
        <f t="shared" si="90"/>
        <v>0.0004617238337</v>
      </c>
      <c r="AH46" s="149">
        <f t="shared" si="91"/>
        <v>0.000314854446</v>
      </c>
      <c r="AI46" s="150">
        <f t="shared" si="92"/>
        <v>10.28457836</v>
      </c>
      <c r="AJ46" s="148">
        <f t="shared" si="93"/>
        <v>1.364775255</v>
      </c>
      <c r="AK46" s="149">
        <f t="shared" si="94"/>
        <v>1.817350814</v>
      </c>
    </row>
    <row r="47" ht="15.75" customHeight="1">
      <c r="A47" s="53" t="s">
        <v>25</v>
      </c>
      <c r="B47" s="147">
        <f t="shared" si="59"/>
        <v>0.0261560996</v>
      </c>
      <c r="C47" s="148">
        <f t="shared" si="60"/>
        <v>0.007863752811</v>
      </c>
      <c r="D47" s="149">
        <f t="shared" si="61"/>
        <v>0.01221317297</v>
      </c>
      <c r="E47" s="150">
        <f t="shared" si="62"/>
        <v>0.1857083072</v>
      </c>
      <c r="F47" s="148">
        <f t="shared" si="63"/>
        <v>0.05435765623</v>
      </c>
      <c r="G47" s="150">
        <f t="shared" si="64"/>
        <v>0.05768225934</v>
      </c>
      <c r="H47" s="147">
        <f t="shared" si="65"/>
        <v>1.014856665</v>
      </c>
      <c r="I47" s="148">
        <f t="shared" si="66"/>
        <v>0.2935928284</v>
      </c>
      <c r="J47" s="150">
        <f t="shared" si="67"/>
        <v>0.3539111513</v>
      </c>
      <c r="K47" s="147">
        <f t="shared" si="68"/>
        <v>3.065494873</v>
      </c>
      <c r="L47" s="148">
        <f t="shared" si="69"/>
        <v>0.913226215</v>
      </c>
      <c r="M47" s="150">
        <f t="shared" si="70"/>
        <v>1.208415454</v>
      </c>
      <c r="N47" s="147">
        <f t="shared" si="71"/>
        <v>5.367231638</v>
      </c>
      <c r="O47" s="148">
        <f t="shared" si="72"/>
        <v>1.602552769</v>
      </c>
      <c r="P47" s="149">
        <f t="shared" si="73"/>
        <v>1.930541787</v>
      </c>
      <c r="Q47" s="150">
        <f t="shared" si="74"/>
        <v>5.613098975</v>
      </c>
      <c r="R47" s="148">
        <f t="shared" si="75"/>
        <v>1.702961722</v>
      </c>
      <c r="S47" s="150">
        <f t="shared" si="76"/>
        <v>2.023765579</v>
      </c>
      <c r="T47" s="147">
        <f t="shared" si="77"/>
        <v>4.174513497</v>
      </c>
      <c r="U47" s="148">
        <f t="shared" si="78"/>
        <v>1.283914139</v>
      </c>
      <c r="V47" s="150">
        <f t="shared" si="79"/>
        <v>1.632417084</v>
      </c>
      <c r="W47" s="147">
        <f t="shared" si="80"/>
        <v>2.987026575</v>
      </c>
      <c r="X47" s="148">
        <f t="shared" si="81"/>
        <v>0.9110096527</v>
      </c>
      <c r="Y47" s="150">
        <f t="shared" si="82"/>
        <v>1.157479011</v>
      </c>
      <c r="Z47" s="147">
        <f t="shared" si="83"/>
        <v>1.245030341</v>
      </c>
      <c r="AA47" s="148">
        <f t="shared" si="84"/>
        <v>0.3845782495</v>
      </c>
      <c r="AB47" s="150">
        <f t="shared" si="85"/>
        <v>0.4537244326</v>
      </c>
      <c r="AC47" s="147">
        <f t="shared" si="86"/>
        <v>0.1752458673</v>
      </c>
      <c r="AD47" s="148">
        <f t="shared" si="87"/>
        <v>0.05593139755</v>
      </c>
      <c r="AE47" s="150">
        <f t="shared" si="88"/>
        <v>0.0653914018</v>
      </c>
      <c r="AF47" s="147">
        <f t="shared" si="89"/>
        <v>0.00261560996</v>
      </c>
      <c r="AG47" s="148">
        <f t="shared" si="90"/>
        <v>0.0006417961288</v>
      </c>
      <c r="AH47" s="149">
        <f t="shared" si="91"/>
        <v>0.0001988554396</v>
      </c>
      <c r="AI47" s="150">
        <f t="shared" si="92"/>
        <v>23.85697845</v>
      </c>
      <c r="AJ47" s="148">
        <f t="shared" si="93"/>
        <v>7.210630179</v>
      </c>
      <c r="AK47" s="149">
        <f t="shared" si="94"/>
        <v>8.895740188</v>
      </c>
    </row>
    <row r="48" ht="15.75" customHeight="1">
      <c r="A48" s="53" t="s">
        <v>26</v>
      </c>
      <c r="B48" s="147">
        <f t="shared" si="59"/>
        <v>0.00261560996</v>
      </c>
      <c r="C48" s="148">
        <f t="shared" si="60"/>
        <v>0.001993107882</v>
      </c>
      <c r="D48" s="149">
        <f t="shared" si="61"/>
        <v>0.0008727544293</v>
      </c>
      <c r="E48" s="150">
        <f t="shared" si="62"/>
        <v>0.07846829881</v>
      </c>
      <c r="F48" s="148">
        <f t="shared" si="63"/>
        <v>0.04950205234</v>
      </c>
      <c r="G48" s="150">
        <f t="shared" si="64"/>
        <v>0.04922171548</v>
      </c>
      <c r="H48" s="147">
        <f t="shared" si="65"/>
        <v>0.724523959</v>
      </c>
      <c r="I48" s="148">
        <f t="shared" si="66"/>
        <v>0.4524098119</v>
      </c>
      <c r="J48" s="150">
        <f t="shared" si="67"/>
        <v>0.5515558665</v>
      </c>
      <c r="K48" s="147">
        <f t="shared" si="68"/>
        <v>2.61299435</v>
      </c>
      <c r="L48" s="148">
        <f t="shared" si="69"/>
        <v>1.673565721</v>
      </c>
      <c r="M48" s="150">
        <f t="shared" si="70"/>
        <v>1.997804726</v>
      </c>
      <c r="N48" s="147">
        <f t="shared" si="71"/>
        <v>4.522389621</v>
      </c>
      <c r="O48" s="148">
        <f t="shared" si="72"/>
        <v>2.897148829</v>
      </c>
      <c r="P48" s="149">
        <f t="shared" si="73"/>
        <v>3.216198149</v>
      </c>
      <c r="Q48" s="150">
        <f t="shared" si="74"/>
        <v>5.819732162</v>
      </c>
      <c r="R48" s="148">
        <f t="shared" si="75"/>
        <v>3.739506947</v>
      </c>
      <c r="S48" s="150">
        <f t="shared" si="76"/>
        <v>4.166635537</v>
      </c>
      <c r="T48" s="147">
        <f t="shared" si="77"/>
        <v>4.885959406</v>
      </c>
      <c r="U48" s="148">
        <f t="shared" si="78"/>
        <v>3.125705484</v>
      </c>
      <c r="V48" s="150">
        <f t="shared" si="79"/>
        <v>3.505580191</v>
      </c>
      <c r="W48" s="147">
        <f t="shared" si="80"/>
        <v>3.177966102</v>
      </c>
      <c r="X48" s="148">
        <f t="shared" si="81"/>
        <v>2.044108349</v>
      </c>
      <c r="Y48" s="150">
        <f t="shared" si="82"/>
        <v>2.344716205</v>
      </c>
      <c r="Z48" s="147">
        <f t="shared" si="83"/>
        <v>1.454279138</v>
      </c>
      <c r="AA48" s="148">
        <f t="shared" si="84"/>
        <v>0.9352889271</v>
      </c>
      <c r="AB48" s="150">
        <f t="shared" si="85"/>
        <v>1.077815352</v>
      </c>
      <c r="AC48" s="147">
        <f t="shared" si="86"/>
        <v>0.1857083072</v>
      </c>
      <c r="AD48" s="148">
        <f t="shared" si="87"/>
        <v>0.1150080985</v>
      </c>
      <c r="AE48" s="150">
        <f t="shared" si="88"/>
        <v>0.1249114156</v>
      </c>
      <c r="AF48" s="147">
        <f t="shared" si="89"/>
        <v>0.007846829881</v>
      </c>
      <c r="AG48" s="148">
        <f t="shared" si="90"/>
        <v>0.004986617403</v>
      </c>
      <c r="AH48" s="149">
        <f t="shared" si="91"/>
        <v>0.005523762211</v>
      </c>
      <c r="AI48" s="150">
        <f t="shared" si="92"/>
        <v>23.47248378</v>
      </c>
      <c r="AJ48" s="148">
        <f t="shared" si="93"/>
        <v>15.03922395</v>
      </c>
      <c r="AK48" s="149">
        <f t="shared" si="94"/>
        <v>17.04083567</v>
      </c>
    </row>
    <row r="49" ht="15.75" customHeight="1">
      <c r="A49" s="53" t="s">
        <v>27</v>
      </c>
      <c r="B49" s="147">
        <f t="shared" si="59"/>
        <v>0.01046243984</v>
      </c>
      <c r="C49" s="148">
        <f t="shared" si="60"/>
        <v>0.01304557236</v>
      </c>
      <c r="D49" s="149">
        <f t="shared" si="61"/>
        <v>0.01879154661</v>
      </c>
      <c r="E49" s="150">
        <f t="shared" si="62"/>
        <v>0.06015902909</v>
      </c>
      <c r="F49" s="148">
        <f t="shared" si="63"/>
        <v>0.07659445547</v>
      </c>
      <c r="G49" s="150">
        <f t="shared" si="64"/>
        <v>0.0716512344</v>
      </c>
      <c r="H49" s="147">
        <f t="shared" si="65"/>
        <v>0.397572714</v>
      </c>
      <c r="I49" s="148">
        <f t="shared" si="66"/>
        <v>0.4975798484</v>
      </c>
      <c r="J49" s="150">
        <f t="shared" si="67"/>
        <v>0.5527167403</v>
      </c>
      <c r="K49" s="147">
        <f t="shared" si="68"/>
        <v>1.655681105</v>
      </c>
      <c r="L49" s="148">
        <f t="shared" si="69"/>
        <v>2.039286227</v>
      </c>
      <c r="M49" s="150">
        <f t="shared" si="70"/>
        <v>2.332886534</v>
      </c>
      <c r="N49" s="147">
        <f t="shared" si="71"/>
        <v>3.892027621</v>
      </c>
      <c r="O49" s="148">
        <f t="shared" si="72"/>
        <v>4.828528047</v>
      </c>
      <c r="P49" s="149">
        <f t="shared" si="73"/>
        <v>5.097749104</v>
      </c>
      <c r="Q49" s="150">
        <f t="shared" si="74"/>
        <v>5.095208203</v>
      </c>
      <c r="R49" s="148">
        <f t="shared" si="75"/>
        <v>6.370735085</v>
      </c>
      <c r="S49" s="150">
        <f t="shared" si="76"/>
        <v>6.256896407</v>
      </c>
      <c r="T49" s="147">
        <f t="shared" si="77"/>
        <v>4.404687173</v>
      </c>
      <c r="U49" s="148">
        <f t="shared" si="78"/>
        <v>5.520720287</v>
      </c>
      <c r="V49" s="150">
        <f t="shared" si="79"/>
        <v>5.676860267</v>
      </c>
      <c r="W49" s="147">
        <f t="shared" si="80"/>
        <v>3.120422683</v>
      </c>
      <c r="X49" s="148">
        <f t="shared" si="81"/>
        <v>3.924004348</v>
      </c>
      <c r="Y49" s="150">
        <f t="shared" si="82"/>
        <v>3.822366076</v>
      </c>
      <c r="Z49" s="147">
        <f t="shared" si="83"/>
        <v>1.260724001</v>
      </c>
      <c r="AA49" s="148">
        <f t="shared" si="84"/>
        <v>1.562904256</v>
      </c>
      <c r="AB49" s="150">
        <f t="shared" si="85"/>
        <v>1.486065081</v>
      </c>
      <c r="AC49" s="147">
        <f t="shared" si="86"/>
        <v>0.1360117179</v>
      </c>
      <c r="AD49" s="148">
        <f t="shared" si="87"/>
        <v>0.172426841</v>
      </c>
      <c r="AE49" s="150">
        <f t="shared" si="88"/>
        <v>0.1424368371</v>
      </c>
      <c r="AF49" s="147" t="str">
        <f t="shared" si="89"/>
        <v/>
      </c>
      <c r="AG49" s="148" t="str">
        <f t="shared" si="90"/>
        <v/>
      </c>
      <c r="AH49" s="149" t="str">
        <f t="shared" si="91"/>
        <v/>
      </c>
      <c r="AI49" s="150">
        <f t="shared" si="92"/>
        <v>20.03295669</v>
      </c>
      <c r="AJ49" s="148">
        <f t="shared" si="93"/>
        <v>25.00582497</v>
      </c>
      <c r="AK49" s="149">
        <f t="shared" si="94"/>
        <v>25.45841983</v>
      </c>
    </row>
    <row r="50" ht="15.75" customHeight="1">
      <c r="A50" s="53" t="s">
        <v>28</v>
      </c>
      <c r="B50" s="147">
        <f t="shared" si="59"/>
        <v>0.00261560996</v>
      </c>
      <c r="C50" s="148">
        <f t="shared" si="60"/>
        <v>0.008057080897</v>
      </c>
      <c r="D50" s="149">
        <f t="shared" si="61"/>
        <v>0.01242846497</v>
      </c>
      <c r="E50" s="150">
        <f t="shared" si="62"/>
        <v>0.01569365976</v>
      </c>
      <c r="F50" s="148">
        <f t="shared" si="63"/>
        <v>0.03117174555</v>
      </c>
      <c r="G50" s="150">
        <f t="shared" si="64"/>
        <v>0.02490112005</v>
      </c>
      <c r="H50" s="147">
        <f t="shared" si="65"/>
        <v>0.1830926972</v>
      </c>
      <c r="I50" s="148">
        <f t="shared" si="66"/>
        <v>0.4533877946</v>
      </c>
      <c r="J50" s="150">
        <f t="shared" si="67"/>
        <v>0.5089677357</v>
      </c>
      <c r="K50" s="147">
        <f t="shared" si="68"/>
        <v>0.7820673781</v>
      </c>
      <c r="L50" s="148">
        <f t="shared" si="69"/>
        <v>1.978014442</v>
      </c>
      <c r="M50" s="150">
        <f t="shared" si="70"/>
        <v>2.041863606</v>
      </c>
      <c r="N50" s="147">
        <f t="shared" si="71"/>
        <v>2.476982632</v>
      </c>
      <c r="O50" s="148">
        <f t="shared" si="72"/>
        <v>6.473051888</v>
      </c>
      <c r="P50" s="149">
        <f t="shared" si="73"/>
        <v>6.162678121</v>
      </c>
      <c r="Q50" s="150">
        <f t="shared" si="74"/>
        <v>3.29566855</v>
      </c>
      <c r="R50" s="148">
        <f t="shared" si="75"/>
        <v>8.702811819</v>
      </c>
      <c r="S50" s="150">
        <f t="shared" si="76"/>
        <v>8.069277993</v>
      </c>
      <c r="T50" s="147">
        <f t="shared" si="77"/>
        <v>2.882402176</v>
      </c>
      <c r="U50" s="148">
        <f t="shared" si="78"/>
        <v>7.391392285</v>
      </c>
      <c r="V50" s="150">
        <f t="shared" si="79"/>
        <v>6.447611443</v>
      </c>
      <c r="W50" s="147">
        <f t="shared" si="80"/>
        <v>2.076794308</v>
      </c>
      <c r="X50" s="148">
        <f t="shared" si="81"/>
        <v>5.384301429</v>
      </c>
      <c r="Y50" s="150">
        <f t="shared" si="82"/>
        <v>4.66702209</v>
      </c>
      <c r="Z50" s="147">
        <f t="shared" si="83"/>
        <v>0.6225151705</v>
      </c>
      <c r="AA50" s="148">
        <f t="shared" si="84"/>
        <v>1.604698759</v>
      </c>
      <c r="AB50" s="150">
        <f t="shared" si="85"/>
        <v>1.5745652</v>
      </c>
      <c r="AC50" s="147">
        <f t="shared" si="86"/>
        <v>0.05754341913</v>
      </c>
      <c r="AD50" s="148">
        <f t="shared" si="87"/>
        <v>0.1518518878</v>
      </c>
      <c r="AE50" s="150">
        <f t="shared" si="88"/>
        <v>0.1060123901</v>
      </c>
      <c r="AF50" s="147">
        <f t="shared" si="89"/>
        <v>0.00523121992</v>
      </c>
      <c r="AG50" s="148">
        <f t="shared" si="90"/>
        <v>0.009945531377</v>
      </c>
      <c r="AH50" s="149">
        <f t="shared" si="91"/>
        <v>0.006694799799</v>
      </c>
      <c r="AI50" s="150">
        <f t="shared" si="92"/>
        <v>12.40060682</v>
      </c>
      <c r="AJ50" s="148">
        <f t="shared" si="93"/>
        <v>32.18868466</v>
      </c>
      <c r="AK50" s="149">
        <f t="shared" si="94"/>
        <v>29.62202296</v>
      </c>
    </row>
    <row r="51" ht="15.75" customHeight="1">
      <c r="A51" s="53" t="s">
        <v>29</v>
      </c>
      <c r="B51" s="147" t="str">
        <f t="shared" si="59"/>
        <v/>
      </c>
      <c r="C51" s="148" t="str">
        <f t="shared" si="60"/>
        <v/>
      </c>
      <c r="D51" s="149" t="str">
        <f t="shared" si="61"/>
        <v/>
      </c>
      <c r="E51" s="150">
        <f t="shared" si="62"/>
        <v>0.00261560996</v>
      </c>
      <c r="F51" s="148">
        <f t="shared" si="63"/>
        <v>0.01401885904</v>
      </c>
      <c r="G51" s="150">
        <f t="shared" si="64"/>
        <v>0.008060273818</v>
      </c>
      <c r="H51" s="147">
        <f t="shared" si="65"/>
        <v>0.02092487968</v>
      </c>
      <c r="I51" s="148">
        <f t="shared" si="66"/>
        <v>0.1105306834</v>
      </c>
      <c r="J51" s="150">
        <f t="shared" si="67"/>
        <v>0.07528998368</v>
      </c>
      <c r="K51" s="147">
        <f t="shared" si="68"/>
        <v>0.07846829881</v>
      </c>
      <c r="L51" s="148">
        <f t="shared" si="69"/>
        <v>0.445983294</v>
      </c>
      <c r="M51" s="150">
        <f t="shared" si="70"/>
        <v>0.3358502662</v>
      </c>
      <c r="N51" s="147">
        <f t="shared" si="71"/>
        <v>0.4184975936</v>
      </c>
      <c r="O51" s="148">
        <f t="shared" si="72"/>
        <v>2.41643599</v>
      </c>
      <c r="P51" s="149">
        <f t="shared" si="73"/>
        <v>2.228875439</v>
      </c>
      <c r="Q51" s="150">
        <f t="shared" si="74"/>
        <v>0.528353212</v>
      </c>
      <c r="R51" s="148">
        <f t="shared" si="75"/>
        <v>3.107732311</v>
      </c>
      <c r="S51" s="150">
        <f t="shared" si="76"/>
        <v>2.633717285</v>
      </c>
      <c r="T51" s="147">
        <f t="shared" si="77"/>
        <v>0.4525005231</v>
      </c>
      <c r="U51" s="148">
        <f t="shared" si="78"/>
        <v>2.578391601</v>
      </c>
      <c r="V51" s="150">
        <f t="shared" si="79"/>
        <v>2.445187889</v>
      </c>
      <c r="W51" s="147">
        <f t="shared" si="80"/>
        <v>0.3060263653</v>
      </c>
      <c r="X51" s="148">
        <f t="shared" si="81"/>
        <v>1.747661191</v>
      </c>
      <c r="Y51" s="150">
        <f t="shared" si="82"/>
        <v>1.30578093</v>
      </c>
      <c r="Z51" s="147">
        <f t="shared" si="83"/>
        <v>0.06800585897</v>
      </c>
      <c r="AA51" s="148">
        <f t="shared" si="84"/>
        <v>0.3766489087</v>
      </c>
      <c r="AB51" s="150">
        <f t="shared" si="85"/>
        <v>0.3029993475</v>
      </c>
      <c r="AC51" s="147">
        <f t="shared" si="86"/>
        <v>0.00523121992</v>
      </c>
      <c r="AD51" s="148">
        <f t="shared" si="87"/>
        <v>0.02419894612</v>
      </c>
      <c r="AE51" s="150">
        <f t="shared" si="88"/>
        <v>0.003181687033</v>
      </c>
      <c r="AF51" s="147" t="str">
        <f t="shared" si="89"/>
        <v/>
      </c>
      <c r="AG51" s="148" t="str">
        <f t="shared" si="90"/>
        <v/>
      </c>
      <c r="AH51" s="149" t="str">
        <f t="shared" si="91"/>
        <v/>
      </c>
      <c r="AI51" s="150">
        <f t="shared" si="92"/>
        <v>1.880623561</v>
      </c>
      <c r="AJ51" s="148">
        <f t="shared" si="93"/>
        <v>10.82160178</v>
      </c>
      <c r="AK51" s="149">
        <f t="shared" si="94"/>
        <v>9.3389431</v>
      </c>
    </row>
    <row r="52" ht="15.75" customHeight="1">
      <c r="A52" s="53" t="s">
        <v>30</v>
      </c>
      <c r="B52" s="147" t="str">
        <f t="shared" si="59"/>
        <v/>
      </c>
      <c r="C52" s="148" t="str">
        <f t="shared" si="60"/>
        <v/>
      </c>
      <c r="D52" s="149" t="str">
        <f t="shared" si="61"/>
        <v/>
      </c>
      <c r="E52" s="150" t="str">
        <f t="shared" si="62"/>
        <v/>
      </c>
      <c r="F52" s="148" t="str">
        <f t="shared" si="63"/>
        <v/>
      </c>
      <c r="G52" s="150" t="str">
        <f t="shared" si="64"/>
        <v/>
      </c>
      <c r="H52" s="147">
        <f t="shared" si="65"/>
        <v>0.007846829881</v>
      </c>
      <c r="I52" s="148">
        <f t="shared" si="66"/>
        <v>0.07922119021</v>
      </c>
      <c r="J52" s="150">
        <f t="shared" si="67"/>
        <v>0.02330585752</v>
      </c>
      <c r="K52" s="147">
        <f t="shared" si="68"/>
        <v>0.01830926972</v>
      </c>
      <c r="L52" s="148">
        <f t="shared" si="69"/>
        <v>0.2143587527</v>
      </c>
      <c r="M52" s="150">
        <f t="shared" si="70"/>
        <v>0.1924092091</v>
      </c>
      <c r="N52" s="147">
        <f t="shared" si="71"/>
        <v>0.1464741578</v>
      </c>
      <c r="O52" s="148">
        <f t="shared" si="72"/>
        <v>2.089200975</v>
      </c>
      <c r="P52" s="149">
        <f t="shared" si="73"/>
        <v>1.851076338</v>
      </c>
      <c r="Q52" s="150">
        <f t="shared" si="74"/>
        <v>0.1621678175</v>
      </c>
      <c r="R52" s="148">
        <f t="shared" si="75"/>
        <v>2.432023048</v>
      </c>
      <c r="S52" s="150">
        <f t="shared" si="76"/>
        <v>2.10276672</v>
      </c>
      <c r="T52" s="147">
        <f t="shared" si="77"/>
        <v>0.06277463905</v>
      </c>
      <c r="U52" s="148">
        <f t="shared" si="78"/>
        <v>0.8177479235</v>
      </c>
      <c r="V52" s="150">
        <f t="shared" si="79"/>
        <v>0.9840505045</v>
      </c>
      <c r="W52" s="147">
        <f t="shared" si="80"/>
        <v>0.03661853944</v>
      </c>
      <c r="X52" s="148">
        <f t="shared" si="81"/>
        <v>0.4437269929</v>
      </c>
      <c r="Y52" s="150">
        <f t="shared" si="82"/>
        <v>0.3391214381</v>
      </c>
      <c r="Z52" s="147">
        <f t="shared" si="83"/>
        <v>0.02877170956</v>
      </c>
      <c r="AA52" s="148">
        <f t="shared" si="84"/>
        <v>0.4490478677</v>
      </c>
      <c r="AB52" s="150">
        <f t="shared" si="85"/>
        <v>0.3977855181</v>
      </c>
      <c r="AC52" s="147">
        <f t="shared" si="86"/>
        <v>0.00261560996</v>
      </c>
      <c r="AD52" s="148">
        <f t="shared" si="87"/>
        <v>0.03098397786</v>
      </c>
      <c r="AE52" s="150">
        <f t="shared" si="88"/>
        <v>0.01607414803</v>
      </c>
      <c r="AF52" s="147" t="str">
        <f t="shared" si="89"/>
        <v/>
      </c>
      <c r="AG52" s="148" t="str">
        <f t="shared" si="90"/>
        <v/>
      </c>
      <c r="AH52" s="149" t="str">
        <f t="shared" si="91"/>
        <v/>
      </c>
      <c r="AI52" s="150">
        <f t="shared" si="92"/>
        <v>0.4655785729</v>
      </c>
      <c r="AJ52" s="148">
        <f t="shared" si="93"/>
        <v>6.556310727</v>
      </c>
      <c r="AK52" s="149">
        <f t="shared" si="94"/>
        <v>5.906589733</v>
      </c>
    </row>
    <row r="53" ht="15.75" customHeight="1">
      <c r="A53" s="68" t="s">
        <v>31</v>
      </c>
      <c r="B53" s="184" t="str">
        <f t="shared" si="59"/>
        <v/>
      </c>
      <c r="C53" s="185" t="str">
        <f t="shared" si="60"/>
        <v/>
      </c>
      <c r="D53" s="186" t="str">
        <f t="shared" si="61"/>
        <v/>
      </c>
      <c r="E53" s="187" t="str">
        <f t="shared" si="62"/>
        <v/>
      </c>
      <c r="F53" s="185" t="str">
        <f t="shared" si="63"/>
        <v/>
      </c>
      <c r="G53" s="187" t="str">
        <f t="shared" si="64"/>
        <v/>
      </c>
      <c r="H53" s="184" t="str">
        <f t="shared" si="65"/>
        <v/>
      </c>
      <c r="I53" s="185" t="str">
        <f t="shared" si="66"/>
        <v/>
      </c>
      <c r="J53" s="187" t="str">
        <f t="shared" si="67"/>
        <v/>
      </c>
      <c r="K53" s="184" t="str">
        <f t="shared" si="68"/>
        <v/>
      </c>
      <c r="L53" s="185" t="str">
        <f t="shared" si="69"/>
        <v/>
      </c>
      <c r="M53" s="187" t="str">
        <f t="shared" si="70"/>
        <v/>
      </c>
      <c r="N53" s="184">
        <f t="shared" si="71"/>
        <v>0.01046243984</v>
      </c>
      <c r="O53" s="185">
        <f t="shared" si="72"/>
        <v>0.625691041</v>
      </c>
      <c r="P53" s="186">
        <f t="shared" si="73"/>
        <v>0.6326344598</v>
      </c>
      <c r="Q53" s="187">
        <f t="shared" si="74"/>
        <v>0.0130780498</v>
      </c>
      <c r="R53" s="185">
        <f t="shared" si="75"/>
        <v>0.7963097011</v>
      </c>
      <c r="S53" s="187">
        <f t="shared" si="76"/>
        <v>0.6764979198</v>
      </c>
      <c r="T53" s="184" t="str">
        <f t="shared" si="77"/>
        <v/>
      </c>
      <c r="U53" s="185" t="str">
        <f t="shared" si="78"/>
        <v/>
      </c>
      <c r="V53" s="187" t="str">
        <f t="shared" si="79"/>
        <v/>
      </c>
      <c r="W53" s="184" t="str">
        <f t="shared" si="80"/>
        <v/>
      </c>
      <c r="X53" s="185" t="str">
        <f t="shared" si="81"/>
        <v/>
      </c>
      <c r="Y53" s="187" t="str">
        <f t="shared" si="82"/>
        <v/>
      </c>
      <c r="Z53" s="184" t="str">
        <f t="shared" si="83"/>
        <v/>
      </c>
      <c r="AA53" s="185" t="str">
        <f t="shared" si="84"/>
        <v/>
      </c>
      <c r="AB53" s="187" t="str">
        <f t="shared" si="85"/>
        <v/>
      </c>
      <c r="AC53" s="184" t="str">
        <f t="shared" si="86"/>
        <v/>
      </c>
      <c r="AD53" s="185" t="str">
        <f t="shared" si="87"/>
        <v/>
      </c>
      <c r="AE53" s="187" t="str">
        <f t="shared" si="88"/>
        <v/>
      </c>
      <c r="AF53" s="184" t="str">
        <f t="shared" si="89"/>
        <v/>
      </c>
      <c r="AG53" s="185" t="str">
        <f t="shared" si="90"/>
        <v/>
      </c>
      <c r="AH53" s="186" t="str">
        <f t="shared" si="91"/>
        <v/>
      </c>
      <c r="AI53" s="187">
        <f t="shared" si="92"/>
        <v>0.02354048964</v>
      </c>
      <c r="AJ53" s="185">
        <f t="shared" si="93"/>
        <v>1.422000742</v>
      </c>
      <c r="AK53" s="186">
        <f t="shared" si="94"/>
        <v>1.30913238</v>
      </c>
    </row>
    <row r="54" ht="15.75" customHeight="1">
      <c r="A54" s="63" t="s">
        <v>7</v>
      </c>
      <c r="B54" s="188">
        <f t="shared" si="59"/>
        <v>0.07846829881</v>
      </c>
      <c r="C54" s="189">
        <f t="shared" si="60"/>
        <v>0.03419419707</v>
      </c>
      <c r="D54" s="190">
        <f t="shared" si="61"/>
        <v>0.05023453403</v>
      </c>
      <c r="E54" s="191">
        <f t="shared" si="62"/>
        <v>0.5178907721</v>
      </c>
      <c r="F54" s="189">
        <f t="shared" si="63"/>
        <v>0.239730803</v>
      </c>
      <c r="G54" s="191">
        <f t="shared" si="64"/>
        <v>0.2265139103</v>
      </c>
      <c r="H54" s="188">
        <f t="shared" si="65"/>
        <v>3.562460766</v>
      </c>
      <c r="I54" s="189">
        <f t="shared" si="66"/>
        <v>1.999655759</v>
      </c>
      <c r="J54" s="191">
        <f t="shared" si="67"/>
        <v>2.23605441</v>
      </c>
      <c r="K54" s="188">
        <f t="shared" si="68"/>
        <v>11.39098138</v>
      </c>
      <c r="L54" s="189">
        <f t="shared" si="69"/>
        <v>7.560958944</v>
      </c>
      <c r="M54" s="191">
        <f t="shared" si="70"/>
        <v>8.549797882</v>
      </c>
      <c r="N54" s="188">
        <f t="shared" si="71"/>
        <v>20.96934505</v>
      </c>
      <c r="O54" s="189">
        <f t="shared" si="72"/>
        <v>21.3384113</v>
      </c>
      <c r="P54" s="190">
        <f t="shared" si="73"/>
        <v>21.67017247</v>
      </c>
      <c r="Q54" s="191">
        <f t="shared" si="74"/>
        <v>24.26239799</v>
      </c>
      <c r="R54" s="189">
        <f t="shared" si="75"/>
        <v>27.22276705</v>
      </c>
      <c r="S54" s="191">
        <f t="shared" si="76"/>
        <v>26.41881798</v>
      </c>
      <c r="T54" s="188">
        <f t="shared" si="77"/>
        <v>19.74262398</v>
      </c>
      <c r="U54" s="189">
        <f t="shared" si="78"/>
        <v>21.01150533</v>
      </c>
      <c r="V54" s="191">
        <f t="shared" si="79"/>
        <v>21.10687924</v>
      </c>
      <c r="W54" s="188">
        <f t="shared" si="80"/>
        <v>13.42331032</v>
      </c>
      <c r="X54" s="189">
        <f t="shared" si="81"/>
        <v>14.63275255</v>
      </c>
      <c r="Y54" s="191">
        <f t="shared" si="82"/>
        <v>13.87352517</v>
      </c>
      <c r="Z54" s="188">
        <f t="shared" si="83"/>
        <v>5.375078468</v>
      </c>
      <c r="AA54" s="189">
        <f t="shared" si="84"/>
        <v>5.384066311</v>
      </c>
      <c r="AB54" s="191">
        <f t="shared" si="85"/>
        <v>5.385273092</v>
      </c>
      <c r="AC54" s="188">
        <f t="shared" si="86"/>
        <v>0.6539024901</v>
      </c>
      <c r="AD54" s="189">
        <f t="shared" si="87"/>
        <v>0.5598135818</v>
      </c>
      <c r="AE54" s="191">
        <f t="shared" si="88"/>
        <v>0.469740526</v>
      </c>
      <c r="AF54" s="188">
        <f t="shared" si="89"/>
        <v>0.02354048964</v>
      </c>
      <c r="AG54" s="189">
        <f t="shared" si="90"/>
        <v>0.01614417384</v>
      </c>
      <c r="AH54" s="190">
        <f t="shared" si="91"/>
        <v>0.01299078397</v>
      </c>
      <c r="AI54" s="191">
        <f t="shared" si="92"/>
        <v>100</v>
      </c>
      <c r="AJ54" s="189">
        <f t="shared" si="93"/>
        <v>100</v>
      </c>
      <c r="AK54" s="190">
        <f t="shared" si="94"/>
        <v>100</v>
      </c>
    </row>
    <row r="55" ht="15.75" customHeight="1">
      <c r="A55" s="106" t="s">
        <v>107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8"/>
    </row>
    <row r="56" ht="15.75" customHeight="1">
      <c r="A56" s="40" t="s">
        <v>22</v>
      </c>
      <c r="B56" s="118"/>
      <c r="C56" s="44">
        <f t="shared" ref="C56:C66" si="95">IF(ISBLANK(C7),"",C7*100/C7)</f>
        <v>100</v>
      </c>
      <c r="D56" s="51">
        <f t="shared" ref="D56:D66" si="96">IF(ISBLANK(D7),"",D7*100/C7)</f>
        <v>116.1971831</v>
      </c>
      <c r="E56" s="49"/>
      <c r="F56" s="44">
        <f t="shared" ref="F56:F66" si="97">IF(ISBLANK(F7),"",F7*100/F7)</f>
        <v>100</v>
      </c>
      <c r="G56" s="49">
        <f t="shared" ref="G56:G66" si="98">IF(ISBLANK(G7),"",G7*100/F7)</f>
        <v>75.15750926</v>
      </c>
      <c r="H56" s="164"/>
      <c r="I56" s="44">
        <f t="shared" ref="I56:I66" si="99">IF(ISBLANK(I7),"",I7*100/I7)</f>
        <v>100</v>
      </c>
      <c r="J56" s="49">
        <f t="shared" ref="J56:J66" si="100">IF(ISBLANK(J7),"",J7*100/I7)</f>
        <v>118.8055581</v>
      </c>
      <c r="K56" s="164"/>
      <c r="L56" s="44">
        <f t="shared" ref="L56:L66" si="101">IF(ISBLANK(L7),"",L7*100/L7)</f>
        <v>100</v>
      </c>
      <c r="M56" s="49">
        <f t="shared" ref="M56:M66" si="102">IF(ISBLANK(M7),"",M7*100/L7)</f>
        <v>131.6940544</v>
      </c>
      <c r="N56" s="164"/>
      <c r="O56" s="89">
        <f t="shared" ref="O56:O66" si="103">IF(ISBLANK(O7),"",O7*100/O7)</f>
        <v>100</v>
      </c>
      <c r="P56" s="51">
        <f t="shared" ref="P56:P66" si="104">IF(ISBLANK(P7),"",P7*100/O7)</f>
        <v>131.2335174</v>
      </c>
      <c r="Q56" s="49"/>
      <c r="R56" s="44">
        <f t="shared" ref="R56:R66" si="105">IF(ISBLANK(R7),"",R7*100/R7)</f>
        <v>100</v>
      </c>
      <c r="S56" s="49">
        <f t="shared" ref="S56:S66" si="106">IF(ISBLANK(S7),"",S7*100/R7)</f>
        <v>119.5056734</v>
      </c>
      <c r="T56" s="164"/>
      <c r="U56" s="44">
        <f t="shared" ref="U56:U66" si="107">IF(ISBLANK(U7),"",U7*100/U7)</f>
        <v>100</v>
      </c>
      <c r="V56" s="49">
        <f t="shared" ref="V56:V66" si="108">IF(ISBLANK(V7),"",V7*100/U7)</f>
        <v>117.7369604</v>
      </c>
      <c r="W56" s="118"/>
      <c r="X56" s="44">
        <f t="shared" ref="X56:X66" si="109">IF(ISBLANK(X7),"",X7*100/X7)</f>
        <v>100</v>
      </c>
      <c r="Y56" s="49">
        <f t="shared" ref="Y56:Y66" si="110">IF(ISBLANK(Y7),"",Y7*100/X7)</f>
        <v>115.9686836</v>
      </c>
      <c r="Z56" s="118"/>
      <c r="AA56" s="44">
        <f t="shared" ref="AA56:AA66" si="111">IF(ISBLANK(AA7),"",AA7*100/AA7)</f>
        <v>100</v>
      </c>
      <c r="AB56" s="49">
        <f t="shared" ref="AB56:AB66" si="112">IF(ISBLANK(AB7),"",AB7*100/AA7)</f>
        <v>136.0087608</v>
      </c>
      <c r="AC56" s="118"/>
      <c r="AD56" s="44">
        <f t="shared" ref="AD56:AD66" si="113">IF(ISBLANK(AD7),"",AD7*100/AD7)</f>
        <v>100</v>
      </c>
      <c r="AE56" s="46">
        <f t="shared" ref="AE56:AE66" si="114">IF(ISBLANK(AE7),"",AE7*100/AD7)</f>
        <v>132.3624924</v>
      </c>
      <c r="AF56" s="118"/>
      <c r="AG56" s="44">
        <f t="shared" ref="AG56:AG66" si="115">IF(ISBLANK(AG7),"",AG7*100/AG7)</f>
        <v>100</v>
      </c>
      <c r="AH56" s="119">
        <f t="shared" ref="AH56:AH66" si="116">IF(ISBLANK(AH7),"",AH7*100/AG7)</f>
        <v>165.9574468</v>
      </c>
      <c r="AI56" s="46"/>
      <c r="AJ56" s="44">
        <f t="shared" ref="AJ56:AJ66" si="117">IF(ISBLANK(AJ7),"",AJ7*100/AJ7)</f>
        <v>100</v>
      </c>
      <c r="AK56" s="51">
        <f t="shared" ref="AK56:AK66" si="118">IF(ISBLANK(AK7),"",AK7*100/AJ7)</f>
        <v>123.8702322</v>
      </c>
    </row>
    <row r="57" ht="15.75" customHeight="1">
      <c r="A57" s="53" t="s">
        <v>23</v>
      </c>
      <c r="B57" s="123"/>
      <c r="C57" s="57">
        <f t="shared" si="95"/>
        <v>100</v>
      </c>
      <c r="D57" s="62">
        <f t="shared" si="96"/>
        <v>129.3377038</v>
      </c>
      <c r="E57" s="60"/>
      <c r="F57" s="57">
        <f t="shared" si="97"/>
        <v>100</v>
      </c>
      <c r="G57" s="60">
        <f t="shared" si="98"/>
        <v>101.4449294</v>
      </c>
      <c r="H57" s="175"/>
      <c r="I57" s="57">
        <f t="shared" si="99"/>
        <v>100</v>
      </c>
      <c r="J57" s="60">
        <f t="shared" si="100"/>
        <v>107.2236512</v>
      </c>
      <c r="K57" s="175"/>
      <c r="L57" s="57">
        <f t="shared" si="101"/>
        <v>100</v>
      </c>
      <c r="M57" s="60">
        <f t="shared" si="102"/>
        <v>106.8340937</v>
      </c>
      <c r="N57" s="175"/>
      <c r="O57" s="92">
        <f t="shared" si="103"/>
        <v>100</v>
      </c>
      <c r="P57" s="62">
        <f t="shared" si="104"/>
        <v>106.0912042</v>
      </c>
      <c r="Q57" s="60"/>
      <c r="R57" s="57">
        <f t="shared" si="105"/>
        <v>100</v>
      </c>
      <c r="S57" s="60">
        <f t="shared" si="106"/>
        <v>103.0586899</v>
      </c>
      <c r="T57" s="175"/>
      <c r="U57" s="57">
        <f t="shared" si="107"/>
        <v>100</v>
      </c>
      <c r="V57" s="60">
        <f t="shared" si="108"/>
        <v>116.4604603</v>
      </c>
      <c r="W57" s="123"/>
      <c r="X57" s="57">
        <f t="shared" si="109"/>
        <v>100</v>
      </c>
      <c r="Y57" s="60">
        <f t="shared" si="110"/>
        <v>89.24448675</v>
      </c>
      <c r="Z57" s="123"/>
      <c r="AA57" s="57">
        <f t="shared" si="111"/>
        <v>100</v>
      </c>
      <c r="AB57" s="60">
        <f t="shared" si="112"/>
        <v>81.96914574</v>
      </c>
      <c r="AC57" s="123"/>
      <c r="AD57" s="57">
        <f t="shared" si="113"/>
        <v>100</v>
      </c>
      <c r="AE57" s="59">
        <f t="shared" si="114"/>
        <v>94.84202792</v>
      </c>
      <c r="AF57" s="123"/>
      <c r="AG57" s="57" t="str">
        <f t="shared" si="115"/>
        <v/>
      </c>
      <c r="AH57" s="124" t="str">
        <f t="shared" si="116"/>
        <v/>
      </c>
      <c r="AI57" s="59"/>
      <c r="AJ57" s="57">
        <f t="shared" si="117"/>
        <v>100</v>
      </c>
      <c r="AK57" s="62">
        <f t="shared" si="118"/>
        <v>104.7755652</v>
      </c>
    </row>
    <row r="58" ht="15.75" customHeight="1">
      <c r="A58" s="53" t="s">
        <v>24</v>
      </c>
      <c r="B58" s="123"/>
      <c r="C58" s="57">
        <f t="shared" si="95"/>
        <v>100</v>
      </c>
      <c r="D58" s="62">
        <f t="shared" si="96"/>
        <v>128.0911681</v>
      </c>
      <c r="E58" s="60"/>
      <c r="F58" s="57">
        <f t="shared" si="97"/>
        <v>100</v>
      </c>
      <c r="G58" s="60">
        <f t="shared" si="98"/>
        <v>68.83683336</v>
      </c>
      <c r="H58" s="175"/>
      <c r="I58" s="57">
        <f t="shared" si="99"/>
        <v>100</v>
      </c>
      <c r="J58" s="60">
        <f t="shared" si="100"/>
        <v>103.4513599</v>
      </c>
      <c r="K58" s="175"/>
      <c r="L58" s="57">
        <f t="shared" si="101"/>
        <v>100</v>
      </c>
      <c r="M58" s="60">
        <f t="shared" si="102"/>
        <v>100.5065682</v>
      </c>
      <c r="N58" s="175"/>
      <c r="O58" s="92">
        <f t="shared" si="103"/>
        <v>100</v>
      </c>
      <c r="P58" s="62">
        <f t="shared" si="104"/>
        <v>89.81759584</v>
      </c>
      <c r="Q58" s="60"/>
      <c r="R58" s="57">
        <f t="shared" si="105"/>
        <v>100</v>
      </c>
      <c r="S58" s="60">
        <f t="shared" si="106"/>
        <v>87.7979144</v>
      </c>
      <c r="T58" s="175"/>
      <c r="U58" s="57">
        <f t="shared" si="107"/>
        <v>100</v>
      </c>
      <c r="V58" s="60">
        <f t="shared" si="108"/>
        <v>93.80447463</v>
      </c>
      <c r="W58" s="123"/>
      <c r="X58" s="57">
        <f t="shared" si="109"/>
        <v>100</v>
      </c>
      <c r="Y58" s="60">
        <f t="shared" si="110"/>
        <v>92.49011254</v>
      </c>
      <c r="Z58" s="123"/>
      <c r="AA58" s="57">
        <f t="shared" si="111"/>
        <v>100</v>
      </c>
      <c r="AB58" s="60">
        <f t="shared" si="112"/>
        <v>89.45219217</v>
      </c>
      <c r="AC58" s="123"/>
      <c r="AD58" s="57">
        <f t="shared" si="113"/>
        <v>100</v>
      </c>
      <c r="AE58" s="60">
        <f t="shared" si="114"/>
        <v>82.15985152</v>
      </c>
      <c r="AF58" s="123"/>
      <c r="AG58" s="57">
        <f t="shared" si="115"/>
        <v>100</v>
      </c>
      <c r="AH58" s="124">
        <f t="shared" si="116"/>
        <v>47.5</v>
      </c>
      <c r="AI58" s="59"/>
      <c r="AJ58" s="57">
        <f t="shared" si="117"/>
        <v>100</v>
      </c>
      <c r="AK58" s="62">
        <f t="shared" si="118"/>
        <v>92.75636108</v>
      </c>
    </row>
    <row r="59" ht="15.75" customHeight="1">
      <c r="A59" s="53" t="s">
        <v>25</v>
      </c>
      <c r="B59" s="123"/>
      <c r="C59" s="57">
        <f t="shared" si="95"/>
        <v>100</v>
      </c>
      <c r="D59" s="62">
        <f t="shared" si="96"/>
        <v>108.1844214</v>
      </c>
      <c r="E59" s="60"/>
      <c r="F59" s="57">
        <f t="shared" si="97"/>
        <v>100</v>
      </c>
      <c r="G59" s="60">
        <f t="shared" si="98"/>
        <v>73.91755828</v>
      </c>
      <c r="H59" s="175"/>
      <c r="I59" s="57">
        <f t="shared" si="99"/>
        <v>100</v>
      </c>
      <c r="J59" s="60">
        <f t="shared" si="100"/>
        <v>83.96820635</v>
      </c>
      <c r="K59" s="175"/>
      <c r="L59" s="57">
        <f t="shared" si="101"/>
        <v>100</v>
      </c>
      <c r="M59" s="60">
        <f t="shared" si="102"/>
        <v>92.17305313</v>
      </c>
      <c r="N59" s="175"/>
      <c r="O59" s="92">
        <f t="shared" si="103"/>
        <v>100</v>
      </c>
      <c r="P59" s="62">
        <f t="shared" si="104"/>
        <v>83.91371331</v>
      </c>
      <c r="Q59" s="60"/>
      <c r="R59" s="57">
        <f t="shared" si="105"/>
        <v>100</v>
      </c>
      <c r="S59" s="60">
        <f t="shared" si="106"/>
        <v>82.77923161</v>
      </c>
      <c r="T59" s="175"/>
      <c r="U59" s="57">
        <f t="shared" si="107"/>
        <v>100</v>
      </c>
      <c r="V59" s="60">
        <f t="shared" si="108"/>
        <v>88.56481541</v>
      </c>
      <c r="W59" s="123"/>
      <c r="X59" s="57">
        <f t="shared" si="109"/>
        <v>100</v>
      </c>
      <c r="Y59" s="60">
        <f t="shared" si="110"/>
        <v>88.50263848</v>
      </c>
      <c r="Z59" s="123"/>
      <c r="AA59" s="57">
        <f t="shared" si="111"/>
        <v>100</v>
      </c>
      <c r="AB59" s="60">
        <f t="shared" si="112"/>
        <v>82.18139713</v>
      </c>
      <c r="AC59" s="123"/>
      <c r="AD59" s="57">
        <f t="shared" si="113"/>
        <v>100</v>
      </c>
      <c r="AE59" s="60">
        <f t="shared" si="114"/>
        <v>81.43874053</v>
      </c>
      <c r="AF59" s="123"/>
      <c r="AG59" s="57">
        <f t="shared" si="115"/>
        <v>100</v>
      </c>
      <c r="AH59" s="124">
        <f t="shared" si="116"/>
        <v>21.58273381</v>
      </c>
      <c r="AI59" s="59"/>
      <c r="AJ59" s="57">
        <f t="shared" si="117"/>
        <v>100</v>
      </c>
      <c r="AK59" s="62">
        <f t="shared" si="118"/>
        <v>85.93596153</v>
      </c>
    </row>
    <row r="60" ht="15.75" customHeight="1">
      <c r="A60" s="53" t="s">
        <v>26</v>
      </c>
      <c r="B60" s="123"/>
      <c r="C60" s="57">
        <f t="shared" si="95"/>
        <v>100</v>
      </c>
      <c r="D60" s="62">
        <f t="shared" si="96"/>
        <v>30.5019305</v>
      </c>
      <c r="E60" s="60"/>
      <c r="F60" s="57">
        <f t="shared" si="97"/>
        <v>100</v>
      </c>
      <c r="G60" s="60">
        <f t="shared" si="98"/>
        <v>69.26273121</v>
      </c>
      <c r="H60" s="175"/>
      <c r="I60" s="57">
        <f t="shared" si="99"/>
        <v>100</v>
      </c>
      <c r="J60" s="60">
        <f t="shared" si="100"/>
        <v>84.92265534</v>
      </c>
      <c r="K60" s="175"/>
      <c r="L60" s="57">
        <f t="shared" si="101"/>
        <v>100</v>
      </c>
      <c r="M60" s="60">
        <f t="shared" si="102"/>
        <v>83.15269638</v>
      </c>
      <c r="N60" s="175"/>
      <c r="O60" s="92">
        <f t="shared" si="103"/>
        <v>100</v>
      </c>
      <c r="P60" s="62">
        <f t="shared" si="104"/>
        <v>77.32822902</v>
      </c>
      <c r="Q60" s="60"/>
      <c r="R60" s="57">
        <f t="shared" si="105"/>
        <v>100</v>
      </c>
      <c r="S60" s="60">
        <f t="shared" si="106"/>
        <v>77.61349519</v>
      </c>
      <c r="T60" s="175"/>
      <c r="U60" s="57">
        <f t="shared" si="107"/>
        <v>100</v>
      </c>
      <c r="V60" s="60">
        <f t="shared" si="108"/>
        <v>78.12282216</v>
      </c>
      <c r="W60" s="123"/>
      <c r="X60" s="57">
        <f t="shared" si="109"/>
        <v>100</v>
      </c>
      <c r="Y60" s="60">
        <f t="shared" si="110"/>
        <v>79.90104237</v>
      </c>
      <c r="Z60" s="123"/>
      <c r="AA60" s="57">
        <f t="shared" si="111"/>
        <v>100</v>
      </c>
      <c r="AB60" s="60">
        <f t="shared" si="112"/>
        <v>80.27210372</v>
      </c>
      <c r="AC60" s="123"/>
      <c r="AD60" s="57">
        <f t="shared" si="113"/>
        <v>100</v>
      </c>
      <c r="AE60" s="60">
        <f t="shared" si="114"/>
        <v>75.65537343</v>
      </c>
      <c r="AF60" s="123"/>
      <c r="AG60" s="57">
        <f t="shared" si="115"/>
        <v>100</v>
      </c>
      <c r="AH60" s="124">
        <f t="shared" si="116"/>
        <v>77.16049383</v>
      </c>
      <c r="AI60" s="59"/>
      <c r="AJ60" s="57">
        <f t="shared" si="117"/>
        <v>100</v>
      </c>
      <c r="AK60" s="62">
        <f t="shared" si="118"/>
        <v>78.9280793</v>
      </c>
    </row>
    <row r="61" ht="15.75" customHeight="1">
      <c r="A61" s="53" t="s">
        <v>27</v>
      </c>
      <c r="B61" s="123"/>
      <c r="C61" s="57">
        <f t="shared" si="95"/>
        <v>100</v>
      </c>
      <c r="D61" s="62">
        <f t="shared" si="96"/>
        <v>100.3380045</v>
      </c>
      <c r="E61" s="60"/>
      <c r="F61" s="57">
        <f t="shared" si="97"/>
        <v>100</v>
      </c>
      <c r="G61" s="60">
        <f t="shared" si="98"/>
        <v>65.1617015</v>
      </c>
      <c r="H61" s="175"/>
      <c r="I61" s="57">
        <f t="shared" si="99"/>
        <v>100</v>
      </c>
      <c r="J61" s="60">
        <f t="shared" si="100"/>
        <v>77.3759345</v>
      </c>
      <c r="K61" s="175"/>
      <c r="L61" s="57">
        <f t="shared" si="101"/>
        <v>100</v>
      </c>
      <c r="M61" s="60">
        <f t="shared" si="102"/>
        <v>79.68590375</v>
      </c>
      <c r="N61" s="175"/>
      <c r="O61" s="92">
        <f t="shared" si="103"/>
        <v>100</v>
      </c>
      <c r="P61" s="62">
        <f t="shared" si="104"/>
        <v>73.54104061</v>
      </c>
      <c r="Q61" s="60"/>
      <c r="R61" s="57">
        <f t="shared" si="105"/>
        <v>100</v>
      </c>
      <c r="S61" s="60">
        <f t="shared" si="106"/>
        <v>68.41250465</v>
      </c>
      <c r="T61" s="175"/>
      <c r="U61" s="57">
        <f t="shared" si="107"/>
        <v>100</v>
      </c>
      <c r="V61" s="60">
        <f t="shared" si="108"/>
        <v>71.62729213</v>
      </c>
      <c r="W61" s="123"/>
      <c r="X61" s="57">
        <f t="shared" si="109"/>
        <v>100</v>
      </c>
      <c r="Y61" s="60">
        <f t="shared" si="110"/>
        <v>67.85297131</v>
      </c>
      <c r="Z61" s="123"/>
      <c r="AA61" s="57">
        <f t="shared" si="111"/>
        <v>100</v>
      </c>
      <c r="AB61" s="60">
        <f t="shared" si="112"/>
        <v>66.23255793</v>
      </c>
      <c r="AC61" s="123"/>
      <c r="AD61" s="57">
        <f t="shared" si="113"/>
        <v>100</v>
      </c>
      <c r="AE61" s="60">
        <f t="shared" si="114"/>
        <v>57.54181043</v>
      </c>
      <c r="AF61" s="123"/>
      <c r="AG61" s="57" t="str">
        <f t="shared" si="115"/>
        <v/>
      </c>
      <c r="AH61" s="124" t="str">
        <f t="shared" si="116"/>
        <v/>
      </c>
      <c r="AI61" s="59"/>
      <c r="AJ61" s="57">
        <f t="shared" si="117"/>
        <v>100</v>
      </c>
      <c r="AK61" s="62">
        <f t="shared" si="118"/>
        <v>70.91797552</v>
      </c>
    </row>
    <row r="62" ht="15.75" customHeight="1">
      <c r="A62" s="53" t="s">
        <v>28</v>
      </c>
      <c r="B62" s="123"/>
      <c r="C62" s="57">
        <f t="shared" si="95"/>
        <v>100</v>
      </c>
      <c r="D62" s="62">
        <f t="shared" si="96"/>
        <v>107.4498567</v>
      </c>
      <c r="E62" s="60"/>
      <c r="F62" s="57">
        <f t="shared" si="97"/>
        <v>100</v>
      </c>
      <c r="G62" s="60">
        <f t="shared" si="98"/>
        <v>55.64470338</v>
      </c>
      <c r="H62" s="175"/>
      <c r="I62" s="57">
        <f t="shared" si="99"/>
        <v>100</v>
      </c>
      <c r="J62" s="60">
        <f t="shared" si="100"/>
        <v>78.19635333</v>
      </c>
      <c r="K62" s="175"/>
      <c r="L62" s="57">
        <f t="shared" si="101"/>
        <v>100</v>
      </c>
      <c r="M62" s="60">
        <f t="shared" si="102"/>
        <v>71.90570396</v>
      </c>
      <c r="N62" s="175"/>
      <c r="O62" s="92">
        <f t="shared" si="103"/>
        <v>100</v>
      </c>
      <c r="P62" s="62">
        <f t="shared" si="104"/>
        <v>66.31724389</v>
      </c>
      <c r="Q62" s="60"/>
      <c r="R62" s="57">
        <f t="shared" si="105"/>
        <v>100</v>
      </c>
      <c r="S62" s="60">
        <f t="shared" si="106"/>
        <v>64.58641174</v>
      </c>
      <c r="T62" s="175"/>
      <c r="U62" s="57">
        <f t="shared" si="107"/>
        <v>100</v>
      </c>
      <c r="V62" s="60">
        <f t="shared" si="108"/>
        <v>60.76292579</v>
      </c>
      <c r="W62" s="123"/>
      <c r="X62" s="57">
        <f t="shared" si="109"/>
        <v>100</v>
      </c>
      <c r="Y62" s="60">
        <f t="shared" si="110"/>
        <v>60.3776998</v>
      </c>
      <c r="Z62" s="123"/>
      <c r="AA62" s="57">
        <f t="shared" si="111"/>
        <v>100</v>
      </c>
      <c r="AB62" s="60">
        <f t="shared" si="112"/>
        <v>68.3491636</v>
      </c>
      <c r="AC62" s="123"/>
      <c r="AD62" s="57">
        <f t="shared" si="113"/>
        <v>100</v>
      </c>
      <c r="AE62" s="60">
        <f t="shared" si="114"/>
        <v>48.6298022</v>
      </c>
      <c r="AF62" s="123"/>
      <c r="AG62" s="57">
        <f t="shared" si="115"/>
        <v>100</v>
      </c>
      <c r="AH62" s="62">
        <f t="shared" si="116"/>
        <v>46.88950789</v>
      </c>
      <c r="AI62" s="59"/>
      <c r="AJ62" s="57">
        <f t="shared" si="117"/>
        <v>100</v>
      </c>
      <c r="AK62" s="62">
        <f t="shared" si="118"/>
        <v>64.10288212</v>
      </c>
    </row>
    <row r="63" ht="15.75" customHeight="1">
      <c r="A63" s="53" t="s">
        <v>29</v>
      </c>
      <c r="B63" s="123"/>
      <c r="C63" s="92" t="str">
        <f t="shared" si="95"/>
        <v/>
      </c>
      <c r="D63" s="62" t="str">
        <f t="shared" si="96"/>
        <v/>
      </c>
      <c r="E63" s="60"/>
      <c r="F63" s="57">
        <f t="shared" si="97"/>
        <v>100</v>
      </c>
      <c r="G63" s="60">
        <f t="shared" si="98"/>
        <v>40.05006258</v>
      </c>
      <c r="H63" s="175"/>
      <c r="I63" s="57">
        <f t="shared" si="99"/>
        <v>100</v>
      </c>
      <c r="J63" s="60">
        <f t="shared" si="100"/>
        <v>47.44827413</v>
      </c>
      <c r="K63" s="175"/>
      <c r="L63" s="57">
        <f t="shared" si="101"/>
        <v>100</v>
      </c>
      <c r="M63" s="60">
        <f t="shared" si="102"/>
        <v>52.45575934</v>
      </c>
      <c r="N63" s="175"/>
      <c r="O63" s="92">
        <f t="shared" si="103"/>
        <v>100</v>
      </c>
      <c r="P63" s="62">
        <f t="shared" si="104"/>
        <v>64.25050943</v>
      </c>
      <c r="Q63" s="60"/>
      <c r="R63" s="57">
        <f t="shared" si="105"/>
        <v>100</v>
      </c>
      <c r="S63" s="60">
        <f t="shared" si="106"/>
        <v>59.0325608</v>
      </c>
      <c r="T63" s="175"/>
      <c r="U63" s="57">
        <f t="shared" si="107"/>
        <v>100</v>
      </c>
      <c r="V63" s="60">
        <f t="shared" si="108"/>
        <v>66.05860991</v>
      </c>
      <c r="W63" s="123"/>
      <c r="X63" s="57">
        <f t="shared" si="109"/>
        <v>100</v>
      </c>
      <c r="Y63" s="60">
        <f t="shared" si="110"/>
        <v>52.04501662</v>
      </c>
      <c r="Z63" s="123"/>
      <c r="AA63" s="57">
        <f t="shared" si="111"/>
        <v>100</v>
      </c>
      <c r="AB63" s="60">
        <f t="shared" si="112"/>
        <v>56.03650651</v>
      </c>
      <c r="AC63" s="123"/>
      <c r="AD63" s="57">
        <f t="shared" si="113"/>
        <v>100</v>
      </c>
      <c r="AE63" s="60">
        <f t="shared" si="114"/>
        <v>9.158557527</v>
      </c>
      <c r="AF63" s="123"/>
      <c r="AG63" s="57" t="str">
        <f t="shared" si="115"/>
        <v/>
      </c>
      <c r="AH63" s="62" t="str">
        <f t="shared" si="116"/>
        <v/>
      </c>
      <c r="AI63" s="59"/>
      <c r="AJ63" s="57">
        <f t="shared" si="117"/>
        <v>100</v>
      </c>
      <c r="AK63" s="62">
        <f t="shared" si="118"/>
        <v>60.11353298</v>
      </c>
    </row>
    <row r="64" ht="15.75" customHeight="1">
      <c r="A64" s="53" t="s">
        <v>30</v>
      </c>
      <c r="B64" s="123"/>
      <c r="C64" s="92" t="str">
        <f t="shared" si="95"/>
        <v/>
      </c>
      <c r="D64" s="62" t="str">
        <f t="shared" si="96"/>
        <v/>
      </c>
      <c r="E64" s="60"/>
      <c r="F64" s="92" t="str">
        <f t="shared" si="97"/>
        <v/>
      </c>
      <c r="G64" s="60" t="str">
        <f t="shared" si="98"/>
        <v/>
      </c>
      <c r="H64" s="175"/>
      <c r="I64" s="57">
        <f t="shared" si="99"/>
        <v>100</v>
      </c>
      <c r="J64" s="60">
        <f t="shared" si="100"/>
        <v>20.49225712</v>
      </c>
      <c r="K64" s="175"/>
      <c r="L64" s="57">
        <f t="shared" si="101"/>
        <v>100</v>
      </c>
      <c r="M64" s="60">
        <f t="shared" si="102"/>
        <v>62.5245688</v>
      </c>
      <c r="N64" s="175"/>
      <c r="O64" s="92">
        <f t="shared" si="103"/>
        <v>100</v>
      </c>
      <c r="P64" s="62">
        <f t="shared" si="104"/>
        <v>61.71776377</v>
      </c>
      <c r="Q64" s="60"/>
      <c r="R64" s="57">
        <f t="shared" si="105"/>
        <v>100</v>
      </c>
      <c r="S64" s="60">
        <f t="shared" si="106"/>
        <v>60.22675731</v>
      </c>
      <c r="T64" s="175"/>
      <c r="U64" s="57">
        <f t="shared" si="107"/>
        <v>100</v>
      </c>
      <c r="V64" s="60">
        <f t="shared" si="108"/>
        <v>83.82315645</v>
      </c>
      <c r="W64" s="123"/>
      <c r="X64" s="57">
        <f t="shared" si="109"/>
        <v>100</v>
      </c>
      <c r="Y64" s="60">
        <f t="shared" si="110"/>
        <v>53.23600644</v>
      </c>
      <c r="Z64" s="123"/>
      <c r="AA64" s="57">
        <f t="shared" si="111"/>
        <v>100</v>
      </c>
      <c r="AB64" s="60">
        <f t="shared" si="112"/>
        <v>61.70529059</v>
      </c>
      <c r="AC64" s="123"/>
      <c r="AD64" s="57">
        <f t="shared" si="113"/>
        <v>100</v>
      </c>
      <c r="AE64" s="60">
        <f t="shared" si="114"/>
        <v>36.13739662</v>
      </c>
      <c r="AF64" s="123"/>
      <c r="AG64" s="57" t="str">
        <f t="shared" si="115"/>
        <v/>
      </c>
      <c r="AH64" s="62" t="str">
        <f t="shared" si="116"/>
        <v/>
      </c>
      <c r="AI64" s="59"/>
      <c r="AJ64" s="57">
        <f t="shared" si="117"/>
        <v>100</v>
      </c>
      <c r="AK64" s="62">
        <f t="shared" si="118"/>
        <v>62.75427987</v>
      </c>
    </row>
    <row r="65" ht="15.75" customHeight="1">
      <c r="A65" s="68" t="s">
        <v>31</v>
      </c>
      <c r="B65" s="129"/>
      <c r="C65" s="103" t="str">
        <f t="shared" si="95"/>
        <v/>
      </c>
      <c r="D65" s="77" t="str">
        <f t="shared" si="96"/>
        <v/>
      </c>
      <c r="E65" s="73"/>
      <c r="F65" s="103" t="str">
        <f t="shared" si="97"/>
        <v/>
      </c>
      <c r="G65" s="73" t="str">
        <f t="shared" si="98"/>
        <v/>
      </c>
      <c r="H65" s="180"/>
      <c r="I65" s="103" t="str">
        <f t="shared" si="99"/>
        <v/>
      </c>
      <c r="J65" s="73" t="str">
        <f t="shared" si="100"/>
        <v/>
      </c>
      <c r="K65" s="180"/>
      <c r="L65" s="70" t="str">
        <f t="shared" si="101"/>
        <v/>
      </c>
      <c r="M65" s="73" t="str">
        <f t="shared" si="102"/>
        <v/>
      </c>
      <c r="N65" s="180"/>
      <c r="O65" s="103">
        <f t="shared" si="103"/>
        <v>100</v>
      </c>
      <c r="P65" s="77">
        <f t="shared" si="104"/>
        <v>70.43020948</v>
      </c>
      <c r="Q65" s="73"/>
      <c r="R65" s="70">
        <f t="shared" si="105"/>
        <v>100</v>
      </c>
      <c r="S65" s="73">
        <f t="shared" si="106"/>
        <v>59.17667114</v>
      </c>
      <c r="T65" s="180"/>
      <c r="U65" s="70" t="str">
        <f t="shared" si="107"/>
        <v/>
      </c>
      <c r="V65" s="73" t="str">
        <f t="shared" si="108"/>
        <v/>
      </c>
      <c r="W65" s="129"/>
      <c r="X65" s="70" t="str">
        <f t="shared" si="109"/>
        <v/>
      </c>
      <c r="Y65" s="73" t="str">
        <f t="shared" si="110"/>
        <v/>
      </c>
      <c r="Z65" s="129"/>
      <c r="AA65" s="70" t="str">
        <f t="shared" si="111"/>
        <v/>
      </c>
      <c r="AB65" s="73" t="str">
        <f t="shared" si="112"/>
        <v/>
      </c>
      <c r="AC65" s="129"/>
      <c r="AD65" s="70" t="str">
        <f t="shared" si="113"/>
        <v/>
      </c>
      <c r="AE65" s="73" t="str">
        <f t="shared" si="114"/>
        <v/>
      </c>
      <c r="AF65" s="129"/>
      <c r="AG65" s="70" t="str">
        <f t="shared" si="115"/>
        <v/>
      </c>
      <c r="AH65" s="77" t="str">
        <f t="shared" si="116"/>
        <v/>
      </c>
      <c r="AI65" s="71"/>
      <c r="AJ65" s="70">
        <f t="shared" si="117"/>
        <v>100</v>
      </c>
      <c r="AK65" s="77">
        <f t="shared" si="118"/>
        <v>64.1283128</v>
      </c>
    </row>
    <row r="66" ht="15.75" customHeight="1">
      <c r="A66" s="63" t="s">
        <v>7</v>
      </c>
      <c r="B66" s="114"/>
      <c r="C66" s="105">
        <f t="shared" si="95"/>
        <v>100</v>
      </c>
      <c r="D66" s="72">
        <f t="shared" si="96"/>
        <v>102.3330787</v>
      </c>
      <c r="E66" s="67"/>
      <c r="F66" s="65">
        <f t="shared" si="97"/>
        <v>100</v>
      </c>
      <c r="G66" s="67">
        <f t="shared" si="98"/>
        <v>65.8168525</v>
      </c>
      <c r="H66" s="183"/>
      <c r="I66" s="65">
        <f t="shared" si="99"/>
        <v>100</v>
      </c>
      <c r="J66" s="67">
        <f t="shared" si="100"/>
        <v>77.89206203</v>
      </c>
      <c r="K66" s="183"/>
      <c r="L66" s="65">
        <f t="shared" si="101"/>
        <v>100</v>
      </c>
      <c r="M66" s="67">
        <f t="shared" si="102"/>
        <v>78.76713344</v>
      </c>
      <c r="N66" s="183"/>
      <c r="O66" s="105">
        <f t="shared" si="103"/>
        <v>100</v>
      </c>
      <c r="P66" s="72">
        <f t="shared" si="104"/>
        <v>70.74021218</v>
      </c>
      <c r="Q66" s="67"/>
      <c r="R66" s="65">
        <f t="shared" si="105"/>
        <v>100</v>
      </c>
      <c r="S66" s="67">
        <f t="shared" si="106"/>
        <v>67.60007663</v>
      </c>
      <c r="T66" s="183"/>
      <c r="U66" s="65">
        <f t="shared" si="107"/>
        <v>100</v>
      </c>
      <c r="V66" s="67">
        <f t="shared" si="108"/>
        <v>69.97339246</v>
      </c>
      <c r="W66" s="114"/>
      <c r="X66" s="65">
        <f t="shared" si="109"/>
        <v>100</v>
      </c>
      <c r="Y66" s="67">
        <f t="shared" si="110"/>
        <v>66.04301174</v>
      </c>
      <c r="Z66" s="114"/>
      <c r="AA66" s="65">
        <f t="shared" si="111"/>
        <v>100</v>
      </c>
      <c r="AB66" s="67">
        <f t="shared" si="112"/>
        <v>69.67282239</v>
      </c>
      <c r="AC66" s="114"/>
      <c r="AD66" s="65">
        <f t="shared" si="113"/>
        <v>100</v>
      </c>
      <c r="AE66" s="67">
        <f t="shared" si="114"/>
        <v>58.44948262</v>
      </c>
      <c r="AF66" s="114"/>
      <c r="AG66" s="65">
        <f t="shared" si="115"/>
        <v>100</v>
      </c>
      <c r="AH66" s="72">
        <f t="shared" si="116"/>
        <v>56.05128938</v>
      </c>
      <c r="AI66" s="66"/>
      <c r="AJ66" s="65">
        <f t="shared" si="117"/>
        <v>100</v>
      </c>
      <c r="AK66" s="72">
        <f t="shared" si="118"/>
        <v>69.65720947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T4:V4"/>
    <mergeCell ref="W4:Y4"/>
    <mergeCell ref="Z4:AB4"/>
    <mergeCell ref="AC4:AE4"/>
    <mergeCell ref="AF4:AH4"/>
    <mergeCell ref="AI4:AK4"/>
    <mergeCell ref="B5:C5"/>
    <mergeCell ref="E5:F5"/>
    <mergeCell ref="H5:I5"/>
    <mergeCell ref="K5:L5"/>
    <mergeCell ref="A4:A6"/>
    <mergeCell ref="B4:D4"/>
    <mergeCell ref="E4:G4"/>
    <mergeCell ref="H4:J4"/>
    <mergeCell ref="K4:M4"/>
    <mergeCell ref="N4:P4"/>
    <mergeCell ref="Q4:S4"/>
    <mergeCell ref="AI5:AJ5"/>
    <mergeCell ref="A19:AK19"/>
    <mergeCell ref="A31:AK31"/>
    <mergeCell ref="A43:AK43"/>
    <mergeCell ref="A55:AK55"/>
    <mergeCell ref="N5:O5"/>
    <mergeCell ref="Q5:R5"/>
    <mergeCell ref="T5:U5"/>
    <mergeCell ref="W5:X5"/>
    <mergeCell ref="Z5:AA5"/>
    <mergeCell ref="AC5:AD5"/>
    <mergeCell ref="AF5:AG5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7" width="4.25"/>
    <col customWidth="1" min="28" max="34" width="4.75"/>
    <col customWidth="1" min="35" max="35" width="5.25"/>
    <col customWidth="1" min="36" max="36" width="6.25"/>
    <col customWidth="1" min="37" max="37" width="5.25"/>
  </cols>
  <sheetData>
    <row r="1">
      <c r="A1" s="1" t="s">
        <v>58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>
      <c r="A3" s="5"/>
    </row>
    <row r="4" ht="15.0" customHeight="1">
      <c r="A4" s="136" t="s">
        <v>4</v>
      </c>
      <c r="B4" s="7" t="s">
        <v>43</v>
      </c>
      <c r="C4" s="8"/>
      <c r="D4" s="10"/>
      <c r="E4" s="12" t="s">
        <v>44</v>
      </c>
      <c r="F4" s="8"/>
      <c r="G4" s="13"/>
      <c r="H4" s="7" t="s">
        <v>45</v>
      </c>
      <c r="I4" s="8"/>
      <c r="J4" s="13"/>
      <c r="K4" s="7" t="s">
        <v>46</v>
      </c>
      <c r="L4" s="8"/>
      <c r="M4" s="13"/>
      <c r="N4" s="7" t="s">
        <v>47</v>
      </c>
      <c r="O4" s="8"/>
      <c r="P4" s="10"/>
      <c r="Q4" s="12" t="s">
        <v>48</v>
      </c>
      <c r="R4" s="8"/>
      <c r="S4" s="13"/>
      <c r="T4" s="7" t="s">
        <v>49</v>
      </c>
      <c r="U4" s="8"/>
      <c r="V4" s="13"/>
      <c r="W4" s="7" t="s">
        <v>50</v>
      </c>
      <c r="X4" s="8"/>
      <c r="Y4" s="13"/>
      <c r="Z4" s="7" t="s">
        <v>51</v>
      </c>
      <c r="AA4" s="8"/>
      <c r="AB4" s="13"/>
      <c r="AC4" s="7" t="s">
        <v>52</v>
      </c>
      <c r="AD4" s="8"/>
      <c r="AE4" s="13"/>
      <c r="AF4" s="7" t="s">
        <v>53</v>
      </c>
      <c r="AG4" s="8"/>
      <c r="AH4" s="13"/>
      <c r="AI4" s="12" t="s">
        <v>7</v>
      </c>
      <c r="AJ4" s="8"/>
      <c r="AK4" s="10"/>
    </row>
    <row r="5" ht="86.25" customHeight="1">
      <c r="A5" s="15"/>
      <c r="B5" s="145" t="s">
        <v>59</v>
      </c>
      <c r="C5" s="146" t="s">
        <v>60</v>
      </c>
      <c r="D5" s="138" t="s">
        <v>55</v>
      </c>
      <c r="E5" s="145" t="s">
        <v>59</v>
      </c>
      <c r="F5" s="146" t="s">
        <v>60</v>
      </c>
      <c r="G5" s="138" t="s">
        <v>55</v>
      </c>
      <c r="H5" s="145" t="s">
        <v>59</v>
      </c>
      <c r="I5" s="146" t="s">
        <v>60</v>
      </c>
      <c r="J5" s="138" t="s">
        <v>55</v>
      </c>
      <c r="K5" s="145" t="s">
        <v>59</v>
      </c>
      <c r="L5" s="146" t="s">
        <v>60</v>
      </c>
      <c r="M5" s="138" t="s">
        <v>55</v>
      </c>
      <c r="N5" s="145" t="s">
        <v>59</v>
      </c>
      <c r="O5" s="146" t="s">
        <v>60</v>
      </c>
      <c r="P5" s="138" t="s">
        <v>55</v>
      </c>
      <c r="Q5" s="145" t="s">
        <v>59</v>
      </c>
      <c r="R5" s="146" t="s">
        <v>60</v>
      </c>
      <c r="S5" s="138" t="s">
        <v>55</v>
      </c>
      <c r="T5" s="145" t="s">
        <v>59</v>
      </c>
      <c r="U5" s="146" t="s">
        <v>60</v>
      </c>
      <c r="V5" s="138" t="s">
        <v>55</v>
      </c>
      <c r="W5" s="145" t="s">
        <v>59</v>
      </c>
      <c r="X5" s="146" t="s">
        <v>60</v>
      </c>
      <c r="Y5" s="138" t="s">
        <v>55</v>
      </c>
      <c r="Z5" s="145" t="s">
        <v>59</v>
      </c>
      <c r="AA5" s="146" t="s">
        <v>60</v>
      </c>
      <c r="AB5" s="138" t="s">
        <v>55</v>
      </c>
      <c r="AC5" s="145" t="s">
        <v>59</v>
      </c>
      <c r="AD5" s="146" t="s">
        <v>60</v>
      </c>
      <c r="AE5" s="138" t="s">
        <v>55</v>
      </c>
      <c r="AF5" s="145" t="s">
        <v>59</v>
      </c>
      <c r="AG5" s="146" t="s">
        <v>60</v>
      </c>
      <c r="AH5" s="138" t="s">
        <v>55</v>
      </c>
      <c r="AI5" s="145" t="s">
        <v>59</v>
      </c>
      <c r="AJ5" s="146" t="s">
        <v>60</v>
      </c>
      <c r="AK5" s="138" t="s">
        <v>55</v>
      </c>
    </row>
    <row r="6" ht="15.75" customHeight="1">
      <c r="A6" s="29"/>
      <c r="B6" s="151" t="s">
        <v>17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3"/>
    </row>
    <row r="7">
      <c r="A7" s="40" t="s">
        <v>22</v>
      </c>
      <c r="B7" s="154">
        <v>6.819228352862662</v>
      </c>
      <c r="C7" s="155">
        <v>0.946666666666666</v>
      </c>
      <c r="D7" s="156">
        <v>1.1</v>
      </c>
      <c r="E7" s="154">
        <v>39.363927857347946</v>
      </c>
      <c r="F7" s="155">
        <v>6.8393014763014754</v>
      </c>
      <c r="G7" s="156">
        <v>5.140248640248641</v>
      </c>
      <c r="H7" s="154">
        <v>202.0087019066702</v>
      </c>
      <c r="I7" s="155">
        <v>28.15317975335569</v>
      </c>
      <c r="J7" s="156">
        <v>33.44754234126326</v>
      </c>
      <c r="K7" s="154">
        <v>655.6683699750182</v>
      </c>
      <c r="L7" s="155">
        <v>71.11499178482715</v>
      </c>
      <c r="M7" s="156">
        <v>93.6542159337362</v>
      </c>
      <c r="N7" s="154">
        <v>897.9480890070552</v>
      </c>
      <c r="O7" s="155">
        <v>79.87944117381498</v>
      </c>
      <c r="P7" s="156">
        <v>104.82860029721074</v>
      </c>
      <c r="Q7" s="154">
        <v>833.0494766855409</v>
      </c>
      <c r="R7" s="155">
        <v>75.60461121121182</v>
      </c>
      <c r="S7" s="156">
        <v>90.35179973096507</v>
      </c>
      <c r="T7" s="154">
        <v>638.1973753732619</v>
      </c>
      <c r="U7" s="155">
        <v>53.90759141422187</v>
      </c>
      <c r="V7" s="156">
        <v>63.46915954366492</v>
      </c>
      <c r="W7" s="154">
        <v>391.3880628371817</v>
      </c>
      <c r="X7" s="155">
        <v>28.124397126861933</v>
      </c>
      <c r="Y7" s="156">
        <v>32.615493106622935</v>
      </c>
      <c r="Z7" s="154">
        <v>174.4040597832212</v>
      </c>
      <c r="AA7" s="155">
        <v>15.451149424421624</v>
      </c>
      <c r="AB7" s="156">
        <v>21.014916866398977</v>
      </c>
      <c r="AC7" s="154">
        <v>21.41299992793971</v>
      </c>
      <c r="AD7" s="155">
        <v>1.642333333333333</v>
      </c>
      <c r="AE7" s="156">
        <v>2.173833333333333</v>
      </c>
      <c r="AF7" s="154">
        <v>2.8299523809523803</v>
      </c>
      <c r="AG7" s="155">
        <v>0.47</v>
      </c>
      <c r="AH7" s="156">
        <v>0.78</v>
      </c>
      <c r="AI7" s="154">
        <f t="shared" ref="AI7:AK7" si="1">B7+E7+H7+K7+N7+Q7+T7+W7+Z7+AC7+AF7</f>
        <v>3863.090244</v>
      </c>
      <c r="AJ7" s="155">
        <f t="shared" si="1"/>
        <v>362.1336634</v>
      </c>
      <c r="AK7" s="156">
        <f t="shared" si="1"/>
        <v>448.5758098</v>
      </c>
    </row>
    <row r="8">
      <c r="A8" s="53" t="s">
        <v>23</v>
      </c>
      <c r="B8" s="157">
        <v>8.446689825198671</v>
      </c>
      <c r="C8" s="158">
        <v>4.289666015674862</v>
      </c>
      <c r="D8" s="159">
        <v>5.548155523218705</v>
      </c>
      <c r="E8" s="157">
        <v>60.995395584523216</v>
      </c>
      <c r="F8" s="158">
        <v>8.641461187214611</v>
      </c>
      <c r="G8" s="159">
        <v>8.766324200913242</v>
      </c>
      <c r="H8" s="157">
        <v>379.1718920519376</v>
      </c>
      <c r="I8" s="158">
        <v>92.07519132756413</v>
      </c>
      <c r="J8" s="159">
        <v>98.72638202762346</v>
      </c>
      <c r="K8" s="157">
        <v>1213.4274976865272</v>
      </c>
      <c r="L8" s="158">
        <v>256.0790668798017</v>
      </c>
      <c r="M8" s="159">
        <v>273.57975035032143</v>
      </c>
      <c r="N8" s="157">
        <v>1720.3678066503242</v>
      </c>
      <c r="O8" s="158">
        <v>300.4458384313164</v>
      </c>
      <c r="P8" s="159">
        <v>318.7466078129443</v>
      </c>
      <c r="Q8" s="157">
        <v>1634.6323810591575</v>
      </c>
      <c r="R8" s="158">
        <v>278.614600042578</v>
      </c>
      <c r="S8" s="159">
        <v>287.1365566203351</v>
      </c>
      <c r="T8" s="157">
        <v>1282.6671435645333</v>
      </c>
      <c r="U8" s="158">
        <v>206.0494739376004</v>
      </c>
      <c r="V8" s="159">
        <v>239.96616572694788</v>
      </c>
      <c r="W8" s="157">
        <v>789.9356677095049</v>
      </c>
      <c r="X8" s="158">
        <v>131.7028531397913</v>
      </c>
      <c r="Y8" s="159">
        <v>117.53753531837752</v>
      </c>
      <c r="Z8" s="157">
        <v>331.7856697176193</v>
      </c>
      <c r="AA8" s="158">
        <v>44.88865793650512</v>
      </c>
      <c r="AB8" s="159">
        <v>36.79484944458058</v>
      </c>
      <c r="AC8" s="157">
        <v>55.34776249490906</v>
      </c>
      <c r="AD8" s="158">
        <v>8.506250000000001</v>
      </c>
      <c r="AE8" s="159">
        <v>8.067499999999999</v>
      </c>
      <c r="AF8" s="157">
        <v>2.15</v>
      </c>
      <c r="AG8" s="158"/>
      <c r="AH8" s="159"/>
      <c r="AI8" s="157">
        <f t="shared" ref="AI8:AK8" si="2">B8+E8+H8+K8+N8+Q8+T8+W8+Z8+AC8+AF8</f>
        <v>7478.927906</v>
      </c>
      <c r="AJ8" s="158">
        <f t="shared" si="2"/>
        <v>1331.293059</v>
      </c>
      <c r="AK8" s="159">
        <f t="shared" si="2"/>
        <v>1394.869827</v>
      </c>
    </row>
    <row r="9">
      <c r="A9" s="53" t="s">
        <v>24</v>
      </c>
      <c r="B9" s="157">
        <v>28.63757720979764</v>
      </c>
      <c r="C9" s="158">
        <v>8.775</v>
      </c>
      <c r="D9" s="159">
        <v>11.24</v>
      </c>
      <c r="E9" s="157">
        <v>129.52846721514146</v>
      </c>
      <c r="F9" s="158">
        <v>45.53421365914788</v>
      </c>
      <c r="G9" s="159">
        <v>31.344310776942354</v>
      </c>
      <c r="H9" s="157">
        <v>960.0668629752408</v>
      </c>
      <c r="I9" s="158">
        <v>368.95409611325283</v>
      </c>
      <c r="J9" s="159">
        <v>381.68802991970995</v>
      </c>
      <c r="K9" s="157">
        <v>2888.663666212554</v>
      </c>
      <c r="L9" s="158">
        <v>957.2286650977479</v>
      </c>
      <c r="M9" s="159">
        <v>962.0776813031572</v>
      </c>
      <c r="N9" s="157">
        <v>4502.956993677962</v>
      </c>
      <c r="O9" s="158">
        <v>1377.4430418668564</v>
      </c>
      <c r="P9" s="159">
        <v>1237.1862242943755</v>
      </c>
      <c r="Q9" s="157">
        <v>4685.740169288234</v>
      </c>
      <c r="R9" s="158">
        <v>1251.4436773697416</v>
      </c>
      <c r="S9" s="159">
        <v>1098.7414486220823</v>
      </c>
      <c r="T9" s="157">
        <v>3652.474888805666</v>
      </c>
      <c r="U9" s="158">
        <v>1011.9443977985345</v>
      </c>
      <c r="V9" s="159">
        <v>949.2491259309369</v>
      </c>
      <c r="W9" s="157">
        <v>2363.069518132796</v>
      </c>
      <c r="X9" s="158">
        <v>610.9390695890527</v>
      </c>
      <c r="Y9" s="159">
        <v>565.0582330338782</v>
      </c>
      <c r="Z9" s="157">
        <v>1106.445277052731</v>
      </c>
      <c r="AA9" s="158">
        <v>246.76733749620024</v>
      </c>
      <c r="AB9" s="159">
        <v>220.73879293815</v>
      </c>
      <c r="AC9" s="157">
        <v>195.82647380447514</v>
      </c>
      <c r="AD9" s="158">
        <v>30.622251059377067</v>
      </c>
      <c r="AE9" s="159">
        <v>25.159196003237746</v>
      </c>
      <c r="AF9" s="157">
        <v>10.3</v>
      </c>
      <c r="AG9" s="158">
        <v>2.0</v>
      </c>
      <c r="AH9" s="159">
        <v>0.95</v>
      </c>
      <c r="AI9" s="157">
        <f t="shared" ref="AI9:AK9" si="3">B9+E9+H9+K9+N9+Q9+T9+W9+Z9+AC9+AF9</f>
        <v>20523.70989</v>
      </c>
      <c r="AJ9" s="158">
        <f t="shared" si="3"/>
        <v>5911.65175</v>
      </c>
      <c r="AK9" s="159">
        <f t="shared" si="3"/>
        <v>5483.433043</v>
      </c>
    </row>
    <row r="10">
      <c r="A10" s="53" t="s">
        <v>25</v>
      </c>
      <c r="B10" s="157">
        <v>89.10208130081304</v>
      </c>
      <c r="C10" s="158">
        <v>34.06258130081301</v>
      </c>
      <c r="D10" s="159">
        <v>36.85040650406506</v>
      </c>
      <c r="E10" s="157">
        <v>468.87358977445314</v>
      </c>
      <c r="F10" s="158">
        <v>235.45527548873892</v>
      </c>
      <c r="G10" s="159">
        <v>174.04279047510752</v>
      </c>
      <c r="H10" s="157">
        <v>2503.069999421168</v>
      </c>
      <c r="I10" s="158">
        <v>1271.724814782536</v>
      </c>
      <c r="J10" s="159">
        <v>1067.8445166226436</v>
      </c>
      <c r="K10" s="157">
        <v>8121.710331531199</v>
      </c>
      <c r="L10" s="158">
        <v>3955.7248228333547</v>
      </c>
      <c r="M10" s="159">
        <v>3646.112342777637</v>
      </c>
      <c r="N10" s="157">
        <v>15587.84536324353</v>
      </c>
      <c r="O10" s="158">
        <v>6941.607308661217</v>
      </c>
      <c r="P10" s="159">
        <v>5824.960456108211</v>
      </c>
      <c r="Q10" s="157">
        <v>17351.65923035659</v>
      </c>
      <c r="R10" s="158">
        <v>7376.538087285416</v>
      </c>
      <c r="S10" s="159">
        <v>6106.241547932367</v>
      </c>
      <c r="T10" s="157">
        <v>14057.983051392237</v>
      </c>
      <c r="U10" s="158">
        <v>5561.394261221956</v>
      </c>
      <c r="V10" s="159">
        <v>4925.43856166911</v>
      </c>
      <c r="W10" s="157">
        <v>10085.365341649273</v>
      </c>
      <c r="X10" s="158">
        <v>3946.1235754312847</v>
      </c>
      <c r="Y10" s="159">
        <v>3492.4234819736234</v>
      </c>
      <c r="Z10" s="157">
        <v>4558.562514315022</v>
      </c>
      <c r="AA10" s="158">
        <v>1665.8366817272897</v>
      </c>
      <c r="AB10" s="159">
        <v>1369.0078589980458</v>
      </c>
      <c r="AC10" s="157">
        <v>733.3781841746451</v>
      </c>
      <c r="AD10" s="158">
        <v>242.27208333333334</v>
      </c>
      <c r="AE10" s="159">
        <v>197.30333333333326</v>
      </c>
      <c r="AF10" s="157">
        <v>43.59</v>
      </c>
      <c r="AG10" s="158">
        <v>2.78</v>
      </c>
      <c r="AH10" s="159">
        <v>0.6</v>
      </c>
      <c r="AI10" s="157">
        <f t="shared" ref="AI10:AK10" si="4">B10+E10+H10+K10+N10+Q10+T10+W10+Z10+AC10+AF10</f>
        <v>73601.13969</v>
      </c>
      <c r="AJ10" s="158">
        <f t="shared" si="4"/>
        <v>31233.51949</v>
      </c>
      <c r="AK10" s="159">
        <f t="shared" si="4"/>
        <v>26840.8253</v>
      </c>
    </row>
    <row r="11">
      <c r="A11" s="53" t="s">
        <v>26</v>
      </c>
      <c r="B11" s="157">
        <v>43.40833333333333</v>
      </c>
      <c r="C11" s="158">
        <v>8.63333333333333</v>
      </c>
      <c r="D11" s="159">
        <v>2.63333333333333</v>
      </c>
      <c r="E11" s="157">
        <v>413.1307984559896</v>
      </c>
      <c r="F11" s="158">
        <v>214.42277281496393</v>
      </c>
      <c r="G11" s="159">
        <v>148.51506878040598</v>
      </c>
      <c r="H11" s="157">
        <v>2996.780825803147</v>
      </c>
      <c r="I11" s="158">
        <v>1959.6554429056237</v>
      </c>
      <c r="J11" s="159">
        <v>1664.1914376401173</v>
      </c>
      <c r="K11" s="157">
        <v>11592.201304007105</v>
      </c>
      <c r="L11" s="158">
        <v>7249.20655769635</v>
      </c>
      <c r="M11" s="159">
        <v>6027.910718547845</v>
      </c>
      <c r="N11" s="157">
        <v>21968.1088806477</v>
      </c>
      <c r="O11" s="158">
        <v>12549.271308056184</v>
      </c>
      <c r="P11" s="159">
        <v>9704.129257437693</v>
      </c>
      <c r="Q11" s="157">
        <v>29176.230800564772</v>
      </c>
      <c r="R11" s="158">
        <v>16198.024334118214</v>
      </c>
      <c r="S11" s="159">
        <v>12571.852837711169</v>
      </c>
      <c r="T11" s="157">
        <v>24538.98434070492</v>
      </c>
      <c r="U11" s="158">
        <v>13539.28585282057</v>
      </c>
      <c r="V11" s="159">
        <v>10577.272208250552</v>
      </c>
      <c r="W11" s="157">
        <v>17622.027468647964</v>
      </c>
      <c r="X11" s="158">
        <v>8854.246630590591</v>
      </c>
      <c r="Y11" s="159">
        <v>7074.635352125064</v>
      </c>
      <c r="Z11" s="157">
        <v>8121.691227317231</v>
      </c>
      <c r="AA11" s="158">
        <v>4051.2915251041236</v>
      </c>
      <c r="AB11" s="159">
        <v>3252.0569352013645</v>
      </c>
      <c r="AC11" s="157">
        <v>1159.5344538857025</v>
      </c>
      <c r="AD11" s="158">
        <v>498.1683427745912</v>
      </c>
      <c r="AE11" s="159">
        <v>376.89112004559576</v>
      </c>
      <c r="AF11" s="157">
        <v>68.32</v>
      </c>
      <c r="AG11" s="158">
        <v>21.6</v>
      </c>
      <c r="AH11" s="159">
        <v>16.66666666666667</v>
      </c>
      <c r="AI11" s="157">
        <f t="shared" ref="AI11:AK11" si="5">B11+E11+H11+K11+N11+Q11+T11+W11+Z11+AC11+AF11</f>
        <v>117700.4184</v>
      </c>
      <c r="AJ11" s="158">
        <f t="shared" si="5"/>
        <v>65143.8061</v>
      </c>
      <c r="AK11" s="159">
        <f t="shared" si="5"/>
        <v>51416.75494</v>
      </c>
    </row>
    <row r="12">
      <c r="A12" s="53" t="s">
        <v>27</v>
      </c>
      <c r="B12" s="157">
        <v>56.5081176470588</v>
      </c>
      <c r="C12" s="158">
        <v>56.5081176470588</v>
      </c>
      <c r="D12" s="159">
        <v>56.699117647058806</v>
      </c>
      <c r="E12" s="157">
        <v>489.503914266799</v>
      </c>
      <c r="F12" s="158">
        <v>331.77605263157886</v>
      </c>
      <c r="G12" s="159">
        <v>216.19092105263155</v>
      </c>
      <c r="H12" s="157">
        <v>2857.162650462373</v>
      </c>
      <c r="I12" s="158">
        <v>2155.313683795705</v>
      </c>
      <c r="J12" s="159">
        <v>1667.6941042287394</v>
      </c>
      <c r="K12" s="157">
        <v>11332.852463077204</v>
      </c>
      <c r="L12" s="158">
        <v>8833.359156410535</v>
      </c>
      <c r="M12" s="159">
        <v>7038.942075421354</v>
      </c>
      <c r="N12" s="157">
        <v>29412.717118773453</v>
      </c>
      <c r="O12" s="158">
        <v>20915.221155711395</v>
      </c>
      <c r="P12" s="159">
        <v>15381.271284145298</v>
      </c>
      <c r="Q12" s="157">
        <v>40098.77595102131</v>
      </c>
      <c r="R12" s="158">
        <v>27595.435284412513</v>
      </c>
      <c r="S12" s="159">
        <v>18878.728447180307</v>
      </c>
      <c r="T12" s="157">
        <v>35586.7286814851</v>
      </c>
      <c r="U12" s="158">
        <v>23913.51663007478</v>
      </c>
      <c r="V12" s="159">
        <v>17128.60441584046</v>
      </c>
      <c r="W12" s="157">
        <v>26774.049193774175</v>
      </c>
      <c r="X12" s="158">
        <v>16997.192094586353</v>
      </c>
      <c r="Y12" s="159">
        <v>11533.099875696338</v>
      </c>
      <c r="Z12" s="157">
        <v>10974.565288705726</v>
      </c>
      <c r="AA12" s="158">
        <v>6769.866061263121</v>
      </c>
      <c r="AB12" s="159">
        <v>4483.855460850128</v>
      </c>
      <c r="AC12" s="157">
        <v>1364.1855</v>
      </c>
      <c r="AD12" s="158">
        <v>746.8829999999999</v>
      </c>
      <c r="AE12" s="159">
        <v>429.77000000000004</v>
      </c>
      <c r="AF12" s="157">
        <v>42.91</v>
      </c>
      <c r="AG12" s="158"/>
      <c r="AH12" s="159"/>
      <c r="AI12" s="157">
        <f t="shared" ref="AI12:AK12" si="6">B12+E12+H12+K12+N12+Q12+T12+W12+Z12+AC12+AF12</f>
        <v>158989.9589</v>
      </c>
      <c r="AJ12" s="158">
        <f t="shared" si="6"/>
        <v>108315.0712</v>
      </c>
      <c r="AK12" s="159">
        <f t="shared" si="6"/>
        <v>76814.8557</v>
      </c>
    </row>
    <row r="13">
      <c r="A13" s="53" t="s">
        <v>28</v>
      </c>
      <c r="B13" s="157">
        <v>34.9</v>
      </c>
      <c r="C13" s="158">
        <v>34.9</v>
      </c>
      <c r="D13" s="159">
        <v>37.5</v>
      </c>
      <c r="E13" s="157">
        <v>135.0233333333333</v>
      </c>
      <c r="F13" s="158">
        <v>135.0233333333333</v>
      </c>
      <c r="G13" s="159">
        <v>75.13333333333334</v>
      </c>
      <c r="H13" s="157">
        <v>2233.0670488322717</v>
      </c>
      <c r="I13" s="158">
        <v>1963.8916666666669</v>
      </c>
      <c r="J13" s="159">
        <v>1535.6916666666675</v>
      </c>
      <c r="K13" s="157">
        <v>10043.4634004548</v>
      </c>
      <c r="L13" s="158">
        <v>8567.954684955861</v>
      </c>
      <c r="M13" s="159">
        <v>6160.848131371765</v>
      </c>
      <c r="N13" s="157">
        <v>33358.833702105716</v>
      </c>
      <c r="O13" s="158">
        <v>28038.63009108778</v>
      </c>
      <c r="P13" s="159">
        <v>18594.446700671084</v>
      </c>
      <c r="Q13" s="157">
        <v>46095.285384119125</v>
      </c>
      <c r="R13" s="158">
        <v>37697.0439242</v>
      </c>
      <c r="S13" s="159">
        <v>24347.168003363404</v>
      </c>
      <c r="T13" s="157">
        <v>40209.850694122484</v>
      </c>
      <c r="U13" s="158">
        <v>32016.507469388893</v>
      </c>
      <c r="V13" s="159">
        <v>19454.166674200314</v>
      </c>
      <c r="W13" s="157">
        <v>28717.551035327717</v>
      </c>
      <c r="X13" s="158">
        <v>23322.60557596807</v>
      </c>
      <c r="Y13" s="159">
        <v>14081.652781242892</v>
      </c>
      <c r="Z13" s="157">
        <v>9360.55286273956</v>
      </c>
      <c r="AA13" s="158">
        <v>6950.9028627395555</v>
      </c>
      <c r="AB13" s="159">
        <v>4750.883969053932</v>
      </c>
      <c r="AC13" s="157">
        <v>1366.3306642066423</v>
      </c>
      <c r="AD13" s="158">
        <v>657.7606642066421</v>
      </c>
      <c r="AE13" s="159">
        <v>319.8677099407358</v>
      </c>
      <c r="AF13" s="157">
        <v>95.67999999999999</v>
      </c>
      <c r="AG13" s="158">
        <v>43.08</v>
      </c>
      <c r="AH13" s="159">
        <v>20.2</v>
      </c>
      <c r="AI13" s="157">
        <f t="shared" ref="AI13:AK13" si="7">B13+E13+H13+K13+N13+Q13+T13+W13+Z13+AC13+AF13</f>
        <v>171650.5381</v>
      </c>
      <c r="AJ13" s="158">
        <f t="shared" si="7"/>
        <v>139428.3003</v>
      </c>
      <c r="AK13" s="159">
        <f t="shared" si="7"/>
        <v>89377.55897</v>
      </c>
    </row>
    <row r="14">
      <c r="A14" s="53" t="s">
        <v>29</v>
      </c>
      <c r="B14" s="157"/>
      <c r="C14" s="158"/>
      <c r="D14" s="159"/>
      <c r="E14" s="157">
        <v>60.724</v>
      </c>
      <c r="F14" s="158">
        <v>60.724</v>
      </c>
      <c r="G14" s="159">
        <v>24.32</v>
      </c>
      <c r="H14" s="157">
        <v>555.5073333333333</v>
      </c>
      <c r="I14" s="158">
        <v>478.774</v>
      </c>
      <c r="J14" s="159">
        <v>227.17000000000002</v>
      </c>
      <c r="K14" s="157">
        <v>2128.731712760482</v>
      </c>
      <c r="L14" s="158">
        <v>1931.818379427149</v>
      </c>
      <c r="M14" s="159">
        <v>1013.35</v>
      </c>
      <c r="N14" s="157">
        <v>11223.26576671931</v>
      </c>
      <c r="O14" s="158">
        <v>10467.018652291454</v>
      </c>
      <c r="P14" s="159">
        <v>6725.112806460378</v>
      </c>
      <c r="Q14" s="157">
        <v>14931.21003654664</v>
      </c>
      <c r="R14" s="158">
        <v>13461.433369879982</v>
      </c>
      <c r="S14" s="159">
        <v>7946.628838026871</v>
      </c>
      <c r="T14" s="157">
        <v>11811.779541518075</v>
      </c>
      <c r="U14" s="158">
        <v>11168.54454151808</v>
      </c>
      <c r="V14" s="159">
        <v>7377.785271359556</v>
      </c>
      <c r="W14" s="157">
        <v>8342.523020561612</v>
      </c>
      <c r="X14" s="158">
        <v>7570.158020561612</v>
      </c>
      <c r="Y14" s="159">
        <v>3939.8899999999985</v>
      </c>
      <c r="Z14" s="157">
        <v>1755.4199999999998</v>
      </c>
      <c r="AA14" s="158">
        <v>1631.4899999999998</v>
      </c>
      <c r="AB14" s="159">
        <v>914.2300000000002</v>
      </c>
      <c r="AC14" s="157">
        <v>104.82</v>
      </c>
      <c r="AD14" s="158">
        <v>104.82</v>
      </c>
      <c r="AE14" s="159">
        <v>9.6</v>
      </c>
      <c r="AF14" s="157"/>
      <c r="AG14" s="158"/>
      <c r="AH14" s="159"/>
      <c r="AI14" s="157">
        <f t="shared" ref="AI14:AK14" si="8">B14+E14+H14+K14+N14+Q14+T14+W14+Z14+AC14+AF14</f>
        <v>50913.98141</v>
      </c>
      <c r="AJ14" s="158">
        <f t="shared" si="8"/>
        <v>46874.78096</v>
      </c>
      <c r="AK14" s="159">
        <f t="shared" si="8"/>
        <v>28178.08692</v>
      </c>
    </row>
    <row r="15">
      <c r="A15" s="53" t="s">
        <v>30</v>
      </c>
      <c r="B15" s="157"/>
      <c r="C15" s="158"/>
      <c r="D15" s="159"/>
      <c r="E15" s="157"/>
      <c r="F15" s="158"/>
      <c r="G15" s="159"/>
      <c r="H15" s="157">
        <v>343.154</v>
      </c>
      <c r="I15" s="158">
        <v>343.154</v>
      </c>
      <c r="J15" s="159">
        <v>70.32</v>
      </c>
      <c r="K15" s="157">
        <v>928.5149999999999</v>
      </c>
      <c r="L15" s="158">
        <v>928.5149999999999</v>
      </c>
      <c r="M15" s="159">
        <v>580.5500000000001</v>
      </c>
      <c r="N15" s="157">
        <v>9049.569557793813</v>
      </c>
      <c r="O15" s="158">
        <v>9049.569557793813</v>
      </c>
      <c r="P15" s="159">
        <v>5585.191962108977</v>
      </c>
      <c r="Q15" s="157">
        <v>10909.800454034807</v>
      </c>
      <c r="R15" s="158">
        <v>10534.535454034809</v>
      </c>
      <c r="S15" s="159">
        <v>6344.60910138235</v>
      </c>
      <c r="T15" s="157">
        <v>3802.0116666666668</v>
      </c>
      <c r="U15" s="158">
        <v>3542.1516666666676</v>
      </c>
      <c r="V15" s="159">
        <v>2969.1433333333325</v>
      </c>
      <c r="W15" s="157">
        <v>1922.0449999999998</v>
      </c>
      <c r="X15" s="158">
        <v>1922.0449999999998</v>
      </c>
      <c r="Y15" s="159">
        <v>1023.22</v>
      </c>
      <c r="Z15" s="157">
        <v>1945.0928669075372</v>
      </c>
      <c r="AA15" s="158">
        <v>1945.0928669075372</v>
      </c>
      <c r="AB15" s="159">
        <v>1200.2252056893078</v>
      </c>
      <c r="AC15" s="157">
        <v>134.21</v>
      </c>
      <c r="AD15" s="158">
        <v>134.21</v>
      </c>
      <c r="AE15" s="159">
        <v>48.5</v>
      </c>
      <c r="AF15" s="157"/>
      <c r="AG15" s="158"/>
      <c r="AH15" s="159"/>
      <c r="AI15" s="157">
        <f t="shared" ref="AI15:AK15" si="9">B15+E15+H15+K15+N15+Q15+T15+W15+Z15+AC15+AF15</f>
        <v>29034.39855</v>
      </c>
      <c r="AJ15" s="158">
        <f t="shared" si="9"/>
        <v>28399.27355</v>
      </c>
      <c r="AK15" s="159">
        <f t="shared" si="9"/>
        <v>17821.7596</v>
      </c>
    </row>
    <row r="16">
      <c r="A16" s="68" t="s">
        <v>31</v>
      </c>
      <c r="B16" s="167"/>
      <c r="C16" s="168"/>
      <c r="D16" s="169"/>
      <c r="E16" s="167"/>
      <c r="F16" s="168"/>
      <c r="G16" s="169"/>
      <c r="H16" s="167"/>
      <c r="I16" s="168"/>
      <c r="J16" s="169"/>
      <c r="K16" s="167"/>
      <c r="L16" s="168"/>
      <c r="M16" s="169"/>
      <c r="N16" s="167">
        <v>2710.239305107637</v>
      </c>
      <c r="O16" s="168">
        <v>2710.239305107637</v>
      </c>
      <c r="P16" s="169">
        <v>1908.827219877467</v>
      </c>
      <c r="Q16" s="167">
        <v>3449.29</v>
      </c>
      <c r="R16" s="168">
        <v>3449.29</v>
      </c>
      <c r="S16" s="169">
        <v>2041.175</v>
      </c>
      <c r="T16" s="167"/>
      <c r="U16" s="168"/>
      <c r="V16" s="169"/>
      <c r="W16" s="167"/>
      <c r="X16" s="168"/>
      <c r="Y16" s="169"/>
      <c r="Z16" s="167"/>
      <c r="AA16" s="168"/>
      <c r="AB16" s="169"/>
      <c r="AC16" s="167"/>
      <c r="AD16" s="168"/>
      <c r="AE16" s="169"/>
      <c r="AF16" s="167"/>
      <c r="AG16" s="168"/>
      <c r="AH16" s="169"/>
      <c r="AI16" s="167">
        <f t="shared" ref="AI16:AK16" si="10">B16+E16+H16+K16+N16+Q16+T16+W16+Z16+AC16+AF16</f>
        <v>6159.529305</v>
      </c>
      <c r="AJ16" s="168">
        <f t="shared" si="10"/>
        <v>6159.529305</v>
      </c>
      <c r="AK16" s="169">
        <f t="shared" si="10"/>
        <v>3950.00222</v>
      </c>
    </row>
    <row r="17">
      <c r="A17" s="63" t="s">
        <v>7</v>
      </c>
      <c r="B17" s="170">
        <f t="shared" ref="B17:AK17" si="11">SUM(B7:B16)</f>
        <v>267.8220277</v>
      </c>
      <c r="C17" s="171">
        <f t="shared" si="11"/>
        <v>148.115365</v>
      </c>
      <c r="D17" s="172">
        <f t="shared" si="11"/>
        <v>151.571013</v>
      </c>
      <c r="E17" s="170">
        <f t="shared" si="11"/>
        <v>1797.143426</v>
      </c>
      <c r="F17" s="171">
        <f t="shared" si="11"/>
        <v>1038.416411</v>
      </c>
      <c r="G17" s="172">
        <f t="shared" si="11"/>
        <v>683.4529973</v>
      </c>
      <c r="H17" s="170">
        <f t="shared" si="11"/>
        <v>13029.98931</v>
      </c>
      <c r="I17" s="171">
        <f t="shared" si="11"/>
        <v>8661.696075</v>
      </c>
      <c r="J17" s="172">
        <f t="shared" si="11"/>
        <v>6746.773679</v>
      </c>
      <c r="K17" s="170">
        <f t="shared" si="11"/>
        <v>48905.23375</v>
      </c>
      <c r="L17" s="171">
        <f t="shared" si="11"/>
        <v>32751.00133</v>
      </c>
      <c r="M17" s="172">
        <f t="shared" si="11"/>
        <v>25797.02492</v>
      </c>
      <c r="N17" s="170">
        <f t="shared" si="11"/>
        <v>130431.8526</v>
      </c>
      <c r="O17" s="171">
        <f t="shared" si="11"/>
        <v>92429.3257</v>
      </c>
      <c r="P17" s="172">
        <f t="shared" si="11"/>
        <v>65384.70112</v>
      </c>
      <c r="Q17" s="170">
        <f t="shared" si="11"/>
        <v>169165.6739</v>
      </c>
      <c r="R17" s="171">
        <f t="shared" si="11"/>
        <v>117917.9633</v>
      </c>
      <c r="S17" s="172">
        <f t="shared" si="11"/>
        <v>79712.63358</v>
      </c>
      <c r="T17" s="170">
        <f t="shared" si="11"/>
        <v>135580.6774</v>
      </c>
      <c r="U17" s="171">
        <f t="shared" si="11"/>
        <v>91013.30188</v>
      </c>
      <c r="V17" s="172">
        <f t="shared" si="11"/>
        <v>63685.09492</v>
      </c>
      <c r="W17" s="170">
        <f t="shared" si="11"/>
        <v>97007.95431</v>
      </c>
      <c r="X17" s="171">
        <f t="shared" si="11"/>
        <v>63383.13722</v>
      </c>
      <c r="Y17" s="172">
        <f t="shared" si="11"/>
        <v>41860.13275</v>
      </c>
      <c r="Z17" s="170">
        <f t="shared" si="11"/>
        <v>38328.51977</v>
      </c>
      <c r="AA17" s="171">
        <f t="shared" si="11"/>
        <v>23321.58714</v>
      </c>
      <c r="AB17" s="172">
        <f t="shared" si="11"/>
        <v>16248.80799</v>
      </c>
      <c r="AC17" s="170">
        <f t="shared" si="11"/>
        <v>5135.046038</v>
      </c>
      <c r="AD17" s="171">
        <f t="shared" si="11"/>
        <v>2424.884925</v>
      </c>
      <c r="AE17" s="172">
        <f t="shared" si="11"/>
        <v>1417.332693</v>
      </c>
      <c r="AF17" s="170">
        <f t="shared" si="11"/>
        <v>265.7799524</v>
      </c>
      <c r="AG17" s="171">
        <f t="shared" si="11"/>
        <v>69.93</v>
      </c>
      <c r="AH17" s="172">
        <f t="shared" si="11"/>
        <v>39.19666667</v>
      </c>
      <c r="AI17" s="170">
        <f t="shared" si="11"/>
        <v>639915.6924</v>
      </c>
      <c r="AJ17" s="171">
        <f t="shared" si="11"/>
        <v>433159.3594</v>
      </c>
      <c r="AK17" s="172">
        <f t="shared" si="11"/>
        <v>301726.7223</v>
      </c>
    </row>
    <row r="18">
      <c r="A18" s="74" t="s">
        <v>32</v>
      </c>
      <c r="B18" s="132"/>
      <c r="C18" s="132"/>
      <c r="S18" s="132"/>
    </row>
    <row r="19">
      <c r="A19" s="106" t="s">
        <v>62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8"/>
    </row>
    <row r="20">
      <c r="A20" s="40" t="s">
        <v>22</v>
      </c>
      <c r="B20" s="154">
        <f t="shared" ref="B20:B30" si="12">IF(ISBLANK(B7),"",B7*100/B7)</f>
        <v>100</v>
      </c>
      <c r="C20" s="173">
        <f t="shared" ref="C20:C30" si="13">IF(ISBLANK(C7),"",C7*100/B7)</f>
        <v>13.88231362</v>
      </c>
      <c r="D20" s="174">
        <f t="shared" ref="D20:D30" si="14">IF(ISBLANK(D7),"",D7*100/B7)</f>
        <v>16.13085738</v>
      </c>
      <c r="E20" s="154">
        <f t="shared" ref="E20:E30" si="15">IF(ISBLANK(E7),"",E7*100/E7)</f>
        <v>100</v>
      </c>
      <c r="F20" s="173">
        <f t="shared" ref="F20:F30" si="16">IF(ISBLANK(F7),"",F7*100/E7)</f>
        <v>17.37454022</v>
      </c>
      <c r="G20" s="174">
        <f t="shared" ref="G20:G30" si="17">IF(ISBLANK(G7),"",G7*100/E7)</f>
        <v>13.05827167</v>
      </c>
      <c r="H20" s="154">
        <f t="shared" ref="H20:H30" si="18">IF(ISBLANK(H7),"",H7*100/H7)</f>
        <v>100</v>
      </c>
      <c r="I20" s="173">
        <f t="shared" ref="I20:I30" si="19">IF(ISBLANK(I7),"",I7*100/H7)</f>
        <v>13.93661733</v>
      </c>
      <c r="J20" s="174">
        <f t="shared" ref="J20:J30" si="20">IF(ISBLANK(J7),"",J7*100/H7)</f>
        <v>16.557476</v>
      </c>
      <c r="K20" s="154">
        <f t="shared" ref="K20:K30" si="21">IF(ISBLANK(K7),"",K7*100/K7)</f>
        <v>100</v>
      </c>
      <c r="L20" s="173">
        <f t="shared" ref="L20:L30" si="22">IF(ISBLANK(L7),"",L7*100/K7)</f>
        <v>10.84618308</v>
      </c>
      <c r="M20" s="174">
        <f t="shared" ref="M20:M30" si="23">IF(ISBLANK(M7),"",M7*100/K7)</f>
        <v>14.28377824</v>
      </c>
      <c r="N20" s="154">
        <f t="shared" ref="N20:N30" si="24">IF(ISBLANK(N7),"",N7*100/N7)</f>
        <v>100</v>
      </c>
      <c r="O20" s="173">
        <f t="shared" ref="O20:O30" si="25">IF(ISBLANK(O7),"",O7*100/N7)</f>
        <v>8.895774951</v>
      </c>
      <c r="P20" s="174">
        <f t="shared" ref="P20:P30" si="26">IF(ISBLANK(P7),"",P7*100/N7)</f>
        <v>11.67423836</v>
      </c>
      <c r="Q20" s="154">
        <f t="shared" ref="Q20:Q30" si="27">IF(ISBLANK(Q7),"",Q7*100/Q7)</f>
        <v>100</v>
      </c>
      <c r="R20" s="173">
        <f t="shared" ref="R20:R30" si="28">IF(ISBLANK(R7),"",R7*100/Q7)</f>
        <v>9.075644764</v>
      </c>
      <c r="S20" s="174">
        <f t="shared" ref="S20:S30" si="29">IF(ISBLANK(S7),"",S7*100/Q7)</f>
        <v>10.84591039</v>
      </c>
      <c r="T20" s="154">
        <f t="shared" ref="T20:T30" si="30">IF(ISBLANK(T7),"",T7*100/T7)</f>
        <v>100</v>
      </c>
      <c r="U20" s="173">
        <f t="shared" ref="U20:U30" si="31">IF(ISBLANK(U7),"",U7*100/T7)</f>
        <v>8.446852572</v>
      </c>
      <c r="V20" s="174">
        <f t="shared" ref="V20:V30" si="32">IF(ISBLANK(V7),"",V7*100/T7)</f>
        <v>9.945067465</v>
      </c>
      <c r="W20" s="154">
        <f t="shared" ref="W20:W30" si="33">IF(ISBLANK(W7),"",W7*100/W7)</f>
        <v>100</v>
      </c>
      <c r="X20" s="173">
        <f t="shared" ref="X20:X30" si="34">IF(ISBLANK(X7),"",X7*100/W7)</f>
        <v>7.185808612</v>
      </c>
      <c r="Y20" s="174">
        <f t="shared" ref="Y20:Y30" si="35">IF(ISBLANK(Y7),"",Y7*100/W7)</f>
        <v>8.333287651</v>
      </c>
      <c r="Z20" s="154">
        <f t="shared" ref="Z20:Z30" si="36">IF(ISBLANK(Z7),"",Z7*100/Z7)</f>
        <v>100</v>
      </c>
      <c r="AA20" s="173">
        <f t="shared" ref="AA20:AA30" si="37">IF(ISBLANK(AA7),"",AA7*100/Z7)</f>
        <v>8.859397794</v>
      </c>
      <c r="AB20" s="174">
        <f t="shared" ref="AB20:AB30" si="38">IF(ISBLANK(AB7),"",AB7*100/Z7)</f>
        <v>12.04955716</v>
      </c>
      <c r="AC20" s="154">
        <f t="shared" ref="AC20:AC30" si="39">IF(ISBLANK(AC7),"",AC7*100/AC7)</f>
        <v>100</v>
      </c>
      <c r="AD20" s="173">
        <f t="shared" ref="AD20:AD30" si="40">IF(ISBLANK(AD7),"",AD7*100/AC7)</f>
        <v>7.669795633</v>
      </c>
      <c r="AE20" s="174">
        <f t="shared" ref="AE20:AE30" si="41">IF(ISBLANK(AE7),"",AE7*100/AC7)</f>
        <v>10.15193266</v>
      </c>
      <c r="AF20" s="154">
        <f t="shared" ref="AF20:AF30" si="42">IF(ISBLANK(AF7),"",AF7*100/AF7)</f>
        <v>100</v>
      </c>
      <c r="AG20" s="155">
        <f t="shared" ref="AG20:AG30" si="43">IF(ISBLANK(AG7),"",AG7*100/AF7)</f>
        <v>16.60805331</v>
      </c>
      <c r="AH20" s="156">
        <f t="shared" ref="AH20:AH30" si="44">IF(ISBLANK(AH7),"",AH7*100/AF7)</f>
        <v>27.56230123</v>
      </c>
      <c r="AI20" s="154">
        <f t="shared" ref="AI20:AI30" si="45">IF(ISBLANK(AI7),"",AI7*100/AI7)</f>
        <v>100</v>
      </c>
      <c r="AJ20" s="173">
        <f t="shared" ref="AJ20:AJ30" si="46">IF(ISBLANK(AJ7),"",AJ7*100/AI7)</f>
        <v>9.374196317</v>
      </c>
      <c r="AK20" s="174">
        <f t="shared" ref="AK20:AK30" si="47">IF(ISBLANK(AK7),"",AK7*100/AI7)</f>
        <v>11.61183875</v>
      </c>
    </row>
    <row r="21" ht="15.75" customHeight="1">
      <c r="A21" s="53" t="s">
        <v>23</v>
      </c>
      <c r="B21" s="157">
        <f t="shared" si="12"/>
        <v>100</v>
      </c>
      <c r="C21" s="176">
        <f t="shared" si="13"/>
        <v>50.78517271</v>
      </c>
      <c r="D21" s="177">
        <f t="shared" si="14"/>
        <v>65.68437622</v>
      </c>
      <c r="E21" s="157">
        <f t="shared" si="15"/>
        <v>100</v>
      </c>
      <c r="F21" s="176">
        <f t="shared" si="16"/>
        <v>14.1673992</v>
      </c>
      <c r="G21" s="177">
        <f t="shared" si="17"/>
        <v>14.37210812</v>
      </c>
      <c r="H21" s="157">
        <f t="shared" si="18"/>
        <v>100</v>
      </c>
      <c r="I21" s="176">
        <f t="shared" si="19"/>
        <v>24.28323229</v>
      </c>
      <c r="J21" s="177">
        <f t="shared" si="20"/>
        <v>26.0373683</v>
      </c>
      <c r="K21" s="157">
        <f t="shared" si="21"/>
        <v>100</v>
      </c>
      <c r="L21" s="176">
        <f t="shared" si="22"/>
        <v>21.10377978</v>
      </c>
      <c r="M21" s="177">
        <f t="shared" si="23"/>
        <v>22.54603187</v>
      </c>
      <c r="N21" s="157">
        <f t="shared" si="24"/>
        <v>100</v>
      </c>
      <c r="O21" s="176">
        <f t="shared" si="25"/>
        <v>17.46404677</v>
      </c>
      <c r="P21" s="177">
        <f t="shared" si="26"/>
        <v>18.52781752</v>
      </c>
      <c r="Q21" s="157">
        <f t="shared" si="27"/>
        <v>100</v>
      </c>
      <c r="R21" s="176">
        <f t="shared" si="28"/>
        <v>17.04448066</v>
      </c>
      <c r="S21" s="177">
        <f t="shared" si="29"/>
        <v>17.56581846</v>
      </c>
      <c r="T21" s="157">
        <f t="shared" si="30"/>
        <v>100</v>
      </c>
      <c r="U21" s="176">
        <f t="shared" si="31"/>
        <v>16.0641422</v>
      </c>
      <c r="V21" s="177">
        <f t="shared" si="32"/>
        <v>18.70837395</v>
      </c>
      <c r="W21" s="157">
        <f t="shared" si="33"/>
        <v>100</v>
      </c>
      <c r="X21" s="176">
        <f t="shared" si="34"/>
        <v>16.67260494</v>
      </c>
      <c r="Y21" s="177">
        <f t="shared" si="35"/>
        <v>14.8793807</v>
      </c>
      <c r="Z21" s="157">
        <f t="shared" si="36"/>
        <v>100</v>
      </c>
      <c r="AA21" s="176">
        <f t="shared" si="37"/>
        <v>13.52941433</v>
      </c>
      <c r="AB21" s="177">
        <f t="shared" si="38"/>
        <v>11.08994535</v>
      </c>
      <c r="AC21" s="157">
        <f t="shared" si="39"/>
        <v>100</v>
      </c>
      <c r="AD21" s="176">
        <f t="shared" si="40"/>
        <v>15.36873329</v>
      </c>
      <c r="AE21" s="177">
        <f t="shared" si="41"/>
        <v>14.57601832</v>
      </c>
      <c r="AF21" s="157">
        <f t="shared" si="42"/>
        <v>100</v>
      </c>
      <c r="AG21" s="158" t="str">
        <f t="shared" si="43"/>
        <v/>
      </c>
      <c r="AH21" s="159" t="str">
        <f t="shared" si="44"/>
        <v/>
      </c>
      <c r="AI21" s="157">
        <f t="shared" si="45"/>
        <v>100</v>
      </c>
      <c r="AJ21" s="176">
        <f t="shared" si="46"/>
        <v>17.80058687</v>
      </c>
      <c r="AK21" s="177">
        <f t="shared" si="47"/>
        <v>18.6506655</v>
      </c>
    </row>
    <row r="22" ht="15.75" customHeight="1">
      <c r="A22" s="53" t="s">
        <v>24</v>
      </c>
      <c r="B22" s="157">
        <f t="shared" si="12"/>
        <v>100</v>
      </c>
      <c r="C22" s="176">
        <f t="shared" si="13"/>
        <v>30.64155859</v>
      </c>
      <c r="D22" s="177">
        <f t="shared" si="14"/>
        <v>39.24913032</v>
      </c>
      <c r="E22" s="157">
        <f t="shared" si="15"/>
        <v>100</v>
      </c>
      <c r="F22" s="176">
        <f t="shared" si="16"/>
        <v>35.15382729</v>
      </c>
      <c r="G22" s="177">
        <f t="shared" si="17"/>
        <v>24.19878151</v>
      </c>
      <c r="H22" s="157">
        <f t="shared" si="18"/>
        <v>100</v>
      </c>
      <c r="I22" s="176">
        <f t="shared" si="19"/>
        <v>38.43004173</v>
      </c>
      <c r="J22" s="177">
        <f t="shared" si="20"/>
        <v>39.75640079</v>
      </c>
      <c r="K22" s="157">
        <f t="shared" si="21"/>
        <v>100</v>
      </c>
      <c r="L22" s="176">
        <f t="shared" si="22"/>
        <v>33.13742186</v>
      </c>
      <c r="M22" s="177">
        <f t="shared" si="23"/>
        <v>33.3052855</v>
      </c>
      <c r="N22" s="157">
        <f t="shared" si="24"/>
        <v>100</v>
      </c>
      <c r="O22" s="176">
        <f t="shared" si="25"/>
        <v>30.58974456</v>
      </c>
      <c r="P22" s="177">
        <f t="shared" si="26"/>
        <v>27.47497314</v>
      </c>
      <c r="Q22" s="157">
        <f t="shared" si="27"/>
        <v>100</v>
      </c>
      <c r="R22" s="176">
        <f t="shared" si="28"/>
        <v>26.70749193</v>
      </c>
      <c r="S22" s="177">
        <f t="shared" si="29"/>
        <v>23.4486209</v>
      </c>
      <c r="T22" s="157">
        <f t="shared" si="30"/>
        <v>100</v>
      </c>
      <c r="U22" s="176">
        <f t="shared" si="31"/>
        <v>27.70571814</v>
      </c>
      <c r="V22" s="177">
        <f t="shared" si="32"/>
        <v>25.98920334</v>
      </c>
      <c r="W22" s="157">
        <f t="shared" si="33"/>
        <v>100</v>
      </c>
      <c r="X22" s="176">
        <f t="shared" si="34"/>
        <v>25.85362237</v>
      </c>
      <c r="Y22" s="177">
        <f t="shared" si="35"/>
        <v>23.91204443</v>
      </c>
      <c r="Z22" s="157">
        <f t="shared" si="36"/>
        <v>100</v>
      </c>
      <c r="AA22" s="176">
        <f t="shared" si="37"/>
        <v>22.30271507</v>
      </c>
      <c r="AB22" s="177">
        <f t="shared" si="38"/>
        <v>19.95026754</v>
      </c>
      <c r="AC22" s="157">
        <f t="shared" si="39"/>
        <v>100</v>
      </c>
      <c r="AD22" s="176">
        <f t="shared" si="40"/>
        <v>15.6374419</v>
      </c>
      <c r="AE22" s="177">
        <f t="shared" si="41"/>
        <v>12.84769904</v>
      </c>
      <c r="AF22" s="157">
        <f t="shared" si="42"/>
        <v>100</v>
      </c>
      <c r="AG22" s="158">
        <f t="shared" si="43"/>
        <v>19.41747573</v>
      </c>
      <c r="AH22" s="159">
        <f t="shared" si="44"/>
        <v>9.223300971</v>
      </c>
      <c r="AI22" s="157">
        <f t="shared" si="45"/>
        <v>100</v>
      </c>
      <c r="AJ22" s="176">
        <f t="shared" si="46"/>
        <v>28.80401146</v>
      </c>
      <c r="AK22" s="177">
        <f t="shared" si="47"/>
        <v>26.71755287</v>
      </c>
    </row>
    <row r="23" ht="15.75" customHeight="1">
      <c r="A23" s="53" t="s">
        <v>25</v>
      </c>
      <c r="B23" s="157">
        <f t="shared" si="12"/>
        <v>100</v>
      </c>
      <c r="C23" s="176">
        <f t="shared" si="13"/>
        <v>38.22871565</v>
      </c>
      <c r="D23" s="177">
        <f t="shared" si="14"/>
        <v>41.35751485</v>
      </c>
      <c r="E23" s="157">
        <f t="shared" si="15"/>
        <v>100</v>
      </c>
      <c r="F23" s="176">
        <f t="shared" si="16"/>
        <v>50.21721859</v>
      </c>
      <c r="G23" s="177">
        <f t="shared" si="17"/>
        <v>37.11934182</v>
      </c>
      <c r="H23" s="157">
        <f t="shared" si="18"/>
        <v>100</v>
      </c>
      <c r="I23" s="176">
        <f t="shared" si="19"/>
        <v>50.8066021</v>
      </c>
      <c r="J23" s="177">
        <f t="shared" si="20"/>
        <v>42.66139248</v>
      </c>
      <c r="K23" s="157">
        <f t="shared" si="21"/>
        <v>100</v>
      </c>
      <c r="L23" s="176">
        <f t="shared" si="22"/>
        <v>48.70556399</v>
      </c>
      <c r="M23" s="177">
        <f t="shared" si="23"/>
        <v>44.89340538</v>
      </c>
      <c r="N23" s="157">
        <f t="shared" si="24"/>
        <v>100</v>
      </c>
      <c r="O23" s="176">
        <f t="shared" si="25"/>
        <v>44.5321797</v>
      </c>
      <c r="P23" s="177">
        <f t="shared" si="26"/>
        <v>37.36860561</v>
      </c>
      <c r="Q23" s="157">
        <f t="shared" si="27"/>
        <v>100</v>
      </c>
      <c r="R23" s="176">
        <f t="shared" si="28"/>
        <v>42.51200412</v>
      </c>
      <c r="S23" s="177">
        <f t="shared" si="29"/>
        <v>35.19111035</v>
      </c>
      <c r="T23" s="157">
        <f t="shared" si="30"/>
        <v>100</v>
      </c>
      <c r="U23" s="176">
        <f t="shared" si="31"/>
        <v>39.56039953</v>
      </c>
      <c r="V23" s="177">
        <f t="shared" si="32"/>
        <v>35.03659482</v>
      </c>
      <c r="W23" s="157">
        <f t="shared" si="33"/>
        <v>100</v>
      </c>
      <c r="X23" s="176">
        <f t="shared" si="34"/>
        <v>39.12722486</v>
      </c>
      <c r="Y23" s="177">
        <f t="shared" si="35"/>
        <v>34.62862637</v>
      </c>
      <c r="Z23" s="157">
        <f t="shared" si="36"/>
        <v>100</v>
      </c>
      <c r="AA23" s="176">
        <f t="shared" si="37"/>
        <v>36.54302593</v>
      </c>
      <c r="AB23" s="177">
        <f t="shared" si="38"/>
        <v>30.03156927</v>
      </c>
      <c r="AC23" s="157">
        <f t="shared" si="39"/>
        <v>100</v>
      </c>
      <c r="AD23" s="176">
        <f t="shared" si="40"/>
        <v>33.03508184</v>
      </c>
      <c r="AE23" s="177">
        <f t="shared" si="41"/>
        <v>26.90335458</v>
      </c>
      <c r="AF23" s="157">
        <f t="shared" si="42"/>
        <v>100</v>
      </c>
      <c r="AG23" s="158">
        <f t="shared" si="43"/>
        <v>6.377609543</v>
      </c>
      <c r="AH23" s="159">
        <f t="shared" si="44"/>
        <v>1.376462491</v>
      </c>
      <c r="AI23" s="157">
        <f t="shared" si="45"/>
        <v>100</v>
      </c>
      <c r="AJ23" s="176">
        <f t="shared" si="46"/>
        <v>42.43619002</v>
      </c>
      <c r="AK23" s="177">
        <f t="shared" si="47"/>
        <v>36.46794793</v>
      </c>
    </row>
    <row r="24" ht="15.75" customHeight="1">
      <c r="A24" s="53" t="s">
        <v>26</v>
      </c>
      <c r="B24" s="157">
        <f t="shared" si="12"/>
        <v>100</v>
      </c>
      <c r="C24" s="176">
        <f t="shared" si="13"/>
        <v>19.88865425</v>
      </c>
      <c r="D24" s="177">
        <f t="shared" si="14"/>
        <v>6.066423498</v>
      </c>
      <c r="E24" s="157">
        <f t="shared" si="15"/>
        <v>100</v>
      </c>
      <c r="F24" s="176">
        <f t="shared" si="16"/>
        <v>51.90190942</v>
      </c>
      <c r="G24" s="177">
        <f t="shared" si="17"/>
        <v>35.94868002</v>
      </c>
      <c r="H24" s="157">
        <f t="shared" si="18"/>
        <v>100</v>
      </c>
      <c r="I24" s="176">
        <f t="shared" si="19"/>
        <v>65.39201753</v>
      </c>
      <c r="J24" s="177">
        <f t="shared" si="20"/>
        <v>55.53263767</v>
      </c>
      <c r="K24" s="157">
        <f t="shared" si="21"/>
        <v>100</v>
      </c>
      <c r="L24" s="176">
        <f t="shared" si="22"/>
        <v>62.53520248</v>
      </c>
      <c r="M24" s="177">
        <f t="shared" si="23"/>
        <v>51.99970705</v>
      </c>
      <c r="N24" s="157">
        <f t="shared" si="24"/>
        <v>100</v>
      </c>
      <c r="O24" s="176">
        <f t="shared" si="25"/>
        <v>57.12495043</v>
      </c>
      <c r="P24" s="177">
        <f t="shared" si="26"/>
        <v>44.17371249</v>
      </c>
      <c r="Q24" s="157">
        <f t="shared" si="27"/>
        <v>100</v>
      </c>
      <c r="R24" s="176">
        <f t="shared" si="28"/>
        <v>55.51787839</v>
      </c>
      <c r="S24" s="177">
        <f t="shared" si="29"/>
        <v>43.08936587</v>
      </c>
      <c r="T24" s="157">
        <f t="shared" si="30"/>
        <v>100</v>
      </c>
      <c r="U24" s="176">
        <f t="shared" si="31"/>
        <v>55.17459755</v>
      </c>
      <c r="V24" s="177">
        <f t="shared" si="32"/>
        <v>43.10395272</v>
      </c>
      <c r="W24" s="157">
        <f t="shared" si="33"/>
        <v>100</v>
      </c>
      <c r="X24" s="176">
        <f t="shared" si="34"/>
        <v>50.24533441</v>
      </c>
      <c r="Y24" s="177">
        <f t="shared" si="35"/>
        <v>40.14654593</v>
      </c>
      <c r="Z24" s="157">
        <f t="shared" si="36"/>
        <v>100</v>
      </c>
      <c r="AA24" s="176">
        <f t="shared" si="37"/>
        <v>49.88236331</v>
      </c>
      <c r="AB24" s="177">
        <f t="shared" si="38"/>
        <v>40.04162242</v>
      </c>
      <c r="AC24" s="157">
        <f t="shared" si="39"/>
        <v>100</v>
      </c>
      <c r="AD24" s="176">
        <f t="shared" si="40"/>
        <v>42.96278917</v>
      </c>
      <c r="AE24" s="177">
        <f t="shared" si="41"/>
        <v>32.50365858</v>
      </c>
      <c r="AF24" s="157">
        <f t="shared" si="42"/>
        <v>100</v>
      </c>
      <c r="AG24" s="158">
        <f t="shared" si="43"/>
        <v>31.61592506</v>
      </c>
      <c r="AH24" s="159">
        <f t="shared" si="44"/>
        <v>24.3950039</v>
      </c>
      <c r="AI24" s="157">
        <f t="shared" si="45"/>
        <v>100</v>
      </c>
      <c r="AJ24" s="176">
        <f t="shared" si="46"/>
        <v>55.34713212</v>
      </c>
      <c r="AK24" s="177">
        <f t="shared" si="47"/>
        <v>43.68442833</v>
      </c>
    </row>
    <row r="25" ht="15.75" customHeight="1">
      <c r="A25" s="53" t="s">
        <v>27</v>
      </c>
      <c r="B25" s="157">
        <f t="shared" si="12"/>
        <v>100</v>
      </c>
      <c r="C25" s="176">
        <f t="shared" si="13"/>
        <v>100</v>
      </c>
      <c r="D25" s="177">
        <f t="shared" si="14"/>
        <v>100.3380045</v>
      </c>
      <c r="E25" s="157">
        <f t="shared" si="15"/>
        <v>100</v>
      </c>
      <c r="F25" s="176">
        <f t="shared" si="16"/>
        <v>67.77801831</v>
      </c>
      <c r="G25" s="177">
        <f t="shared" si="17"/>
        <v>44.16530997</v>
      </c>
      <c r="H25" s="157">
        <f t="shared" si="18"/>
        <v>100</v>
      </c>
      <c r="I25" s="176">
        <f t="shared" si="19"/>
        <v>75.43545634</v>
      </c>
      <c r="J25" s="177">
        <f t="shared" si="20"/>
        <v>58.36888929</v>
      </c>
      <c r="K25" s="157">
        <f t="shared" si="21"/>
        <v>100</v>
      </c>
      <c r="L25" s="176">
        <f t="shared" si="22"/>
        <v>77.94471149</v>
      </c>
      <c r="M25" s="177">
        <f t="shared" si="23"/>
        <v>62.11094778</v>
      </c>
      <c r="N25" s="157">
        <f t="shared" si="24"/>
        <v>100</v>
      </c>
      <c r="O25" s="176">
        <f t="shared" si="25"/>
        <v>71.10944926</v>
      </c>
      <c r="P25" s="177">
        <f t="shared" si="26"/>
        <v>52.29462896</v>
      </c>
      <c r="Q25" s="157">
        <f t="shared" si="27"/>
        <v>100</v>
      </c>
      <c r="R25" s="176">
        <f t="shared" si="28"/>
        <v>68.81864753</v>
      </c>
      <c r="S25" s="177">
        <f t="shared" si="29"/>
        <v>47.08056044</v>
      </c>
      <c r="T25" s="157">
        <f t="shared" si="30"/>
        <v>100</v>
      </c>
      <c r="U25" s="176">
        <f t="shared" si="31"/>
        <v>67.1978502</v>
      </c>
      <c r="V25" s="177">
        <f t="shared" si="32"/>
        <v>48.13200047</v>
      </c>
      <c r="W25" s="157">
        <f t="shared" si="33"/>
        <v>100</v>
      </c>
      <c r="X25" s="176">
        <f t="shared" si="34"/>
        <v>63.48383082</v>
      </c>
      <c r="Y25" s="177">
        <f t="shared" si="35"/>
        <v>43.07566552</v>
      </c>
      <c r="Z25" s="157">
        <f t="shared" si="36"/>
        <v>100</v>
      </c>
      <c r="AA25" s="176">
        <f t="shared" si="37"/>
        <v>61.68687217</v>
      </c>
      <c r="AB25" s="177">
        <f t="shared" si="38"/>
        <v>40.85679335</v>
      </c>
      <c r="AC25" s="157">
        <f t="shared" si="39"/>
        <v>100</v>
      </c>
      <c r="AD25" s="176">
        <f t="shared" si="40"/>
        <v>54.74937243</v>
      </c>
      <c r="AE25" s="177">
        <f t="shared" si="41"/>
        <v>31.50378009</v>
      </c>
      <c r="AF25" s="157">
        <f t="shared" si="42"/>
        <v>100</v>
      </c>
      <c r="AG25" s="158" t="str">
        <f t="shared" si="43"/>
        <v/>
      </c>
      <c r="AH25" s="159" t="str">
        <f t="shared" si="44"/>
        <v/>
      </c>
      <c r="AI25" s="157">
        <f t="shared" si="45"/>
        <v>100</v>
      </c>
      <c r="AJ25" s="176">
        <f t="shared" si="46"/>
        <v>68.12698865</v>
      </c>
      <c r="AK25" s="177">
        <f t="shared" si="47"/>
        <v>48.31428113</v>
      </c>
    </row>
    <row r="26" ht="15.75" customHeight="1">
      <c r="A26" s="53" t="s">
        <v>28</v>
      </c>
      <c r="B26" s="157">
        <f t="shared" si="12"/>
        <v>100</v>
      </c>
      <c r="C26" s="176">
        <f t="shared" si="13"/>
        <v>100</v>
      </c>
      <c r="D26" s="177">
        <f t="shared" si="14"/>
        <v>107.4498567</v>
      </c>
      <c r="E26" s="157">
        <f t="shared" si="15"/>
        <v>100</v>
      </c>
      <c r="F26" s="176">
        <f t="shared" si="16"/>
        <v>100</v>
      </c>
      <c r="G26" s="177">
        <f t="shared" si="17"/>
        <v>55.64470338</v>
      </c>
      <c r="H26" s="157">
        <f t="shared" si="18"/>
        <v>100</v>
      </c>
      <c r="I26" s="176">
        <f t="shared" si="19"/>
        <v>87.94593372</v>
      </c>
      <c r="J26" s="177">
        <f t="shared" si="20"/>
        <v>68.77051307</v>
      </c>
      <c r="K26" s="157">
        <f t="shared" si="21"/>
        <v>100</v>
      </c>
      <c r="L26" s="176">
        <f t="shared" si="22"/>
        <v>85.30876594</v>
      </c>
      <c r="M26" s="177">
        <f t="shared" si="23"/>
        <v>61.34186869</v>
      </c>
      <c r="N26" s="157">
        <f t="shared" si="24"/>
        <v>100</v>
      </c>
      <c r="O26" s="176">
        <f t="shared" si="25"/>
        <v>84.05158988</v>
      </c>
      <c r="P26" s="177">
        <f t="shared" si="26"/>
        <v>55.74069785</v>
      </c>
      <c r="Q26" s="157">
        <f t="shared" si="27"/>
        <v>100</v>
      </c>
      <c r="R26" s="176">
        <f t="shared" si="28"/>
        <v>81.78069321</v>
      </c>
      <c r="S26" s="177">
        <f t="shared" si="29"/>
        <v>52.81921524</v>
      </c>
      <c r="T26" s="157">
        <f t="shared" si="30"/>
        <v>100</v>
      </c>
      <c r="U26" s="176">
        <f t="shared" si="31"/>
        <v>79.62354228</v>
      </c>
      <c r="V26" s="177">
        <f t="shared" si="32"/>
        <v>48.38159391</v>
      </c>
      <c r="W26" s="157">
        <f t="shared" si="33"/>
        <v>100</v>
      </c>
      <c r="X26" s="176">
        <f t="shared" si="34"/>
        <v>81.21376905</v>
      </c>
      <c r="Y26" s="177">
        <f t="shared" si="35"/>
        <v>49.03500568</v>
      </c>
      <c r="Z26" s="157">
        <f t="shared" si="36"/>
        <v>100</v>
      </c>
      <c r="AA26" s="176">
        <f t="shared" si="37"/>
        <v>74.25739659</v>
      </c>
      <c r="AB26" s="177">
        <f t="shared" si="38"/>
        <v>50.75430948</v>
      </c>
      <c r="AC26" s="157">
        <f t="shared" si="39"/>
        <v>100</v>
      </c>
      <c r="AD26" s="176">
        <f t="shared" si="40"/>
        <v>48.14066473</v>
      </c>
      <c r="AE26" s="177">
        <f t="shared" si="41"/>
        <v>23.41071004</v>
      </c>
      <c r="AF26" s="157">
        <f t="shared" si="42"/>
        <v>100</v>
      </c>
      <c r="AG26" s="176">
        <f t="shared" si="43"/>
        <v>45.02508361</v>
      </c>
      <c r="AH26" s="177">
        <f t="shared" si="44"/>
        <v>21.11204013</v>
      </c>
      <c r="AI26" s="157">
        <f t="shared" si="45"/>
        <v>100</v>
      </c>
      <c r="AJ26" s="176">
        <f t="shared" si="46"/>
        <v>81.22800068</v>
      </c>
      <c r="AK26" s="177">
        <f t="shared" si="47"/>
        <v>52.06948953</v>
      </c>
    </row>
    <row r="27" ht="15.75" customHeight="1">
      <c r="A27" s="53" t="s">
        <v>29</v>
      </c>
      <c r="B27" s="157" t="str">
        <f t="shared" si="12"/>
        <v/>
      </c>
      <c r="C27" s="176" t="str">
        <f t="shared" si="13"/>
        <v/>
      </c>
      <c r="D27" s="177" t="str">
        <f t="shared" si="14"/>
        <v/>
      </c>
      <c r="E27" s="157">
        <f t="shared" si="15"/>
        <v>100</v>
      </c>
      <c r="F27" s="176">
        <f t="shared" si="16"/>
        <v>100</v>
      </c>
      <c r="G27" s="177">
        <f t="shared" si="17"/>
        <v>40.05006258</v>
      </c>
      <c r="H27" s="157">
        <f t="shared" si="18"/>
        <v>100</v>
      </c>
      <c r="I27" s="176">
        <f t="shared" si="19"/>
        <v>86.18680101</v>
      </c>
      <c r="J27" s="177">
        <f t="shared" si="20"/>
        <v>40.89414961</v>
      </c>
      <c r="K27" s="157">
        <f t="shared" si="21"/>
        <v>100</v>
      </c>
      <c r="L27" s="176">
        <f t="shared" si="22"/>
        <v>90.74973459</v>
      </c>
      <c r="M27" s="177">
        <f t="shared" si="23"/>
        <v>47.60346238</v>
      </c>
      <c r="N27" s="157">
        <f t="shared" si="24"/>
        <v>100</v>
      </c>
      <c r="O27" s="176">
        <f t="shared" si="25"/>
        <v>93.26179091</v>
      </c>
      <c r="P27" s="177">
        <f t="shared" si="26"/>
        <v>59.92117576</v>
      </c>
      <c r="Q27" s="157">
        <f t="shared" si="27"/>
        <v>100</v>
      </c>
      <c r="R27" s="176">
        <f t="shared" si="28"/>
        <v>90.15634592</v>
      </c>
      <c r="S27" s="177">
        <f t="shared" si="29"/>
        <v>53.22159971</v>
      </c>
      <c r="T27" s="157">
        <f t="shared" si="30"/>
        <v>100</v>
      </c>
      <c r="U27" s="176">
        <f t="shared" si="31"/>
        <v>94.5542922</v>
      </c>
      <c r="V27" s="177">
        <f t="shared" si="32"/>
        <v>62.46125104</v>
      </c>
      <c r="W27" s="157">
        <f t="shared" si="33"/>
        <v>100</v>
      </c>
      <c r="X27" s="176">
        <f t="shared" si="34"/>
        <v>90.74182956</v>
      </c>
      <c r="Y27" s="177">
        <f t="shared" si="35"/>
        <v>47.22660028</v>
      </c>
      <c r="Z27" s="157">
        <f t="shared" si="36"/>
        <v>100</v>
      </c>
      <c r="AA27" s="176">
        <f t="shared" si="37"/>
        <v>92.94015107</v>
      </c>
      <c r="AB27" s="177">
        <f t="shared" si="38"/>
        <v>52.0804138</v>
      </c>
      <c r="AC27" s="157">
        <f t="shared" si="39"/>
        <v>100</v>
      </c>
      <c r="AD27" s="176">
        <f t="shared" si="40"/>
        <v>100</v>
      </c>
      <c r="AE27" s="177">
        <f t="shared" si="41"/>
        <v>9.158557527</v>
      </c>
      <c r="AF27" s="157" t="str">
        <f t="shared" si="42"/>
        <v/>
      </c>
      <c r="AG27" s="158" t="str">
        <f t="shared" si="43"/>
        <v/>
      </c>
      <c r="AH27" s="159" t="str">
        <f t="shared" si="44"/>
        <v/>
      </c>
      <c r="AI27" s="157">
        <f t="shared" si="45"/>
        <v>100</v>
      </c>
      <c r="AJ27" s="176">
        <f t="shared" si="46"/>
        <v>92.06661837</v>
      </c>
      <c r="AK27" s="177">
        <f t="shared" si="47"/>
        <v>55.344497</v>
      </c>
    </row>
    <row r="28" ht="15.75" customHeight="1">
      <c r="A28" s="53" t="s">
        <v>30</v>
      </c>
      <c r="B28" s="157" t="str">
        <f t="shared" si="12"/>
        <v/>
      </c>
      <c r="C28" s="176" t="str">
        <f t="shared" si="13"/>
        <v/>
      </c>
      <c r="D28" s="177" t="str">
        <f t="shared" si="14"/>
        <v/>
      </c>
      <c r="E28" s="157" t="str">
        <f t="shared" si="15"/>
        <v/>
      </c>
      <c r="F28" s="176" t="str">
        <f t="shared" si="16"/>
        <v/>
      </c>
      <c r="G28" s="177" t="str">
        <f t="shared" si="17"/>
        <v/>
      </c>
      <c r="H28" s="157">
        <f t="shared" si="18"/>
        <v>100</v>
      </c>
      <c r="I28" s="176">
        <f t="shared" si="19"/>
        <v>100</v>
      </c>
      <c r="J28" s="177">
        <f t="shared" si="20"/>
        <v>20.49225712</v>
      </c>
      <c r="K28" s="157">
        <f t="shared" si="21"/>
        <v>100</v>
      </c>
      <c r="L28" s="176">
        <f t="shared" si="22"/>
        <v>100</v>
      </c>
      <c r="M28" s="177">
        <f t="shared" si="23"/>
        <v>62.5245688</v>
      </c>
      <c r="N28" s="157">
        <f t="shared" si="24"/>
        <v>100</v>
      </c>
      <c r="O28" s="176">
        <f t="shared" si="25"/>
        <v>100</v>
      </c>
      <c r="P28" s="177">
        <f t="shared" si="26"/>
        <v>61.71776377</v>
      </c>
      <c r="Q28" s="157">
        <f t="shared" si="27"/>
        <v>100</v>
      </c>
      <c r="R28" s="176">
        <f t="shared" si="28"/>
        <v>96.56029456</v>
      </c>
      <c r="S28" s="177">
        <f t="shared" si="29"/>
        <v>58.15513426</v>
      </c>
      <c r="T28" s="157">
        <f t="shared" si="30"/>
        <v>100</v>
      </c>
      <c r="U28" s="176">
        <f t="shared" si="31"/>
        <v>93.1651972</v>
      </c>
      <c r="V28" s="177">
        <f t="shared" si="32"/>
        <v>78.094009</v>
      </c>
      <c r="W28" s="157">
        <f t="shared" si="33"/>
        <v>100</v>
      </c>
      <c r="X28" s="176">
        <f t="shared" si="34"/>
        <v>100</v>
      </c>
      <c r="Y28" s="177">
        <f t="shared" si="35"/>
        <v>53.23600644</v>
      </c>
      <c r="Z28" s="157">
        <f t="shared" si="36"/>
        <v>100</v>
      </c>
      <c r="AA28" s="176">
        <f t="shared" si="37"/>
        <v>100</v>
      </c>
      <c r="AB28" s="177">
        <f t="shared" si="38"/>
        <v>61.70529059</v>
      </c>
      <c r="AC28" s="157">
        <f t="shared" si="39"/>
        <v>100</v>
      </c>
      <c r="AD28" s="176">
        <f t="shared" si="40"/>
        <v>100</v>
      </c>
      <c r="AE28" s="177">
        <f t="shared" si="41"/>
        <v>36.13739662</v>
      </c>
      <c r="AF28" s="157" t="str">
        <f t="shared" si="42"/>
        <v/>
      </c>
      <c r="AG28" s="158" t="str">
        <f t="shared" si="43"/>
        <v/>
      </c>
      <c r="AH28" s="159" t="str">
        <f t="shared" si="44"/>
        <v/>
      </c>
      <c r="AI28" s="157">
        <f t="shared" si="45"/>
        <v>100</v>
      </c>
      <c r="AJ28" s="176">
        <f t="shared" si="46"/>
        <v>97.8125085</v>
      </c>
      <c r="AK28" s="177">
        <f t="shared" si="47"/>
        <v>61.38153534</v>
      </c>
    </row>
    <row r="29" ht="15.75" customHeight="1">
      <c r="A29" s="68" t="s">
        <v>31</v>
      </c>
      <c r="B29" s="167" t="str">
        <f t="shared" si="12"/>
        <v/>
      </c>
      <c r="C29" s="194" t="str">
        <f t="shared" si="13"/>
        <v/>
      </c>
      <c r="D29" s="195" t="str">
        <f t="shared" si="14"/>
        <v/>
      </c>
      <c r="E29" s="167" t="str">
        <f t="shared" si="15"/>
        <v/>
      </c>
      <c r="F29" s="194" t="str">
        <f t="shared" si="16"/>
        <v/>
      </c>
      <c r="G29" s="195" t="str">
        <f t="shared" si="17"/>
        <v/>
      </c>
      <c r="H29" s="167" t="str">
        <f t="shared" si="18"/>
        <v/>
      </c>
      <c r="I29" s="194" t="str">
        <f t="shared" si="19"/>
        <v/>
      </c>
      <c r="J29" s="195" t="str">
        <f t="shared" si="20"/>
        <v/>
      </c>
      <c r="K29" s="167" t="str">
        <f t="shared" si="21"/>
        <v/>
      </c>
      <c r="L29" s="194" t="str">
        <f t="shared" si="22"/>
        <v/>
      </c>
      <c r="M29" s="195" t="str">
        <f t="shared" si="23"/>
        <v/>
      </c>
      <c r="N29" s="167">
        <f t="shared" si="24"/>
        <v>100</v>
      </c>
      <c r="O29" s="194">
        <f t="shared" si="25"/>
        <v>100</v>
      </c>
      <c r="P29" s="195">
        <f t="shared" si="26"/>
        <v>70.43020948</v>
      </c>
      <c r="Q29" s="167">
        <f t="shared" si="27"/>
        <v>100</v>
      </c>
      <c r="R29" s="194">
        <f t="shared" si="28"/>
        <v>100</v>
      </c>
      <c r="S29" s="195">
        <f t="shared" si="29"/>
        <v>59.17667114</v>
      </c>
      <c r="T29" s="167" t="str">
        <f t="shared" si="30"/>
        <v/>
      </c>
      <c r="U29" s="194" t="str">
        <f t="shared" si="31"/>
        <v/>
      </c>
      <c r="V29" s="195" t="str">
        <f t="shared" si="32"/>
        <v/>
      </c>
      <c r="W29" s="167" t="str">
        <f t="shared" si="33"/>
        <v/>
      </c>
      <c r="X29" s="194" t="str">
        <f t="shared" si="34"/>
        <v/>
      </c>
      <c r="Y29" s="195" t="str">
        <f t="shared" si="35"/>
        <v/>
      </c>
      <c r="Z29" s="167" t="str">
        <f t="shared" si="36"/>
        <v/>
      </c>
      <c r="AA29" s="194" t="str">
        <f t="shared" si="37"/>
        <v/>
      </c>
      <c r="AB29" s="195" t="str">
        <f t="shared" si="38"/>
        <v/>
      </c>
      <c r="AC29" s="167" t="str">
        <f t="shared" si="39"/>
        <v/>
      </c>
      <c r="AD29" s="194" t="str">
        <f t="shared" si="40"/>
        <v/>
      </c>
      <c r="AE29" s="195" t="str">
        <f t="shared" si="41"/>
        <v/>
      </c>
      <c r="AF29" s="167" t="str">
        <f t="shared" si="42"/>
        <v/>
      </c>
      <c r="AG29" s="168" t="str">
        <f t="shared" si="43"/>
        <v/>
      </c>
      <c r="AH29" s="169" t="str">
        <f t="shared" si="44"/>
        <v/>
      </c>
      <c r="AI29" s="167">
        <f t="shared" si="45"/>
        <v>100</v>
      </c>
      <c r="AJ29" s="194">
        <f t="shared" si="46"/>
        <v>100</v>
      </c>
      <c r="AK29" s="195">
        <f t="shared" si="47"/>
        <v>64.1283128</v>
      </c>
    </row>
    <row r="30" ht="15.75" customHeight="1">
      <c r="A30" s="63" t="s">
        <v>7</v>
      </c>
      <c r="B30" s="170">
        <f t="shared" si="12"/>
        <v>100</v>
      </c>
      <c r="C30" s="198">
        <f t="shared" si="13"/>
        <v>55.30365305</v>
      </c>
      <c r="D30" s="199">
        <f t="shared" si="14"/>
        <v>56.5939308</v>
      </c>
      <c r="E30" s="170">
        <f t="shared" si="15"/>
        <v>100</v>
      </c>
      <c r="F30" s="198">
        <f t="shared" si="16"/>
        <v>57.78149898</v>
      </c>
      <c r="G30" s="199">
        <f t="shared" si="17"/>
        <v>38.02996395</v>
      </c>
      <c r="H30" s="170">
        <f t="shared" si="18"/>
        <v>100</v>
      </c>
      <c r="I30" s="198">
        <f t="shared" si="19"/>
        <v>66.47508195</v>
      </c>
      <c r="J30" s="199">
        <f t="shared" si="20"/>
        <v>51.77881207</v>
      </c>
      <c r="K30" s="170">
        <f t="shared" si="21"/>
        <v>100</v>
      </c>
      <c r="L30" s="198">
        <f t="shared" si="22"/>
        <v>66.96829525</v>
      </c>
      <c r="M30" s="199">
        <f t="shared" si="23"/>
        <v>52.74900648</v>
      </c>
      <c r="N30" s="170">
        <f t="shared" si="24"/>
        <v>100</v>
      </c>
      <c r="O30" s="198">
        <f t="shared" si="25"/>
        <v>70.86407489</v>
      </c>
      <c r="P30" s="199">
        <f t="shared" si="26"/>
        <v>50.12939694</v>
      </c>
      <c r="Q30" s="170">
        <f t="shared" si="27"/>
        <v>100</v>
      </c>
      <c r="R30" s="198">
        <f t="shared" si="28"/>
        <v>69.70560908</v>
      </c>
      <c r="S30" s="199">
        <f t="shared" si="29"/>
        <v>47.12104516</v>
      </c>
      <c r="T30" s="170">
        <f t="shared" si="30"/>
        <v>100</v>
      </c>
      <c r="U30" s="198">
        <f t="shared" si="31"/>
        <v>67.12851982</v>
      </c>
      <c r="V30" s="199">
        <f t="shared" si="32"/>
        <v>46.97210262</v>
      </c>
      <c r="W30" s="170">
        <f t="shared" si="33"/>
        <v>100</v>
      </c>
      <c r="X30" s="198">
        <f t="shared" si="34"/>
        <v>65.3380825</v>
      </c>
      <c r="Y30" s="199">
        <f t="shared" si="35"/>
        <v>43.15123749</v>
      </c>
      <c r="Z30" s="170">
        <f t="shared" si="36"/>
        <v>100</v>
      </c>
      <c r="AA30" s="198">
        <f t="shared" si="37"/>
        <v>60.84656356</v>
      </c>
      <c r="AB30" s="199">
        <f t="shared" si="38"/>
        <v>42.39351816</v>
      </c>
      <c r="AC30" s="170">
        <f t="shared" si="39"/>
        <v>100</v>
      </c>
      <c r="AD30" s="198">
        <f t="shared" si="40"/>
        <v>47.2222626</v>
      </c>
      <c r="AE30" s="199">
        <f t="shared" si="41"/>
        <v>27.60116817</v>
      </c>
      <c r="AF30" s="170">
        <f t="shared" si="42"/>
        <v>100</v>
      </c>
      <c r="AG30" s="171">
        <f t="shared" si="43"/>
        <v>26.31123957</v>
      </c>
      <c r="AH30" s="172">
        <f t="shared" si="44"/>
        <v>14.74778903</v>
      </c>
      <c r="AI30" s="170">
        <f t="shared" si="45"/>
        <v>100</v>
      </c>
      <c r="AJ30" s="198">
        <f t="shared" si="46"/>
        <v>67.69006676</v>
      </c>
      <c r="AK30" s="199">
        <f t="shared" si="47"/>
        <v>47.15101159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T4:V4"/>
    <mergeCell ref="W4:Y4"/>
    <mergeCell ref="Z4:AB4"/>
    <mergeCell ref="AC4:AE4"/>
    <mergeCell ref="AF4:AH4"/>
    <mergeCell ref="AI4:AK4"/>
    <mergeCell ref="B6:AK6"/>
    <mergeCell ref="A19:AK19"/>
    <mergeCell ref="A4:A6"/>
    <mergeCell ref="B4:D4"/>
    <mergeCell ref="E4:G4"/>
    <mergeCell ref="H4:J4"/>
    <mergeCell ref="K4:M4"/>
    <mergeCell ref="N4:P4"/>
    <mergeCell ref="Q4:S4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14" width="4.75"/>
    <col customWidth="1" min="15" max="15" width="5.13"/>
    <col customWidth="1" min="16" max="17" width="4.75"/>
    <col customWidth="1" min="18" max="18" width="5.13"/>
    <col customWidth="1" min="19" max="20" width="4.75"/>
    <col customWidth="1" min="21" max="21" width="5.13"/>
    <col customWidth="1" min="22" max="23" width="4.75"/>
    <col customWidth="1" min="24" max="25" width="5.13"/>
    <col customWidth="1" min="26" max="26" width="4.75"/>
    <col customWidth="1" min="27" max="28" width="5.13"/>
    <col customWidth="1" min="29" max="31" width="4.75"/>
    <col customWidth="1" min="32" max="32" width="5.13"/>
    <col customWidth="1" min="33" max="34" width="5.88"/>
  </cols>
  <sheetData>
    <row r="1">
      <c r="A1" s="1" t="s">
        <v>64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>
      <c r="A3" s="2"/>
    </row>
    <row r="4" ht="15.0" customHeight="1">
      <c r="A4" s="192" t="s">
        <v>65</v>
      </c>
      <c r="B4" s="7" t="s">
        <v>22</v>
      </c>
      <c r="C4" s="8"/>
      <c r="D4" s="10"/>
      <c r="E4" s="7" t="s">
        <v>23</v>
      </c>
      <c r="F4" s="8"/>
      <c r="G4" s="10"/>
      <c r="H4" s="7" t="s">
        <v>24</v>
      </c>
      <c r="I4" s="8"/>
      <c r="J4" s="10"/>
      <c r="K4" s="7" t="s">
        <v>25</v>
      </c>
      <c r="L4" s="8"/>
      <c r="M4" s="10"/>
      <c r="N4" s="7" t="s">
        <v>26</v>
      </c>
      <c r="O4" s="8"/>
      <c r="P4" s="10"/>
      <c r="Q4" s="7" t="s">
        <v>27</v>
      </c>
      <c r="R4" s="8"/>
      <c r="S4" s="10"/>
      <c r="T4" s="7" t="s">
        <v>28</v>
      </c>
      <c r="U4" s="8"/>
      <c r="V4" s="10"/>
      <c r="W4" s="7" t="s">
        <v>29</v>
      </c>
      <c r="X4" s="8"/>
      <c r="Y4" s="10"/>
      <c r="Z4" s="7" t="s">
        <v>30</v>
      </c>
      <c r="AA4" s="8"/>
      <c r="AB4" s="10"/>
      <c r="AC4" s="7" t="s">
        <v>31</v>
      </c>
      <c r="AD4" s="8"/>
      <c r="AE4" s="13"/>
      <c r="AF4" s="11" t="s">
        <v>7</v>
      </c>
      <c r="AG4" s="8"/>
      <c r="AH4" s="10"/>
    </row>
    <row r="5">
      <c r="A5" s="193"/>
      <c r="B5" s="17" t="s">
        <v>66</v>
      </c>
      <c r="C5" s="19"/>
      <c r="D5" s="138" t="s">
        <v>67</v>
      </c>
      <c r="E5" s="17" t="s">
        <v>66</v>
      </c>
      <c r="F5" s="19"/>
      <c r="G5" s="138" t="s">
        <v>67</v>
      </c>
      <c r="H5" s="17" t="s">
        <v>66</v>
      </c>
      <c r="I5" s="19"/>
      <c r="J5" s="138" t="s">
        <v>67</v>
      </c>
      <c r="K5" s="17" t="s">
        <v>66</v>
      </c>
      <c r="L5" s="19"/>
      <c r="M5" s="138" t="s">
        <v>67</v>
      </c>
      <c r="N5" s="17" t="s">
        <v>66</v>
      </c>
      <c r="O5" s="19"/>
      <c r="P5" s="138" t="s">
        <v>67</v>
      </c>
      <c r="Q5" s="17" t="s">
        <v>66</v>
      </c>
      <c r="R5" s="19"/>
      <c r="S5" s="138" t="s">
        <v>67</v>
      </c>
      <c r="T5" s="17" t="s">
        <v>66</v>
      </c>
      <c r="U5" s="19"/>
      <c r="V5" s="138" t="s">
        <v>67</v>
      </c>
      <c r="W5" s="17" t="s">
        <v>66</v>
      </c>
      <c r="X5" s="19"/>
      <c r="Y5" s="138" t="s">
        <v>67</v>
      </c>
      <c r="Z5" s="17" t="s">
        <v>66</v>
      </c>
      <c r="AA5" s="19"/>
      <c r="AB5" s="138" t="s">
        <v>67</v>
      </c>
      <c r="AC5" s="17" t="s">
        <v>66</v>
      </c>
      <c r="AD5" s="19"/>
      <c r="AE5" s="138" t="s">
        <v>67</v>
      </c>
      <c r="AF5" s="17" t="s">
        <v>66</v>
      </c>
      <c r="AG5" s="19"/>
      <c r="AH5" s="138" t="s">
        <v>67</v>
      </c>
    </row>
    <row r="6">
      <c r="A6" s="196"/>
      <c r="B6" s="139" t="s">
        <v>15</v>
      </c>
      <c r="C6" s="28" t="s">
        <v>56</v>
      </c>
      <c r="D6" s="35" t="s">
        <v>56</v>
      </c>
      <c r="E6" s="139" t="s">
        <v>15</v>
      </c>
      <c r="F6" s="28" t="s">
        <v>56</v>
      </c>
      <c r="G6" s="35" t="s">
        <v>56</v>
      </c>
      <c r="H6" s="139" t="s">
        <v>15</v>
      </c>
      <c r="I6" s="28" t="s">
        <v>56</v>
      </c>
      <c r="J6" s="35" t="s">
        <v>56</v>
      </c>
      <c r="K6" s="139" t="s">
        <v>15</v>
      </c>
      <c r="L6" s="28" t="s">
        <v>56</v>
      </c>
      <c r="M6" s="35" t="s">
        <v>56</v>
      </c>
      <c r="N6" s="139" t="s">
        <v>15</v>
      </c>
      <c r="O6" s="28" t="s">
        <v>56</v>
      </c>
      <c r="P6" s="35" t="s">
        <v>56</v>
      </c>
      <c r="Q6" s="139" t="s">
        <v>15</v>
      </c>
      <c r="R6" s="28" t="s">
        <v>56</v>
      </c>
      <c r="S6" s="35" t="s">
        <v>56</v>
      </c>
      <c r="T6" s="139" t="s">
        <v>15</v>
      </c>
      <c r="U6" s="28" t="s">
        <v>56</v>
      </c>
      <c r="V6" s="35" t="s">
        <v>56</v>
      </c>
      <c r="W6" s="139" t="s">
        <v>15</v>
      </c>
      <c r="X6" s="28" t="s">
        <v>56</v>
      </c>
      <c r="Y6" s="35" t="s">
        <v>56</v>
      </c>
      <c r="Z6" s="139" t="s">
        <v>15</v>
      </c>
      <c r="AA6" s="28" t="s">
        <v>56</v>
      </c>
      <c r="AB6" s="35" t="s">
        <v>56</v>
      </c>
      <c r="AC6" s="139" t="s">
        <v>15</v>
      </c>
      <c r="AD6" s="28" t="s">
        <v>56</v>
      </c>
      <c r="AE6" s="35" t="s">
        <v>56</v>
      </c>
      <c r="AF6" s="139" t="s">
        <v>15</v>
      </c>
      <c r="AG6" s="28" t="s">
        <v>56</v>
      </c>
      <c r="AH6" s="35" t="s">
        <v>56</v>
      </c>
    </row>
    <row r="7">
      <c r="A7" s="197" t="s">
        <v>68</v>
      </c>
      <c r="B7" s="118">
        <v>201.0</v>
      </c>
      <c r="C7" s="44">
        <v>60.687479017635226</v>
      </c>
      <c r="D7" s="119">
        <v>81.24833971068122</v>
      </c>
      <c r="E7" s="46">
        <v>338.0</v>
      </c>
      <c r="F7" s="44">
        <v>263.0846871245324</v>
      </c>
      <c r="G7" s="46">
        <v>274.66574504792874</v>
      </c>
      <c r="H7" s="118">
        <v>803.0</v>
      </c>
      <c r="I7" s="44">
        <v>1218.5939979046923</v>
      </c>
      <c r="J7" s="46">
        <v>1138.8008778408805</v>
      </c>
      <c r="K7" s="118">
        <v>1978.0</v>
      </c>
      <c r="L7" s="44">
        <v>6807.030758254994</v>
      </c>
      <c r="M7" s="46">
        <v>5915.93371432496</v>
      </c>
      <c r="N7" s="118">
        <v>1968.0</v>
      </c>
      <c r="O7" s="44">
        <v>14197.461419861671</v>
      </c>
      <c r="P7" s="119">
        <v>11397.946308901332</v>
      </c>
      <c r="Q7" s="46">
        <v>1611.0</v>
      </c>
      <c r="R7" s="44">
        <v>22698.598448372304</v>
      </c>
      <c r="S7" s="46">
        <v>16625.794440065125</v>
      </c>
      <c r="T7" s="118">
        <v>914.0</v>
      </c>
      <c r="U7" s="44">
        <v>26972.032923031482</v>
      </c>
      <c r="V7" s="46">
        <v>17863.3380500558</v>
      </c>
      <c r="W7" s="118">
        <v>121.0</v>
      </c>
      <c r="X7" s="44">
        <v>7955.642973723815</v>
      </c>
      <c r="Y7" s="46">
        <v>5022.4625848602</v>
      </c>
      <c r="Z7" s="118">
        <v>29.0</v>
      </c>
      <c r="AA7" s="44">
        <v>4371.051436523389</v>
      </c>
      <c r="AB7" s="46">
        <v>2615.4341865109086</v>
      </c>
      <c r="AC7" s="118">
        <v>1.0</v>
      </c>
      <c r="AD7" s="44">
        <v>1038.67</v>
      </c>
      <c r="AE7" s="46">
        <v>356.06</v>
      </c>
      <c r="AF7" s="118">
        <f t="shared" ref="AF7:AH7" si="1">B7+E7+H7+K7+N7+Q7+T7+W7+Z7+AC7</f>
        <v>7964</v>
      </c>
      <c r="AG7" s="44">
        <f t="shared" si="1"/>
        <v>85582.85412</v>
      </c>
      <c r="AH7" s="119">
        <f t="shared" si="1"/>
        <v>61291.68425</v>
      </c>
    </row>
    <row r="8">
      <c r="A8" s="200" t="s">
        <v>69</v>
      </c>
      <c r="B8" s="123">
        <v>7.0</v>
      </c>
      <c r="C8" s="57">
        <v>2.2040767386091122</v>
      </c>
      <c r="D8" s="124">
        <v>3.545443645083932</v>
      </c>
      <c r="E8" s="59">
        <v>15.0</v>
      </c>
      <c r="F8" s="57">
        <v>11.185833333333333</v>
      </c>
      <c r="G8" s="59">
        <v>8.658333333333333</v>
      </c>
      <c r="H8" s="123">
        <v>44.0</v>
      </c>
      <c r="I8" s="57">
        <v>64.77041859184462</v>
      </c>
      <c r="J8" s="59">
        <v>31.529953578995325</v>
      </c>
      <c r="K8" s="123">
        <v>138.0</v>
      </c>
      <c r="L8" s="57">
        <v>483.2116724293366</v>
      </c>
      <c r="M8" s="59">
        <v>262.1913953687474</v>
      </c>
      <c r="N8" s="123">
        <v>166.0</v>
      </c>
      <c r="O8" s="57">
        <v>1211.3170898268395</v>
      </c>
      <c r="P8" s="124">
        <v>554.8248883116886</v>
      </c>
      <c r="Q8" s="59">
        <v>153.0</v>
      </c>
      <c r="R8" s="57">
        <v>2165.7194146056463</v>
      </c>
      <c r="S8" s="59">
        <v>938.1266547611895</v>
      </c>
      <c r="T8" s="123">
        <v>94.0</v>
      </c>
      <c r="U8" s="57">
        <v>2725.9684417455755</v>
      </c>
      <c r="V8" s="59">
        <v>1063.4378049951972</v>
      </c>
      <c r="W8" s="123">
        <v>12.0</v>
      </c>
      <c r="X8" s="57">
        <v>842.1248875255624</v>
      </c>
      <c r="Y8" s="59">
        <v>230.42333333333332</v>
      </c>
      <c r="Z8" s="123">
        <v>2.0</v>
      </c>
      <c r="AA8" s="57">
        <v>252.73000000000002</v>
      </c>
      <c r="AB8" s="59">
        <v>65.9</v>
      </c>
      <c r="AC8" s="123"/>
      <c r="AD8" s="57"/>
      <c r="AE8" s="59"/>
      <c r="AF8" s="123">
        <f t="shared" ref="AF8:AH8" si="2">B8+E8+H8+K8+N8+Q8+T8+W8+Z8+AC8</f>
        <v>631</v>
      </c>
      <c r="AG8" s="57">
        <f t="shared" si="2"/>
        <v>7759.231835</v>
      </c>
      <c r="AH8" s="124">
        <f t="shared" si="2"/>
        <v>3158.637807</v>
      </c>
    </row>
    <row r="9">
      <c r="A9" s="200" t="s">
        <v>70</v>
      </c>
      <c r="B9" s="123">
        <v>16.0</v>
      </c>
      <c r="C9" s="57">
        <v>5.20125</v>
      </c>
      <c r="D9" s="124">
        <v>3.6187500000000004</v>
      </c>
      <c r="E9" s="59">
        <v>26.0</v>
      </c>
      <c r="F9" s="57">
        <v>19.941363636363636</v>
      </c>
      <c r="G9" s="59">
        <v>28.59878787878788</v>
      </c>
      <c r="H9" s="123">
        <v>70.0</v>
      </c>
      <c r="I9" s="57">
        <v>106.33324561403504</v>
      </c>
      <c r="J9" s="59">
        <v>100.8571052631579</v>
      </c>
      <c r="K9" s="123">
        <v>172.0</v>
      </c>
      <c r="L9" s="57">
        <v>594.3268840578006</v>
      </c>
      <c r="M9" s="59">
        <v>546.871821106821</v>
      </c>
      <c r="N9" s="123">
        <v>225.0</v>
      </c>
      <c r="O9" s="57">
        <v>1654.9157106489733</v>
      </c>
      <c r="P9" s="124">
        <v>1401.111953851908</v>
      </c>
      <c r="Q9" s="59">
        <v>191.0</v>
      </c>
      <c r="R9" s="57">
        <v>2715.9282484358264</v>
      </c>
      <c r="S9" s="59">
        <v>1901.5102291904138</v>
      </c>
      <c r="T9" s="123">
        <v>109.0</v>
      </c>
      <c r="U9" s="57">
        <v>3284.378261910007</v>
      </c>
      <c r="V9" s="59">
        <v>1946.8974681831303</v>
      </c>
      <c r="W9" s="123">
        <v>27.0</v>
      </c>
      <c r="X9" s="57">
        <v>1684.8481745064585</v>
      </c>
      <c r="Y9" s="59">
        <v>912.6709103095295</v>
      </c>
      <c r="Z9" s="123">
        <v>8.0</v>
      </c>
      <c r="AA9" s="57">
        <v>1094.263333333333</v>
      </c>
      <c r="AB9" s="59">
        <v>544.466666666667</v>
      </c>
      <c r="AC9" s="123"/>
      <c r="AD9" s="57"/>
      <c r="AE9" s="59"/>
      <c r="AF9" s="123">
        <f t="shared" ref="AF9:AH9" si="3">B9+E9+H9+K9+N9+Q9+T9+W9+Z9+AC9</f>
        <v>844</v>
      </c>
      <c r="AG9" s="57">
        <f t="shared" si="3"/>
        <v>11160.13647</v>
      </c>
      <c r="AH9" s="124">
        <f t="shared" si="3"/>
        <v>7386.603692</v>
      </c>
    </row>
    <row r="10">
      <c r="A10" s="200" t="s">
        <v>71</v>
      </c>
      <c r="B10" s="123">
        <v>24.0</v>
      </c>
      <c r="C10" s="57">
        <v>7.148605485232068</v>
      </c>
      <c r="D10" s="124">
        <v>9.000242616033756</v>
      </c>
      <c r="E10" s="59">
        <v>28.0</v>
      </c>
      <c r="F10" s="57">
        <v>22.196272727272724</v>
      </c>
      <c r="G10" s="59">
        <v>36.087727272727264</v>
      </c>
      <c r="H10" s="123">
        <v>107.0</v>
      </c>
      <c r="I10" s="57">
        <v>168.91537482293552</v>
      </c>
      <c r="J10" s="59">
        <v>133.8704461210431</v>
      </c>
      <c r="K10" s="123">
        <v>303.0</v>
      </c>
      <c r="L10" s="57">
        <v>1058.6217513246568</v>
      </c>
      <c r="M10" s="59">
        <v>784.0901095589985</v>
      </c>
      <c r="N10" s="123">
        <v>342.0</v>
      </c>
      <c r="O10" s="57">
        <v>2531.865863710326</v>
      </c>
      <c r="P10" s="124">
        <v>1850.3358299012</v>
      </c>
      <c r="Q10" s="59">
        <v>280.0</v>
      </c>
      <c r="R10" s="57">
        <v>3954.6150579524456</v>
      </c>
      <c r="S10" s="59">
        <v>2332.655062198916</v>
      </c>
      <c r="T10" s="123">
        <v>187.0</v>
      </c>
      <c r="U10" s="57">
        <v>5703.42491142564</v>
      </c>
      <c r="V10" s="59">
        <v>3416.3723099892477</v>
      </c>
      <c r="W10" s="123">
        <v>33.0</v>
      </c>
      <c r="X10" s="57">
        <v>2111.6730303030304</v>
      </c>
      <c r="Y10" s="59">
        <v>1517.2687878787874</v>
      </c>
      <c r="Z10" s="123">
        <v>14.0</v>
      </c>
      <c r="AA10" s="57">
        <v>2250.345</v>
      </c>
      <c r="AB10" s="59">
        <v>1440.095</v>
      </c>
      <c r="AC10" s="123"/>
      <c r="AD10" s="57"/>
      <c r="AE10" s="59"/>
      <c r="AF10" s="123">
        <f t="shared" ref="AF10:AH10" si="4">B10+E10+H10+K10+N10+Q10+T10+W10+Z10+AC10</f>
        <v>1318</v>
      </c>
      <c r="AG10" s="57">
        <f t="shared" si="4"/>
        <v>17808.80587</v>
      </c>
      <c r="AH10" s="124">
        <f t="shared" si="4"/>
        <v>11519.77552</v>
      </c>
    </row>
    <row r="11">
      <c r="A11" s="200" t="s">
        <v>73</v>
      </c>
      <c r="B11" s="123">
        <v>16.0</v>
      </c>
      <c r="C11" s="57">
        <v>4.9225</v>
      </c>
      <c r="D11" s="124">
        <v>4.6575</v>
      </c>
      <c r="E11" s="59">
        <v>35.0</v>
      </c>
      <c r="F11" s="57">
        <v>26.92920294725957</v>
      </c>
      <c r="G11" s="59">
        <v>28.640833333333333</v>
      </c>
      <c r="H11" s="123">
        <v>110.0</v>
      </c>
      <c r="I11" s="57">
        <v>170.0679970760234</v>
      </c>
      <c r="J11" s="59">
        <v>160.5590217969165</v>
      </c>
      <c r="K11" s="123">
        <v>258.0</v>
      </c>
      <c r="L11" s="57">
        <v>891.2044544057386</v>
      </c>
      <c r="M11" s="59">
        <v>874.661671413488</v>
      </c>
      <c r="N11" s="123">
        <v>315.0</v>
      </c>
      <c r="O11" s="57">
        <v>2291.3379014047446</v>
      </c>
      <c r="P11" s="124">
        <v>1864.5968701978468</v>
      </c>
      <c r="Q11" s="59">
        <v>267.0</v>
      </c>
      <c r="R11" s="57">
        <v>3783.599374793627</v>
      </c>
      <c r="S11" s="59">
        <v>2748.7690909615353</v>
      </c>
      <c r="T11" s="123">
        <v>205.0</v>
      </c>
      <c r="U11" s="57">
        <v>6030.881168965322</v>
      </c>
      <c r="V11" s="59">
        <v>3670.3951172546</v>
      </c>
      <c r="W11" s="123">
        <v>34.0</v>
      </c>
      <c r="X11" s="57">
        <v>2365.982966666667</v>
      </c>
      <c r="Y11" s="59">
        <v>1249.5400000000002</v>
      </c>
      <c r="Z11" s="123">
        <v>9.0</v>
      </c>
      <c r="AA11" s="57">
        <v>1408.04</v>
      </c>
      <c r="AB11" s="59">
        <v>1352.76</v>
      </c>
      <c r="AC11" s="123"/>
      <c r="AD11" s="57"/>
      <c r="AE11" s="59"/>
      <c r="AF11" s="123">
        <f t="shared" ref="AF11:AH11" si="5">B11+E11+H11+K11+N11+Q11+T11+W11+Z11+AC11</f>
        <v>1249</v>
      </c>
      <c r="AG11" s="57">
        <f t="shared" si="5"/>
        <v>16972.96557</v>
      </c>
      <c r="AH11" s="124">
        <f t="shared" si="5"/>
        <v>11954.5801</v>
      </c>
    </row>
    <row r="12">
      <c r="A12" s="200" t="s">
        <v>74</v>
      </c>
      <c r="B12" s="123">
        <v>15.0</v>
      </c>
      <c r="C12" s="57">
        <v>5.137222222222221</v>
      </c>
      <c r="D12" s="124">
        <v>5.027777777777776</v>
      </c>
      <c r="E12" s="59">
        <v>14.0</v>
      </c>
      <c r="F12" s="57">
        <v>10.353333333333333</v>
      </c>
      <c r="G12" s="59">
        <v>8.416666666666666</v>
      </c>
      <c r="H12" s="123">
        <v>57.0</v>
      </c>
      <c r="I12" s="57">
        <v>87.86491964285715</v>
      </c>
      <c r="J12" s="59">
        <v>57.01136904761907</v>
      </c>
      <c r="K12" s="123">
        <v>156.0</v>
      </c>
      <c r="L12" s="57">
        <v>536.9752279151095</v>
      </c>
      <c r="M12" s="59">
        <v>349.6408136916737</v>
      </c>
      <c r="N12" s="123">
        <v>168.0</v>
      </c>
      <c r="O12" s="57">
        <v>1228.0683709781215</v>
      </c>
      <c r="P12" s="124">
        <v>890.6966779279285</v>
      </c>
      <c r="Q12" s="59">
        <v>187.0</v>
      </c>
      <c r="R12" s="57">
        <v>2665.106146025357</v>
      </c>
      <c r="S12" s="59">
        <v>1333.0729687293847</v>
      </c>
      <c r="T12" s="123">
        <v>100.0</v>
      </c>
      <c r="U12" s="57">
        <v>2994.6013888888874</v>
      </c>
      <c r="V12" s="59">
        <v>1402.4220833333327</v>
      </c>
      <c r="W12" s="123">
        <v>25.0</v>
      </c>
      <c r="X12" s="57">
        <v>1667.997224824356</v>
      </c>
      <c r="Y12" s="59">
        <v>633.8199999999998</v>
      </c>
      <c r="Z12" s="123">
        <v>11.0</v>
      </c>
      <c r="AA12" s="57">
        <v>1846.3100000000002</v>
      </c>
      <c r="AB12" s="59">
        <v>925.0633333333333</v>
      </c>
      <c r="AC12" s="123"/>
      <c r="AD12" s="57"/>
      <c r="AE12" s="59"/>
      <c r="AF12" s="123">
        <f t="shared" ref="AF12:AH12" si="6">B12+E12+H12+K12+N12+Q12+T12+W12+Z12+AC12</f>
        <v>733</v>
      </c>
      <c r="AG12" s="57">
        <f t="shared" si="6"/>
        <v>11042.41383</v>
      </c>
      <c r="AH12" s="124">
        <f t="shared" si="6"/>
        <v>5605.171691</v>
      </c>
    </row>
    <row r="13">
      <c r="A13" s="200" t="s">
        <v>75</v>
      </c>
      <c r="B13" s="123">
        <v>47.0</v>
      </c>
      <c r="C13" s="57">
        <v>15.44807446925338</v>
      </c>
      <c r="D13" s="124">
        <v>19.52898507676453</v>
      </c>
      <c r="E13" s="59">
        <v>67.0</v>
      </c>
      <c r="F13" s="57">
        <v>49.84701299102317</v>
      </c>
      <c r="G13" s="59">
        <v>46.48653344802488</v>
      </c>
      <c r="H13" s="123">
        <v>197.0</v>
      </c>
      <c r="I13" s="57">
        <v>295.7690353695041</v>
      </c>
      <c r="J13" s="59">
        <v>294.76123151595294</v>
      </c>
      <c r="K13" s="123">
        <v>534.0</v>
      </c>
      <c r="L13" s="57">
        <v>1825.0092372016873</v>
      </c>
      <c r="M13" s="59">
        <v>1768.3078036639004</v>
      </c>
      <c r="N13" s="123">
        <v>570.0</v>
      </c>
      <c r="O13" s="57">
        <v>4149.495148387378</v>
      </c>
      <c r="P13" s="124">
        <v>3476.7003923475386</v>
      </c>
      <c r="Q13" s="59">
        <v>465.0</v>
      </c>
      <c r="R13" s="57">
        <v>6485.306590995886</v>
      </c>
      <c r="S13" s="59">
        <v>4805.32775935224</v>
      </c>
      <c r="T13" s="123">
        <v>323.0</v>
      </c>
      <c r="U13" s="57">
        <v>9688.241721107772</v>
      </c>
      <c r="V13" s="59">
        <v>5708.08782530555</v>
      </c>
      <c r="W13" s="123">
        <v>57.0</v>
      </c>
      <c r="X13" s="57">
        <v>3697.9600162185184</v>
      </c>
      <c r="Y13" s="59">
        <v>1966.6479801372273</v>
      </c>
      <c r="Z13" s="123">
        <v>12.0</v>
      </c>
      <c r="AA13" s="57">
        <v>2186.158899787284</v>
      </c>
      <c r="AB13" s="59">
        <v>1481.2399988182462</v>
      </c>
      <c r="AC13" s="123"/>
      <c r="AD13" s="57"/>
      <c r="AE13" s="59"/>
      <c r="AF13" s="123">
        <f t="shared" ref="AF13:AH13" si="7">B13+E13+H13+K13+N13+Q13+T13+W13+Z13+AC13</f>
        <v>2272</v>
      </c>
      <c r="AG13" s="57">
        <f t="shared" si="7"/>
        <v>28393.23574</v>
      </c>
      <c r="AH13" s="124">
        <f t="shared" si="7"/>
        <v>19567.08851</v>
      </c>
    </row>
    <row r="14">
      <c r="A14" s="200" t="s">
        <v>76</v>
      </c>
      <c r="B14" s="123">
        <v>44.0</v>
      </c>
      <c r="C14" s="57">
        <v>15.401319444444443</v>
      </c>
      <c r="D14" s="124">
        <v>17.29506944444444</v>
      </c>
      <c r="E14" s="59">
        <v>76.0</v>
      </c>
      <c r="F14" s="57">
        <v>61.94652777777778</v>
      </c>
      <c r="G14" s="59">
        <v>54.14694444444443</v>
      </c>
      <c r="H14" s="123">
        <v>162.0</v>
      </c>
      <c r="I14" s="57">
        <v>235.71375333731814</v>
      </c>
      <c r="J14" s="59">
        <v>233.65706764295672</v>
      </c>
      <c r="K14" s="123">
        <v>377.0</v>
      </c>
      <c r="L14" s="57">
        <v>1304.3723984233231</v>
      </c>
      <c r="M14" s="59">
        <v>953.9579111412687</v>
      </c>
      <c r="N14" s="123">
        <v>358.0</v>
      </c>
      <c r="O14" s="57">
        <v>2581.363214803855</v>
      </c>
      <c r="P14" s="124">
        <v>1955.670223517104</v>
      </c>
      <c r="Q14" s="59">
        <v>294.0</v>
      </c>
      <c r="R14" s="57">
        <v>4075.7681166845673</v>
      </c>
      <c r="S14" s="59">
        <v>2693.5586869364106</v>
      </c>
      <c r="T14" s="123">
        <v>166.0</v>
      </c>
      <c r="U14" s="57">
        <v>4847.27571984869</v>
      </c>
      <c r="V14" s="59">
        <v>3004.101339563864</v>
      </c>
      <c r="W14" s="123">
        <v>21.0</v>
      </c>
      <c r="X14" s="57">
        <v>1342.2392363331849</v>
      </c>
      <c r="Y14" s="59">
        <v>907.9202380952382</v>
      </c>
      <c r="Z14" s="123">
        <v>5.0</v>
      </c>
      <c r="AA14" s="57">
        <v>1134.725636160714</v>
      </c>
      <c r="AB14" s="59">
        <v>1329.984557291667</v>
      </c>
      <c r="AC14" s="123"/>
      <c r="AD14" s="57"/>
      <c r="AE14" s="59"/>
      <c r="AF14" s="123">
        <f t="shared" ref="AF14:AH14" si="8">B14+E14+H14+K14+N14+Q14+T14+W14+Z14+AC14</f>
        <v>1503</v>
      </c>
      <c r="AG14" s="57">
        <f t="shared" si="8"/>
        <v>15598.80592</v>
      </c>
      <c r="AH14" s="124">
        <f t="shared" si="8"/>
        <v>11150.29204</v>
      </c>
    </row>
    <row r="15">
      <c r="A15" s="200" t="s">
        <v>77</v>
      </c>
      <c r="B15" s="123">
        <v>37.0</v>
      </c>
      <c r="C15" s="57">
        <v>11.652764115222293</v>
      </c>
      <c r="D15" s="124">
        <v>13.649379248747932</v>
      </c>
      <c r="E15" s="59">
        <v>83.0</v>
      </c>
      <c r="F15" s="57">
        <v>64.15468738229755</v>
      </c>
      <c r="G15" s="59">
        <v>88.90965698143668</v>
      </c>
      <c r="H15" s="123">
        <v>171.0</v>
      </c>
      <c r="I15" s="57">
        <v>263.4590292975346</v>
      </c>
      <c r="J15" s="59">
        <v>280.74053706518066</v>
      </c>
      <c r="K15" s="123">
        <v>531.0</v>
      </c>
      <c r="L15" s="57">
        <v>1873.8661061589085</v>
      </c>
      <c r="M15" s="59">
        <v>1636.8213038369888</v>
      </c>
      <c r="N15" s="123">
        <v>604.0</v>
      </c>
      <c r="O15" s="57">
        <v>4502.293999475766</v>
      </c>
      <c r="P15" s="124">
        <v>3337.388668867367</v>
      </c>
      <c r="Q15" s="59">
        <v>725.0</v>
      </c>
      <c r="R15" s="57">
        <v>10281.507532370439</v>
      </c>
      <c r="S15" s="59">
        <v>7396.985377001098</v>
      </c>
      <c r="T15" s="123">
        <v>477.0</v>
      </c>
      <c r="U15" s="57">
        <v>14000.301550347263</v>
      </c>
      <c r="V15" s="59">
        <v>8579.79440714749</v>
      </c>
      <c r="W15" s="123">
        <v>89.0</v>
      </c>
      <c r="X15" s="57">
        <v>5697.782719607843</v>
      </c>
      <c r="Y15" s="59">
        <v>3105.621732026144</v>
      </c>
      <c r="Z15" s="123">
        <v>20.0</v>
      </c>
      <c r="AA15" s="57">
        <v>3214.496433368403</v>
      </c>
      <c r="AB15" s="59">
        <v>2027.153333333333</v>
      </c>
      <c r="AC15" s="123">
        <v>2.0</v>
      </c>
      <c r="AD15" s="57">
        <v>1065.8483333333338</v>
      </c>
      <c r="AE15" s="59">
        <v>600.493333333333</v>
      </c>
      <c r="AF15" s="123">
        <f t="shared" ref="AF15:AH15" si="9">B15+E15+H15+K15+N15+Q15+T15+W15+Z15+AC15</f>
        <v>2739</v>
      </c>
      <c r="AG15" s="57">
        <f t="shared" si="9"/>
        <v>40975.36316</v>
      </c>
      <c r="AH15" s="124">
        <f t="shared" si="9"/>
        <v>27067.55773</v>
      </c>
    </row>
    <row r="16">
      <c r="A16" s="200" t="s">
        <v>78</v>
      </c>
      <c r="B16" s="123">
        <v>18.0</v>
      </c>
      <c r="C16" s="57">
        <v>6.476494</v>
      </c>
      <c r="D16" s="124">
        <v>7.586790350877194</v>
      </c>
      <c r="E16" s="59">
        <v>43.0</v>
      </c>
      <c r="F16" s="57">
        <v>34.70933221099887</v>
      </c>
      <c r="G16" s="59">
        <v>35.939783507590526</v>
      </c>
      <c r="H16" s="123">
        <v>117.0</v>
      </c>
      <c r="I16" s="57">
        <v>178.1971685823755</v>
      </c>
      <c r="J16" s="59">
        <v>191.58043053034893</v>
      </c>
      <c r="K16" s="123">
        <v>346.0</v>
      </c>
      <c r="L16" s="57">
        <v>1196.112575482881</v>
      </c>
      <c r="M16" s="59">
        <v>1099.7605621168923</v>
      </c>
      <c r="N16" s="123">
        <v>388.0</v>
      </c>
      <c r="O16" s="57">
        <v>2852.7224144088586</v>
      </c>
      <c r="P16" s="124">
        <v>2275.1704206070945</v>
      </c>
      <c r="Q16" s="59">
        <v>407.0</v>
      </c>
      <c r="R16" s="57">
        <v>5928.701487952629</v>
      </c>
      <c r="S16" s="59">
        <v>4164.977959047224</v>
      </c>
      <c r="T16" s="123">
        <v>287.0</v>
      </c>
      <c r="U16" s="57">
        <v>8519.83431991609</v>
      </c>
      <c r="V16" s="59">
        <v>5340.874288888891</v>
      </c>
      <c r="W16" s="123">
        <v>54.0</v>
      </c>
      <c r="X16" s="57">
        <v>3651.5933333333346</v>
      </c>
      <c r="Y16" s="59">
        <v>1970.281666666667</v>
      </c>
      <c r="Z16" s="123">
        <v>9.0</v>
      </c>
      <c r="AA16" s="57">
        <v>1278.1824542124539</v>
      </c>
      <c r="AB16" s="59">
        <v>605.8774358974359</v>
      </c>
      <c r="AC16" s="123"/>
      <c r="AD16" s="57"/>
      <c r="AE16" s="59"/>
      <c r="AF16" s="123">
        <f t="shared" ref="AF16:AH16" si="10">B16+E16+H16+K16+N16+Q16+T16+W16+Z16+AC16</f>
        <v>1669</v>
      </c>
      <c r="AG16" s="57">
        <f t="shared" si="10"/>
        <v>23646.52958</v>
      </c>
      <c r="AH16" s="124">
        <f t="shared" si="10"/>
        <v>15692.04934</v>
      </c>
    </row>
    <row r="17">
      <c r="A17" s="200" t="s">
        <v>79</v>
      </c>
      <c r="B17" s="123">
        <v>21.0</v>
      </c>
      <c r="C17" s="57">
        <v>7.246694086875247</v>
      </c>
      <c r="D17" s="124">
        <v>19.08076150619368</v>
      </c>
      <c r="E17" s="59">
        <v>54.0</v>
      </c>
      <c r="F17" s="57">
        <v>43.233163568167</v>
      </c>
      <c r="G17" s="59">
        <v>30.790094042183085</v>
      </c>
      <c r="H17" s="123">
        <v>114.0</v>
      </c>
      <c r="I17" s="57">
        <v>174.08316284799204</v>
      </c>
      <c r="J17" s="59">
        <v>112.72128636979552</v>
      </c>
      <c r="K17" s="123">
        <v>381.0</v>
      </c>
      <c r="L17" s="57">
        <v>1325.9065251221</v>
      </c>
      <c r="M17" s="59">
        <v>809.9705033577542</v>
      </c>
      <c r="N17" s="123">
        <v>530.0</v>
      </c>
      <c r="O17" s="57">
        <v>3920.1547349531447</v>
      </c>
      <c r="P17" s="124">
        <v>2400.6795944444416</v>
      </c>
      <c r="Q17" s="59">
        <v>503.0</v>
      </c>
      <c r="R17" s="57">
        <v>7176.853999419543</v>
      </c>
      <c r="S17" s="59">
        <v>3561.8910225780896</v>
      </c>
      <c r="T17" s="123">
        <v>339.0</v>
      </c>
      <c r="U17" s="57">
        <v>9805.5293318596</v>
      </c>
      <c r="V17" s="59">
        <v>4969.333572880264</v>
      </c>
      <c r="W17" s="123">
        <v>14.0</v>
      </c>
      <c r="X17" s="57">
        <v>888.53</v>
      </c>
      <c r="Y17" s="59">
        <v>496.55999999999995</v>
      </c>
      <c r="Z17" s="123">
        <v>2.0</v>
      </c>
      <c r="AA17" s="57">
        <v>287.43</v>
      </c>
      <c r="AB17" s="59">
        <v>119.81</v>
      </c>
      <c r="AC17" s="123"/>
      <c r="AD17" s="57"/>
      <c r="AE17" s="59"/>
      <c r="AF17" s="123">
        <f t="shared" ref="AF17:AH17" si="11">B17+E17+H17+K17+N17+Q17+T17+W17+Z17+AC17</f>
        <v>1958</v>
      </c>
      <c r="AG17" s="57">
        <f t="shared" si="11"/>
        <v>23628.96761</v>
      </c>
      <c r="AH17" s="124">
        <f t="shared" si="11"/>
        <v>12520.83684</v>
      </c>
    </row>
    <row r="18">
      <c r="A18" s="200" t="s">
        <v>80</v>
      </c>
      <c r="B18" s="123">
        <v>113.0</v>
      </c>
      <c r="C18" s="57">
        <v>34.93787902877696</v>
      </c>
      <c r="D18" s="124">
        <v>46.61338419399131</v>
      </c>
      <c r="E18" s="59">
        <v>171.0</v>
      </c>
      <c r="F18" s="57">
        <v>132.56094930727082</v>
      </c>
      <c r="G18" s="59">
        <v>146.77417461424048</v>
      </c>
      <c r="H18" s="123">
        <v>427.0</v>
      </c>
      <c r="I18" s="57">
        <v>640.9184824044663</v>
      </c>
      <c r="J18" s="59">
        <v>600.5816821119732</v>
      </c>
      <c r="K18" s="123">
        <v>992.0</v>
      </c>
      <c r="L18" s="57">
        <v>3369.290866762351</v>
      </c>
      <c r="M18" s="59">
        <v>2840.440966894775</v>
      </c>
      <c r="N18" s="123">
        <v>973.0</v>
      </c>
      <c r="O18" s="57">
        <v>7061.460411815541</v>
      </c>
      <c r="P18" s="124">
        <v>5443.085410343748</v>
      </c>
      <c r="Q18" s="59">
        <v>740.0</v>
      </c>
      <c r="R18" s="57">
        <v>10468.897164837299</v>
      </c>
      <c r="S18" s="59">
        <v>7590.062137814613</v>
      </c>
      <c r="T18" s="123">
        <v>438.0</v>
      </c>
      <c r="U18" s="57">
        <v>12392.42720213139</v>
      </c>
      <c r="V18" s="59">
        <v>8732.250665674625</v>
      </c>
      <c r="W18" s="123">
        <v>66.0</v>
      </c>
      <c r="X18" s="57">
        <v>4088.8841123809525</v>
      </c>
      <c r="Y18" s="59">
        <v>2551.6301047619054</v>
      </c>
      <c r="Z18" s="123">
        <v>13.0</v>
      </c>
      <c r="AA18" s="57">
        <v>1981.4882485659662</v>
      </c>
      <c r="AB18" s="59">
        <v>649.0216252390056</v>
      </c>
      <c r="AC18" s="123">
        <v>2.0</v>
      </c>
      <c r="AD18" s="57">
        <v>1644.390971774303</v>
      </c>
      <c r="AE18" s="59">
        <v>1308.333886544134</v>
      </c>
      <c r="AF18" s="123">
        <f t="shared" ref="AF18:AH18" si="12">B18+E18+H18+K18+N18+Q18+T18+W18+Z18+AC18</f>
        <v>3935</v>
      </c>
      <c r="AG18" s="57">
        <f t="shared" si="12"/>
        <v>41815.25629</v>
      </c>
      <c r="AH18" s="124">
        <f t="shared" si="12"/>
        <v>29908.79404</v>
      </c>
    </row>
    <row r="19">
      <c r="A19" s="200" t="s">
        <v>81</v>
      </c>
      <c r="B19" s="123">
        <v>25.0</v>
      </c>
      <c r="C19" s="57">
        <v>8.718031814829862</v>
      </c>
      <c r="D19" s="124">
        <v>8.927114348922558</v>
      </c>
      <c r="E19" s="59">
        <v>52.0</v>
      </c>
      <c r="F19" s="57">
        <v>38.843517353954844</v>
      </c>
      <c r="G19" s="59">
        <v>46.16579011406725</v>
      </c>
      <c r="H19" s="123">
        <v>100.0</v>
      </c>
      <c r="I19" s="57">
        <v>151.95115079365078</v>
      </c>
      <c r="J19" s="59">
        <v>145.7570238095239</v>
      </c>
      <c r="K19" s="123">
        <v>259.0</v>
      </c>
      <c r="L19" s="57">
        <v>907.7636648434117</v>
      </c>
      <c r="M19" s="59">
        <v>926.6316275535993</v>
      </c>
      <c r="N19" s="123">
        <v>304.0</v>
      </c>
      <c r="O19" s="57">
        <v>2258.4004582289076</v>
      </c>
      <c r="P19" s="124">
        <v>2227.412272347537</v>
      </c>
      <c r="Q19" s="59">
        <v>298.0</v>
      </c>
      <c r="R19" s="57">
        <v>4268.76069944464</v>
      </c>
      <c r="S19" s="59">
        <v>3528.0580376984108</v>
      </c>
      <c r="T19" s="123">
        <v>185.0</v>
      </c>
      <c r="U19" s="57">
        <v>5504.720840380547</v>
      </c>
      <c r="V19" s="59">
        <v>4205.799999999999</v>
      </c>
      <c r="W19" s="123">
        <v>26.0</v>
      </c>
      <c r="X19" s="57">
        <v>1696.3459636284563</v>
      </c>
      <c r="Y19" s="59">
        <v>1470.2867999999999</v>
      </c>
      <c r="Z19" s="123">
        <v>5.0</v>
      </c>
      <c r="AA19" s="57">
        <v>904.665</v>
      </c>
      <c r="AB19" s="59">
        <v>670.09</v>
      </c>
      <c r="AC19" s="123"/>
      <c r="AD19" s="57"/>
      <c r="AE19" s="59"/>
      <c r="AF19" s="123">
        <f t="shared" ref="AF19:AH19" si="13">B19+E19+H19+K19+N19+Q19+T19+W19+Z19+AC19</f>
        <v>1254</v>
      </c>
      <c r="AG19" s="57">
        <f t="shared" si="13"/>
        <v>15740.16933</v>
      </c>
      <c r="AH19" s="124">
        <f t="shared" si="13"/>
        <v>13229.12867</v>
      </c>
    </row>
    <row r="20">
      <c r="A20" s="200" t="s">
        <v>82</v>
      </c>
      <c r="B20" s="123">
        <v>51.0</v>
      </c>
      <c r="C20" s="57">
        <v>14.742862915663693</v>
      </c>
      <c r="D20" s="124">
        <v>25.762473411259368</v>
      </c>
      <c r="E20" s="59">
        <v>61.0</v>
      </c>
      <c r="F20" s="57">
        <v>46.46937500000001</v>
      </c>
      <c r="G20" s="59">
        <v>54.69114583333333</v>
      </c>
      <c r="H20" s="123">
        <v>146.0</v>
      </c>
      <c r="I20" s="57">
        <v>219.96623858294888</v>
      </c>
      <c r="J20" s="59">
        <v>275.6488414152134</v>
      </c>
      <c r="K20" s="123">
        <v>453.0</v>
      </c>
      <c r="L20" s="57">
        <v>1568.2787097461805</v>
      </c>
      <c r="M20" s="59">
        <v>1781.8292776067528</v>
      </c>
      <c r="N20" s="123">
        <v>462.0</v>
      </c>
      <c r="O20" s="57">
        <v>3357.4037452834477</v>
      </c>
      <c r="P20" s="124">
        <v>3528.1210160397677</v>
      </c>
      <c r="Q20" s="59">
        <v>482.0</v>
      </c>
      <c r="R20" s="57">
        <v>6860.708651021949</v>
      </c>
      <c r="S20" s="59">
        <v>5835.174906212321</v>
      </c>
      <c r="T20" s="123">
        <v>416.0</v>
      </c>
      <c r="U20" s="57">
        <v>12680.457574612916</v>
      </c>
      <c r="V20" s="59">
        <v>9801.585256410253</v>
      </c>
      <c r="W20" s="123">
        <v>81.0</v>
      </c>
      <c r="X20" s="57">
        <v>5262.383398304063</v>
      </c>
      <c r="Y20" s="59">
        <v>3695.239999999999</v>
      </c>
      <c r="Z20" s="123">
        <v>21.0</v>
      </c>
      <c r="AA20" s="57">
        <v>3259.8449999999993</v>
      </c>
      <c r="AB20" s="59">
        <v>1977.4249999999997</v>
      </c>
      <c r="AC20" s="123">
        <v>3.0</v>
      </c>
      <c r="AD20" s="57">
        <v>1850.46</v>
      </c>
      <c r="AE20" s="59">
        <v>1304.915</v>
      </c>
      <c r="AF20" s="123">
        <f t="shared" ref="AF20:AH20" si="14">B20+E20+H20+K20+N20+Q20+T20+W20+Z20+AC20</f>
        <v>2176</v>
      </c>
      <c r="AG20" s="57">
        <f t="shared" si="14"/>
        <v>35120.71556</v>
      </c>
      <c r="AH20" s="124">
        <f t="shared" si="14"/>
        <v>28280.39292</v>
      </c>
    </row>
    <row r="21" ht="15.75" customHeight="1">
      <c r="A21" s="204" t="s">
        <v>83</v>
      </c>
      <c r="B21" s="129">
        <v>52.0</v>
      </c>
      <c r="C21" s="70">
        <v>17.80621245674982</v>
      </c>
      <c r="D21" s="130">
        <v>28.98769891725476</v>
      </c>
      <c r="E21" s="71">
        <v>114.0</v>
      </c>
      <c r="F21" s="70">
        <v>88.50845634178904</v>
      </c>
      <c r="G21" s="71">
        <v>99.14375567423231</v>
      </c>
      <c r="H21" s="129">
        <v>250.0</v>
      </c>
      <c r="I21" s="70">
        <v>377.8921619047618</v>
      </c>
      <c r="J21" s="71">
        <v>341.0207547117209</v>
      </c>
      <c r="K21" s="129">
        <v>687.0</v>
      </c>
      <c r="L21" s="70">
        <v>2358.8520667596613</v>
      </c>
      <c r="M21" s="71">
        <v>2132.432668423394</v>
      </c>
      <c r="N21" s="129">
        <v>727.0</v>
      </c>
      <c r="O21" s="70">
        <v>5242.852899426116</v>
      </c>
      <c r="P21" s="130">
        <v>4387.646607208424</v>
      </c>
      <c r="Q21" s="71">
        <v>600.0</v>
      </c>
      <c r="R21" s="70">
        <v>8495.121963937389</v>
      </c>
      <c r="S21" s="71">
        <v>6549.064390673284</v>
      </c>
      <c r="T21" s="129">
        <v>333.0</v>
      </c>
      <c r="U21" s="70">
        <v>9410.184016881934</v>
      </c>
      <c r="V21" s="71">
        <v>6761.6866065709855</v>
      </c>
      <c r="W21" s="129">
        <v>40.0</v>
      </c>
      <c r="X21" s="70">
        <v>2661.429037433155</v>
      </c>
      <c r="Y21" s="71">
        <v>1937.4566666666665</v>
      </c>
      <c r="Z21" s="129">
        <v>13.0</v>
      </c>
      <c r="AA21" s="70">
        <v>2057.322103451283</v>
      </c>
      <c r="AB21" s="71">
        <v>1508.9784654233717</v>
      </c>
      <c r="AC21" s="129">
        <v>1.0</v>
      </c>
      <c r="AD21" s="70">
        <v>560.16</v>
      </c>
      <c r="AE21" s="71">
        <v>380.2</v>
      </c>
      <c r="AF21" s="129">
        <f t="shared" ref="AF21:AH21" si="15">B21+E21+H21+K21+N21+Q21+T21+W21+Z21+AC21</f>
        <v>2817</v>
      </c>
      <c r="AG21" s="70">
        <f t="shared" si="15"/>
        <v>31270.12892</v>
      </c>
      <c r="AH21" s="130">
        <f t="shared" si="15"/>
        <v>24126.61761</v>
      </c>
    </row>
    <row r="22" ht="15.75" customHeight="1">
      <c r="A22" s="63" t="s">
        <v>7</v>
      </c>
      <c r="B22" s="114">
        <f t="shared" ref="B22:AH22" si="16">SUM(B7:B21)</f>
        <v>687</v>
      </c>
      <c r="C22" s="65">
        <f t="shared" si="16"/>
        <v>217.7314658</v>
      </c>
      <c r="D22" s="113">
        <f t="shared" si="16"/>
        <v>294.5297102</v>
      </c>
      <c r="E22" s="66">
        <f t="shared" si="16"/>
        <v>1177</v>
      </c>
      <c r="F22" s="65">
        <f t="shared" si="16"/>
        <v>913.963715</v>
      </c>
      <c r="G22" s="66">
        <f t="shared" si="16"/>
        <v>988.1159722</v>
      </c>
      <c r="H22" s="114">
        <f t="shared" si="16"/>
        <v>2875</v>
      </c>
      <c r="I22" s="65">
        <f t="shared" si="16"/>
        <v>4354.496137</v>
      </c>
      <c r="J22" s="66">
        <f t="shared" si="16"/>
        <v>4099.097629</v>
      </c>
      <c r="K22" s="114">
        <f t="shared" si="16"/>
        <v>7565</v>
      </c>
      <c r="L22" s="65">
        <f t="shared" si="16"/>
        <v>26100.8229</v>
      </c>
      <c r="M22" s="66">
        <f t="shared" si="16"/>
        <v>22683.54215</v>
      </c>
      <c r="N22" s="114">
        <f t="shared" si="16"/>
        <v>8100</v>
      </c>
      <c r="O22" s="65">
        <f t="shared" si="16"/>
        <v>59041.11338</v>
      </c>
      <c r="P22" s="113">
        <f t="shared" si="16"/>
        <v>46991.38713</v>
      </c>
      <c r="Q22" s="66">
        <f t="shared" si="16"/>
        <v>7203</v>
      </c>
      <c r="R22" s="65">
        <f t="shared" si="16"/>
        <v>102025.1929</v>
      </c>
      <c r="S22" s="66">
        <f t="shared" si="16"/>
        <v>72005.02872</v>
      </c>
      <c r="T22" s="114">
        <f t="shared" si="16"/>
        <v>4573</v>
      </c>
      <c r="U22" s="65">
        <f t="shared" si="16"/>
        <v>134560.2594</v>
      </c>
      <c r="V22" s="66">
        <f t="shared" si="16"/>
        <v>86466.3768</v>
      </c>
      <c r="W22" s="114">
        <f t="shared" si="16"/>
        <v>700</v>
      </c>
      <c r="X22" s="65">
        <f t="shared" si="16"/>
        <v>45615.41707</v>
      </c>
      <c r="Y22" s="66">
        <f t="shared" si="16"/>
        <v>27667.8308</v>
      </c>
      <c r="Z22" s="114">
        <f t="shared" si="16"/>
        <v>173</v>
      </c>
      <c r="AA22" s="65">
        <f t="shared" si="16"/>
        <v>27527.05355</v>
      </c>
      <c r="AB22" s="66">
        <f t="shared" si="16"/>
        <v>17313.2996</v>
      </c>
      <c r="AC22" s="114">
        <f t="shared" si="16"/>
        <v>9</v>
      </c>
      <c r="AD22" s="65">
        <f t="shared" si="16"/>
        <v>6159.529305</v>
      </c>
      <c r="AE22" s="66">
        <f t="shared" si="16"/>
        <v>3950.00222</v>
      </c>
      <c r="AF22" s="114">
        <f t="shared" si="16"/>
        <v>33062</v>
      </c>
      <c r="AG22" s="65">
        <f t="shared" si="16"/>
        <v>406515.5798</v>
      </c>
      <c r="AH22" s="113">
        <f t="shared" si="16"/>
        <v>282459.2107</v>
      </c>
    </row>
    <row r="23" ht="15.75" customHeight="1">
      <c r="A23" s="74" t="s">
        <v>32</v>
      </c>
      <c r="B23" s="132"/>
      <c r="C23" s="132"/>
      <c r="S23" s="132"/>
    </row>
    <row r="24" ht="15.75" customHeight="1">
      <c r="A24" s="106" t="s">
        <v>88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8"/>
    </row>
    <row r="25" ht="15.75" customHeight="1">
      <c r="A25" s="197" t="s">
        <v>85</v>
      </c>
      <c r="B25" s="205">
        <f t="shared" ref="B25:AH25" si="17">IF(ISBLANK(B7),"",B7*100/B$22)</f>
        <v>29.25764192</v>
      </c>
      <c r="C25" s="206">
        <f t="shared" si="17"/>
        <v>27.87262686</v>
      </c>
      <c r="D25" s="207">
        <f t="shared" si="17"/>
        <v>27.5857874</v>
      </c>
      <c r="E25" s="208">
        <f t="shared" si="17"/>
        <v>28.71707732</v>
      </c>
      <c r="F25" s="206">
        <f t="shared" si="17"/>
        <v>28.78502536</v>
      </c>
      <c r="G25" s="208">
        <f t="shared" si="17"/>
        <v>27.7969138</v>
      </c>
      <c r="H25" s="205">
        <f t="shared" si="17"/>
        <v>27.93043478</v>
      </c>
      <c r="I25" s="206">
        <f t="shared" si="17"/>
        <v>27.98473026</v>
      </c>
      <c r="J25" s="208">
        <f t="shared" si="17"/>
        <v>27.78174567</v>
      </c>
      <c r="K25" s="205">
        <f t="shared" si="17"/>
        <v>26.14672835</v>
      </c>
      <c r="L25" s="206">
        <f t="shared" si="17"/>
        <v>26.07975536</v>
      </c>
      <c r="M25" s="208">
        <f t="shared" si="17"/>
        <v>26.08029061</v>
      </c>
      <c r="N25" s="205">
        <f t="shared" si="17"/>
        <v>24.2962963</v>
      </c>
      <c r="O25" s="206">
        <f t="shared" si="17"/>
        <v>24.04673728</v>
      </c>
      <c r="P25" s="207">
        <f t="shared" si="17"/>
        <v>24.25539445</v>
      </c>
      <c r="Q25" s="208">
        <f t="shared" si="17"/>
        <v>22.36568097</v>
      </c>
      <c r="R25" s="206">
        <f t="shared" si="17"/>
        <v>22.24803287</v>
      </c>
      <c r="S25" s="208">
        <f t="shared" si="17"/>
        <v>23.0897685</v>
      </c>
      <c r="T25" s="205">
        <f t="shared" si="17"/>
        <v>19.98687951</v>
      </c>
      <c r="U25" s="206">
        <f t="shared" si="17"/>
        <v>20.0445756</v>
      </c>
      <c r="V25" s="208">
        <f t="shared" si="17"/>
        <v>20.65928828</v>
      </c>
      <c r="W25" s="205">
        <f t="shared" si="17"/>
        <v>17.28571429</v>
      </c>
      <c r="X25" s="206">
        <f t="shared" si="17"/>
        <v>17.44068888</v>
      </c>
      <c r="Y25" s="208">
        <f t="shared" si="17"/>
        <v>18.15271541</v>
      </c>
      <c r="Z25" s="205">
        <f t="shared" si="17"/>
        <v>16.76300578</v>
      </c>
      <c r="AA25" s="206">
        <f t="shared" si="17"/>
        <v>15.87911118</v>
      </c>
      <c r="AB25" s="208">
        <f t="shared" si="17"/>
        <v>15.10650336</v>
      </c>
      <c r="AC25" s="205">
        <f t="shared" si="17"/>
        <v>11.11111111</v>
      </c>
      <c r="AD25" s="206">
        <f t="shared" si="17"/>
        <v>16.86281449</v>
      </c>
      <c r="AE25" s="207">
        <f t="shared" si="17"/>
        <v>9.014172149</v>
      </c>
      <c r="AF25" s="208">
        <f t="shared" si="17"/>
        <v>24.08807695</v>
      </c>
      <c r="AG25" s="206">
        <f t="shared" si="17"/>
        <v>21.05278577</v>
      </c>
      <c r="AH25" s="207">
        <f t="shared" si="17"/>
        <v>21.69930451</v>
      </c>
    </row>
    <row r="26" ht="15.75" customHeight="1">
      <c r="A26" s="200" t="s">
        <v>86</v>
      </c>
      <c r="B26" s="209">
        <f t="shared" ref="B26:AH26" si="18">IF(ISBLANK(B8),"",B8*100/B$22)</f>
        <v>1.018922853</v>
      </c>
      <c r="C26" s="210">
        <f t="shared" si="18"/>
        <v>1.012291324</v>
      </c>
      <c r="D26" s="211">
        <f t="shared" si="18"/>
        <v>1.203764348</v>
      </c>
      <c r="E26" s="212">
        <f t="shared" si="18"/>
        <v>1.274426508</v>
      </c>
      <c r="F26" s="210">
        <f t="shared" si="18"/>
        <v>1.223881556</v>
      </c>
      <c r="G26" s="212">
        <f t="shared" si="18"/>
        <v>0.8762466732</v>
      </c>
      <c r="H26" s="209">
        <f t="shared" si="18"/>
        <v>1.530434783</v>
      </c>
      <c r="I26" s="210">
        <f t="shared" si="18"/>
        <v>1.487437732</v>
      </c>
      <c r="J26" s="212">
        <f t="shared" si="18"/>
        <v>0.76919255</v>
      </c>
      <c r="K26" s="209">
        <f t="shared" si="18"/>
        <v>1.82419035</v>
      </c>
      <c r="L26" s="210">
        <f t="shared" si="18"/>
        <v>1.851327348</v>
      </c>
      <c r="M26" s="212">
        <f t="shared" si="18"/>
        <v>1.155866194</v>
      </c>
      <c r="N26" s="209">
        <f t="shared" si="18"/>
        <v>2.049382716</v>
      </c>
      <c r="O26" s="210">
        <f t="shared" si="18"/>
        <v>2.051650148</v>
      </c>
      <c r="P26" s="211">
        <f t="shared" si="18"/>
        <v>1.180694851</v>
      </c>
      <c r="Q26" s="212">
        <f t="shared" si="18"/>
        <v>2.124114952</v>
      </c>
      <c r="R26" s="210">
        <f t="shared" si="18"/>
        <v>2.122730037</v>
      </c>
      <c r="S26" s="212">
        <f t="shared" si="18"/>
        <v>1.302862691</v>
      </c>
      <c r="T26" s="209">
        <f t="shared" si="18"/>
        <v>2.055543407</v>
      </c>
      <c r="U26" s="210">
        <f t="shared" si="18"/>
        <v>2.025834711</v>
      </c>
      <c r="V26" s="212">
        <f t="shared" si="18"/>
        <v>1.229885933</v>
      </c>
      <c r="W26" s="209">
        <f t="shared" si="18"/>
        <v>1.714285714</v>
      </c>
      <c r="X26" s="210">
        <f t="shared" si="18"/>
        <v>1.846140936</v>
      </c>
      <c r="Y26" s="212">
        <f t="shared" si="18"/>
        <v>0.8328203789</v>
      </c>
      <c r="Z26" s="209">
        <f t="shared" si="18"/>
        <v>1.156069364</v>
      </c>
      <c r="AA26" s="210">
        <f t="shared" si="18"/>
        <v>0.9181149722</v>
      </c>
      <c r="AB26" s="212">
        <f t="shared" si="18"/>
        <v>0.3806322395</v>
      </c>
      <c r="AC26" s="209" t="str">
        <f t="shared" si="18"/>
        <v/>
      </c>
      <c r="AD26" s="210" t="str">
        <f t="shared" si="18"/>
        <v/>
      </c>
      <c r="AE26" s="211" t="str">
        <f t="shared" si="18"/>
        <v/>
      </c>
      <c r="AF26" s="212">
        <f t="shared" si="18"/>
        <v>1.908535479</v>
      </c>
      <c r="AG26" s="210">
        <f t="shared" si="18"/>
        <v>1.908716964</v>
      </c>
      <c r="AH26" s="211">
        <f t="shared" si="18"/>
        <v>1.118263341</v>
      </c>
    </row>
    <row r="27" ht="15.75" customHeight="1">
      <c r="A27" s="200" t="s">
        <v>87</v>
      </c>
      <c r="B27" s="209">
        <f t="shared" ref="B27:AH27" si="19">IF(ISBLANK(B9),"",B9*100/B$22)</f>
        <v>2.328966521</v>
      </c>
      <c r="C27" s="210">
        <f t="shared" si="19"/>
        <v>2.388837085</v>
      </c>
      <c r="D27" s="211">
        <f t="shared" si="19"/>
        <v>1.228653638</v>
      </c>
      <c r="E27" s="212">
        <f t="shared" si="19"/>
        <v>2.209005947</v>
      </c>
      <c r="F27" s="210">
        <f t="shared" si="19"/>
        <v>2.181855068</v>
      </c>
      <c r="G27" s="212">
        <f t="shared" si="19"/>
        <v>2.894274426</v>
      </c>
      <c r="H27" s="209">
        <f t="shared" si="19"/>
        <v>2.434782609</v>
      </c>
      <c r="I27" s="210">
        <f t="shared" si="19"/>
        <v>2.441918474</v>
      </c>
      <c r="J27" s="212">
        <f t="shared" si="19"/>
        <v>2.460470923</v>
      </c>
      <c r="K27" s="209">
        <f t="shared" si="19"/>
        <v>2.273628553</v>
      </c>
      <c r="L27" s="210">
        <f t="shared" si="19"/>
        <v>2.277042706</v>
      </c>
      <c r="M27" s="212">
        <f t="shared" si="19"/>
        <v>2.410874887</v>
      </c>
      <c r="N27" s="209">
        <f t="shared" si="19"/>
        <v>2.777777778</v>
      </c>
      <c r="O27" s="210">
        <f t="shared" si="19"/>
        <v>2.802988656</v>
      </c>
      <c r="P27" s="211">
        <f t="shared" si="19"/>
        <v>2.981635656</v>
      </c>
      <c r="Q27" s="212">
        <f t="shared" si="19"/>
        <v>2.651672914</v>
      </c>
      <c r="R27" s="210">
        <f t="shared" si="19"/>
        <v>2.662017264</v>
      </c>
      <c r="S27" s="212">
        <f t="shared" si="19"/>
        <v>2.640801987</v>
      </c>
      <c r="T27" s="209">
        <f t="shared" si="19"/>
        <v>2.383555653</v>
      </c>
      <c r="U27" s="210">
        <f t="shared" si="19"/>
        <v>2.440823373</v>
      </c>
      <c r="V27" s="212">
        <f t="shared" si="19"/>
        <v>2.251623741</v>
      </c>
      <c r="W27" s="209">
        <f t="shared" si="19"/>
        <v>3.857142857</v>
      </c>
      <c r="X27" s="210">
        <f t="shared" si="19"/>
        <v>3.693593707</v>
      </c>
      <c r="Y27" s="212">
        <f t="shared" si="19"/>
        <v>3.29867172</v>
      </c>
      <c r="Z27" s="209">
        <f t="shared" si="19"/>
        <v>4.624277457</v>
      </c>
      <c r="AA27" s="210">
        <f t="shared" si="19"/>
        <v>3.975228702</v>
      </c>
      <c r="AB27" s="212">
        <f t="shared" si="19"/>
        <v>3.144788568</v>
      </c>
      <c r="AC27" s="209" t="str">
        <f t="shared" si="19"/>
        <v/>
      </c>
      <c r="AD27" s="210" t="str">
        <f t="shared" si="19"/>
        <v/>
      </c>
      <c r="AE27" s="211" t="str">
        <f t="shared" si="19"/>
        <v/>
      </c>
      <c r="AF27" s="212">
        <f t="shared" si="19"/>
        <v>2.552779626</v>
      </c>
      <c r="AG27" s="210">
        <f t="shared" si="19"/>
        <v>2.745315808</v>
      </c>
      <c r="AH27" s="211">
        <f t="shared" si="19"/>
        <v>2.615104557</v>
      </c>
    </row>
    <row r="28" ht="15.75" customHeight="1">
      <c r="A28" s="200" t="s">
        <v>89</v>
      </c>
      <c r="B28" s="209">
        <f t="shared" ref="B28:AH28" si="20">IF(ISBLANK(B10),"",B10*100/B$22)</f>
        <v>3.493449782</v>
      </c>
      <c r="C28" s="210">
        <f t="shared" si="20"/>
        <v>3.283221127</v>
      </c>
      <c r="D28" s="211">
        <f t="shared" si="20"/>
        <v>3.055801267</v>
      </c>
      <c r="E28" s="212">
        <f t="shared" si="20"/>
        <v>2.378929482</v>
      </c>
      <c r="F28" s="210">
        <f t="shared" si="20"/>
        <v>2.42857264</v>
      </c>
      <c r="G28" s="212">
        <f t="shared" si="20"/>
        <v>3.65217528</v>
      </c>
      <c r="H28" s="209">
        <f t="shared" si="20"/>
        <v>3.72173913</v>
      </c>
      <c r="I28" s="210">
        <f t="shared" si="20"/>
        <v>3.879102645</v>
      </c>
      <c r="J28" s="212">
        <f t="shared" si="20"/>
        <v>3.265851615</v>
      </c>
      <c r="K28" s="209">
        <f t="shared" si="20"/>
        <v>4.005287508</v>
      </c>
      <c r="L28" s="210">
        <f t="shared" si="20"/>
        <v>4.055894159</v>
      </c>
      <c r="M28" s="212">
        <f t="shared" si="20"/>
        <v>3.456647575</v>
      </c>
      <c r="N28" s="209">
        <f t="shared" si="20"/>
        <v>4.222222222</v>
      </c>
      <c r="O28" s="210">
        <f t="shared" si="20"/>
        <v>4.288309821</v>
      </c>
      <c r="P28" s="211">
        <f t="shared" si="20"/>
        <v>3.93760632</v>
      </c>
      <c r="Q28" s="212">
        <f t="shared" si="20"/>
        <v>3.887269193</v>
      </c>
      <c r="R28" s="210">
        <f t="shared" si="20"/>
        <v>3.876116227</v>
      </c>
      <c r="S28" s="212">
        <f t="shared" si="20"/>
        <v>3.239572435</v>
      </c>
      <c r="T28" s="209">
        <f t="shared" si="20"/>
        <v>4.089219331</v>
      </c>
      <c r="U28" s="210">
        <f t="shared" si="20"/>
        <v>4.238565634</v>
      </c>
      <c r="V28" s="212">
        <f t="shared" si="20"/>
        <v>3.951099186</v>
      </c>
      <c r="W28" s="209">
        <f t="shared" si="20"/>
        <v>4.714285714</v>
      </c>
      <c r="X28" s="210">
        <f t="shared" si="20"/>
        <v>4.629296772</v>
      </c>
      <c r="Y28" s="212">
        <f t="shared" si="20"/>
        <v>5.483873306</v>
      </c>
      <c r="Z28" s="209">
        <f t="shared" si="20"/>
        <v>8.092485549</v>
      </c>
      <c r="AA28" s="210">
        <f t="shared" si="20"/>
        <v>8.175030416</v>
      </c>
      <c r="AB28" s="212">
        <f t="shared" si="20"/>
        <v>8.317854095</v>
      </c>
      <c r="AC28" s="209" t="str">
        <f t="shared" si="20"/>
        <v/>
      </c>
      <c r="AD28" s="210" t="str">
        <f t="shared" si="20"/>
        <v/>
      </c>
      <c r="AE28" s="211" t="str">
        <f t="shared" si="20"/>
        <v/>
      </c>
      <c r="AF28" s="212">
        <f t="shared" si="20"/>
        <v>3.986449701</v>
      </c>
      <c r="AG28" s="210">
        <f t="shared" si="20"/>
        <v>4.38084215</v>
      </c>
      <c r="AH28" s="211">
        <f t="shared" si="20"/>
        <v>4.078385508</v>
      </c>
    </row>
    <row r="29" ht="15.75" customHeight="1">
      <c r="A29" s="200" t="s">
        <v>90</v>
      </c>
      <c r="B29" s="209">
        <f t="shared" ref="B29:AH29" si="21">IF(ISBLANK(B11),"",B11*100/B$22)</f>
        <v>2.328966521</v>
      </c>
      <c r="C29" s="210">
        <f t="shared" si="21"/>
        <v>2.26081241</v>
      </c>
      <c r="D29" s="211">
        <f t="shared" si="21"/>
        <v>1.581334527</v>
      </c>
      <c r="E29" s="212">
        <f t="shared" si="21"/>
        <v>2.973661852</v>
      </c>
      <c r="F29" s="210">
        <f t="shared" si="21"/>
        <v>2.946419262</v>
      </c>
      <c r="G29" s="212">
        <f t="shared" si="21"/>
        <v>2.898529539</v>
      </c>
      <c r="H29" s="209">
        <f t="shared" si="21"/>
        <v>3.826086957</v>
      </c>
      <c r="I29" s="210">
        <f t="shared" si="21"/>
        <v>3.905572349</v>
      </c>
      <c r="J29" s="212">
        <f t="shared" si="21"/>
        <v>3.916935783</v>
      </c>
      <c r="K29" s="209">
        <f t="shared" si="21"/>
        <v>3.410442829</v>
      </c>
      <c r="L29" s="210">
        <f t="shared" si="21"/>
        <v>3.4144688</v>
      </c>
      <c r="M29" s="212">
        <f t="shared" si="21"/>
        <v>3.855930726</v>
      </c>
      <c r="N29" s="209">
        <f t="shared" si="21"/>
        <v>3.888888889</v>
      </c>
      <c r="O29" s="210">
        <f t="shared" si="21"/>
        <v>3.880919194</v>
      </c>
      <c r="P29" s="211">
        <f t="shared" si="21"/>
        <v>3.967954521</v>
      </c>
      <c r="Q29" s="212">
        <f t="shared" si="21"/>
        <v>3.706788838</v>
      </c>
      <c r="R29" s="210">
        <f t="shared" si="21"/>
        <v>3.708495194</v>
      </c>
      <c r="S29" s="212">
        <f t="shared" si="21"/>
        <v>3.817468224</v>
      </c>
      <c r="T29" s="209">
        <f t="shared" si="21"/>
        <v>4.482834026</v>
      </c>
      <c r="U29" s="210">
        <f t="shared" si="21"/>
        <v>4.481918508</v>
      </c>
      <c r="V29" s="212">
        <f t="shared" si="21"/>
        <v>4.244881367</v>
      </c>
      <c r="W29" s="209">
        <f t="shared" si="21"/>
        <v>4.857142857</v>
      </c>
      <c r="X29" s="210">
        <f t="shared" si="21"/>
        <v>5.186805511</v>
      </c>
      <c r="Y29" s="212">
        <f t="shared" si="21"/>
        <v>4.516219608</v>
      </c>
      <c r="Z29" s="209">
        <f t="shared" si="21"/>
        <v>5.202312139</v>
      </c>
      <c r="AA29" s="210">
        <f t="shared" si="21"/>
        <v>5.115113384</v>
      </c>
      <c r="AB29" s="212">
        <f t="shared" si="21"/>
        <v>7.8134153</v>
      </c>
      <c r="AC29" s="209" t="str">
        <f t="shared" si="21"/>
        <v/>
      </c>
      <c r="AD29" s="210" t="str">
        <f t="shared" si="21"/>
        <v/>
      </c>
      <c r="AE29" s="211" t="str">
        <f t="shared" si="21"/>
        <v/>
      </c>
      <c r="AF29" s="212">
        <f t="shared" si="21"/>
        <v>3.777750892</v>
      </c>
      <c r="AG29" s="210">
        <f t="shared" si="21"/>
        <v>4.17523126</v>
      </c>
      <c r="AH29" s="211">
        <f t="shared" si="21"/>
        <v>4.232320863</v>
      </c>
    </row>
    <row r="30" ht="15.75" customHeight="1">
      <c r="A30" s="200" t="s">
        <v>91</v>
      </c>
      <c r="B30" s="209">
        <f t="shared" ref="B30:AH30" si="22">IF(ISBLANK(B12),"",B12*100/B$22)</f>
        <v>2.183406114</v>
      </c>
      <c r="C30" s="210">
        <f t="shared" si="22"/>
        <v>2.359430321</v>
      </c>
      <c r="D30" s="211">
        <f t="shared" si="22"/>
        <v>1.707052838</v>
      </c>
      <c r="E30" s="212">
        <f t="shared" si="22"/>
        <v>1.189464741</v>
      </c>
      <c r="F30" s="210">
        <f t="shared" si="22"/>
        <v>1.132794789</v>
      </c>
      <c r="G30" s="212">
        <f t="shared" si="22"/>
        <v>0.851789355</v>
      </c>
      <c r="H30" s="209">
        <f t="shared" si="22"/>
        <v>1.982608696</v>
      </c>
      <c r="I30" s="210">
        <f t="shared" si="22"/>
        <v>2.017797625</v>
      </c>
      <c r="J30" s="212">
        <f t="shared" si="22"/>
        <v>1.390827304</v>
      </c>
      <c r="K30" s="209">
        <f t="shared" si="22"/>
        <v>2.062128222</v>
      </c>
      <c r="L30" s="210">
        <f t="shared" si="22"/>
        <v>2.057311488</v>
      </c>
      <c r="M30" s="212">
        <f t="shared" si="22"/>
        <v>1.54138543</v>
      </c>
      <c r="N30" s="209">
        <f t="shared" si="22"/>
        <v>2.074074074</v>
      </c>
      <c r="O30" s="210">
        <f t="shared" si="22"/>
        <v>2.080022379</v>
      </c>
      <c r="P30" s="211">
        <f t="shared" si="22"/>
        <v>1.89544666</v>
      </c>
      <c r="Q30" s="212">
        <f t="shared" si="22"/>
        <v>2.596140497</v>
      </c>
      <c r="R30" s="210">
        <f t="shared" si="22"/>
        <v>2.612203977</v>
      </c>
      <c r="S30" s="212">
        <f t="shared" si="22"/>
        <v>1.851360929</v>
      </c>
      <c r="T30" s="209">
        <f t="shared" si="22"/>
        <v>2.186748305</v>
      </c>
      <c r="U30" s="210">
        <f t="shared" si="22"/>
        <v>2.225472367</v>
      </c>
      <c r="V30" s="212">
        <f t="shared" si="22"/>
        <v>1.621927662</v>
      </c>
      <c r="W30" s="209">
        <f t="shared" si="22"/>
        <v>3.571428571</v>
      </c>
      <c r="X30" s="210">
        <f t="shared" si="22"/>
        <v>3.65665236</v>
      </c>
      <c r="Y30" s="212">
        <f t="shared" si="22"/>
        <v>2.290819271</v>
      </c>
      <c r="Z30" s="209">
        <f t="shared" si="22"/>
        <v>6.358381503</v>
      </c>
      <c r="AA30" s="210">
        <f t="shared" si="22"/>
        <v>6.70725618</v>
      </c>
      <c r="AB30" s="212">
        <f t="shared" si="22"/>
        <v>5.343079335</v>
      </c>
      <c r="AC30" s="209" t="str">
        <f t="shared" si="22"/>
        <v/>
      </c>
      <c r="AD30" s="210" t="str">
        <f t="shared" si="22"/>
        <v/>
      </c>
      <c r="AE30" s="211" t="str">
        <f t="shared" si="22"/>
        <v/>
      </c>
      <c r="AF30" s="212">
        <f t="shared" si="22"/>
        <v>2.217046761</v>
      </c>
      <c r="AG30" s="210">
        <f t="shared" si="22"/>
        <v>2.716356859</v>
      </c>
      <c r="AH30" s="211">
        <f t="shared" si="22"/>
        <v>1.984418096</v>
      </c>
    </row>
    <row r="31" ht="15.75" customHeight="1">
      <c r="A31" s="200" t="s">
        <v>92</v>
      </c>
      <c r="B31" s="209">
        <f t="shared" ref="B31:AH31" si="23">IF(ISBLANK(B13),"",B13*100/B$22)</f>
        <v>6.841339156</v>
      </c>
      <c r="C31" s="210">
        <f t="shared" si="23"/>
        <v>7.095012387</v>
      </c>
      <c r="D31" s="211">
        <f t="shared" si="23"/>
        <v>6.630565406</v>
      </c>
      <c r="E31" s="212">
        <f t="shared" si="23"/>
        <v>5.692438403</v>
      </c>
      <c r="F31" s="210">
        <f t="shared" si="23"/>
        <v>5.45393785</v>
      </c>
      <c r="G31" s="212">
        <f t="shared" si="23"/>
        <v>4.704562496</v>
      </c>
      <c r="H31" s="209">
        <f t="shared" si="23"/>
        <v>6.852173913</v>
      </c>
      <c r="I31" s="210">
        <f t="shared" si="23"/>
        <v>6.792267718</v>
      </c>
      <c r="J31" s="212">
        <f t="shared" si="23"/>
        <v>7.190880974</v>
      </c>
      <c r="K31" s="209">
        <f t="shared" si="23"/>
        <v>7.058823529</v>
      </c>
      <c r="L31" s="210">
        <f t="shared" si="23"/>
        <v>6.992152103</v>
      </c>
      <c r="M31" s="212">
        <f t="shared" si="23"/>
        <v>7.795554116</v>
      </c>
      <c r="N31" s="209">
        <f t="shared" si="23"/>
        <v>7.037037037</v>
      </c>
      <c r="O31" s="210">
        <f t="shared" si="23"/>
        <v>7.028145153</v>
      </c>
      <c r="P31" s="211">
        <f t="shared" si="23"/>
        <v>7.398590687</v>
      </c>
      <c r="Q31" s="212">
        <f t="shared" si="23"/>
        <v>6.455643482</v>
      </c>
      <c r="R31" s="210">
        <f t="shared" si="23"/>
        <v>6.356573712</v>
      </c>
      <c r="S31" s="212">
        <f t="shared" si="23"/>
        <v>6.673600226</v>
      </c>
      <c r="T31" s="209">
        <f t="shared" si="23"/>
        <v>7.063197026</v>
      </c>
      <c r="U31" s="210">
        <f t="shared" si="23"/>
        <v>7.199927948</v>
      </c>
      <c r="V31" s="212">
        <f t="shared" si="23"/>
        <v>6.60151152</v>
      </c>
      <c r="W31" s="209">
        <f t="shared" si="23"/>
        <v>8.142857143</v>
      </c>
      <c r="X31" s="210">
        <f t="shared" si="23"/>
        <v>8.106820574</v>
      </c>
      <c r="Y31" s="212">
        <f t="shared" si="23"/>
        <v>7.108067105</v>
      </c>
      <c r="Z31" s="209">
        <f t="shared" si="23"/>
        <v>6.936416185</v>
      </c>
      <c r="AA31" s="210">
        <f t="shared" si="23"/>
        <v>7.941855804</v>
      </c>
      <c r="AB31" s="212">
        <f t="shared" si="23"/>
        <v>8.555503762</v>
      </c>
      <c r="AC31" s="209" t="str">
        <f t="shared" si="23"/>
        <v/>
      </c>
      <c r="AD31" s="210" t="str">
        <f t="shared" si="23"/>
        <v/>
      </c>
      <c r="AE31" s="211" t="str">
        <f t="shared" si="23"/>
        <v/>
      </c>
      <c r="AF31" s="212">
        <f t="shared" si="23"/>
        <v>6.871937572</v>
      </c>
      <c r="AG31" s="210">
        <f t="shared" si="23"/>
        <v>6.984538145</v>
      </c>
      <c r="AH31" s="211">
        <f t="shared" si="23"/>
        <v>6.927403238</v>
      </c>
    </row>
    <row r="32" ht="15.75" customHeight="1">
      <c r="A32" s="200" t="s">
        <v>93</v>
      </c>
      <c r="B32" s="209">
        <f t="shared" ref="B32:AH32" si="24">IF(ISBLANK(B14),"",B14*100/B$22)</f>
        <v>6.404657933</v>
      </c>
      <c r="C32" s="210">
        <f t="shared" si="24"/>
        <v>7.073538677</v>
      </c>
      <c r="D32" s="211">
        <f t="shared" si="24"/>
        <v>5.872096716</v>
      </c>
      <c r="E32" s="212">
        <f t="shared" si="24"/>
        <v>6.457094308</v>
      </c>
      <c r="F32" s="210">
        <f t="shared" si="24"/>
        <v>6.777788523</v>
      </c>
      <c r="G32" s="212">
        <f t="shared" si="24"/>
        <v>5.479816739</v>
      </c>
      <c r="H32" s="209">
        <f t="shared" si="24"/>
        <v>5.634782609</v>
      </c>
      <c r="I32" s="210">
        <f t="shared" si="24"/>
        <v>5.41311201</v>
      </c>
      <c r="J32" s="212">
        <f t="shared" si="24"/>
        <v>5.700207431</v>
      </c>
      <c r="K32" s="209">
        <f t="shared" si="24"/>
        <v>4.983476537</v>
      </c>
      <c r="L32" s="210">
        <f t="shared" si="24"/>
        <v>4.997437834</v>
      </c>
      <c r="M32" s="212">
        <f t="shared" si="24"/>
        <v>4.205506816</v>
      </c>
      <c r="N32" s="209">
        <f t="shared" si="24"/>
        <v>4.419753086</v>
      </c>
      <c r="O32" s="210">
        <f t="shared" si="24"/>
        <v>4.372145217</v>
      </c>
      <c r="P32" s="211">
        <f t="shared" si="24"/>
        <v>4.161763129</v>
      </c>
      <c r="Q32" s="212">
        <f t="shared" si="24"/>
        <v>4.081632653</v>
      </c>
      <c r="R32" s="210">
        <f t="shared" si="24"/>
        <v>3.994864406</v>
      </c>
      <c r="S32" s="212">
        <f t="shared" si="24"/>
        <v>3.740792462</v>
      </c>
      <c r="T32" s="209">
        <f t="shared" si="24"/>
        <v>3.630002187</v>
      </c>
      <c r="U32" s="210">
        <f t="shared" si="24"/>
        <v>3.602308544</v>
      </c>
      <c r="V32" s="212">
        <f t="shared" si="24"/>
        <v>3.474300012</v>
      </c>
      <c r="W32" s="209">
        <f t="shared" si="24"/>
        <v>3</v>
      </c>
      <c r="X32" s="210">
        <f t="shared" si="24"/>
        <v>2.942512252</v>
      </c>
      <c r="Y32" s="212">
        <f t="shared" si="24"/>
        <v>3.281501338</v>
      </c>
      <c r="Z32" s="209">
        <f t="shared" si="24"/>
        <v>2.89017341</v>
      </c>
      <c r="AA32" s="210">
        <f t="shared" si="24"/>
        <v>4.122219744</v>
      </c>
      <c r="AB32" s="212">
        <f t="shared" si="24"/>
        <v>7.681866472</v>
      </c>
      <c r="AC32" s="209" t="str">
        <f t="shared" si="24"/>
        <v/>
      </c>
      <c r="AD32" s="210" t="str">
        <f t="shared" si="24"/>
        <v/>
      </c>
      <c r="AE32" s="211" t="str">
        <f t="shared" si="24"/>
        <v/>
      </c>
      <c r="AF32" s="212">
        <f t="shared" si="24"/>
        <v>4.546004476</v>
      </c>
      <c r="AG32" s="210">
        <f t="shared" si="24"/>
        <v>3.837197563</v>
      </c>
      <c r="AH32" s="211">
        <f t="shared" si="24"/>
        <v>3.947576009</v>
      </c>
    </row>
    <row r="33" ht="15.75" customHeight="1">
      <c r="A33" s="200" t="s">
        <v>94</v>
      </c>
      <c r="B33" s="209">
        <f t="shared" ref="B33:AH33" si="25">IF(ISBLANK(B15),"",B15*100/B$22)</f>
        <v>5.38573508</v>
      </c>
      <c r="C33" s="210">
        <f t="shared" si="25"/>
        <v>5.351897151</v>
      </c>
      <c r="D33" s="211">
        <f t="shared" si="25"/>
        <v>4.634296227</v>
      </c>
      <c r="E33" s="212">
        <f t="shared" si="25"/>
        <v>7.051826678</v>
      </c>
      <c r="F33" s="210">
        <f t="shared" si="25"/>
        <v>7.019391068</v>
      </c>
      <c r="G33" s="212">
        <f t="shared" si="25"/>
        <v>8.997896956</v>
      </c>
      <c r="H33" s="209">
        <f t="shared" si="25"/>
        <v>5.947826087</v>
      </c>
      <c r="I33" s="210">
        <f t="shared" si="25"/>
        <v>6.050275876</v>
      </c>
      <c r="J33" s="212">
        <f t="shared" si="25"/>
        <v>6.848837537</v>
      </c>
      <c r="K33" s="209">
        <f t="shared" si="25"/>
        <v>7.019167217</v>
      </c>
      <c r="L33" s="210">
        <f t="shared" si="25"/>
        <v>7.17933727</v>
      </c>
      <c r="M33" s="212">
        <f t="shared" si="25"/>
        <v>7.215898174</v>
      </c>
      <c r="N33" s="209">
        <f t="shared" si="25"/>
        <v>7.456790123</v>
      </c>
      <c r="O33" s="210">
        <f t="shared" si="25"/>
        <v>7.625692914</v>
      </c>
      <c r="P33" s="211">
        <f t="shared" si="25"/>
        <v>7.102128437</v>
      </c>
      <c r="Q33" s="212">
        <f t="shared" si="25"/>
        <v>10.06525059</v>
      </c>
      <c r="R33" s="210">
        <f t="shared" si="25"/>
        <v>10.07742033</v>
      </c>
      <c r="S33" s="212">
        <f t="shared" si="25"/>
        <v>10.27287331</v>
      </c>
      <c r="T33" s="209">
        <f t="shared" si="25"/>
        <v>10.43078942</v>
      </c>
      <c r="U33" s="210">
        <f t="shared" si="25"/>
        <v>10.40448466</v>
      </c>
      <c r="V33" s="212">
        <f t="shared" si="25"/>
        <v>9.922694491</v>
      </c>
      <c r="W33" s="209">
        <f t="shared" si="25"/>
        <v>12.71428571</v>
      </c>
      <c r="X33" s="210">
        <f t="shared" si="25"/>
        <v>12.49091444</v>
      </c>
      <c r="Y33" s="212">
        <f t="shared" si="25"/>
        <v>11.22466649</v>
      </c>
      <c r="Z33" s="209">
        <f t="shared" si="25"/>
        <v>11.56069364</v>
      </c>
      <c r="AA33" s="210">
        <f t="shared" si="25"/>
        <v>11.67758993</v>
      </c>
      <c r="AB33" s="212">
        <f t="shared" si="25"/>
        <v>11.70864815</v>
      </c>
      <c r="AC33" s="209">
        <f t="shared" si="25"/>
        <v>22.22222222</v>
      </c>
      <c r="AD33" s="210">
        <f t="shared" si="25"/>
        <v>17.30405491</v>
      </c>
      <c r="AE33" s="211">
        <f t="shared" si="25"/>
        <v>15.20235433</v>
      </c>
      <c r="AF33" s="212">
        <f t="shared" si="25"/>
        <v>8.284435303</v>
      </c>
      <c r="AG33" s="210">
        <f t="shared" si="25"/>
        <v>10.07965382</v>
      </c>
      <c r="AH33" s="211">
        <f t="shared" si="25"/>
        <v>9.582819996</v>
      </c>
    </row>
    <row r="34" ht="15.75" customHeight="1">
      <c r="A34" s="200" t="s">
        <v>95</v>
      </c>
      <c r="B34" s="209">
        <f t="shared" ref="B34:AH34" si="26">IF(ISBLANK(B16),"",B16*100/B$22)</f>
        <v>2.620087336</v>
      </c>
      <c r="C34" s="210">
        <f t="shared" si="26"/>
        <v>2.974532862</v>
      </c>
      <c r="D34" s="211">
        <f t="shared" si="26"/>
        <v>2.575899845</v>
      </c>
      <c r="E34" s="212">
        <f t="shared" si="26"/>
        <v>3.65335599</v>
      </c>
      <c r="F34" s="210">
        <f t="shared" si="26"/>
        <v>3.7976707</v>
      </c>
      <c r="G34" s="212">
        <f t="shared" si="26"/>
        <v>3.637202972</v>
      </c>
      <c r="H34" s="209">
        <f t="shared" si="26"/>
        <v>4.069565217</v>
      </c>
      <c r="I34" s="210">
        <f t="shared" si="26"/>
        <v>4.092256899</v>
      </c>
      <c r="J34" s="212">
        <f t="shared" si="26"/>
        <v>4.67372207</v>
      </c>
      <c r="K34" s="209">
        <f t="shared" si="26"/>
        <v>4.573694646</v>
      </c>
      <c r="L34" s="210">
        <f t="shared" si="26"/>
        <v>4.582662317</v>
      </c>
      <c r="M34" s="212">
        <f t="shared" si="26"/>
        <v>4.84827526</v>
      </c>
      <c r="N34" s="209">
        <f t="shared" si="26"/>
        <v>4.790123457</v>
      </c>
      <c r="O34" s="210">
        <f t="shared" si="26"/>
        <v>4.83175579</v>
      </c>
      <c r="P34" s="211">
        <f t="shared" si="26"/>
        <v>4.841675378</v>
      </c>
      <c r="Q34" s="212">
        <f t="shared" si="26"/>
        <v>5.650423435</v>
      </c>
      <c r="R34" s="210">
        <f t="shared" si="26"/>
        <v>5.811017181</v>
      </c>
      <c r="S34" s="212">
        <f t="shared" si="26"/>
        <v>5.784287616</v>
      </c>
      <c r="T34" s="209">
        <f t="shared" si="26"/>
        <v>6.275967636</v>
      </c>
      <c r="U34" s="210">
        <f t="shared" si="26"/>
        <v>6.331612587</v>
      </c>
      <c r="V34" s="212">
        <f t="shared" si="26"/>
        <v>6.176822121</v>
      </c>
      <c r="W34" s="209">
        <f t="shared" si="26"/>
        <v>7.714285714</v>
      </c>
      <c r="X34" s="210">
        <f t="shared" si="26"/>
        <v>8.005173618</v>
      </c>
      <c r="Y34" s="212">
        <f t="shared" si="26"/>
        <v>7.121200359</v>
      </c>
      <c r="Z34" s="209">
        <f t="shared" si="26"/>
        <v>5.202312139</v>
      </c>
      <c r="AA34" s="210">
        <f t="shared" si="26"/>
        <v>4.643368213</v>
      </c>
      <c r="AB34" s="212">
        <f t="shared" si="26"/>
        <v>3.49949143</v>
      </c>
      <c r="AC34" s="209" t="str">
        <f t="shared" si="26"/>
        <v/>
      </c>
      <c r="AD34" s="210" t="str">
        <f t="shared" si="26"/>
        <v/>
      </c>
      <c r="AE34" s="211" t="str">
        <f t="shared" si="26"/>
        <v/>
      </c>
      <c r="AF34" s="212">
        <f t="shared" si="26"/>
        <v>5.048091465</v>
      </c>
      <c r="AG34" s="210">
        <f t="shared" si="26"/>
        <v>5.816881506</v>
      </c>
      <c r="AH34" s="211">
        <f t="shared" si="26"/>
        <v>5.555509872</v>
      </c>
    </row>
    <row r="35" ht="15.75" customHeight="1">
      <c r="A35" s="200" t="s">
        <v>96</v>
      </c>
      <c r="B35" s="209">
        <f t="shared" ref="B35:AH35" si="27">IF(ISBLANK(B17),"",B17*100/B$22)</f>
        <v>3.056768559</v>
      </c>
      <c r="C35" s="210">
        <f t="shared" si="27"/>
        <v>3.328271392</v>
      </c>
      <c r="D35" s="211">
        <f t="shared" si="27"/>
        <v>6.478382602</v>
      </c>
      <c r="E35" s="212">
        <f t="shared" si="27"/>
        <v>4.587935429</v>
      </c>
      <c r="F35" s="210">
        <f t="shared" si="27"/>
        <v>4.730293212</v>
      </c>
      <c r="G35" s="212">
        <f t="shared" si="27"/>
        <v>3.116040516</v>
      </c>
      <c r="H35" s="209">
        <f t="shared" si="27"/>
        <v>3.965217391</v>
      </c>
      <c r="I35" s="210">
        <f t="shared" si="27"/>
        <v>3.997779706</v>
      </c>
      <c r="J35" s="212">
        <f t="shared" si="27"/>
        <v>2.749904896</v>
      </c>
      <c r="K35" s="209">
        <f t="shared" si="27"/>
        <v>5.036351619</v>
      </c>
      <c r="L35" s="210">
        <f t="shared" si="27"/>
        <v>5.079941465</v>
      </c>
      <c r="M35" s="212">
        <f t="shared" si="27"/>
        <v>3.570740839</v>
      </c>
      <c r="N35" s="209">
        <f t="shared" si="27"/>
        <v>6.543209877</v>
      </c>
      <c r="O35" s="210">
        <f t="shared" si="27"/>
        <v>6.639703268</v>
      </c>
      <c r="P35" s="211">
        <f t="shared" si="27"/>
        <v>5.108765118</v>
      </c>
      <c r="Q35" s="212">
        <f t="shared" si="27"/>
        <v>6.983201444</v>
      </c>
      <c r="R35" s="210">
        <f t="shared" si="27"/>
        <v>7.034393953</v>
      </c>
      <c r="S35" s="212">
        <f t="shared" si="27"/>
        <v>4.946725369</v>
      </c>
      <c r="T35" s="209">
        <f t="shared" si="27"/>
        <v>7.413076755</v>
      </c>
      <c r="U35" s="210">
        <f t="shared" si="27"/>
        <v>7.287091581</v>
      </c>
      <c r="V35" s="212">
        <f t="shared" si="27"/>
        <v>5.747128256</v>
      </c>
      <c r="W35" s="209">
        <f t="shared" si="27"/>
        <v>2</v>
      </c>
      <c r="X35" s="210">
        <f t="shared" si="27"/>
        <v>1.947872138</v>
      </c>
      <c r="Y35" s="212">
        <f t="shared" si="27"/>
        <v>1.794719664</v>
      </c>
      <c r="Z35" s="209">
        <f t="shared" si="27"/>
        <v>1.156069364</v>
      </c>
      <c r="AA35" s="210">
        <f t="shared" si="27"/>
        <v>1.044172779</v>
      </c>
      <c r="AB35" s="212">
        <f t="shared" si="27"/>
        <v>0.6920113598</v>
      </c>
      <c r="AC35" s="209" t="str">
        <f t="shared" si="27"/>
        <v/>
      </c>
      <c r="AD35" s="210" t="str">
        <f t="shared" si="27"/>
        <v/>
      </c>
      <c r="AE35" s="211" t="str">
        <f t="shared" si="27"/>
        <v/>
      </c>
      <c r="AF35" s="212">
        <f t="shared" si="27"/>
        <v>5.922206763</v>
      </c>
      <c r="AG35" s="210">
        <f t="shared" si="27"/>
        <v>5.812561384</v>
      </c>
      <c r="AH35" s="211">
        <f t="shared" si="27"/>
        <v>4.432794669</v>
      </c>
    </row>
    <row r="36" ht="15.75" customHeight="1">
      <c r="A36" s="200" t="s">
        <v>97</v>
      </c>
      <c r="B36" s="209">
        <f t="shared" ref="B36:AH36" si="28">IF(ISBLANK(B18),"",B18*100/B$22)</f>
        <v>16.44832606</v>
      </c>
      <c r="C36" s="210">
        <f t="shared" si="28"/>
        <v>16.046316</v>
      </c>
      <c r="D36" s="211">
        <f t="shared" si="28"/>
        <v>15.82637764</v>
      </c>
      <c r="E36" s="212">
        <f t="shared" si="28"/>
        <v>14.52846219</v>
      </c>
      <c r="F36" s="210">
        <f t="shared" si="28"/>
        <v>14.50396193</v>
      </c>
      <c r="G36" s="212">
        <f t="shared" si="28"/>
        <v>14.85394212</v>
      </c>
      <c r="H36" s="209">
        <f t="shared" si="28"/>
        <v>14.85217391</v>
      </c>
      <c r="I36" s="210">
        <f t="shared" si="28"/>
        <v>14.71854521</v>
      </c>
      <c r="J36" s="212">
        <f t="shared" si="28"/>
        <v>14.65155838</v>
      </c>
      <c r="K36" s="209">
        <f t="shared" si="28"/>
        <v>13.11302049</v>
      </c>
      <c r="L36" s="210">
        <f t="shared" si="28"/>
        <v>12.90875341</v>
      </c>
      <c r="M36" s="212">
        <f t="shared" si="28"/>
        <v>12.52203447</v>
      </c>
      <c r="N36" s="209">
        <f t="shared" si="28"/>
        <v>12.01234568</v>
      </c>
      <c r="O36" s="210">
        <f t="shared" si="28"/>
        <v>11.96024263</v>
      </c>
      <c r="P36" s="211">
        <f t="shared" si="28"/>
        <v>11.58315543</v>
      </c>
      <c r="Q36" s="212">
        <f t="shared" si="28"/>
        <v>10.27349715</v>
      </c>
      <c r="R36" s="210">
        <f t="shared" si="28"/>
        <v>10.26109029</v>
      </c>
      <c r="S36" s="212">
        <f t="shared" si="28"/>
        <v>10.54101675</v>
      </c>
      <c r="T36" s="209">
        <f t="shared" si="28"/>
        <v>9.577957577</v>
      </c>
      <c r="U36" s="210">
        <f t="shared" si="28"/>
        <v>9.209574402</v>
      </c>
      <c r="V36" s="212">
        <f t="shared" si="28"/>
        <v>10.09901304</v>
      </c>
      <c r="W36" s="209">
        <f t="shared" si="28"/>
        <v>9.428571429</v>
      </c>
      <c r="X36" s="210">
        <f t="shared" si="28"/>
        <v>8.963820512</v>
      </c>
      <c r="Y36" s="212">
        <f t="shared" si="28"/>
        <v>9.222371363</v>
      </c>
      <c r="Z36" s="209">
        <f t="shared" si="28"/>
        <v>7.514450867</v>
      </c>
      <c r="AA36" s="210">
        <f t="shared" si="28"/>
        <v>7.198330345</v>
      </c>
      <c r="AB36" s="212">
        <f t="shared" si="28"/>
        <v>3.748688235</v>
      </c>
      <c r="AC36" s="209">
        <f t="shared" si="28"/>
        <v>22.22222222</v>
      </c>
      <c r="AD36" s="210">
        <f t="shared" si="28"/>
        <v>26.69669857</v>
      </c>
      <c r="AE36" s="211">
        <f t="shared" si="28"/>
        <v>33.12235826</v>
      </c>
      <c r="AF36" s="212">
        <f t="shared" si="28"/>
        <v>11.90188131</v>
      </c>
      <c r="AG36" s="210">
        <f t="shared" si="28"/>
        <v>10.28626168</v>
      </c>
      <c r="AH36" s="211">
        <f t="shared" si="28"/>
        <v>10.5887126</v>
      </c>
    </row>
    <row r="37" ht="15.75" customHeight="1">
      <c r="A37" s="200" t="s">
        <v>98</v>
      </c>
      <c r="B37" s="209">
        <f t="shared" ref="B37:AH37" si="29">IF(ISBLANK(B19),"",B19*100/B$22)</f>
        <v>3.639010189</v>
      </c>
      <c r="C37" s="210">
        <f t="shared" si="29"/>
        <v>4.004029359</v>
      </c>
      <c r="D37" s="211">
        <f t="shared" si="29"/>
        <v>3.030972441</v>
      </c>
      <c r="E37" s="212">
        <f t="shared" si="29"/>
        <v>4.418011895</v>
      </c>
      <c r="F37" s="210">
        <f t="shared" si="29"/>
        <v>4.250006506</v>
      </c>
      <c r="G37" s="212">
        <f t="shared" si="29"/>
        <v>4.672102406</v>
      </c>
      <c r="H37" s="209">
        <f t="shared" si="29"/>
        <v>3.47826087</v>
      </c>
      <c r="I37" s="210">
        <f t="shared" si="29"/>
        <v>3.489523151</v>
      </c>
      <c r="J37" s="212">
        <f t="shared" si="29"/>
        <v>3.555831966</v>
      </c>
      <c r="K37" s="209">
        <f t="shared" si="29"/>
        <v>3.423661599</v>
      </c>
      <c r="L37" s="210">
        <f t="shared" si="29"/>
        <v>3.47791205</v>
      </c>
      <c r="M37" s="212">
        <f t="shared" si="29"/>
        <v>4.085039371</v>
      </c>
      <c r="N37" s="209">
        <f t="shared" si="29"/>
        <v>3.75308642</v>
      </c>
      <c r="O37" s="210">
        <f t="shared" si="29"/>
        <v>3.825131893</v>
      </c>
      <c r="P37" s="211">
        <f t="shared" si="29"/>
        <v>4.740043672</v>
      </c>
      <c r="Q37" s="212">
        <f t="shared" si="29"/>
        <v>4.13716507</v>
      </c>
      <c r="R37" s="210">
        <f t="shared" si="29"/>
        <v>4.1840261</v>
      </c>
      <c r="S37" s="212">
        <f t="shared" si="29"/>
        <v>4.899738394</v>
      </c>
      <c r="T37" s="209">
        <f t="shared" si="29"/>
        <v>4.045484365</v>
      </c>
      <c r="U37" s="210">
        <f t="shared" si="29"/>
        <v>4.090896425</v>
      </c>
      <c r="V37" s="212">
        <f t="shared" si="29"/>
        <v>4.864087239</v>
      </c>
      <c r="W37" s="209">
        <f t="shared" si="29"/>
        <v>3.714285714</v>
      </c>
      <c r="X37" s="210">
        <f t="shared" si="29"/>
        <v>3.718799635</v>
      </c>
      <c r="Y37" s="212">
        <f t="shared" si="29"/>
        <v>5.314066037</v>
      </c>
      <c r="Z37" s="209">
        <f t="shared" si="29"/>
        <v>2.89017341</v>
      </c>
      <c r="AA37" s="210">
        <f t="shared" si="29"/>
        <v>3.286457806</v>
      </c>
      <c r="AB37" s="212">
        <f t="shared" si="29"/>
        <v>3.870377198</v>
      </c>
      <c r="AC37" s="209" t="str">
        <f t="shared" si="29"/>
        <v/>
      </c>
      <c r="AD37" s="210" t="str">
        <f t="shared" si="29"/>
        <v/>
      </c>
      <c r="AE37" s="211" t="str">
        <f t="shared" si="29"/>
        <v/>
      </c>
      <c r="AF37" s="212">
        <f t="shared" si="29"/>
        <v>3.792873994</v>
      </c>
      <c r="AG37" s="210">
        <f t="shared" si="29"/>
        <v>3.871971976</v>
      </c>
      <c r="AH37" s="211">
        <f t="shared" si="29"/>
        <v>4.683553647</v>
      </c>
    </row>
    <row r="38" ht="15.75" customHeight="1">
      <c r="A38" s="200" t="s">
        <v>99</v>
      </c>
      <c r="B38" s="209">
        <f t="shared" ref="B38:AH38" si="30">IF(ISBLANK(B20),"",B20*100/B$22)</f>
        <v>7.423580786</v>
      </c>
      <c r="C38" s="210">
        <f t="shared" si="30"/>
        <v>6.771121878</v>
      </c>
      <c r="D38" s="211">
        <f t="shared" si="30"/>
        <v>8.746986302</v>
      </c>
      <c r="E38" s="212">
        <f t="shared" si="30"/>
        <v>5.182667799</v>
      </c>
      <c r="F38" s="210">
        <f t="shared" si="30"/>
        <v>5.084378541</v>
      </c>
      <c r="G38" s="212">
        <f t="shared" si="30"/>
        <v>5.534891386</v>
      </c>
      <c r="H38" s="209">
        <f t="shared" si="30"/>
        <v>5.07826087</v>
      </c>
      <c r="I38" s="210">
        <f t="shared" si="30"/>
        <v>5.051473963</v>
      </c>
      <c r="J38" s="212">
        <f t="shared" si="30"/>
        <v>6.724622499</v>
      </c>
      <c r="K38" s="209">
        <f t="shared" si="30"/>
        <v>5.988103106</v>
      </c>
      <c r="L38" s="210">
        <f t="shared" si="30"/>
        <v>6.008541247</v>
      </c>
      <c r="M38" s="212">
        <f t="shared" si="30"/>
        <v>7.855163298</v>
      </c>
      <c r="N38" s="209">
        <f t="shared" si="30"/>
        <v>5.703703704</v>
      </c>
      <c r="O38" s="210">
        <f t="shared" si="30"/>
        <v>5.686552223</v>
      </c>
      <c r="P38" s="211">
        <f t="shared" si="30"/>
        <v>7.508016322</v>
      </c>
      <c r="Q38" s="212">
        <f t="shared" si="30"/>
        <v>6.691656254</v>
      </c>
      <c r="R38" s="210">
        <f t="shared" si="30"/>
        <v>6.724524067</v>
      </c>
      <c r="S38" s="212">
        <f t="shared" si="30"/>
        <v>8.103843592</v>
      </c>
      <c r="T38" s="209">
        <f t="shared" si="30"/>
        <v>9.09687295</v>
      </c>
      <c r="U38" s="210">
        <f t="shared" si="30"/>
        <v>9.423627476</v>
      </c>
      <c r="V38" s="212">
        <f t="shared" si="30"/>
        <v>11.33571871</v>
      </c>
      <c r="W38" s="209">
        <f t="shared" si="30"/>
        <v>11.57142857</v>
      </c>
      <c r="X38" s="210">
        <f t="shared" si="30"/>
        <v>11.53641408</v>
      </c>
      <c r="Y38" s="212">
        <f t="shared" si="30"/>
        <v>13.35572718</v>
      </c>
      <c r="Z38" s="209">
        <f t="shared" si="30"/>
        <v>12.13872832</v>
      </c>
      <c r="AA38" s="210">
        <f t="shared" si="30"/>
        <v>11.84233174</v>
      </c>
      <c r="AB38" s="212">
        <f t="shared" si="30"/>
        <v>11.42142194</v>
      </c>
      <c r="AC38" s="209">
        <f t="shared" si="30"/>
        <v>33.33333333</v>
      </c>
      <c r="AD38" s="210">
        <f t="shared" si="30"/>
        <v>30.04223064</v>
      </c>
      <c r="AE38" s="211">
        <f t="shared" si="30"/>
        <v>33.03580422</v>
      </c>
      <c r="AF38" s="212">
        <f t="shared" si="30"/>
        <v>6.581574012</v>
      </c>
      <c r="AG38" s="210">
        <f t="shared" si="30"/>
        <v>8.639451303</v>
      </c>
      <c r="AH38" s="211">
        <f t="shared" si="30"/>
        <v>10.01220418</v>
      </c>
    </row>
    <row r="39" ht="15.75" customHeight="1">
      <c r="A39" s="204" t="s">
        <v>100</v>
      </c>
      <c r="B39" s="213">
        <f t="shared" ref="B39:AH39" si="31">IF(ISBLANK(B21),"",B21*100/B$22)</f>
        <v>7.569141194</v>
      </c>
      <c r="C39" s="214">
        <f t="shared" si="31"/>
        <v>8.178061169</v>
      </c>
      <c r="D39" s="215">
        <f t="shared" si="31"/>
        <v>9.842028803</v>
      </c>
      <c r="E39" s="217">
        <f t="shared" si="31"/>
        <v>9.685641461</v>
      </c>
      <c r="F39" s="214">
        <f t="shared" si="31"/>
        <v>9.684022996</v>
      </c>
      <c r="G39" s="217">
        <f t="shared" si="31"/>
        <v>10.03361533</v>
      </c>
      <c r="H39" s="213">
        <f t="shared" si="31"/>
        <v>8.695652174</v>
      </c>
      <c r="I39" s="214">
        <f t="shared" si="31"/>
        <v>8.678206388</v>
      </c>
      <c r="J39" s="217">
        <f t="shared" si="31"/>
        <v>8.319410407</v>
      </c>
      <c r="K39" s="213">
        <f t="shared" si="31"/>
        <v>9.08129544</v>
      </c>
      <c r="L39" s="214">
        <f t="shared" si="31"/>
        <v>9.037462443</v>
      </c>
      <c r="M39" s="217">
        <f t="shared" si="31"/>
        <v>9.400792232</v>
      </c>
      <c r="N39" s="213">
        <f t="shared" si="31"/>
        <v>8.975308642</v>
      </c>
      <c r="O39" s="214">
        <f t="shared" si="31"/>
        <v>8.88000344</v>
      </c>
      <c r="P39" s="215">
        <f t="shared" si="31"/>
        <v>9.337129365</v>
      </c>
      <c r="Q39" s="217">
        <f t="shared" si="31"/>
        <v>8.329862557</v>
      </c>
      <c r="R39" s="214">
        <f t="shared" si="31"/>
        <v>8.326494391</v>
      </c>
      <c r="S39" s="217">
        <f t="shared" si="31"/>
        <v>9.095287519</v>
      </c>
      <c r="T39" s="213">
        <f t="shared" si="31"/>
        <v>7.281871857</v>
      </c>
      <c r="U39" s="214">
        <f t="shared" si="31"/>
        <v>6.993286176</v>
      </c>
      <c r="V39" s="217">
        <f t="shared" si="31"/>
        <v>7.820018436</v>
      </c>
      <c r="W39" s="213">
        <f t="shared" si="31"/>
        <v>5.714285714</v>
      </c>
      <c r="X39" s="214">
        <f t="shared" si="31"/>
        <v>5.834494581</v>
      </c>
      <c r="Y39" s="217">
        <f t="shared" si="31"/>
        <v>7.002560773</v>
      </c>
      <c r="Z39" s="213">
        <f t="shared" si="31"/>
        <v>7.514450867</v>
      </c>
      <c r="AA39" s="214">
        <f t="shared" si="31"/>
        <v>7.473818802</v>
      </c>
      <c r="AB39" s="217">
        <f t="shared" si="31"/>
        <v>8.715718552</v>
      </c>
      <c r="AC39" s="213">
        <f t="shared" si="31"/>
        <v>11.11111111</v>
      </c>
      <c r="AD39" s="214">
        <f t="shared" si="31"/>
        <v>9.094201395</v>
      </c>
      <c r="AE39" s="215">
        <f t="shared" si="31"/>
        <v>9.625311046</v>
      </c>
      <c r="AF39" s="217">
        <f t="shared" si="31"/>
        <v>8.520355695</v>
      </c>
      <c r="AG39" s="214">
        <f t="shared" si="31"/>
        <v>7.692233821</v>
      </c>
      <c r="AH39" s="215">
        <f t="shared" si="31"/>
        <v>8.541628914</v>
      </c>
    </row>
    <row r="40" ht="15.75" customHeight="1">
      <c r="A40" s="63" t="s">
        <v>7</v>
      </c>
      <c r="B40" s="219">
        <f t="shared" ref="B40:AH40" si="32">IF(ISBLANK(B22),"",B22*100/B$22)</f>
        <v>100</v>
      </c>
      <c r="C40" s="220">
        <f t="shared" si="32"/>
        <v>100</v>
      </c>
      <c r="D40" s="221">
        <f t="shared" si="32"/>
        <v>100</v>
      </c>
      <c r="E40" s="222">
        <f t="shared" si="32"/>
        <v>100</v>
      </c>
      <c r="F40" s="220">
        <f t="shared" si="32"/>
        <v>100</v>
      </c>
      <c r="G40" s="222">
        <f t="shared" si="32"/>
        <v>100</v>
      </c>
      <c r="H40" s="219">
        <f t="shared" si="32"/>
        <v>100</v>
      </c>
      <c r="I40" s="220">
        <f t="shared" si="32"/>
        <v>100</v>
      </c>
      <c r="J40" s="222">
        <f t="shared" si="32"/>
        <v>100</v>
      </c>
      <c r="K40" s="219">
        <f t="shared" si="32"/>
        <v>100</v>
      </c>
      <c r="L40" s="220">
        <f t="shared" si="32"/>
        <v>100</v>
      </c>
      <c r="M40" s="222">
        <f t="shared" si="32"/>
        <v>100</v>
      </c>
      <c r="N40" s="219">
        <f t="shared" si="32"/>
        <v>100</v>
      </c>
      <c r="O40" s="220">
        <f t="shared" si="32"/>
        <v>100</v>
      </c>
      <c r="P40" s="221">
        <f t="shared" si="32"/>
        <v>100</v>
      </c>
      <c r="Q40" s="222">
        <f t="shared" si="32"/>
        <v>100</v>
      </c>
      <c r="R40" s="220">
        <f t="shared" si="32"/>
        <v>100</v>
      </c>
      <c r="S40" s="222">
        <f t="shared" si="32"/>
        <v>100</v>
      </c>
      <c r="T40" s="219">
        <f t="shared" si="32"/>
        <v>100</v>
      </c>
      <c r="U40" s="220">
        <f t="shared" si="32"/>
        <v>100</v>
      </c>
      <c r="V40" s="222">
        <f t="shared" si="32"/>
        <v>100</v>
      </c>
      <c r="W40" s="219">
        <f t="shared" si="32"/>
        <v>100</v>
      </c>
      <c r="X40" s="220">
        <f t="shared" si="32"/>
        <v>100</v>
      </c>
      <c r="Y40" s="222">
        <f t="shared" si="32"/>
        <v>100</v>
      </c>
      <c r="Z40" s="219">
        <f t="shared" si="32"/>
        <v>100</v>
      </c>
      <c r="AA40" s="220">
        <f t="shared" si="32"/>
        <v>100</v>
      </c>
      <c r="AB40" s="222">
        <f t="shared" si="32"/>
        <v>100</v>
      </c>
      <c r="AC40" s="219">
        <f t="shared" si="32"/>
        <v>100</v>
      </c>
      <c r="AD40" s="220">
        <f t="shared" si="32"/>
        <v>100</v>
      </c>
      <c r="AE40" s="221">
        <f t="shared" si="32"/>
        <v>100</v>
      </c>
      <c r="AF40" s="222">
        <f t="shared" si="32"/>
        <v>100</v>
      </c>
      <c r="AG40" s="220">
        <f t="shared" si="32"/>
        <v>100</v>
      </c>
      <c r="AH40" s="221">
        <f t="shared" si="32"/>
        <v>100</v>
      </c>
    </row>
    <row r="41" ht="15.75" customHeight="1">
      <c r="A41" s="106" t="s">
        <v>105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8"/>
    </row>
    <row r="42" ht="15.75" customHeight="1">
      <c r="A42" s="197" t="s">
        <v>85</v>
      </c>
      <c r="B42" s="141">
        <f t="shared" ref="B42:B57" si="33">IF(ISBLANK(B7),"",B7*100/$AF7)</f>
        <v>2.523857358</v>
      </c>
      <c r="C42" s="142">
        <f t="shared" ref="C42:C57" si="34">IF(ISBLANK(C7),"",C7*100/$AG7)</f>
        <v>0.07091079123</v>
      </c>
      <c r="D42" s="143">
        <f t="shared" ref="D42:D57" si="35">IF(ISBLANK(D7),"",D7*100/$AH7)</f>
        <v>0.1325601355</v>
      </c>
      <c r="E42" s="144">
        <f t="shared" ref="E42:E57" si="36">IF(ISBLANK(E7),"",E7*100/$AF7)</f>
        <v>4.244098443</v>
      </c>
      <c r="F42" s="142">
        <f t="shared" ref="F42:F57" si="37">IF(ISBLANK(F7),"",F7*100/$AG7)</f>
        <v>0.3074034978</v>
      </c>
      <c r="G42" s="144">
        <f t="shared" ref="G42:G57" si="38">IF(ISBLANK(G7),"",G7*100/$AH7)</f>
        <v>0.4481288913</v>
      </c>
      <c r="H42" s="141">
        <f t="shared" ref="H42:H57" si="39">IF(ISBLANK(H7),"",H7*100/$AF7)</f>
        <v>10.08287293</v>
      </c>
      <c r="I42" s="142">
        <f t="shared" ref="I42:I57" si="40">IF(ISBLANK(I7),"",I7*100/$AG7)</f>
        <v>1.423876325</v>
      </c>
      <c r="J42" s="144">
        <f t="shared" ref="J42:J57" si="41">IF(ISBLANK(J7),"",J7*100/$AH7)</f>
        <v>1.858002259</v>
      </c>
      <c r="K42" s="141">
        <f t="shared" ref="K42:K57" si="42">IF(ISBLANK(K7),"",K7*100/$AF7)</f>
        <v>24.83676544</v>
      </c>
      <c r="L42" s="142">
        <f t="shared" ref="L42:L57" si="43">IF(ISBLANK(L7),"",L7*100/$AG7)</f>
        <v>7.953731887</v>
      </c>
      <c r="M42" s="144">
        <f t="shared" ref="M42:M57" si="44">IF(ISBLANK(M7),"",M7*100/$AH7)</f>
        <v>9.652098465</v>
      </c>
      <c r="N42" s="141">
        <f t="shared" ref="N42:N57" si="45">IF(ISBLANK(N7),"",N7*100/$AF7)</f>
        <v>24.7112004</v>
      </c>
      <c r="O42" s="142">
        <f t="shared" ref="O42:O57" si="46">IF(ISBLANK(O7),"",O7*100/$AG7)</f>
        <v>16.58914226</v>
      </c>
      <c r="P42" s="143">
        <f t="shared" ref="P42:P57" si="47">IF(ISBLANK(P7),"",P7*100/$AH7)</f>
        <v>18.59623609</v>
      </c>
      <c r="Q42" s="144">
        <f t="shared" ref="Q42:Q57" si="48">IF(ISBLANK(Q7),"",Q7*100/$AF7)</f>
        <v>20.22852838</v>
      </c>
      <c r="R42" s="142">
        <f t="shared" ref="R42:R57" si="49">IF(ISBLANK(R7),"",R7*100/$AG7)</f>
        <v>26.52236675</v>
      </c>
      <c r="S42" s="144">
        <f t="shared" ref="S42:S57" si="50">IF(ISBLANK(S7),"",S7*100/$AH7)</f>
        <v>27.12569355</v>
      </c>
      <c r="T42" s="141">
        <f t="shared" ref="T42:T57" si="51">IF(ISBLANK(T7),"",T7*100/$AF7)</f>
        <v>11.4766449</v>
      </c>
      <c r="U42" s="142">
        <f t="shared" ref="U42:U57" si="52">IF(ISBLANK(U7),"",U7*100/$AG7)</f>
        <v>31.51569692</v>
      </c>
      <c r="V42" s="144">
        <f t="shared" ref="V42:V57" si="53">IF(ISBLANK(V7),"",V7*100/$AH7)</f>
        <v>29.14479879</v>
      </c>
      <c r="W42" s="141">
        <f t="shared" ref="W42:W57" si="54">IF(ISBLANK(W7),"",W7*100/$AF7)</f>
        <v>1.519337017</v>
      </c>
      <c r="X42" s="142">
        <f t="shared" ref="X42:X57" si="55">IF(ISBLANK(X7),"",X7*100/$AG7)</f>
        <v>9.295837414</v>
      </c>
      <c r="Y42" s="144">
        <f t="shared" ref="Y42:Y57" si="56">IF(ISBLANK(Y7),"",Y7*100/$AH7)</f>
        <v>8.194362166</v>
      </c>
      <c r="Z42" s="141">
        <f t="shared" ref="Z42:Z57" si="57">IF(ISBLANK(Z7),"",Z7*100/$AF7)</f>
        <v>0.3641386238</v>
      </c>
      <c r="AA42" s="142">
        <f t="shared" ref="AA42:AA57" si="58">IF(ISBLANK(AA7),"",AA7*100/$AG7)</f>
        <v>5.107391523</v>
      </c>
      <c r="AB42" s="144">
        <f t="shared" ref="AB42:AB57" si="59">IF(ISBLANK(AB7),"",AB7*100/$AH7)</f>
        <v>4.267192554</v>
      </c>
      <c r="AC42" s="141">
        <f t="shared" ref="AC42:AC57" si="60">IF(ISBLANK(AC7),"",AC7*100/$AF7)</f>
        <v>0.01255650427</v>
      </c>
      <c r="AD42" s="142">
        <f t="shared" ref="AD42:AD57" si="61">IF(ISBLANK(AD7),"",AD7*100/$AG7)</f>
        <v>1.213642628</v>
      </c>
      <c r="AE42" s="144">
        <f t="shared" ref="AE42:AE57" si="62">IF(ISBLANK(AE7),"",AE7*100/$AH7)</f>
        <v>0.5809270937</v>
      </c>
      <c r="AF42" s="141">
        <f t="shared" ref="AF42:AF57" si="63">IF(ISBLANK(AF7),"",AF7*100/$AF7)</f>
        <v>100</v>
      </c>
      <c r="AG42" s="142">
        <f t="shared" ref="AG42:AG57" si="64">IF(ISBLANK(AG7),"",AG7*100/$AG7)</f>
        <v>100</v>
      </c>
      <c r="AH42" s="143">
        <f t="shared" ref="AH42:AH57" si="65">IF(ISBLANK(AH7),"",AH7*100/$AH7)</f>
        <v>100</v>
      </c>
    </row>
    <row r="43" ht="15.75" customHeight="1">
      <c r="A43" s="200" t="s">
        <v>86</v>
      </c>
      <c r="B43" s="147">
        <f t="shared" si="33"/>
        <v>1.109350238</v>
      </c>
      <c r="C43" s="148">
        <f t="shared" si="34"/>
        <v>0.02840586266</v>
      </c>
      <c r="D43" s="149">
        <f t="shared" si="35"/>
        <v>0.11224597</v>
      </c>
      <c r="E43" s="150">
        <f t="shared" si="36"/>
        <v>2.377179081</v>
      </c>
      <c r="F43" s="148">
        <f t="shared" si="37"/>
        <v>0.1441616074</v>
      </c>
      <c r="G43" s="150">
        <f t="shared" si="38"/>
        <v>0.2741160545</v>
      </c>
      <c r="H43" s="147">
        <f t="shared" si="39"/>
        <v>6.973058637</v>
      </c>
      <c r="I43" s="148">
        <f t="shared" si="40"/>
        <v>0.8347529752</v>
      </c>
      <c r="J43" s="150">
        <f t="shared" si="41"/>
        <v>0.9982136447</v>
      </c>
      <c r="K43" s="147">
        <f t="shared" si="42"/>
        <v>21.87004754</v>
      </c>
      <c r="L43" s="148">
        <f t="shared" si="43"/>
        <v>6.227571011</v>
      </c>
      <c r="M43" s="150">
        <f t="shared" si="44"/>
        <v>8.300774301</v>
      </c>
      <c r="N43" s="147">
        <f t="shared" si="45"/>
        <v>26.30744849</v>
      </c>
      <c r="O43" s="148">
        <f t="shared" si="46"/>
        <v>15.61130168</v>
      </c>
      <c r="P43" s="149">
        <f t="shared" si="47"/>
        <v>17.56532158</v>
      </c>
      <c r="Q43" s="150">
        <f t="shared" si="48"/>
        <v>24.24722662</v>
      </c>
      <c r="R43" s="148">
        <f t="shared" si="49"/>
        <v>27.91151831</v>
      </c>
      <c r="S43" s="150">
        <f t="shared" si="50"/>
        <v>29.70035541</v>
      </c>
      <c r="T43" s="147">
        <f t="shared" si="51"/>
        <v>14.89698891</v>
      </c>
      <c r="U43" s="148">
        <f t="shared" si="52"/>
        <v>35.13193702</v>
      </c>
      <c r="V43" s="150">
        <f t="shared" si="53"/>
        <v>33.66760831</v>
      </c>
      <c r="W43" s="147">
        <f t="shared" si="54"/>
        <v>1.901743265</v>
      </c>
      <c r="X43" s="148">
        <f t="shared" si="55"/>
        <v>10.8531992</v>
      </c>
      <c r="Y43" s="150">
        <f t="shared" si="56"/>
        <v>7.295022329</v>
      </c>
      <c r="Z43" s="147">
        <f t="shared" si="57"/>
        <v>0.3169572108</v>
      </c>
      <c r="AA43" s="148">
        <f t="shared" si="58"/>
        <v>3.257152324</v>
      </c>
      <c r="AB43" s="150">
        <f t="shared" si="59"/>
        <v>2.086342405</v>
      </c>
      <c r="AC43" s="147" t="str">
        <f t="shared" si="60"/>
        <v/>
      </c>
      <c r="AD43" s="148" t="str">
        <f t="shared" si="61"/>
        <v/>
      </c>
      <c r="AE43" s="150" t="str">
        <f t="shared" si="62"/>
        <v/>
      </c>
      <c r="AF43" s="147">
        <f t="shared" si="63"/>
        <v>100</v>
      </c>
      <c r="AG43" s="148">
        <f t="shared" si="64"/>
        <v>100</v>
      </c>
      <c r="AH43" s="149">
        <f t="shared" si="65"/>
        <v>100</v>
      </c>
    </row>
    <row r="44" ht="15.75" customHeight="1">
      <c r="A44" s="200" t="s">
        <v>87</v>
      </c>
      <c r="B44" s="147">
        <f t="shared" si="33"/>
        <v>1.895734597</v>
      </c>
      <c r="C44" s="148">
        <f t="shared" si="34"/>
        <v>0.04660561287</v>
      </c>
      <c r="D44" s="149">
        <f t="shared" si="35"/>
        <v>0.0489907155</v>
      </c>
      <c r="E44" s="150">
        <f t="shared" si="36"/>
        <v>3.08056872</v>
      </c>
      <c r="F44" s="148">
        <f t="shared" si="37"/>
        <v>0.178683869</v>
      </c>
      <c r="G44" s="150">
        <f t="shared" si="38"/>
        <v>0.3871710067</v>
      </c>
      <c r="H44" s="147">
        <f t="shared" si="39"/>
        <v>8.293838863</v>
      </c>
      <c r="I44" s="148">
        <f t="shared" si="40"/>
        <v>0.9527952089</v>
      </c>
      <c r="J44" s="150">
        <f t="shared" si="41"/>
        <v>1.365405665</v>
      </c>
      <c r="K44" s="147">
        <f t="shared" si="42"/>
        <v>20.37914692</v>
      </c>
      <c r="L44" s="148">
        <f t="shared" si="43"/>
        <v>5.325444591</v>
      </c>
      <c r="M44" s="150">
        <f t="shared" si="44"/>
        <v>7.403562501</v>
      </c>
      <c r="N44" s="147">
        <f t="shared" si="45"/>
        <v>26.65876777</v>
      </c>
      <c r="O44" s="148">
        <f t="shared" si="46"/>
        <v>14.82881249</v>
      </c>
      <c r="P44" s="149">
        <f t="shared" si="47"/>
        <v>18.96828383</v>
      </c>
      <c r="Q44" s="150">
        <f t="shared" si="48"/>
        <v>22.63033175</v>
      </c>
      <c r="R44" s="148">
        <f t="shared" si="49"/>
        <v>24.33597703</v>
      </c>
      <c r="S44" s="150">
        <f t="shared" si="50"/>
        <v>25.74268647</v>
      </c>
      <c r="T44" s="147">
        <f t="shared" si="51"/>
        <v>12.91469194</v>
      </c>
      <c r="U44" s="148">
        <f t="shared" si="52"/>
        <v>29.42955286</v>
      </c>
      <c r="V44" s="150">
        <f t="shared" si="53"/>
        <v>26.35713989</v>
      </c>
      <c r="W44" s="147">
        <f t="shared" si="54"/>
        <v>3.199052133</v>
      </c>
      <c r="X44" s="148">
        <f t="shared" si="55"/>
        <v>15.09702125</v>
      </c>
      <c r="Y44" s="150">
        <f t="shared" si="56"/>
        <v>12.35575846</v>
      </c>
      <c r="Z44" s="147">
        <f t="shared" si="57"/>
        <v>0.9478672986</v>
      </c>
      <c r="AA44" s="148">
        <f t="shared" si="58"/>
        <v>9.805107098</v>
      </c>
      <c r="AB44" s="150">
        <f t="shared" si="59"/>
        <v>7.371001469</v>
      </c>
      <c r="AC44" s="147" t="str">
        <f t="shared" si="60"/>
        <v/>
      </c>
      <c r="AD44" s="148" t="str">
        <f t="shared" si="61"/>
        <v/>
      </c>
      <c r="AE44" s="150" t="str">
        <f t="shared" si="62"/>
        <v/>
      </c>
      <c r="AF44" s="147">
        <f t="shared" si="63"/>
        <v>100</v>
      </c>
      <c r="AG44" s="148">
        <f t="shared" si="64"/>
        <v>100</v>
      </c>
      <c r="AH44" s="149">
        <f t="shared" si="65"/>
        <v>100</v>
      </c>
    </row>
    <row r="45" ht="15.75" customHeight="1">
      <c r="A45" s="200" t="s">
        <v>89</v>
      </c>
      <c r="B45" s="147">
        <f t="shared" si="33"/>
        <v>1.820940819</v>
      </c>
      <c r="C45" s="148">
        <f t="shared" si="34"/>
        <v>0.04014084683</v>
      </c>
      <c r="D45" s="149">
        <f t="shared" si="35"/>
        <v>0.0781286285</v>
      </c>
      <c r="E45" s="150">
        <f t="shared" si="36"/>
        <v>2.124430956</v>
      </c>
      <c r="F45" s="148">
        <f t="shared" si="37"/>
        <v>0.1246365023</v>
      </c>
      <c r="G45" s="150">
        <f t="shared" si="38"/>
        <v>0.313267626</v>
      </c>
      <c r="H45" s="147">
        <f t="shared" si="39"/>
        <v>8.118361153</v>
      </c>
      <c r="I45" s="148">
        <f t="shared" si="40"/>
        <v>0.9484935491</v>
      </c>
      <c r="J45" s="150">
        <f t="shared" si="41"/>
        <v>1.16209249</v>
      </c>
      <c r="K45" s="147">
        <f t="shared" si="42"/>
        <v>22.98937785</v>
      </c>
      <c r="L45" s="148">
        <f t="shared" si="43"/>
        <v>5.944372459</v>
      </c>
      <c r="M45" s="150">
        <f t="shared" si="44"/>
        <v>6.806470391</v>
      </c>
      <c r="N45" s="147">
        <f t="shared" si="45"/>
        <v>25.94840668</v>
      </c>
      <c r="O45" s="148">
        <f t="shared" si="46"/>
        <v>14.21693224</v>
      </c>
      <c r="P45" s="149">
        <f t="shared" si="47"/>
        <v>16.06225597</v>
      </c>
      <c r="Q45" s="150">
        <f t="shared" si="48"/>
        <v>21.24430956</v>
      </c>
      <c r="R45" s="148">
        <f t="shared" si="49"/>
        <v>22.20595298</v>
      </c>
      <c r="S45" s="150">
        <f t="shared" si="50"/>
        <v>20.24913644</v>
      </c>
      <c r="T45" s="147">
        <f t="shared" si="51"/>
        <v>14.18816388</v>
      </c>
      <c r="U45" s="148">
        <f t="shared" si="52"/>
        <v>32.02586941</v>
      </c>
      <c r="V45" s="150">
        <f t="shared" si="53"/>
        <v>29.65658754</v>
      </c>
      <c r="W45" s="147">
        <f t="shared" si="54"/>
        <v>2.503793627</v>
      </c>
      <c r="X45" s="148">
        <f t="shared" si="55"/>
        <v>11.8574656</v>
      </c>
      <c r="Y45" s="150">
        <f t="shared" si="56"/>
        <v>13.17099266</v>
      </c>
      <c r="Z45" s="147">
        <f t="shared" si="57"/>
        <v>1.062215478</v>
      </c>
      <c r="AA45" s="148">
        <f t="shared" si="58"/>
        <v>12.6361364</v>
      </c>
      <c r="AB45" s="150">
        <f t="shared" si="59"/>
        <v>12.50106825</v>
      </c>
      <c r="AC45" s="147" t="str">
        <f t="shared" si="60"/>
        <v/>
      </c>
      <c r="AD45" s="148" t="str">
        <f t="shared" si="61"/>
        <v/>
      </c>
      <c r="AE45" s="150" t="str">
        <f t="shared" si="62"/>
        <v/>
      </c>
      <c r="AF45" s="147">
        <f t="shared" si="63"/>
        <v>100</v>
      </c>
      <c r="AG45" s="148">
        <f t="shared" si="64"/>
        <v>100</v>
      </c>
      <c r="AH45" s="149">
        <f t="shared" si="65"/>
        <v>100</v>
      </c>
    </row>
    <row r="46" ht="15.75" customHeight="1">
      <c r="A46" s="200" t="s">
        <v>90</v>
      </c>
      <c r="B46" s="147">
        <f t="shared" si="33"/>
        <v>1.28102482</v>
      </c>
      <c r="C46" s="148">
        <f t="shared" si="34"/>
        <v>0.0290020031</v>
      </c>
      <c r="D46" s="149">
        <f t="shared" si="35"/>
        <v>0.03895996312</v>
      </c>
      <c r="E46" s="150">
        <f t="shared" si="36"/>
        <v>2.802241793</v>
      </c>
      <c r="F46" s="148">
        <f t="shared" si="37"/>
        <v>0.158659386</v>
      </c>
      <c r="G46" s="150">
        <f t="shared" si="38"/>
        <v>0.2395804209</v>
      </c>
      <c r="H46" s="147">
        <f t="shared" si="39"/>
        <v>8.807045637</v>
      </c>
      <c r="I46" s="148">
        <f t="shared" si="40"/>
        <v>1.001993414</v>
      </c>
      <c r="J46" s="150">
        <f t="shared" si="41"/>
        <v>1.343075377</v>
      </c>
      <c r="K46" s="147">
        <f t="shared" si="42"/>
        <v>20.65652522</v>
      </c>
      <c r="L46" s="148">
        <f t="shared" si="43"/>
        <v>5.250729172</v>
      </c>
      <c r="M46" s="150">
        <f t="shared" si="44"/>
        <v>7.316540303</v>
      </c>
      <c r="N46" s="147">
        <f t="shared" si="45"/>
        <v>25.22017614</v>
      </c>
      <c r="O46" s="148">
        <f t="shared" si="46"/>
        <v>13.49992665</v>
      </c>
      <c r="P46" s="149">
        <f t="shared" si="47"/>
        <v>15.59734306</v>
      </c>
      <c r="Q46" s="150">
        <f t="shared" si="48"/>
        <v>21.37710168</v>
      </c>
      <c r="R46" s="148">
        <f t="shared" si="49"/>
        <v>22.29191687</v>
      </c>
      <c r="S46" s="150">
        <f t="shared" si="50"/>
        <v>22.99343906</v>
      </c>
      <c r="T46" s="147">
        <f t="shared" si="51"/>
        <v>16.4131305</v>
      </c>
      <c r="U46" s="148">
        <f t="shared" si="52"/>
        <v>35.53227717</v>
      </c>
      <c r="V46" s="150">
        <f t="shared" si="53"/>
        <v>30.70283594</v>
      </c>
      <c r="W46" s="147">
        <f t="shared" si="54"/>
        <v>2.722177742</v>
      </c>
      <c r="X46" s="148">
        <f t="shared" si="55"/>
        <v>13.93971464</v>
      </c>
      <c r="Y46" s="150">
        <f t="shared" si="56"/>
        <v>10.45239556</v>
      </c>
      <c r="Z46" s="147">
        <f t="shared" si="57"/>
        <v>0.7205764612</v>
      </c>
      <c r="AA46" s="148">
        <f t="shared" si="58"/>
        <v>8.29578069</v>
      </c>
      <c r="AB46" s="150">
        <f t="shared" si="59"/>
        <v>11.31583032</v>
      </c>
      <c r="AC46" s="147" t="str">
        <f t="shared" si="60"/>
        <v/>
      </c>
      <c r="AD46" s="148" t="str">
        <f t="shared" si="61"/>
        <v/>
      </c>
      <c r="AE46" s="150" t="str">
        <f t="shared" si="62"/>
        <v/>
      </c>
      <c r="AF46" s="147">
        <f t="shared" si="63"/>
        <v>100</v>
      </c>
      <c r="AG46" s="148">
        <f t="shared" si="64"/>
        <v>100</v>
      </c>
      <c r="AH46" s="149">
        <f t="shared" si="65"/>
        <v>100</v>
      </c>
    </row>
    <row r="47" ht="15.75" customHeight="1">
      <c r="A47" s="200" t="s">
        <v>91</v>
      </c>
      <c r="B47" s="147">
        <f t="shared" si="33"/>
        <v>2.04638472</v>
      </c>
      <c r="C47" s="148">
        <f t="shared" si="34"/>
        <v>0.04652263807</v>
      </c>
      <c r="D47" s="149">
        <f t="shared" si="35"/>
        <v>0.08969890764</v>
      </c>
      <c r="E47" s="150">
        <f t="shared" si="36"/>
        <v>1.909959072</v>
      </c>
      <c r="F47" s="148">
        <f t="shared" si="37"/>
        <v>0.09375969321</v>
      </c>
      <c r="G47" s="150">
        <f t="shared" si="38"/>
        <v>0.1501589448</v>
      </c>
      <c r="H47" s="147">
        <f t="shared" si="39"/>
        <v>7.776261937</v>
      </c>
      <c r="I47" s="148">
        <f t="shared" si="40"/>
        <v>0.7957039191</v>
      </c>
      <c r="J47" s="150">
        <f t="shared" si="41"/>
        <v>1.017120834</v>
      </c>
      <c r="K47" s="147">
        <f t="shared" si="42"/>
        <v>21.28240109</v>
      </c>
      <c r="L47" s="148">
        <f t="shared" si="43"/>
        <v>4.862842817</v>
      </c>
      <c r="M47" s="150">
        <f t="shared" si="44"/>
        <v>6.237825226</v>
      </c>
      <c r="N47" s="147">
        <f t="shared" si="45"/>
        <v>22.91950887</v>
      </c>
      <c r="O47" s="148">
        <f t="shared" si="46"/>
        <v>11.12137608</v>
      </c>
      <c r="P47" s="149">
        <f t="shared" si="47"/>
        <v>15.89062257</v>
      </c>
      <c r="Q47" s="150">
        <f t="shared" si="48"/>
        <v>25.51159618</v>
      </c>
      <c r="R47" s="148">
        <f t="shared" si="49"/>
        <v>24.1351772</v>
      </c>
      <c r="S47" s="150">
        <f t="shared" si="50"/>
        <v>23.78291054</v>
      </c>
      <c r="T47" s="147">
        <f t="shared" si="51"/>
        <v>13.6425648</v>
      </c>
      <c r="U47" s="148">
        <f t="shared" si="52"/>
        <v>27.11908315</v>
      </c>
      <c r="V47" s="150">
        <f t="shared" si="53"/>
        <v>25.02014498</v>
      </c>
      <c r="W47" s="147">
        <f t="shared" si="54"/>
        <v>3.410641201</v>
      </c>
      <c r="X47" s="148">
        <f t="shared" si="55"/>
        <v>15.10536781</v>
      </c>
      <c r="Y47" s="150">
        <f t="shared" si="56"/>
        <v>11.30777138</v>
      </c>
      <c r="Z47" s="147">
        <f t="shared" si="57"/>
        <v>1.500682128</v>
      </c>
      <c r="AA47" s="148">
        <f t="shared" si="58"/>
        <v>16.72016669</v>
      </c>
      <c r="AB47" s="150">
        <f t="shared" si="59"/>
        <v>16.50374662</v>
      </c>
      <c r="AC47" s="147" t="str">
        <f t="shared" si="60"/>
        <v/>
      </c>
      <c r="AD47" s="148" t="str">
        <f t="shared" si="61"/>
        <v/>
      </c>
      <c r="AE47" s="150" t="str">
        <f t="shared" si="62"/>
        <v/>
      </c>
      <c r="AF47" s="147">
        <f t="shared" si="63"/>
        <v>100</v>
      </c>
      <c r="AG47" s="148">
        <f t="shared" si="64"/>
        <v>100</v>
      </c>
      <c r="AH47" s="149">
        <f t="shared" si="65"/>
        <v>100</v>
      </c>
    </row>
    <row r="48" ht="15.75" customHeight="1">
      <c r="A48" s="200" t="s">
        <v>92</v>
      </c>
      <c r="B48" s="147">
        <f t="shared" si="33"/>
        <v>2.068661972</v>
      </c>
      <c r="C48" s="148">
        <f t="shared" si="34"/>
        <v>0.05440758712</v>
      </c>
      <c r="D48" s="149">
        <f t="shared" si="35"/>
        <v>0.09980526774</v>
      </c>
      <c r="E48" s="150">
        <f t="shared" si="36"/>
        <v>2.948943662</v>
      </c>
      <c r="F48" s="148">
        <f t="shared" si="37"/>
        <v>0.1755594658</v>
      </c>
      <c r="G48" s="150">
        <f t="shared" si="38"/>
        <v>0.2375751171</v>
      </c>
      <c r="H48" s="147">
        <f t="shared" si="39"/>
        <v>8.670774648</v>
      </c>
      <c r="I48" s="148">
        <f t="shared" si="40"/>
        <v>1.041688373</v>
      </c>
      <c r="J48" s="150">
        <f t="shared" si="41"/>
        <v>1.50641334</v>
      </c>
      <c r="K48" s="147">
        <f t="shared" si="42"/>
        <v>23.50352113</v>
      </c>
      <c r="L48" s="148">
        <f t="shared" si="43"/>
        <v>6.427619783</v>
      </c>
      <c r="M48" s="150">
        <f t="shared" si="44"/>
        <v>9.037153396</v>
      </c>
      <c r="N48" s="147">
        <f t="shared" si="45"/>
        <v>25.08802817</v>
      </c>
      <c r="O48" s="148">
        <f t="shared" si="46"/>
        <v>14.61437924</v>
      </c>
      <c r="P48" s="149">
        <f t="shared" si="47"/>
        <v>17.76810275</v>
      </c>
      <c r="Q48" s="150">
        <f t="shared" si="48"/>
        <v>20.4665493</v>
      </c>
      <c r="R48" s="148">
        <f t="shared" si="49"/>
        <v>22.84102682</v>
      </c>
      <c r="S48" s="150">
        <f t="shared" si="50"/>
        <v>24.55821548</v>
      </c>
      <c r="T48" s="147">
        <f t="shared" si="51"/>
        <v>14.2165493</v>
      </c>
      <c r="U48" s="148">
        <f t="shared" si="52"/>
        <v>34.12165422</v>
      </c>
      <c r="V48" s="150">
        <f t="shared" si="53"/>
        <v>29.17188126</v>
      </c>
      <c r="W48" s="147">
        <f t="shared" si="54"/>
        <v>2.508802817</v>
      </c>
      <c r="X48" s="148">
        <f t="shared" si="55"/>
        <v>13.02408803</v>
      </c>
      <c r="Y48" s="150">
        <f t="shared" si="56"/>
        <v>10.05079514</v>
      </c>
      <c r="Z48" s="147">
        <f t="shared" si="57"/>
        <v>0.5281690141</v>
      </c>
      <c r="AA48" s="148">
        <f t="shared" si="58"/>
        <v>7.699576477</v>
      </c>
      <c r="AB48" s="150">
        <f t="shared" si="59"/>
        <v>7.570058254</v>
      </c>
      <c r="AC48" s="147" t="str">
        <f t="shared" si="60"/>
        <v/>
      </c>
      <c r="AD48" s="148" t="str">
        <f t="shared" si="61"/>
        <v/>
      </c>
      <c r="AE48" s="150" t="str">
        <f t="shared" si="62"/>
        <v/>
      </c>
      <c r="AF48" s="147">
        <f t="shared" si="63"/>
        <v>100</v>
      </c>
      <c r="AG48" s="148">
        <f t="shared" si="64"/>
        <v>100</v>
      </c>
      <c r="AH48" s="149">
        <f t="shared" si="65"/>
        <v>100</v>
      </c>
    </row>
    <row r="49" ht="15.75" customHeight="1">
      <c r="A49" s="200" t="s">
        <v>93</v>
      </c>
      <c r="B49" s="147">
        <f t="shared" si="33"/>
        <v>2.927478377</v>
      </c>
      <c r="C49" s="148">
        <f t="shared" si="34"/>
        <v>0.09873396413</v>
      </c>
      <c r="D49" s="149">
        <f t="shared" si="35"/>
        <v>0.1551086679</v>
      </c>
      <c r="E49" s="150">
        <f t="shared" si="36"/>
        <v>5.05655356</v>
      </c>
      <c r="F49" s="148">
        <f t="shared" si="37"/>
        <v>0.397123524</v>
      </c>
      <c r="G49" s="150">
        <f t="shared" si="38"/>
        <v>0.4856101011</v>
      </c>
      <c r="H49" s="147">
        <f t="shared" si="39"/>
        <v>10.77844311</v>
      </c>
      <c r="I49" s="148">
        <f t="shared" si="40"/>
        <v>1.511101263</v>
      </c>
      <c r="J49" s="150">
        <f t="shared" si="41"/>
        <v>2.095524197</v>
      </c>
      <c r="K49" s="147">
        <f t="shared" si="42"/>
        <v>25.083167</v>
      </c>
      <c r="L49" s="148">
        <f t="shared" si="43"/>
        <v>8.362001584</v>
      </c>
      <c r="M49" s="150">
        <f t="shared" si="44"/>
        <v>8.555452251</v>
      </c>
      <c r="N49" s="147">
        <f t="shared" si="45"/>
        <v>23.81902861</v>
      </c>
      <c r="O49" s="148">
        <f t="shared" si="46"/>
        <v>16.54846677</v>
      </c>
      <c r="P49" s="149">
        <f t="shared" si="47"/>
        <v>17.53918388</v>
      </c>
      <c r="Q49" s="150">
        <f t="shared" si="48"/>
        <v>19.56087824</v>
      </c>
      <c r="R49" s="148">
        <f t="shared" si="49"/>
        <v>26.12871868</v>
      </c>
      <c r="S49" s="150">
        <f t="shared" si="50"/>
        <v>24.1568443</v>
      </c>
      <c r="T49" s="147">
        <f t="shared" si="51"/>
        <v>11.04457751</v>
      </c>
      <c r="U49" s="148">
        <f t="shared" si="52"/>
        <v>31.07465882</v>
      </c>
      <c r="V49" s="150">
        <f t="shared" si="53"/>
        <v>26.94190726</v>
      </c>
      <c r="W49" s="147">
        <f t="shared" si="54"/>
        <v>1.397205589</v>
      </c>
      <c r="X49" s="148">
        <f t="shared" si="55"/>
        <v>8.604756306</v>
      </c>
      <c r="Y49" s="150">
        <f t="shared" si="56"/>
        <v>8.142569136</v>
      </c>
      <c r="Z49" s="147">
        <f t="shared" si="57"/>
        <v>0.3326679973</v>
      </c>
      <c r="AA49" s="148">
        <f t="shared" si="58"/>
        <v>7.274439093</v>
      </c>
      <c r="AB49" s="150">
        <f t="shared" si="59"/>
        <v>11.92780021</v>
      </c>
      <c r="AC49" s="147" t="str">
        <f t="shared" si="60"/>
        <v/>
      </c>
      <c r="AD49" s="148" t="str">
        <f t="shared" si="61"/>
        <v/>
      </c>
      <c r="AE49" s="150" t="str">
        <f t="shared" si="62"/>
        <v/>
      </c>
      <c r="AF49" s="147">
        <f t="shared" si="63"/>
        <v>100</v>
      </c>
      <c r="AG49" s="148">
        <f t="shared" si="64"/>
        <v>100</v>
      </c>
      <c r="AH49" s="149">
        <f t="shared" si="65"/>
        <v>100</v>
      </c>
    </row>
    <row r="50" ht="15.75" customHeight="1">
      <c r="A50" s="200" t="s">
        <v>94</v>
      </c>
      <c r="B50" s="147">
        <f t="shared" si="33"/>
        <v>1.350857977</v>
      </c>
      <c r="C50" s="148">
        <f t="shared" si="34"/>
        <v>0.02843846453</v>
      </c>
      <c r="D50" s="149">
        <f t="shared" si="35"/>
        <v>0.05042708096</v>
      </c>
      <c r="E50" s="150">
        <f t="shared" si="36"/>
        <v>3.03030303</v>
      </c>
      <c r="F50" s="148">
        <f t="shared" si="37"/>
        <v>0.1565689293</v>
      </c>
      <c r="G50" s="150">
        <f t="shared" si="38"/>
        <v>0.3284731407</v>
      </c>
      <c r="H50" s="147">
        <f t="shared" si="39"/>
        <v>6.243154436</v>
      </c>
      <c r="I50" s="148">
        <f t="shared" si="40"/>
        <v>0.6429693577</v>
      </c>
      <c r="J50" s="150">
        <f t="shared" si="41"/>
        <v>1.037184588</v>
      </c>
      <c r="K50" s="147">
        <f t="shared" si="42"/>
        <v>19.38663746</v>
      </c>
      <c r="L50" s="148">
        <f t="shared" si="43"/>
        <v>4.573153139</v>
      </c>
      <c r="M50" s="150">
        <f t="shared" si="44"/>
        <v>6.04717027</v>
      </c>
      <c r="N50" s="147">
        <f t="shared" si="45"/>
        <v>22.05184374</v>
      </c>
      <c r="O50" s="148">
        <f t="shared" si="46"/>
        <v>10.98780744</v>
      </c>
      <c r="P50" s="149">
        <f t="shared" si="47"/>
        <v>12.32984779</v>
      </c>
      <c r="Q50" s="150">
        <f t="shared" si="48"/>
        <v>26.46951442</v>
      </c>
      <c r="R50" s="148">
        <f t="shared" si="49"/>
        <v>25.09192534</v>
      </c>
      <c r="S50" s="150">
        <f t="shared" si="50"/>
        <v>27.32786405</v>
      </c>
      <c r="T50" s="147">
        <f t="shared" si="51"/>
        <v>17.41511501</v>
      </c>
      <c r="U50" s="148">
        <f t="shared" si="52"/>
        <v>34.16760822</v>
      </c>
      <c r="V50" s="150">
        <f t="shared" si="53"/>
        <v>31.69770429</v>
      </c>
      <c r="W50" s="147">
        <f t="shared" si="54"/>
        <v>3.249361081</v>
      </c>
      <c r="X50" s="148">
        <f t="shared" si="55"/>
        <v>13.90538675</v>
      </c>
      <c r="Y50" s="150">
        <f t="shared" si="56"/>
        <v>11.47359419</v>
      </c>
      <c r="Z50" s="147">
        <f t="shared" si="57"/>
        <v>0.7301935013</v>
      </c>
      <c r="AA50" s="148">
        <f t="shared" si="58"/>
        <v>7.844949223</v>
      </c>
      <c r="AB50" s="150">
        <f t="shared" si="59"/>
        <v>7.489236205</v>
      </c>
      <c r="AC50" s="147">
        <f t="shared" si="60"/>
        <v>0.07301935013</v>
      </c>
      <c r="AD50" s="148">
        <f t="shared" si="61"/>
        <v>2.601193135</v>
      </c>
      <c r="AE50" s="150">
        <f t="shared" si="62"/>
        <v>2.218498393</v>
      </c>
      <c r="AF50" s="147">
        <f t="shared" si="63"/>
        <v>100</v>
      </c>
      <c r="AG50" s="148">
        <f t="shared" si="64"/>
        <v>100</v>
      </c>
      <c r="AH50" s="149">
        <f t="shared" si="65"/>
        <v>100</v>
      </c>
    </row>
    <row r="51" ht="15.75" customHeight="1">
      <c r="A51" s="200" t="s">
        <v>95</v>
      </c>
      <c r="B51" s="147">
        <f t="shared" si="33"/>
        <v>1.078490114</v>
      </c>
      <c r="C51" s="148">
        <f t="shared" si="34"/>
        <v>0.02738877169</v>
      </c>
      <c r="D51" s="149">
        <f t="shared" si="35"/>
        <v>0.0483479894</v>
      </c>
      <c r="E51" s="150">
        <f t="shared" si="36"/>
        <v>2.57639305</v>
      </c>
      <c r="F51" s="148">
        <f t="shared" si="37"/>
        <v>0.1467840433</v>
      </c>
      <c r="G51" s="150">
        <f t="shared" si="38"/>
        <v>0.2290318029</v>
      </c>
      <c r="H51" s="147">
        <f t="shared" si="39"/>
        <v>7.01018574</v>
      </c>
      <c r="I51" s="148">
        <f t="shared" si="40"/>
        <v>0.7535869819</v>
      </c>
      <c r="J51" s="150">
        <f t="shared" si="41"/>
        <v>1.220875785</v>
      </c>
      <c r="K51" s="147">
        <f t="shared" si="42"/>
        <v>20.73097663</v>
      </c>
      <c r="L51" s="148">
        <f t="shared" si="43"/>
        <v>5.058300718</v>
      </c>
      <c r="M51" s="150">
        <f t="shared" si="44"/>
        <v>7.008393477</v>
      </c>
      <c r="N51" s="147">
        <f t="shared" si="45"/>
        <v>23.24745357</v>
      </c>
      <c r="O51" s="148">
        <f t="shared" si="46"/>
        <v>12.06402151</v>
      </c>
      <c r="P51" s="149">
        <f t="shared" si="47"/>
        <v>14.49887374</v>
      </c>
      <c r="Q51" s="150">
        <f t="shared" si="48"/>
        <v>24.3858598</v>
      </c>
      <c r="R51" s="148">
        <f t="shared" si="49"/>
        <v>25.07218435</v>
      </c>
      <c r="S51" s="150">
        <f t="shared" si="50"/>
        <v>26.54196319</v>
      </c>
      <c r="T51" s="147">
        <f t="shared" si="51"/>
        <v>17.1959257</v>
      </c>
      <c r="U51" s="148">
        <f t="shared" si="52"/>
        <v>36.02995649</v>
      </c>
      <c r="V51" s="150">
        <f t="shared" si="53"/>
        <v>34.03554357</v>
      </c>
      <c r="W51" s="147">
        <f t="shared" si="54"/>
        <v>3.235470342</v>
      </c>
      <c r="X51" s="148">
        <f t="shared" si="55"/>
        <v>15.44240698</v>
      </c>
      <c r="Y51" s="150">
        <f t="shared" si="56"/>
        <v>12.55592322</v>
      </c>
      <c r="Z51" s="147">
        <f t="shared" si="57"/>
        <v>0.5392450569</v>
      </c>
      <c r="AA51" s="148">
        <f t="shared" si="58"/>
        <v>5.405370162</v>
      </c>
      <c r="AB51" s="150">
        <f t="shared" si="59"/>
        <v>3.861047228</v>
      </c>
      <c r="AC51" s="147" t="str">
        <f t="shared" si="60"/>
        <v/>
      </c>
      <c r="AD51" s="148" t="str">
        <f t="shared" si="61"/>
        <v/>
      </c>
      <c r="AE51" s="150" t="str">
        <f t="shared" si="62"/>
        <v/>
      </c>
      <c r="AF51" s="147">
        <f t="shared" si="63"/>
        <v>100</v>
      </c>
      <c r="AG51" s="148">
        <f t="shared" si="64"/>
        <v>100</v>
      </c>
      <c r="AH51" s="149">
        <f t="shared" si="65"/>
        <v>100</v>
      </c>
    </row>
    <row r="52" ht="15.75" customHeight="1">
      <c r="A52" s="200" t="s">
        <v>96</v>
      </c>
      <c r="B52" s="147">
        <f t="shared" si="33"/>
        <v>1.072522983</v>
      </c>
      <c r="C52" s="148">
        <f t="shared" si="34"/>
        <v>0.03066868687</v>
      </c>
      <c r="D52" s="149">
        <f t="shared" si="35"/>
        <v>0.1523920626</v>
      </c>
      <c r="E52" s="150">
        <f t="shared" si="36"/>
        <v>2.757916241</v>
      </c>
      <c r="F52" s="148">
        <f t="shared" si="37"/>
        <v>0.1829667901</v>
      </c>
      <c r="G52" s="150">
        <f t="shared" si="38"/>
        <v>0.2459108321</v>
      </c>
      <c r="H52" s="147">
        <f t="shared" si="39"/>
        <v>5.82226762</v>
      </c>
      <c r="I52" s="148">
        <f t="shared" si="40"/>
        <v>0.7367362202</v>
      </c>
      <c r="J52" s="150">
        <f t="shared" si="41"/>
        <v>0.9002695894</v>
      </c>
      <c r="K52" s="147">
        <f t="shared" si="42"/>
        <v>19.45863126</v>
      </c>
      <c r="L52" s="148">
        <f t="shared" si="43"/>
        <v>5.611360373</v>
      </c>
      <c r="M52" s="150">
        <f t="shared" si="44"/>
        <v>6.46898058</v>
      </c>
      <c r="N52" s="147">
        <f t="shared" si="45"/>
        <v>27.06843718</v>
      </c>
      <c r="O52" s="148">
        <f t="shared" si="46"/>
        <v>16.59046133</v>
      </c>
      <c r="P52" s="149">
        <f t="shared" si="47"/>
        <v>19.17347559</v>
      </c>
      <c r="Q52" s="150">
        <f t="shared" si="48"/>
        <v>25.68947906</v>
      </c>
      <c r="R52" s="148">
        <f t="shared" si="49"/>
        <v>30.37311709</v>
      </c>
      <c r="S52" s="150">
        <f t="shared" si="50"/>
        <v>28.44770737</v>
      </c>
      <c r="T52" s="147">
        <f t="shared" si="51"/>
        <v>17.31358529</v>
      </c>
      <c r="U52" s="148">
        <f t="shared" si="52"/>
        <v>41.49791685</v>
      </c>
      <c r="V52" s="150">
        <f t="shared" si="53"/>
        <v>39.68850995</v>
      </c>
      <c r="W52" s="147">
        <f t="shared" si="54"/>
        <v>0.7150153218</v>
      </c>
      <c r="X52" s="148">
        <f t="shared" si="55"/>
        <v>3.760342028</v>
      </c>
      <c r="Y52" s="150">
        <f t="shared" si="56"/>
        <v>3.965869107</v>
      </c>
      <c r="Z52" s="147">
        <f t="shared" si="57"/>
        <v>0.102145046</v>
      </c>
      <c r="AA52" s="148">
        <f t="shared" si="58"/>
        <v>1.216430632</v>
      </c>
      <c r="AB52" s="150">
        <f t="shared" si="59"/>
        <v>0.9568849237</v>
      </c>
      <c r="AC52" s="147" t="str">
        <f t="shared" si="60"/>
        <v/>
      </c>
      <c r="AD52" s="148" t="str">
        <f t="shared" si="61"/>
        <v/>
      </c>
      <c r="AE52" s="150" t="str">
        <f t="shared" si="62"/>
        <v/>
      </c>
      <c r="AF52" s="147">
        <f t="shared" si="63"/>
        <v>100</v>
      </c>
      <c r="AG52" s="148">
        <f t="shared" si="64"/>
        <v>100</v>
      </c>
      <c r="AH52" s="149">
        <f t="shared" si="65"/>
        <v>100</v>
      </c>
    </row>
    <row r="53" ht="15.75" customHeight="1">
      <c r="A53" s="200" t="s">
        <v>97</v>
      </c>
      <c r="B53" s="147">
        <f t="shared" si="33"/>
        <v>2.871664549</v>
      </c>
      <c r="C53" s="148">
        <f t="shared" si="34"/>
        <v>0.08355294725</v>
      </c>
      <c r="D53" s="149">
        <f t="shared" si="35"/>
        <v>0.1558517677</v>
      </c>
      <c r="E53" s="150">
        <f t="shared" si="36"/>
        <v>4.345616264</v>
      </c>
      <c r="F53" s="148">
        <f t="shared" si="37"/>
        <v>0.3170157523</v>
      </c>
      <c r="G53" s="150">
        <f t="shared" si="38"/>
        <v>0.4907391934</v>
      </c>
      <c r="H53" s="147">
        <f t="shared" si="39"/>
        <v>10.85133418</v>
      </c>
      <c r="I53" s="148">
        <f t="shared" si="40"/>
        <v>1.532738381</v>
      </c>
      <c r="J53" s="150">
        <f t="shared" si="41"/>
        <v>2.008043793</v>
      </c>
      <c r="K53" s="147">
        <f t="shared" si="42"/>
        <v>25.20965693</v>
      </c>
      <c r="L53" s="148">
        <f t="shared" si="43"/>
        <v>8.057563592</v>
      </c>
      <c r="M53" s="150">
        <f t="shared" si="44"/>
        <v>9.497009352</v>
      </c>
      <c r="N53" s="147">
        <f t="shared" si="45"/>
        <v>24.72681067</v>
      </c>
      <c r="O53" s="148">
        <f t="shared" si="46"/>
        <v>16.88728239</v>
      </c>
      <c r="P53" s="149">
        <f t="shared" si="47"/>
        <v>18.19894645</v>
      </c>
      <c r="Q53" s="150">
        <f t="shared" si="48"/>
        <v>18.80559085</v>
      </c>
      <c r="R53" s="148">
        <f t="shared" si="49"/>
        <v>25.03607079</v>
      </c>
      <c r="S53" s="150">
        <f t="shared" si="50"/>
        <v>25.37735934</v>
      </c>
      <c r="T53" s="147">
        <f t="shared" si="51"/>
        <v>11.13087675</v>
      </c>
      <c r="U53" s="148">
        <f t="shared" si="52"/>
        <v>29.63613834</v>
      </c>
      <c r="V53" s="150">
        <f t="shared" si="53"/>
        <v>29.19626467</v>
      </c>
      <c r="W53" s="147">
        <f t="shared" si="54"/>
        <v>1.6772554</v>
      </c>
      <c r="X53" s="148">
        <f t="shared" si="55"/>
        <v>9.77845044</v>
      </c>
      <c r="Y53" s="150">
        <f t="shared" si="56"/>
        <v>8.531370745</v>
      </c>
      <c r="Z53" s="147">
        <f t="shared" si="57"/>
        <v>0.3303684879</v>
      </c>
      <c r="AA53" s="148">
        <f t="shared" si="58"/>
        <v>4.738672973</v>
      </c>
      <c r="AB53" s="150">
        <f t="shared" si="59"/>
        <v>2.170002657</v>
      </c>
      <c r="AC53" s="147">
        <f t="shared" si="60"/>
        <v>0.05082592122</v>
      </c>
      <c r="AD53" s="148">
        <f t="shared" si="61"/>
        <v>3.932514392</v>
      </c>
      <c r="AE53" s="150">
        <f t="shared" si="62"/>
        <v>4.374412037</v>
      </c>
      <c r="AF53" s="147">
        <f t="shared" si="63"/>
        <v>100</v>
      </c>
      <c r="AG53" s="148">
        <f t="shared" si="64"/>
        <v>100</v>
      </c>
      <c r="AH53" s="149">
        <f t="shared" si="65"/>
        <v>100</v>
      </c>
    </row>
    <row r="54" ht="15.75" customHeight="1">
      <c r="A54" s="200" t="s">
        <v>98</v>
      </c>
      <c r="B54" s="147">
        <f t="shared" si="33"/>
        <v>1.993620415</v>
      </c>
      <c r="C54" s="148">
        <f t="shared" si="34"/>
        <v>0.05538715394</v>
      </c>
      <c r="D54" s="149">
        <f t="shared" si="35"/>
        <v>0.06748074325</v>
      </c>
      <c r="E54" s="150">
        <f t="shared" si="36"/>
        <v>4.146730463</v>
      </c>
      <c r="F54" s="148">
        <f t="shared" si="37"/>
        <v>0.2467795393</v>
      </c>
      <c r="G54" s="150">
        <f t="shared" si="38"/>
        <v>0.3489707545</v>
      </c>
      <c r="H54" s="147">
        <f t="shared" si="39"/>
        <v>7.974481659</v>
      </c>
      <c r="I54" s="148">
        <f t="shared" si="40"/>
        <v>0.9653717672</v>
      </c>
      <c r="J54" s="150">
        <f t="shared" si="41"/>
        <v>1.101788542</v>
      </c>
      <c r="K54" s="147">
        <f t="shared" si="42"/>
        <v>20.6539075</v>
      </c>
      <c r="L54" s="148">
        <f t="shared" si="43"/>
        <v>5.767178523</v>
      </c>
      <c r="M54" s="150">
        <f t="shared" si="44"/>
        <v>7.004479667</v>
      </c>
      <c r="N54" s="147">
        <f t="shared" si="45"/>
        <v>24.24242424</v>
      </c>
      <c r="O54" s="148">
        <f t="shared" si="46"/>
        <v>14.34800612</v>
      </c>
      <c r="P54" s="149">
        <f t="shared" si="47"/>
        <v>16.8371805</v>
      </c>
      <c r="Q54" s="150">
        <f t="shared" si="48"/>
        <v>23.76395534</v>
      </c>
      <c r="R54" s="148">
        <f t="shared" si="49"/>
        <v>27.12017013</v>
      </c>
      <c r="S54" s="150">
        <f t="shared" si="50"/>
        <v>26.66886177</v>
      </c>
      <c r="T54" s="147">
        <f t="shared" si="51"/>
        <v>14.75279107</v>
      </c>
      <c r="U54" s="148">
        <f t="shared" si="52"/>
        <v>34.97243725</v>
      </c>
      <c r="V54" s="150">
        <f t="shared" si="53"/>
        <v>31.79196534</v>
      </c>
      <c r="W54" s="147">
        <f t="shared" si="54"/>
        <v>2.073365231</v>
      </c>
      <c r="X54" s="148">
        <f t="shared" si="55"/>
        <v>10.77717735</v>
      </c>
      <c r="Y54" s="150">
        <f t="shared" si="56"/>
        <v>11.11401089</v>
      </c>
      <c r="Z54" s="147">
        <f t="shared" si="57"/>
        <v>0.3987240829</v>
      </c>
      <c r="AA54" s="148">
        <f t="shared" si="58"/>
        <v>5.747492173</v>
      </c>
      <c r="AB54" s="150">
        <f t="shared" si="59"/>
        <v>5.065261794</v>
      </c>
      <c r="AC54" s="147" t="str">
        <f t="shared" si="60"/>
        <v/>
      </c>
      <c r="AD54" s="148" t="str">
        <f t="shared" si="61"/>
        <v/>
      </c>
      <c r="AE54" s="150" t="str">
        <f t="shared" si="62"/>
        <v/>
      </c>
      <c r="AF54" s="147">
        <f t="shared" si="63"/>
        <v>100</v>
      </c>
      <c r="AG54" s="148">
        <f t="shared" si="64"/>
        <v>100</v>
      </c>
      <c r="AH54" s="149">
        <f t="shared" si="65"/>
        <v>100</v>
      </c>
    </row>
    <row r="55" ht="15.75" customHeight="1">
      <c r="A55" s="200" t="s">
        <v>99</v>
      </c>
      <c r="B55" s="147">
        <f t="shared" si="33"/>
        <v>2.34375</v>
      </c>
      <c r="C55" s="148">
        <f t="shared" si="34"/>
        <v>0.04197768378</v>
      </c>
      <c r="D55" s="149">
        <f t="shared" si="35"/>
        <v>0.09109658938</v>
      </c>
      <c r="E55" s="150">
        <f t="shared" si="36"/>
        <v>2.803308824</v>
      </c>
      <c r="F55" s="148">
        <f t="shared" si="37"/>
        <v>0.1323132922</v>
      </c>
      <c r="G55" s="150">
        <f t="shared" si="38"/>
        <v>0.1933889179</v>
      </c>
      <c r="H55" s="147">
        <f t="shared" si="39"/>
        <v>6.709558824</v>
      </c>
      <c r="I55" s="148">
        <f t="shared" si="40"/>
        <v>0.6263147977</v>
      </c>
      <c r="J55" s="150">
        <f t="shared" si="41"/>
        <v>0.9746994754</v>
      </c>
      <c r="K55" s="147">
        <f t="shared" si="42"/>
        <v>20.81801471</v>
      </c>
      <c r="L55" s="148">
        <f t="shared" si="43"/>
        <v>4.465395095</v>
      </c>
      <c r="M55" s="150">
        <f t="shared" si="44"/>
        <v>6.300581759</v>
      </c>
      <c r="N55" s="147">
        <f t="shared" si="45"/>
        <v>21.23161765</v>
      </c>
      <c r="O55" s="148">
        <f t="shared" si="46"/>
        <v>9.55961088</v>
      </c>
      <c r="P55" s="149">
        <f t="shared" si="47"/>
        <v>12.47550211</v>
      </c>
      <c r="Q55" s="150">
        <f t="shared" si="48"/>
        <v>22.15073529</v>
      </c>
      <c r="R55" s="148">
        <f t="shared" si="49"/>
        <v>19.5346494</v>
      </c>
      <c r="S55" s="150">
        <f t="shared" si="50"/>
        <v>20.63328796</v>
      </c>
      <c r="T55" s="147">
        <f t="shared" si="51"/>
        <v>19.11764706</v>
      </c>
      <c r="U55" s="148">
        <f t="shared" si="52"/>
        <v>36.10535086</v>
      </c>
      <c r="V55" s="150">
        <f t="shared" si="53"/>
        <v>34.65858938</v>
      </c>
      <c r="W55" s="147">
        <f t="shared" si="54"/>
        <v>3.722426471</v>
      </c>
      <c r="X55" s="148">
        <f t="shared" si="55"/>
        <v>14.98370211</v>
      </c>
      <c r="Y55" s="150">
        <f t="shared" si="56"/>
        <v>13.06643798</v>
      </c>
      <c r="Z55" s="147">
        <f t="shared" si="57"/>
        <v>0.9650735294</v>
      </c>
      <c r="AA55" s="148">
        <f t="shared" si="58"/>
        <v>9.281829679</v>
      </c>
      <c r="AB55" s="150">
        <f t="shared" si="59"/>
        <v>6.992211904</v>
      </c>
      <c r="AC55" s="147">
        <f t="shared" si="60"/>
        <v>0.1378676471</v>
      </c>
      <c r="AD55" s="148">
        <f t="shared" si="61"/>
        <v>5.268856203</v>
      </c>
      <c r="AE55" s="150">
        <f t="shared" si="62"/>
        <v>4.614203925</v>
      </c>
      <c r="AF55" s="147">
        <f t="shared" si="63"/>
        <v>100</v>
      </c>
      <c r="AG55" s="148">
        <f t="shared" si="64"/>
        <v>100</v>
      </c>
      <c r="AH55" s="149">
        <f t="shared" si="65"/>
        <v>100</v>
      </c>
    </row>
    <row r="56" ht="15.75" customHeight="1">
      <c r="A56" s="204" t="s">
        <v>100</v>
      </c>
      <c r="B56" s="184">
        <f t="shared" si="33"/>
        <v>1.845935392</v>
      </c>
      <c r="C56" s="185">
        <f t="shared" si="34"/>
        <v>0.0569432013</v>
      </c>
      <c r="D56" s="186">
        <f t="shared" si="35"/>
        <v>0.1201482088</v>
      </c>
      <c r="E56" s="187">
        <f t="shared" si="36"/>
        <v>4.04685836</v>
      </c>
      <c r="F56" s="185">
        <f t="shared" si="37"/>
        <v>0.283044744</v>
      </c>
      <c r="G56" s="187">
        <f t="shared" si="38"/>
        <v>0.4109310193</v>
      </c>
      <c r="H56" s="184">
        <f t="shared" si="39"/>
        <v>8.874689386</v>
      </c>
      <c r="I56" s="185">
        <f t="shared" si="40"/>
        <v>1.208476508</v>
      </c>
      <c r="J56" s="187">
        <f t="shared" si="41"/>
        <v>1.413462758</v>
      </c>
      <c r="K56" s="184">
        <f t="shared" si="42"/>
        <v>24.38764643</v>
      </c>
      <c r="L56" s="185">
        <f t="shared" si="43"/>
        <v>7.543467675</v>
      </c>
      <c r="M56" s="187">
        <f t="shared" si="44"/>
        <v>8.83850651</v>
      </c>
      <c r="N56" s="184">
        <f t="shared" si="45"/>
        <v>25.80759673</v>
      </c>
      <c r="O56" s="185">
        <f t="shared" si="46"/>
        <v>16.76632966</v>
      </c>
      <c r="P56" s="186">
        <f t="shared" si="47"/>
        <v>18.18591681</v>
      </c>
      <c r="Q56" s="187">
        <f t="shared" si="48"/>
        <v>21.29925453</v>
      </c>
      <c r="R56" s="185">
        <f t="shared" si="49"/>
        <v>27.1668914</v>
      </c>
      <c r="S56" s="187">
        <f t="shared" si="50"/>
        <v>27.14456081</v>
      </c>
      <c r="T56" s="184">
        <f t="shared" si="51"/>
        <v>11.82108626</v>
      </c>
      <c r="U56" s="185">
        <f t="shared" si="52"/>
        <v>30.09320506</v>
      </c>
      <c r="V56" s="187">
        <f t="shared" si="53"/>
        <v>28.02583733</v>
      </c>
      <c r="W56" s="184">
        <f t="shared" si="54"/>
        <v>1.419950302</v>
      </c>
      <c r="X56" s="185">
        <f t="shared" si="55"/>
        <v>8.51109071</v>
      </c>
      <c r="Y56" s="187">
        <f t="shared" si="56"/>
        <v>8.030370016</v>
      </c>
      <c r="Z56" s="184">
        <f t="shared" si="57"/>
        <v>0.4614838481</v>
      </c>
      <c r="AA56" s="185">
        <f t="shared" si="58"/>
        <v>6.579192906</v>
      </c>
      <c r="AB56" s="187">
        <f t="shared" si="59"/>
        <v>6.25441365</v>
      </c>
      <c r="AC56" s="184">
        <f t="shared" si="60"/>
        <v>0.03549875754</v>
      </c>
      <c r="AD56" s="185">
        <f t="shared" si="61"/>
        <v>1.791358141</v>
      </c>
      <c r="AE56" s="187">
        <f t="shared" si="62"/>
        <v>1.575852886</v>
      </c>
      <c r="AF56" s="184">
        <f t="shared" si="63"/>
        <v>100</v>
      </c>
      <c r="AG56" s="185">
        <f t="shared" si="64"/>
        <v>100</v>
      </c>
      <c r="AH56" s="186">
        <f t="shared" si="65"/>
        <v>100</v>
      </c>
    </row>
    <row r="57" ht="15.75" customHeight="1">
      <c r="A57" s="63" t="s">
        <v>7</v>
      </c>
      <c r="B57" s="188">
        <f t="shared" si="33"/>
        <v>2.077914222</v>
      </c>
      <c r="C57" s="189">
        <f t="shared" si="34"/>
        <v>0.05356042342</v>
      </c>
      <c r="D57" s="190">
        <f t="shared" si="35"/>
        <v>0.1042733602</v>
      </c>
      <c r="E57" s="191">
        <f t="shared" si="36"/>
        <v>3.559978223</v>
      </c>
      <c r="F57" s="189">
        <f t="shared" si="37"/>
        <v>0.2248287053</v>
      </c>
      <c r="G57" s="191">
        <f t="shared" si="38"/>
        <v>0.3498260756</v>
      </c>
      <c r="H57" s="188">
        <f t="shared" si="39"/>
        <v>8.695783679</v>
      </c>
      <c r="I57" s="189">
        <f t="shared" si="40"/>
        <v>1.071175707</v>
      </c>
      <c r="J57" s="191">
        <f t="shared" si="41"/>
        <v>1.451217547</v>
      </c>
      <c r="K57" s="188">
        <f t="shared" si="42"/>
        <v>22.8812534</v>
      </c>
      <c r="L57" s="189">
        <f t="shared" si="43"/>
        <v>6.420620561</v>
      </c>
      <c r="M57" s="191">
        <f t="shared" si="44"/>
        <v>8.030731974</v>
      </c>
      <c r="N57" s="188">
        <f t="shared" si="45"/>
        <v>24.49942532</v>
      </c>
      <c r="O57" s="189">
        <f t="shared" si="46"/>
        <v>14.52370249</v>
      </c>
      <c r="P57" s="190">
        <f t="shared" si="47"/>
        <v>16.63652143</v>
      </c>
      <c r="Q57" s="191">
        <f t="shared" si="48"/>
        <v>21.78634081</v>
      </c>
      <c r="R57" s="189">
        <f t="shared" si="49"/>
        <v>25.09748653</v>
      </c>
      <c r="S57" s="191">
        <f t="shared" si="50"/>
        <v>25.49218648</v>
      </c>
      <c r="T57" s="188">
        <f t="shared" si="51"/>
        <v>13.83158914</v>
      </c>
      <c r="U57" s="189">
        <f t="shared" si="52"/>
        <v>33.10088618</v>
      </c>
      <c r="V57" s="191">
        <f t="shared" si="53"/>
        <v>30.61198697</v>
      </c>
      <c r="W57" s="188">
        <f t="shared" si="54"/>
        <v>2.117234287</v>
      </c>
      <c r="X57" s="189">
        <f t="shared" si="55"/>
        <v>11.22107475</v>
      </c>
      <c r="Y57" s="191">
        <f t="shared" si="56"/>
        <v>9.795336726</v>
      </c>
      <c r="Z57" s="188">
        <f t="shared" si="57"/>
        <v>0.523259331</v>
      </c>
      <c r="AA57" s="189">
        <f t="shared" si="58"/>
        <v>6.771463362</v>
      </c>
      <c r="AB57" s="191">
        <f t="shared" si="59"/>
        <v>6.129486646</v>
      </c>
      <c r="AC57" s="188">
        <f t="shared" si="60"/>
        <v>0.02722158369</v>
      </c>
      <c r="AD57" s="189">
        <f t="shared" si="61"/>
        <v>1.515201289</v>
      </c>
      <c r="AE57" s="191">
        <f t="shared" si="62"/>
        <v>1.398432789</v>
      </c>
      <c r="AF57" s="188">
        <f t="shared" si="63"/>
        <v>100</v>
      </c>
      <c r="AG57" s="189">
        <f t="shared" si="64"/>
        <v>100</v>
      </c>
      <c r="AH57" s="190">
        <f t="shared" si="65"/>
        <v>100</v>
      </c>
    </row>
    <row r="58" ht="15.75" customHeight="1">
      <c r="A58" s="106" t="s">
        <v>114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8"/>
    </row>
    <row r="59" ht="15.75" customHeight="1">
      <c r="A59" s="197" t="s">
        <v>85</v>
      </c>
      <c r="B59" s="235">
        <f t="shared" ref="B59:B74" si="66">IF(ISBLANK(B7),"",B7*100/$AF$22)</f>
        <v>0.6079487024</v>
      </c>
      <c r="C59" s="236">
        <f t="shared" ref="C59:C74" si="67">IF(ISBLANK(C7),"",C7*100/$AG$22)</f>
        <v>0.01492869696</v>
      </c>
      <c r="D59" s="237">
        <f t="shared" ref="D59:D74" si="68">IF(ISBLANK(D7),"",D7*100/$AH$22)</f>
        <v>0.02876462746</v>
      </c>
      <c r="E59" s="238">
        <f t="shared" ref="E59:E74" si="69">IF(ISBLANK(E7),"",E7*100/$AF$22)</f>
        <v>1.022321699</v>
      </c>
      <c r="F59" s="236">
        <f t="shared" ref="F59:F74" si="70">IF(ISBLANK(F7),"",F7*100/$AG$22)</f>
        <v>0.06471699984</v>
      </c>
      <c r="G59" s="238">
        <f t="shared" ref="G59:G74" si="71">IF(ISBLANK(G7),"",G7*100/$AH$22)</f>
        <v>0.0972408527</v>
      </c>
      <c r="H59" s="235">
        <f t="shared" ref="H59:H74" si="72">IF(ISBLANK(H7),"",H7*100/$AF$22)</f>
        <v>2.428770189</v>
      </c>
      <c r="I59" s="236">
        <f t="shared" ref="I59:I74" si="73">IF(ISBLANK(I7),"",I7*100/$AG$22)</f>
        <v>0.2997656322</v>
      </c>
      <c r="J59" s="238">
        <f t="shared" ref="J59:J74" si="74">IF(ISBLANK(J7),"",J7*100/$AH$22)</f>
        <v>0.4031735679</v>
      </c>
      <c r="K59" s="235">
        <f t="shared" ref="K59:K74" si="75">IF(ISBLANK(K7),"",K7*100/$AF$22)</f>
        <v>5.982699171</v>
      </c>
      <c r="L59" s="236">
        <f t="shared" ref="L59:L74" si="76">IF(ISBLANK(L7),"",L7*100/$AG$22)</f>
        <v>1.674482135</v>
      </c>
      <c r="M59" s="238">
        <f t="shared" ref="M59:M74" si="77">IF(ISBLANK(M7),"",M7*100/$AH$22)</f>
        <v>2.094438237</v>
      </c>
      <c r="N59" s="235">
        <f t="shared" ref="N59:N74" si="78">IF(ISBLANK(N7),"",N7*100/$AF$22)</f>
        <v>5.952452967</v>
      </c>
      <c r="O59" s="236">
        <f t="shared" ref="O59:O74" si="79">IF(ISBLANK(O7),"",O7*100/$AG$22)</f>
        <v>3.49247658</v>
      </c>
      <c r="P59" s="237">
        <f t="shared" ref="P59:P74" si="80">IF(ISBLANK(P7),"",P7*100/$AH$22)</f>
        <v>4.035253897</v>
      </c>
      <c r="Q59" s="238">
        <f t="shared" ref="Q59:Q74" si="81">IF(ISBLANK(Q7),"",Q7*100/$AF$22)</f>
        <v>4.872663481</v>
      </c>
      <c r="R59" s="236">
        <f t="shared" ref="R59:R74" si="82">IF(ISBLANK(R7),"",R7*100/$AG$22)</f>
        <v>5.583697053</v>
      </c>
      <c r="S59" s="238">
        <f t="shared" ref="S59:S74" si="83">IF(ISBLANK(S7),"",S7*100/$AH$22)</f>
        <v>5.886086843</v>
      </c>
      <c r="T59" s="235">
        <f t="shared" ref="T59:T74" si="84">IF(ISBLANK(T7),"",T7*100/$AF$22)</f>
        <v>2.764503055</v>
      </c>
      <c r="U59" s="236">
        <f t="shared" ref="U59:U74" si="85">IF(ISBLANK(U7),"",U7*100/$AG$22)</f>
        <v>6.634932156</v>
      </c>
      <c r="V59" s="238">
        <f t="shared" ref="V59:V74" si="86">IF(ISBLANK(V7),"",V7*100/$AH$22)</f>
        <v>6.324218638</v>
      </c>
      <c r="W59" s="235">
        <f t="shared" ref="W59:W74" si="87">IF(ISBLANK(W7),"",W7*100/$AF$22)</f>
        <v>0.3659790696</v>
      </c>
      <c r="X59" s="236">
        <f t="shared" ref="X59:X74" si="88">IF(ISBLANK(X7),"",X7*100/$AG$22)</f>
        <v>1.957032736</v>
      </c>
      <c r="Y59" s="238">
        <f t="shared" ref="Y59:Y74" si="89">IF(ISBLANK(Y7),"",Y7*100/$AH$22)</f>
        <v>1.778119599</v>
      </c>
      <c r="Z59" s="235">
        <f t="shared" ref="Z59:Z74" si="90">IF(ISBLANK(Z7),"",Z7*100/$AF$22)</f>
        <v>0.08771399189</v>
      </c>
      <c r="AA59" s="236">
        <f t="shared" ref="AA59:AA74" si="91">IF(ISBLANK(AA7),"",AA7*100/$AG$22)</f>
        <v>1.075248196</v>
      </c>
      <c r="AB59" s="238">
        <f t="shared" ref="AB59:AB74" si="92">IF(ISBLANK(AB7),"",AB7*100/$AH$22)</f>
        <v>0.9259511062</v>
      </c>
      <c r="AC59" s="235">
        <f t="shared" ref="AC59:AC74" si="93">IF(ISBLANK(AC7),"",AC7*100/$AF$22)</f>
        <v>0.00302462041</v>
      </c>
      <c r="AD59" s="236">
        <f t="shared" ref="AD59:AD74" si="94">IF(ISBLANK(AD7),"",AD7*100/$AG$22)</f>
        <v>0.2555055825</v>
      </c>
      <c r="AE59" s="238">
        <f t="shared" ref="AE59:AE74" si="95">IF(ISBLANK(AE7),"",AE7*100/$AH$22)</f>
        <v>0.126057139</v>
      </c>
      <c r="AF59" s="235">
        <f t="shared" ref="AF59:AF74" si="96">IF(ISBLANK(AF7),"",AF7*100/$AF$22)</f>
        <v>24.08807695</v>
      </c>
      <c r="AG59" s="236">
        <f t="shared" ref="AG59:AG74" si="97">IF(ISBLANK(AG7),"",AG7*100/$AG$22)</f>
        <v>21.05278577</v>
      </c>
      <c r="AH59" s="237">
        <f t="shared" ref="AH59:AH74" si="98">IF(ISBLANK(AH7),"",AH7*100/$AH$22)</f>
        <v>21.69930451</v>
      </c>
    </row>
    <row r="60" ht="15.75" customHeight="1">
      <c r="A60" s="200" t="s">
        <v>86</v>
      </c>
      <c r="B60" s="239">
        <f t="shared" si="66"/>
        <v>0.02117234287</v>
      </c>
      <c r="C60" s="240">
        <f t="shared" si="67"/>
        <v>0.0005421875195</v>
      </c>
      <c r="D60" s="241">
        <f t="shared" si="68"/>
        <v>0.001255205534</v>
      </c>
      <c r="E60" s="242">
        <f t="shared" si="69"/>
        <v>0.04536930615</v>
      </c>
      <c r="F60" s="240">
        <f t="shared" si="70"/>
        <v>0.002751637056</v>
      </c>
      <c r="G60" s="242">
        <f t="shared" si="71"/>
        <v>0.00306533935</v>
      </c>
      <c r="H60" s="239">
        <f t="shared" si="72"/>
        <v>0.133083298</v>
      </c>
      <c r="I60" s="240">
        <f t="shared" si="73"/>
        <v>0.01593307165</v>
      </c>
      <c r="J60" s="242">
        <f t="shared" si="74"/>
        <v>0.01116265725</v>
      </c>
      <c r="K60" s="239">
        <f t="shared" si="75"/>
        <v>0.4173976166</v>
      </c>
      <c r="L60" s="240">
        <f t="shared" si="76"/>
        <v>0.1188667044</v>
      </c>
      <c r="M60" s="242">
        <f t="shared" si="77"/>
        <v>0.09282451604</v>
      </c>
      <c r="N60" s="239">
        <f t="shared" si="78"/>
        <v>0.5020869881</v>
      </c>
      <c r="O60" s="240">
        <f t="shared" si="79"/>
        <v>0.2979755636</v>
      </c>
      <c r="P60" s="241">
        <f t="shared" si="80"/>
        <v>0.1964265519</v>
      </c>
      <c r="Q60" s="242">
        <f t="shared" si="81"/>
        <v>0.4627669228</v>
      </c>
      <c r="R60" s="240">
        <f t="shared" si="82"/>
        <v>0.5327518851</v>
      </c>
      <c r="S60" s="242">
        <f t="shared" si="83"/>
        <v>0.3321281867</v>
      </c>
      <c r="T60" s="239">
        <f t="shared" si="84"/>
        <v>0.2843143186</v>
      </c>
      <c r="U60" s="240">
        <f t="shared" si="85"/>
        <v>0.6705692419</v>
      </c>
      <c r="V60" s="242">
        <f t="shared" si="86"/>
        <v>0.3764925216</v>
      </c>
      <c r="W60" s="239">
        <f t="shared" si="87"/>
        <v>0.03629544492</v>
      </c>
      <c r="X60" s="240">
        <f t="shared" si="88"/>
        <v>0.2071568543</v>
      </c>
      <c r="Y60" s="242">
        <f t="shared" si="89"/>
        <v>0.08157756043</v>
      </c>
      <c r="Z60" s="239">
        <f t="shared" si="90"/>
        <v>0.00604924082</v>
      </c>
      <c r="AA60" s="240">
        <f t="shared" si="91"/>
        <v>0.06216981896</v>
      </c>
      <c r="AB60" s="242">
        <f t="shared" si="92"/>
        <v>0.02333080229</v>
      </c>
      <c r="AC60" s="239" t="str">
        <f t="shared" si="93"/>
        <v/>
      </c>
      <c r="AD60" s="240" t="str">
        <f t="shared" si="94"/>
        <v/>
      </c>
      <c r="AE60" s="242" t="str">
        <f t="shared" si="95"/>
        <v/>
      </c>
      <c r="AF60" s="239">
        <f t="shared" si="96"/>
        <v>1.908535479</v>
      </c>
      <c r="AG60" s="240">
        <f t="shared" si="97"/>
        <v>1.908716964</v>
      </c>
      <c r="AH60" s="241">
        <f t="shared" si="98"/>
        <v>1.118263341</v>
      </c>
    </row>
    <row r="61" ht="15.75" customHeight="1">
      <c r="A61" s="200" t="s">
        <v>87</v>
      </c>
      <c r="B61" s="239">
        <f t="shared" si="66"/>
        <v>0.04839392656</v>
      </c>
      <c r="C61" s="240">
        <f t="shared" si="67"/>
        <v>0.001279471257</v>
      </c>
      <c r="D61" s="241">
        <f t="shared" si="68"/>
        <v>0.001281158434</v>
      </c>
      <c r="E61" s="242">
        <f t="shared" si="69"/>
        <v>0.07864013066</v>
      </c>
      <c r="F61" s="240">
        <f t="shared" si="70"/>
        <v>0.004905436502</v>
      </c>
      <c r="G61" s="242">
        <f t="shared" si="71"/>
        <v>0.01012492664</v>
      </c>
      <c r="H61" s="239">
        <f t="shared" si="72"/>
        <v>0.2117234287</v>
      </c>
      <c r="I61" s="240">
        <f t="shared" si="73"/>
        <v>0.02615723748</v>
      </c>
      <c r="J61" s="242">
        <f t="shared" si="74"/>
        <v>0.03570678577</v>
      </c>
      <c r="K61" s="239">
        <f t="shared" si="75"/>
        <v>0.5202347105</v>
      </c>
      <c r="L61" s="240">
        <f t="shared" si="76"/>
        <v>0.1462002722</v>
      </c>
      <c r="M61" s="242">
        <f t="shared" si="77"/>
        <v>0.1936109004</v>
      </c>
      <c r="N61" s="239">
        <f t="shared" si="78"/>
        <v>0.6805395923</v>
      </c>
      <c r="O61" s="240">
        <f t="shared" si="79"/>
        <v>0.4070977332</v>
      </c>
      <c r="P61" s="241">
        <f t="shared" si="80"/>
        <v>0.4960404549</v>
      </c>
      <c r="Q61" s="242">
        <f t="shared" si="81"/>
        <v>0.5777024983</v>
      </c>
      <c r="R61" s="240">
        <f t="shared" si="82"/>
        <v>0.6680994243</v>
      </c>
      <c r="S61" s="242">
        <f t="shared" si="83"/>
        <v>0.673198167</v>
      </c>
      <c r="T61" s="239">
        <f t="shared" si="84"/>
        <v>0.3296836247</v>
      </c>
      <c r="U61" s="240">
        <f t="shared" si="85"/>
        <v>0.8079341666</v>
      </c>
      <c r="V61" s="242">
        <f t="shared" si="86"/>
        <v>0.6892667664</v>
      </c>
      <c r="W61" s="239">
        <f t="shared" si="87"/>
        <v>0.08166475107</v>
      </c>
      <c r="X61" s="240">
        <f t="shared" si="88"/>
        <v>0.4144609108</v>
      </c>
      <c r="Y61" s="242">
        <f t="shared" si="89"/>
        <v>0.3231160025</v>
      </c>
      <c r="Z61" s="239">
        <f t="shared" si="90"/>
        <v>0.02419696328</v>
      </c>
      <c r="AA61" s="240">
        <f t="shared" si="91"/>
        <v>0.2691811551</v>
      </c>
      <c r="AB61" s="242">
        <f t="shared" si="92"/>
        <v>0.1927593953</v>
      </c>
      <c r="AC61" s="239" t="str">
        <f t="shared" si="93"/>
        <v/>
      </c>
      <c r="AD61" s="240" t="str">
        <f t="shared" si="94"/>
        <v/>
      </c>
      <c r="AE61" s="242" t="str">
        <f t="shared" si="95"/>
        <v/>
      </c>
      <c r="AF61" s="239">
        <f t="shared" si="96"/>
        <v>2.552779626</v>
      </c>
      <c r="AG61" s="240">
        <f t="shared" si="97"/>
        <v>2.745315808</v>
      </c>
      <c r="AH61" s="241">
        <f t="shared" si="98"/>
        <v>2.615104557</v>
      </c>
    </row>
    <row r="62" ht="15.75" customHeight="1">
      <c r="A62" s="200" t="s">
        <v>89</v>
      </c>
      <c r="B62" s="239">
        <f t="shared" si="66"/>
        <v>0.07259088984</v>
      </c>
      <c r="C62" s="240">
        <f t="shared" si="67"/>
        <v>0.001758507137</v>
      </c>
      <c r="D62" s="241">
        <f t="shared" si="68"/>
        <v>0.003186386662</v>
      </c>
      <c r="E62" s="242">
        <f t="shared" si="69"/>
        <v>0.08468937148</v>
      </c>
      <c r="F62" s="240">
        <f t="shared" si="70"/>
        <v>0.005460128426</v>
      </c>
      <c r="G62" s="242">
        <f t="shared" si="71"/>
        <v>0.01277626146</v>
      </c>
      <c r="H62" s="239">
        <f t="shared" si="72"/>
        <v>0.3236343839</v>
      </c>
      <c r="I62" s="240">
        <f t="shared" si="73"/>
        <v>0.04155200519</v>
      </c>
      <c r="J62" s="242">
        <f t="shared" si="74"/>
        <v>0.04739461169</v>
      </c>
      <c r="K62" s="239">
        <f t="shared" si="75"/>
        <v>0.9164599843</v>
      </c>
      <c r="L62" s="240">
        <f t="shared" si="76"/>
        <v>0.2604135743</v>
      </c>
      <c r="M62" s="242">
        <f t="shared" si="77"/>
        <v>0.277594102</v>
      </c>
      <c r="N62" s="239">
        <f t="shared" si="78"/>
        <v>1.03442018</v>
      </c>
      <c r="O62" s="240">
        <f t="shared" si="79"/>
        <v>0.6228213603</v>
      </c>
      <c r="P62" s="241">
        <f t="shared" si="80"/>
        <v>0.6550807195</v>
      </c>
      <c r="Q62" s="242">
        <f t="shared" si="81"/>
        <v>0.8468937148</v>
      </c>
      <c r="R62" s="240">
        <f t="shared" si="82"/>
        <v>0.9728077482</v>
      </c>
      <c r="S62" s="242">
        <f t="shared" si="83"/>
        <v>0.8258378461</v>
      </c>
      <c r="T62" s="239">
        <f t="shared" si="84"/>
        <v>0.5656040167</v>
      </c>
      <c r="U62" s="240">
        <f t="shared" si="85"/>
        <v>1.403002786</v>
      </c>
      <c r="V62" s="242">
        <f t="shared" si="86"/>
        <v>1.209509968</v>
      </c>
      <c r="W62" s="239">
        <f t="shared" si="87"/>
        <v>0.09981247353</v>
      </c>
      <c r="X62" s="240">
        <f t="shared" si="88"/>
        <v>0.5194568512</v>
      </c>
      <c r="Y62" s="242">
        <f t="shared" si="89"/>
        <v>0.5371638559</v>
      </c>
      <c r="Z62" s="239">
        <f t="shared" si="90"/>
        <v>0.04234468574</v>
      </c>
      <c r="AA62" s="240">
        <f t="shared" si="91"/>
        <v>0.5535691894</v>
      </c>
      <c r="AB62" s="242">
        <f t="shared" si="92"/>
        <v>0.509841756</v>
      </c>
      <c r="AC62" s="239" t="str">
        <f t="shared" si="93"/>
        <v/>
      </c>
      <c r="AD62" s="240" t="str">
        <f t="shared" si="94"/>
        <v/>
      </c>
      <c r="AE62" s="242" t="str">
        <f t="shared" si="95"/>
        <v/>
      </c>
      <c r="AF62" s="239">
        <f t="shared" si="96"/>
        <v>3.986449701</v>
      </c>
      <c r="AG62" s="240">
        <f t="shared" si="97"/>
        <v>4.38084215</v>
      </c>
      <c r="AH62" s="241">
        <f t="shared" si="98"/>
        <v>4.078385508</v>
      </c>
    </row>
    <row r="63" ht="15.75" customHeight="1">
      <c r="A63" s="200" t="s">
        <v>90</v>
      </c>
      <c r="B63" s="239">
        <f t="shared" si="66"/>
        <v>0.04839392656</v>
      </c>
      <c r="C63" s="240">
        <f t="shared" si="67"/>
        <v>0.0012109007</v>
      </c>
      <c r="D63" s="241">
        <f t="shared" si="68"/>
        <v>0.001648910647</v>
      </c>
      <c r="E63" s="242">
        <f t="shared" si="69"/>
        <v>0.1058617144</v>
      </c>
      <c r="F63" s="240">
        <f t="shared" si="70"/>
        <v>0.00662439628</v>
      </c>
      <c r="G63" s="242">
        <f t="shared" si="71"/>
        <v>0.01013981214</v>
      </c>
      <c r="H63" s="239">
        <f t="shared" si="72"/>
        <v>0.3327082451</v>
      </c>
      <c r="I63" s="240">
        <f t="shared" si="73"/>
        <v>0.04183554223</v>
      </c>
      <c r="J63" s="242">
        <f t="shared" si="74"/>
        <v>0.05684325938</v>
      </c>
      <c r="K63" s="239">
        <f t="shared" si="75"/>
        <v>0.7803520658</v>
      </c>
      <c r="L63" s="240">
        <f t="shared" si="76"/>
        <v>0.2192300858</v>
      </c>
      <c r="M63" s="242">
        <f t="shared" si="77"/>
        <v>0.3096594617</v>
      </c>
      <c r="N63" s="239">
        <f t="shared" si="78"/>
        <v>0.9527554292</v>
      </c>
      <c r="O63" s="240">
        <f t="shared" si="79"/>
        <v>0.5636531575</v>
      </c>
      <c r="P63" s="241">
        <f t="shared" si="80"/>
        <v>0.6601296043</v>
      </c>
      <c r="Q63" s="242">
        <f t="shared" si="81"/>
        <v>0.8075736495</v>
      </c>
      <c r="R63" s="240">
        <f t="shared" si="82"/>
        <v>0.9307390818</v>
      </c>
      <c r="S63" s="242">
        <f t="shared" si="83"/>
        <v>0.9731561183</v>
      </c>
      <c r="T63" s="239">
        <f t="shared" si="84"/>
        <v>0.6200471841</v>
      </c>
      <c r="U63" s="240">
        <f t="shared" si="85"/>
        <v>1.483554744</v>
      </c>
      <c r="V63" s="242">
        <f t="shared" si="86"/>
        <v>1.299442531</v>
      </c>
      <c r="W63" s="239">
        <f t="shared" si="87"/>
        <v>0.1028370939</v>
      </c>
      <c r="X63" s="240">
        <f t="shared" si="88"/>
        <v>0.5820153235</v>
      </c>
      <c r="Y63" s="242">
        <f t="shared" si="89"/>
        <v>0.4423789179</v>
      </c>
      <c r="Z63" s="239">
        <f t="shared" si="90"/>
        <v>0.02722158369</v>
      </c>
      <c r="AA63" s="240">
        <f t="shared" si="91"/>
        <v>0.3463680287</v>
      </c>
      <c r="AB63" s="242">
        <f t="shared" si="92"/>
        <v>0.4789222474</v>
      </c>
      <c r="AC63" s="239" t="str">
        <f t="shared" si="93"/>
        <v/>
      </c>
      <c r="AD63" s="240" t="str">
        <f t="shared" si="94"/>
        <v/>
      </c>
      <c r="AE63" s="242" t="str">
        <f t="shared" si="95"/>
        <v/>
      </c>
      <c r="AF63" s="239">
        <f t="shared" si="96"/>
        <v>3.777750892</v>
      </c>
      <c r="AG63" s="240">
        <f t="shared" si="97"/>
        <v>4.17523126</v>
      </c>
      <c r="AH63" s="241">
        <f t="shared" si="98"/>
        <v>4.232320863</v>
      </c>
    </row>
    <row r="64" ht="15.75" customHeight="1">
      <c r="A64" s="200" t="s">
        <v>91</v>
      </c>
      <c r="B64" s="239">
        <f t="shared" si="66"/>
        <v>0.04536930615</v>
      </c>
      <c r="C64" s="240">
        <f t="shared" si="67"/>
        <v>0.00126372087</v>
      </c>
      <c r="D64" s="241">
        <f t="shared" si="68"/>
        <v>0.001780001355</v>
      </c>
      <c r="E64" s="242">
        <f t="shared" si="69"/>
        <v>0.04234468574</v>
      </c>
      <c r="F64" s="240">
        <f t="shared" si="70"/>
        <v>0.002546847857</v>
      </c>
      <c r="G64" s="242">
        <f t="shared" si="71"/>
        <v>0.002979781273</v>
      </c>
      <c r="H64" s="239">
        <f t="shared" si="72"/>
        <v>0.1724033634</v>
      </c>
      <c r="I64" s="240">
        <f t="shared" si="73"/>
        <v>0.02161415798</v>
      </c>
      <c r="J64" s="242">
        <f t="shared" si="74"/>
        <v>0.02018392988</v>
      </c>
      <c r="K64" s="239">
        <f t="shared" si="75"/>
        <v>0.471840784</v>
      </c>
      <c r="L64" s="240">
        <f t="shared" si="76"/>
        <v>0.1320921644</v>
      </c>
      <c r="M64" s="242">
        <f t="shared" si="77"/>
        <v>0.1237845326</v>
      </c>
      <c r="N64" s="239">
        <f t="shared" si="78"/>
        <v>0.5081362289</v>
      </c>
      <c r="O64" s="240">
        <f t="shared" si="79"/>
        <v>0.302096262</v>
      </c>
      <c r="P64" s="241">
        <f t="shared" si="80"/>
        <v>0.3153363898</v>
      </c>
      <c r="Q64" s="242">
        <f t="shared" si="81"/>
        <v>0.5656040167</v>
      </c>
      <c r="R64" s="240">
        <f t="shared" si="82"/>
        <v>0.6555975413</v>
      </c>
      <c r="S64" s="242">
        <f t="shared" si="83"/>
        <v>0.4719523804</v>
      </c>
      <c r="T64" s="239">
        <f t="shared" si="84"/>
        <v>0.302462041</v>
      </c>
      <c r="U64" s="240">
        <f t="shared" si="85"/>
        <v>0.7366510751</v>
      </c>
      <c r="V64" s="242">
        <f t="shared" si="86"/>
        <v>0.4965042845</v>
      </c>
      <c r="W64" s="239">
        <f t="shared" si="87"/>
        <v>0.07561551025</v>
      </c>
      <c r="X64" s="240">
        <f t="shared" si="88"/>
        <v>0.4103156946</v>
      </c>
      <c r="Y64" s="242">
        <f t="shared" si="89"/>
        <v>0.2243934614</v>
      </c>
      <c r="Z64" s="239">
        <f t="shared" si="90"/>
        <v>0.03327082451</v>
      </c>
      <c r="AA64" s="240">
        <f t="shared" si="91"/>
        <v>0.4541793948</v>
      </c>
      <c r="AB64" s="242">
        <f t="shared" si="92"/>
        <v>0.3275033343</v>
      </c>
      <c r="AC64" s="239" t="str">
        <f t="shared" si="93"/>
        <v/>
      </c>
      <c r="AD64" s="240" t="str">
        <f t="shared" si="94"/>
        <v/>
      </c>
      <c r="AE64" s="242" t="str">
        <f t="shared" si="95"/>
        <v/>
      </c>
      <c r="AF64" s="239">
        <f t="shared" si="96"/>
        <v>2.217046761</v>
      </c>
      <c r="AG64" s="240">
        <f t="shared" si="97"/>
        <v>2.716356859</v>
      </c>
      <c r="AH64" s="241">
        <f t="shared" si="98"/>
        <v>1.984418096</v>
      </c>
    </row>
    <row r="65" ht="15.75" customHeight="1">
      <c r="A65" s="200" t="s">
        <v>92</v>
      </c>
      <c r="B65" s="239">
        <f t="shared" si="66"/>
        <v>0.1421571593</v>
      </c>
      <c r="C65" s="240">
        <f t="shared" si="67"/>
        <v>0.003800118676</v>
      </c>
      <c r="D65" s="241">
        <f t="shared" si="68"/>
        <v>0.006913913349</v>
      </c>
      <c r="E65" s="242">
        <f t="shared" si="69"/>
        <v>0.2026495675</v>
      </c>
      <c r="F65" s="240">
        <f t="shared" si="70"/>
        <v>0.01226201786</v>
      </c>
      <c r="G65" s="242">
        <f t="shared" si="71"/>
        <v>0.01645778636</v>
      </c>
      <c r="H65" s="239">
        <f t="shared" si="72"/>
        <v>0.5958502208</v>
      </c>
      <c r="I65" s="240">
        <f t="shared" si="73"/>
        <v>0.07275712176</v>
      </c>
      <c r="J65" s="242">
        <f t="shared" si="74"/>
        <v>0.1043553265</v>
      </c>
      <c r="K65" s="239">
        <f t="shared" si="75"/>
        <v>1.615147299</v>
      </c>
      <c r="L65" s="240">
        <f t="shared" si="76"/>
        <v>0.4489395556</v>
      </c>
      <c r="M65" s="242">
        <f t="shared" si="77"/>
        <v>0.6260400569</v>
      </c>
      <c r="N65" s="239">
        <f t="shared" si="78"/>
        <v>1.724033634</v>
      </c>
      <c r="O65" s="240">
        <f t="shared" si="79"/>
        <v>1.020746893</v>
      </c>
      <c r="P65" s="241">
        <f t="shared" si="80"/>
        <v>1.230868125</v>
      </c>
      <c r="Q65" s="242">
        <f t="shared" si="81"/>
        <v>1.406448491</v>
      </c>
      <c r="R65" s="240">
        <f t="shared" si="82"/>
        <v>1.595340231</v>
      </c>
      <c r="S65" s="242">
        <f t="shared" si="83"/>
        <v>1.701246614</v>
      </c>
      <c r="T65" s="239">
        <f t="shared" si="84"/>
        <v>0.9769523925</v>
      </c>
      <c r="U65" s="240">
        <f t="shared" si="85"/>
        <v>2.383239955</v>
      </c>
      <c r="V65" s="242">
        <f t="shared" si="86"/>
        <v>2.020853847</v>
      </c>
      <c r="W65" s="239">
        <f t="shared" si="87"/>
        <v>0.1724033634</v>
      </c>
      <c r="X65" s="240">
        <f t="shared" si="88"/>
        <v>0.9096723963</v>
      </c>
      <c r="Y65" s="242">
        <f t="shared" si="89"/>
        <v>0.6962591076</v>
      </c>
      <c r="Z65" s="239">
        <f t="shared" si="90"/>
        <v>0.03629544492</v>
      </c>
      <c r="AA65" s="240">
        <f t="shared" si="91"/>
        <v>0.537779856</v>
      </c>
      <c r="AB65" s="242">
        <f t="shared" si="92"/>
        <v>0.5244084606</v>
      </c>
      <c r="AC65" s="239" t="str">
        <f t="shared" si="93"/>
        <v/>
      </c>
      <c r="AD65" s="240" t="str">
        <f t="shared" si="94"/>
        <v/>
      </c>
      <c r="AE65" s="242" t="str">
        <f t="shared" si="95"/>
        <v/>
      </c>
      <c r="AF65" s="239">
        <f t="shared" si="96"/>
        <v>6.871937572</v>
      </c>
      <c r="AG65" s="240">
        <f t="shared" si="97"/>
        <v>6.984538145</v>
      </c>
      <c r="AH65" s="241">
        <f t="shared" si="98"/>
        <v>6.927403238</v>
      </c>
    </row>
    <row r="66" ht="15.75" customHeight="1">
      <c r="A66" s="200" t="s">
        <v>93</v>
      </c>
      <c r="B66" s="239">
        <f t="shared" si="66"/>
        <v>0.133083298</v>
      </c>
      <c r="C66" s="240">
        <f t="shared" si="67"/>
        <v>0.003788617266</v>
      </c>
      <c r="D66" s="241">
        <f t="shared" si="68"/>
        <v>0.006123032561</v>
      </c>
      <c r="E66" s="242">
        <f t="shared" si="69"/>
        <v>0.2298711512</v>
      </c>
      <c r="F66" s="240">
        <f t="shared" si="70"/>
        <v>0.01523841419</v>
      </c>
      <c r="G66" s="242">
        <f t="shared" si="71"/>
        <v>0.01916982785</v>
      </c>
      <c r="H66" s="239">
        <f t="shared" si="72"/>
        <v>0.4899885064</v>
      </c>
      <c r="I66" s="240">
        <f t="shared" si="73"/>
        <v>0.05798394085</v>
      </c>
      <c r="J66" s="242">
        <f t="shared" si="74"/>
        <v>0.08272241044</v>
      </c>
      <c r="K66" s="239">
        <f t="shared" si="75"/>
        <v>1.140281895</v>
      </c>
      <c r="L66" s="240">
        <f t="shared" si="76"/>
        <v>0.3208665211</v>
      </c>
      <c r="M66" s="242">
        <f t="shared" si="77"/>
        <v>0.3377329805</v>
      </c>
      <c r="N66" s="239">
        <f t="shared" si="78"/>
        <v>1.082814107</v>
      </c>
      <c r="O66" s="240">
        <f t="shared" si="79"/>
        <v>0.6349973637</v>
      </c>
      <c r="P66" s="241">
        <f t="shared" si="80"/>
        <v>0.6923726149</v>
      </c>
      <c r="Q66" s="242">
        <f t="shared" si="81"/>
        <v>0.8892384006</v>
      </c>
      <c r="R66" s="240">
        <f t="shared" si="82"/>
        <v>1.002610556</v>
      </c>
      <c r="S66" s="242">
        <f t="shared" si="83"/>
        <v>0.9536097902</v>
      </c>
      <c r="T66" s="239">
        <f t="shared" si="84"/>
        <v>0.5020869881</v>
      </c>
      <c r="U66" s="240">
        <f t="shared" si="85"/>
        <v>1.192396051</v>
      </c>
      <c r="V66" s="242">
        <f t="shared" si="86"/>
        <v>1.063552267</v>
      </c>
      <c r="W66" s="239">
        <f t="shared" si="87"/>
        <v>0.06351702861</v>
      </c>
      <c r="X66" s="240">
        <f t="shared" si="88"/>
        <v>0.3301814993</v>
      </c>
      <c r="Y66" s="242">
        <f t="shared" si="89"/>
        <v>0.3214341057</v>
      </c>
      <c r="Z66" s="239">
        <f t="shared" si="90"/>
        <v>0.01512310205</v>
      </c>
      <c r="AA66" s="240">
        <f t="shared" si="91"/>
        <v>0.2791345996</v>
      </c>
      <c r="AB66" s="242">
        <f t="shared" si="92"/>
        <v>0.4708589795</v>
      </c>
      <c r="AC66" s="239" t="str">
        <f t="shared" si="93"/>
        <v/>
      </c>
      <c r="AD66" s="240" t="str">
        <f t="shared" si="94"/>
        <v/>
      </c>
      <c r="AE66" s="242" t="str">
        <f t="shared" si="95"/>
        <v/>
      </c>
      <c r="AF66" s="239">
        <f t="shared" si="96"/>
        <v>4.546004476</v>
      </c>
      <c r="AG66" s="240">
        <f t="shared" si="97"/>
        <v>3.837197563</v>
      </c>
      <c r="AH66" s="241">
        <f t="shared" si="98"/>
        <v>3.947576009</v>
      </c>
    </row>
    <row r="67" ht="15.75" customHeight="1">
      <c r="A67" s="200" t="s">
        <v>94</v>
      </c>
      <c r="B67" s="239">
        <f t="shared" si="66"/>
        <v>0.1119109552</v>
      </c>
      <c r="C67" s="240">
        <f t="shared" si="67"/>
        <v>0.002866498775</v>
      </c>
      <c r="D67" s="241">
        <f t="shared" si="68"/>
        <v>0.004832336397</v>
      </c>
      <c r="E67" s="242">
        <f t="shared" si="69"/>
        <v>0.251043494</v>
      </c>
      <c r="F67" s="240">
        <f t="shared" si="70"/>
        <v>0.01578160606</v>
      </c>
      <c r="G67" s="242">
        <f t="shared" si="71"/>
        <v>0.03147698981</v>
      </c>
      <c r="H67" s="239">
        <f t="shared" si="72"/>
        <v>0.5172100901</v>
      </c>
      <c r="I67" s="240">
        <f t="shared" si="73"/>
        <v>0.06480908541</v>
      </c>
      <c r="J67" s="242">
        <f t="shared" si="74"/>
        <v>0.09939153208</v>
      </c>
      <c r="K67" s="239">
        <f t="shared" si="75"/>
        <v>1.606073438</v>
      </c>
      <c r="L67" s="240">
        <f t="shared" si="76"/>
        <v>0.4609580049</v>
      </c>
      <c r="M67" s="242">
        <f t="shared" si="77"/>
        <v>0.5794894419</v>
      </c>
      <c r="N67" s="239">
        <f t="shared" si="78"/>
        <v>1.826870728</v>
      </c>
      <c r="O67" s="240">
        <f t="shared" si="79"/>
        <v>1.107532952</v>
      </c>
      <c r="P67" s="241">
        <f t="shared" si="80"/>
        <v>1.18154712</v>
      </c>
      <c r="Q67" s="242">
        <f t="shared" si="81"/>
        <v>2.192849797</v>
      </c>
      <c r="R67" s="240">
        <f t="shared" si="82"/>
        <v>2.529179211</v>
      </c>
      <c r="S67" s="242">
        <f t="shared" si="83"/>
        <v>2.618780021</v>
      </c>
      <c r="T67" s="239">
        <f t="shared" si="84"/>
        <v>1.442743936</v>
      </c>
      <c r="U67" s="240">
        <f t="shared" si="85"/>
        <v>3.443976626</v>
      </c>
      <c r="V67" s="242">
        <f t="shared" si="86"/>
        <v>3.037533945</v>
      </c>
      <c r="W67" s="239">
        <f t="shared" si="87"/>
        <v>0.2691912165</v>
      </c>
      <c r="X67" s="240">
        <f t="shared" si="88"/>
        <v>1.401614846</v>
      </c>
      <c r="Y67" s="242">
        <f t="shared" si="89"/>
        <v>1.099493879</v>
      </c>
      <c r="Z67" s="239">
        <f t="shared" si="90"/>
        <v>0.0604924082</v>
      </c>
      <c r="AA67" s="240">
        <f t="shared" si="91"/>
        <v>0.7907437238</v>
      </c>
      <c r="AB67" s="242">
        <f t="shared" si="92"/>
        <v>0.7176800247</v>
      </c>
      <c r="AC67" s="239">
        <f t="shared" si="93"/>
        <v>0.00604924082</v>
      </c>
      <c r="AD67" s="240">
        <f t="shared" si="94"/>
        <v>0.2621912631</v>
      </c>
      <c r="AE67" s="242">
        <f t="shared" si="95"/>
        <v>0.2125947077</v>
      </c>
      <c r="AF67" s="239">
        <f t="shared" si="96"/>
        <v>8.284435303</v>
      </c>
      <c r="AG67" s="240">
        <f t="shared" si="97"/>
        <v>10.07965382</v>
      </c>
      <c r="AH67" s="241">
        <f t="shared" si="98"/>
        <v>9.582819996</v>
      </c>
    </row>
    <row r="68" ht="15.75" customHeight="1">
      <c r="A68" s="200" t="s">
        <v>95</v>
      </c>
      <c r="B68" s="239">
        <f t="shared" si="66"/>
        <v>0.05444316738</v>
      </c>
      <c r="C68" s="240">
        <f t="shared" si="67"/>
        <v>0.001593172395</v>
      </c>
      <c r="D68" s="241">
        <f t="shared" si="68"/>
        <v>0.002685977324</v>
      </c>
      <c r="E68" s="242">
        <f t="shared" si="69"/>
        <v>0.1300586776</v>
      </c>
      <c r="F68" s="240">
        <f t="shared" si="70"/>
        <v>0.008538253867</v>
      </c>
      <c r="G68" s="242">
        <f t="shared" si="71"/>
        <v>0.01272388442</v>
      </c>
      <c r="H68" s="239">
        <f t="shared" si="72"/>
        <v>0.353880588</v>
      </c>
      <c r="I68" s="240">
        <f t="shared" si="73"/>
        <v>0.04383526178</v>
      </c>
      <c r="J68" s="242">
        <f t="shared" si="74"/>
        <v>0.06782587476</v>
      </c>
      <c r="K68" s="239">
        <f t="shared" si="75"/>
        <v>1.046518662</v>
      </c>
      <c r="L68" s="240">
        <f t="shared" si="76"/>
        <v>0.294235359</v>
      </c>
      <c r="M68" s="242">
        <f t="shared" si="77"/>
        <v>0.3893519915</v>
      </c>
      <c r="N68" s="239">
        <f t="shared" si="78"/>
        <v>1.173552719</v>
      </c>
      <c r="O68" s="240">
        <f t="shared" si="79"/>
        <v>0.701749836</v>
      </c>
      <c r="P68" s="241">
        <f t="shared" si="80"/>
        <v>0.805486362</v>
      </c>
      <c r="Q68" s="242">
        <f t="shared" si="81"/>
        <v>1.231020507</v>
      </c>
      <c r="R68" s="240">
        <f t="shared" si="82"/>
        <v>1.458419254</v>
      </c>
      <c r="S68" s="242">
        <f t="shared" si="83"/>
        <v>1.474541385</v>
      </c>
      <c r="T68" s="239">
        <f t="shared" si="84"/>
        <v>0.8680660577</v>
      </c>
      <c r="U68" s="240">
        <f t="shared" si="85"/>
        <v>2.095819876</v>
      </c>
      <c r="V68" s="242">
        <f t="shared" si="86"/>
        <v>1.890847983</v>
      </c>
      <c r="W68" s="239">
        <f t="shared" si="87"/>
        <v>0.1633295021</v>
      </c>
      <c r="X68" s="240">
        <f t="shared" si="88"/>
        <v>0.8982665154</v>
      </c>
      <c r="Y68" s="242">
        <f t="shared" si="89"/>
        <v>0.6975455541</v>
      </c>
      <c r="Z68" s="239">
        <f t="shared" si="90"/>
        <v>0.02722158369</v>
      </c>
      <c r="AA68" s="240">
        <f t="shared" si="91"/>
        <v>0.3144239773</v>
      </c>
      <c r="AB68" s="242">
        <f t="shared" si="92"/>
        <v>0.2145008599</v>
      </c>
      <c r="AC68" s="239" t="str">
        <f t="shared" si="93"/>
        <v/>
      </c>
      <c r="AD68" s="240" t="str">
        <f t="shared" si="94"/>
        <v/>
      </c>
      <c r="AE68" s="242" t="str">
        <f t="shared" si="95"/>
        <v/>
      </c>
      <c r="AF68" s="239">
        <f t="shared" si="96"/>
        <v>5.048091465</v>
      </c>
      <c r="AG68" s="240">
        <f t="shared" si="97"/>
        <v>5.816881506</v>
      </c>
      <c r="AH68" s="241">
        <f t="shared" si="98"/>
        <v>5.555509872</v>
      </c>
    </row>
    <row r="69" ht="15.75" customHeight="1">
      <c r="A69" s="200" t="s">
        <v>96</v>
      </c>
      <c r="B69" s="239">
        <f t="shared" si="66"/>
        <v>0.06351702861</v>
      </c>
      <c r="C69" s="240">
        <f t="shared" si="67"/>
        <v>0.00178263625</v>
      </c>
      <c r="D69" s="241">
        <f t="shared" si="68"/>
        <v>0.006755227226</v>
      </c>
      <c r="E69" s="242">
        <f t="shared" si="69"/>
        <v>0.1633295021</v>
      </c>
      <c r="F69" s="240">
        <f t="shared" si="70"/>
        <v>0.01063505699</v>
      </c>
      <c r="G69" s="242">
        <f t="shared" si="71"/>
        <v>0.01090072225</v>
      </c>
      <c r="H69" s="239">
        <f t="shared" si="72"/>
        <v>0.3448067268</v>
      </c>
      <c r="I69" s="240">
        <f t="shared" si="73"/>
        <v>0.04282324504</v>
      </c>
      <c r="J69" s="242">
        <f t="shared" si="74"/>
        <v>0.03990710236</v>
      </c>
      <c r="K69" s="239">
        <f t="shared" si="75"/>
        <v>1.152380376</v>
      </c>
      <c r="L69" s="240">
        <f t="shared" si="76"/>
        <v>0.3261637662</v>
      </c>
      <c r="M69" s="242">
        <f t="shared" si="77"/>
        <v>0.2867566263</v>
      </c>
      <c r="N69" s="239">
        <f t="shared" si="78"/>
        <v>1.603048817</v>
      </c>
      <c r="O69" s="240">
        <f t="shared" si="79"/>
        <v>0.9643307489</v>
      </c>
      <c r="P69" s="241">
        <f t="shared" si="80"/>
        <v>0.8499208038</v>
      </c>
      <c r="Q69" s="242">
        <f t="shared" si="81"/>
        <v>1.521384066</v>
      </c>
      <c r="R69" s="240">
        <f t="shared" si="82"/>
        <v>1.765456075</v>
      </c>
      <c r="S69" s="242">
        <f t="shared" si="83"/>
        <v>1.261028455</v>
      </c>
      <c r="T69" s="239">
        <f t="shared" si="84"/>
        <v>1.025346319</v>
      </c>
      <c r="U69" s="240">
        <f t="shared" si="85"/>
        <v>2.41209189</v>
      </c>
      <c r="V69" s="242">
        <f t="shared" si="86"/>
        <v>1.759310153</v>
      </c>
      <c r="W69" s="239">
        <f t="shared" si="87"/>
        <v>0.04234468574</v>
      </c>
      <c r="X69" s="240">
        <f t="shared" si="88"/>
        <v>0.2185721887</v>
      </c>
      <c r="Y69" s="242">
        <f t="shared" si="89"/>
        <v>0.1757988344</v>
      </c>
      <c r="Z69" s="239">
        <f t="shared" si="90"/>
        <v>0.00604924082</v>
      </c>
      <c r="AA69" s="240">
        <f t="shared" si="91"/>
        <v>0.07070577717</v>
      </c>
      <c r="AB69" s="242">
        <f t="shared" si="92"/>
        <v>0.04241674388</v>
      </c>
      <c r="AC69" s="239" t="str">
        <f t="shared" si="93"/>
        <v/>
      </c>
      <c r="AD69" s="240" t="str">
        <f t="shared" si="94"/>
        <v/>
      </c>
      <c r="AE69" s="242" t="str">
        <f t="shared" si="95"/>
        <v/>
      </c>
      <c r="AF69" s="239">
        <f t="shared" si="96"/>
        <v>5.922206763</v>
      </c>
      <c r="AG69" s="240">
        <f t="shared" si="97"/>
        <v>5.812561384</v>
      </c>
      <c r="AH69" s="241">
        <f t="shared" si="98"/>
        <v>4.432794669</v>
      </c>
    </row>
    <row r="70" ht="15.75" customHeight="1">
      <c r="A70" s="200" t="s">
        <v>97</v>
      </c>
      <c r="B70" s="239">
        <f t="shared" si="66"/>
        <v>0.3417821063</v>
      </c>
      <c r="C70" s="240">
        <f t="shared" si="67"/>
        <v>0.008594474791</v>
      </c>
      <c r="D70" s="241">
        <f t="shared" si="68"/>
        <v>0.01650269576</v>
      </c>
      <c r="E70" s="242">
        <f t="shared" si="69"/>
        <v>0.5172100901</v>
      </c>
      <c r="F70" s="240">
        <f t="shared" si="70"/>
        <v>0.03260906984</v>
      </c>
      <c r="G70" s="242">
        <f t="shared" si="71"/>
        <v>0.0519629628</v>
      </c>
      <c r="H70" s="239">
        <f t="shared" si="72"/>
        <v>1.291512915</v>
      </c>
      <c r="I70" s="240">
        <f t="shared" si="73"/>
        <v>0.1576614807</v>
      </c>
      <c r="J70" s="242">
        <f t="shared" si="74"/>
        <v>0.2126259861</v>
      </c>
      <c r="K70" s="239">
        <f t="shared" si="75"/>
        <v>3.000423447</v>
      </c>
      <c r="L70" s="240">
        <f t="shared" si="76"/>
        <v>0.8288220758</v>
      </c>
      <c r="M70" s="242">
        <f t="shared" si="77"/>
        <v>1.005611026</v>
      </c>
      <c r="N70" s="239">
        <f t="shared" si="78"/>
        <v>2.942955659</v>
      </c>
      <c r="O70" s="240">
        <f t="shared" si="79"/>
        <v>1.737070057</v>
      </c>
      <c r="P70" s="241">
        <f t="shared" si="80"/>
        <v>1.927034136</v>
      </c>
      <c r="Q70" s="242">
        <f t="shared" si="81"/>
        <v>2.238219104</v>
      </c>
      <c r="R70" s="240">
        <f t="shared" si="82"/>
        <v>2.575275755</v>
      </c>
      <c r="S70" s="242">
        <f t="shared" si="83"/>
        <v>2.687135646</v>
      </c>
      <c r="T70" s="239">
        <f t="shared" si="84"/>
        <v>1.32478374</v>
      </c>
      <c r="U70" s="240">
        <f t="shared" si="85"/>
        <v>3.04845074</v>
      </c>
      <c r="V70" s="242">
        <f t="shared" si="86"/>
        <v>3.091508555</v>
      </c>
      <c r="W70" s="239">
        <f t="shared" si="87"/>
        <v>0.1996249471</v>
      </c>
      <c r="X70" s="240">
        <f t="shared" si="88"/>
        <v>1.005837</v>
      </c>
      <c r="Y70" s="242">
        <f t="shared" si="89"/>
        <v>0.903362329</v>
      </c>
      <c r="Z70" s="239">
        <f t="shared" si="90"/>
        <v>0.03932006533</v>
      </c>
      <c r="AA70" s="240">
        <f t="shared" si="91"/>
        <v>0.487432302</v>
      </c>
      <c r="AB70" s="242">
        <f t="shared" si="92"/>
        <v>0.2297753447</v>
      </c>
      <c r="AC70" s="239">
        <f t="shared" si="93"/>
        <v>0.00604924082</v>
      </c>
      <c r="AD70" s="240">
        <f t="shared" si="94"/>
        <v>0.4045087208</v>
      </c>
      <c r="AE70" s="242">
        <f t="shared" si="95"/>
        <v>0.4631939185</v>
      </c>
      <c r="AF70" s="239">
        <f t="shared" si="96"/>
        <v>11.90188131</v>
      </c>
      <c r="AG70" s="240">
        <f t="shared" si="97"/>
        <v>10.28626168</v>
      </c>
      <c r="AH70" s="241">
        <f t="shared" si="98"/>
        <v>10.5887126</v>
      </c>
    </row>
    <row r="71" ht="15.75" customHeight="1">
      <c r="A71" s="200" t="s">
        <v>98</v>
      </c>
      <c r="B71" s="239">
        <f t="shared" si="66"/>
        <v>0.07561551025</v>
      </c>
      <c r="C71" s="240">
        <f t="shared" si="67"/>
        <v>0.002144575079</v>
      </c>
      <c r="D71" s="241">
        <f t="shared" si="68"/>
        <v>0.003160496811</v>
      </c>
      <c r="E71" s="242">
        <f t="shared" si="69"/>
        <v>0.1572802613</v>
      </c>
      <c r="F71" s="240">
        <f t="shared" si="70"/>
        <v>0.009555234605</v>
      </c>
      <c r="G71" s="242">
        <f t="shared" si="71"/>
        <v>0.0163442325</v>
      </c>
      <c r="H71" s="239">
        <f t="shared" si="72"/>
        <v>0.302462041</v>
      </c>
      <c r="I71" s="240">
        <f t="shared" si="73"/>
        <v>0.03737892429</v>
      </c>
      <c r="J71" s="242">
        <f t="shared" si="74"/>
        <v>0.05160285743</v>
      </c>
      <c r="K71" s="239">
        <f t="shared" si="75"/>
        <v>0.7833766862</v>
      </c>
      <c r="L71" s="240">
        <f t="shared" si="76"/>
        <v>0.2233035362</v>
      </c>
      <c r="M71" s="242">
        <f t="shared" si="77"/>
        <v>0.3280585629</v>
      </c>
      <c r="N71" s="239">
        <f t="shared" si="78"/>
        <v>0.9194846047</v>
      </c>
      <c r="O71" s="240">
        <f t="shared" si="79"/>
        <v>0.555550776</v>
      </c>
      <c r="P71" s="241">
        <f t="shared" si="80"/>
        <v>0.7885783815</v>
      </c>
      <c r="Q71" s="242">
        <f t="shared" si="81"/>
        <v>0.9013368822</v>
      </c>
      <c r="R71" s="240">
        <f t="shared" si="82"/>
        <v>1.050085387</v>
      </c>
      <c r="S71" s="242">
        <f t="shared" si="83"/>
        <v>1.249050448</v>
      </c>
      <c r="T71" s="239">
        <f t="shared" si="84"/>
        <v>0.5595547759</v>
      </c>
      <c r="U71" s="240">
        <f t="shared" si="85"/>
        <v>1.354122969</v>
      </c>
      <c r="V71" s="242">
        <f t="shared" si="86"/>
        <v>1.488993752</v>
      </c>
      <c r="W71" s="239">
        <f t="shared" si="87"/>
        <v>0.07864013066</v>
      </c>
      <c r="X71" s="240">
        <f t="shared" si="88"/>
        <v>0.4172892868</v>
      </c>
      <c r="Y71" s="242">
        <f t="shared" si="89"/>
        <v>0.5205306622</v>
      </c>
      <c r="Z71" s="239">
        <f t="shared" si="90"/>
        <v>0.01512310205</v>
      </c>
      <c r="AA71" s="240">
        <f t="shared" si="91"/>
        <v>0.2225412862</v>
      </c>
      <c r="AB71" s="242">
        <f t="shared" si="92"/>
        <v>0.2372342535</v>
      </c>
      <c r="AC71" s="239" t="str">
        <f t="shared" si="93"/>
        <v/>
      </c>
      <c r="AD71" s="240" t="str">
        <f t="shared" si="94"/>
        <v/>
      </c>
      <c r="AE71" s="242" t="str">
        <f t="shared" si="95"/>
        <v/>
      </c>
      <c r="AF71" s="239">
        <f t="shared" si="96"/>
        <v>3.792873994</v>
      </c>
      <c r="AG71" s="240">
        <f t="shared" si="97"/>
        <v>3.871971976</v>
      </c>
      <c r="AH71" s="241">
        <f t="shared" si="98"/>
        <v>4.683553647</v>
      </c>
    </row>
    <row r="72" ht="15.75" customHeight="1">
      <c r="A72" s="200" t="s">
        <v>99</v>
      </c>
      <c r="B72" s="239">
        <f t="shared" si="66"/>
        <v>0.1542556409</v>
      </c>
      <c r="C72" s="240">
        <f t="shared" si="67"/>
        <v>0.003626641548</v>
      </c>
      <c r="D72" s="241">
        <f t="shared" si="68"/>
        <v>0.009120776534</v>
      </c>
      <c r="E72" s="242">
        <f t="shared" si="69"/>
        <v>0.184501845</v>
      </c>
      <c r="F72" s="240">
        <f t="shared" si="70"/>
        <v>0.01143114245</v>
      </c>
      <c r="G72" s="242">
        <f t="shared" si="71"/>
        <v>0.01936249333</v>
      </c>
      <c r="H72" s="239">
        <f t="shared" si="72"/>
        <v>0.4415945799</v>
      </c>
      <c r="I72" s="240">
        <f t="shared" si="73"/>
        <v>0.05411016195</v>
      </c>
      <c r="J72" s="242">
        <f t="shared" si="74"/>
        <v>0.09758890166</v>
      </c>
      <c r="K72" s="239">
        <f t="shared" si="75"/>
        <v>1.370153046</v>
      </c>
      <c r="L72" s="240">
        <f t="shared" si="76"/>
        <v>0.3857856347</v>
      </c>
      <c r="M72" s="242">
        <f t="shared" si="77"/>
        <v>0.6308271105</v>
      </c>
      <c r="N72" s="239">
        <f t="shared" si="78"/>
        <v>1.397374629</v>
      </c>
      <c r="O72" s="240">
        <f t="shared" si="79"/>
        <v>0.8258979267</v>
      </c>
      <c r="P72" s="241">
        <f t="shared" si="80"/>
        <v>1.249072745</v>
      </c>
      <c r="Q72" s="242">
        <f t="shared" si="81"/>
        <v>1.457867038</v>
      </c>
      <c r="R72" s="240">
        <f t="shared" si="82"/>
        <v>1.687686522</v>
      </c>
      <c r="S72" s="242">
        <f t="shared" si="83"/>
        <v>2.06584692</v>
      </c>
      <c r="T72" s="239">
        <f t="shared" si="84"/>
        <v>1.258242091</v>
      </c>
      <c r="U72" s="240">
        <f t="shared" si="85"/>
        <v>3.119304205</v>
      </c>
      <c r="V72" s="242">
        <f t="shared" si="86"/>
        <v>3.470088736</v>
      </c>
      <c r="W72" s="239">
        <f t="shared" si="87"/>
        <v>0.2449942532</v>
      </c>
      <c r="X72" s="240">
        <f t="shared" si="88"/>
        <v>1.294509647</v>
      </c>
      <c r="Y72" s="242">
        <f t="shared" si="89"/>
        <v>1.30823845</v>
      </c>
      <c r="Z72" s="239">
        <f t="shared" si="90"/>
        <v>0.06351702861</v>
      </c>
      <c r="AA72" s="240">
        <f t="shared" si="91"/>
        <v>0.8018991552</v>
      </c>
      <c r="AB72" s="242">
        <f t="shared" si="92"/>
        <v>0.7000745328</v>
      </c>
      <c r="AC72" s="239">
        <f t="shared" si="93"/>
        <v>0.00907386123</v>
      </c>
      <c r="AD72" s="240">
        <f t="shared" si="94"/>
        <v>0.4552002659</v>
      </c>
      <c r="AE72" s="242">
        <f t="shared" si="95"/>
        <v>0.4619835185</v>
      </c>
      <c r="AF72" s="239">
        <f t="shared" si="96"/>
        <v>6.581574012</v>
      </c>
      <c r="AG72" s="240">
        <f t="shared" si="97"/>
        <v>8.639451303</v>
      </c>
      <c r="AH72" s="241">
        <f t="shared" si="98"/>
        <v>10.01220418</v>
      </c>
    </row>
    <row r="73" ht="15.75" customHeight="1">
      <c r="A73" s="204" t="s">
        <v>100</v>
      </c>
      <c r="B73" s="244">
        <f t="shared" si="66"/>
        <v>0.1572802613</v>
      </c>
      <c r="C73" s="245">
        <f t="shared" si="67"/>
        <v>0.004380204189</v>
      </c>
      <c r="D73" s="246">
        <f t="shared" si="68"/>
        <v>0.01026261415</v>
      </c>
      <c r="E73" s="247">
        <f t="shared" si="69"/>
        <v>0.3448067268</v>
      </c>
      <c r="F73" s="245">
        <f t="shared" si="70"/>
        <v>0.02177246353</v>
      </c>
      <c r="G73" s="247">
        <f t="shared" si="71"/>
        <v>0.03510020276</v>
      </c>
      <c r="H73" s="244">
        <f t="shared" si="72"/>
        <v>0.7561551025</v>
      </c>
      <c r="I73" s="245">
        <f t="shared" si="73"/>
        <v>0.09295883865</v>
      </c>
      <c r="J73" s="247">
        <f t="shared" si="74"/>
        <v>0.1207327436</v>
      </c>
      <c r="K73" s="244">
        <f t="shared" si="75"/>
        <v>2.077914222</v>
      </c>
      <c r="L73" s="245">
        <f t="shared" si="76"/>
        <v>0.5802611718</v>
      </c>
      <c r="M73" s="247">
        <f t="shared" si="77"/>
        <v>0.7549524276</v>
      </c>
      <c r="N73" s="244">
        <f t="shared" si="78"/>
        <v>2.198899038</v>
      </c>
      <c r="O73" s="245">
        <f t="shared" si="79"/>
        <v>1.289705281</v>
      </c>
      <c r="P73" s="246">
        <f t="shared" si="80"/>
        <v>1.553373528</v>
      </c>
      <c r="Q73" s="247">
        <f t="shared" si="81"/>
        <v>1.814772246</v>
      </c>
      <c r="R73" s="245">
        <f t="shared" si="82"/>
        <v>2.089740809</v>
      </c>
      <c r="S73" s="247">
        <f t="shared" si="83"/>
        <v>2.318587655</v>
      </c>
      <c r="T73" s="244">
        <f t="shared" si="84"/>
        <v>1.007198597</v>
      </c>
      <c r="U73" s="245">
        <f t="shared" si="85"/>
        <v>2.314839697</v>
      </c>
      <c r="V73" s="247">
        <f t="shared" si="86"/>
        <v>2.393863025</v>
      </c>
      <c r="W73" s="244">
        <f t="shared" si="87"/>
        <v>0.1209848164</v>
      </c>
      <c r="X73" s="245">
        <f t="shared" si="88"/>
        <v>0.6546929982</v>
      </c>
      <c r="Y73" s="247">
        <f t="shared" si="89"/>
        <v>0.6859244071</v>
      </c>
      <c r="Z73" s="244">
        <f t="shared" si="90"/>
        <v>0.03932006533</v>
      </c>
      <c r="AA73" s="245">
        <f t="shared" si="91"/>
        <v>0.5060869019</v>
      </c>
      <c r="AB73" s="247">
        <f t="shared" si="92"/>
        <v>0.5342288047</v>
      </c>
      <c r="AC73" s="244">
        <f t="shared" si="93"/>
        <v>0.00302462041</v>
      </c>
      <c r="AD73" s="245">
        <f t="shared" si="94"/>
        <v>0.1377954568</v>
      </c>
      <c r="AE73" s="247">
        <f t="shared" si="95"/>
        <v>0.1346035058</v>
      </c>
      <c r="AF73" s="244">
        <f t="shared" si="96"/>
        <v>8.520355695</v>
      </c>
      <c r="AG73" s="245">
        <f t="shared" si="97"/>
        <v>7.692233821</v>
      </c>
      <c r="AH73" s="246">
        <f t="shared" si="98"/>
        <v>8.541628914</v>
      </c>
    </row>
    <row r="74" ht="15.75" customHeight="1">
      <c r="A74" s="63" t="s">
        <v>7</v>
      </c>
      <c r="B74" s="188">
        <f t="shared" si="66"/>
        <v>2.077914222</v>
      </c>
      <c r="C74" s="189">
        <f t="shared" si="67"/>
        <v>0.05356042342</v>
      </c>
      <c r="D74" s="190">
        <f t="shared" si="68"/>
        <v>0.1042733602</v>
      </c>
      <c r="E74" s="191">
        <f t="shared" si="69"/>
        <v>3.559978223</v>
      </c>
      <c r="F74" s="189">
        <f t="shared" si="70"/>
        <v>0.2248287053</v>
      </c>
      <c r="G74" s="191">
        <f t="shared" si="71"/>
        <v>0.3498260756</v>
      </c>
      <c r="H74" s="188">
        <f t="shared" si="72"/>
        <v>8.695783679</v>
      </c>
      <c r="I74" s="189">
        <f t="shared" si="73"/>
        <v>1.071175707</v>
      </c>
      <c r="J74" s="191">
        <f t="shared" si="74"/>
        <v>1.451217547</v>
      </c>
      <c r="K74" s="188">
        <f t="shared" si="75"/>
        <v>22.8812534</v>
      </c>
      <c r="L74" s="189">
        <f t="shared" si="76"/>
        <v>6.420620561</v>
      </c>
      <c r="M74" s="191">
        <f t="shared" si="77"/>
        <v>8.030731974</v>
      </c>
      <c r="N74" s="188">
        <f t="shared" si="78"/>
        <v>24.49942532</v>
      </c>
      <c r="O74" s="189">
        <f t="shared" si="79"/>
        <v>14.52370249</v>
      </c>
      <c r="P74" s="190">
        <f t="shared" si="80"/>
        <v>16.63652143</v>
      </c>
      <c r="Q74" s="191">
        <f t="shared" si="81"/>
        <v>21.78634081</v>
      </c>
      <c r="R74" s="189">
        <f t="shared" si="82"/>
        <v>25.09748653</v>
      </c>
      <c r="S74" s="191">
        <f t="shared" si="83"/>
        <v>25.49218648</v>
      </c>
      <c r="T74" s="188">
        <f t="shared" si="84"/>
        <v>13.83158914</v>
      </c>
      <c r="U74" s="189">
        <f t="shared" si="85"/>
        <v>33.10088618</v>
      </c>
      <c r="V74" s="191">
        <f t="shared" si="86"/>
        <v>30.61198697</v>
      </c>
      <c r="W74" s="188">
        <f t="shared" si="87"/>
        <v>2.117234287</v>
      </c>
      <c r="X74" s="189">
        <f t="shared" si="88"/>
        <v>11.22107475</v>
      </c>
      <c r="Y74" s="191">
        <f t="shared" si="89"/>
        <v>9.795336726</v>
      </c>
      <c r="Z74" s="188">
        <f t="shared" si="90"/>
        <v>0.523259331</v>
      </c>
      <c r="AA74" s="189">
        <f t="shared" si="91"/>
        <v>6.771463362</v>
      </c>
      <c r="AB74" s="191">
        <f t="shared" si="92"/>
        <v>6.129486646</v>
      </c>
      <c r="AC74" s="188">
        <f t="shared" si="93"/>
        <v>0.02722158369</v>
      </c>
      <c r="AD74" s="189">
        <f t="shared" si="94"/>
        <v>1.515201289</v>
      </c>
      <c r="AE74" s="191">
        <f t="shared" si="95"/>
        <v>1.398432789</v>
      </c>
      <c r="AF74" s="188">
        <f t="shared" si="96"/>
        <v>100</v>
      </c>
      <c r="AG74" s="189">
        <f t="shared" si="97"/>
        <v>100</v>
      </c>
      <c r="AH74" s="190">
        <f t="shared" si="98"/>
        <v>100</v>
      </c>
    </row>
    <row r="75" ht="15.75" customHeight="1">
      <c r="A75" s="106" t="s">
        <v>119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8"/>
    </row>
    <row r="76" ht="15.75" customHeight="1">
      <c r="A76" s="197" t="s">
        <v>85</v>
      </c>
      <c r="B76" s="118"/>
      <c r="C76" s="44">
        <f t="shared" ref="C76:C91" si="99">IF(ISBLANK(C7),"",C7*100/C7)</f>
        <v>100</v>
      </c>
      <c r="D76" s="51">
        <f t="shared" ref="D76:D91" si="100">IF(ISBLANK(D7),"",D7*100/C7)</f>
        <v>133.8799057</v>
      </c>
      <c r="E76" s="49"/>
      <c r="F76" s="44">
        <f t="shared" ref="F76:F91" si="101">IF(ISBLANK(F7),"",F7*100/F7)</f>
        <v>100</v>
      </c>
      <c r="G76" s="49">
        <f t="shared" ref="G76:G91" si="102">IF(ISBLANK(G7),"",G7*100/F7)</f>
        <v>104.4020266</v>
      </c>
      <c r="H76" s="164"/>
      <c r="I76" s="44">
        <f t="shared" ref="I76:I91" si="103">IF(ISBLANK(I7),"",I7*100/I7)</f>
        <v>100</v>
      </c>
      <c r="J76" s="49">
        <f t="shared" ref="J76:J91" si="104">IF(ISBLANK(J7),"",J7*100/I7)</f>
        <v>93.45203405</v>
      </c>
      <c r="K76" s="164"/>
      <c r="L76" s="44">
        <f t="shared" ref="L76:L91" si="105">IF(ISBLANK(L7),"",L7*100/L7)</f>
        <v>100</v>
      </c>
      <c r="M76" s="49">
        <f t="shared" ref="M76:M91" si="106">IF(ISBLANK(M7),"",M7*100/L7)</f>
        <v>86.90916678</v>
      </c>
      <c r="N76" s="164"/>
      <c r="O76" s="89">
        <f t="shared" ref="O76:O91" si="107">IF(ISBLANK(O7),"",O7*100/O7)</f>
        <v>100</v>
      </c>
      <c r="P76" s="51">
        <f t="shared" ref="P76:P91" si="108">IF(ISBLANK(P7),"",P7*100/O7)</f>
        <v>80.28157973</v>
      </c>
      <c r="Q76" s="49"/>
      <c r="R76" s="44">
        <f t="shared" ref="R76:R91" si="109">IF(ISBLANK(R7),"",R7*100/R7)</f>
        <v>100</v>
      </c>
      <c r="S76" s="49">
        <f t="shared" ref="S76:S91" si="110">IF(ISBLANK(S7),"",S7*100/R7)</f>
        <v>73.24590757</v>
      </c>
      <c r="T76" s="164"/>
      <c r="U76" s="44">
        <f t="shared" ref="U76:U91" si="111">IF(ISBLANK(U7),"",U7*100/U7)</f>
        <v>100</v>
      </c>
      <c r="V76" s="49">
        <f t="shared" ref="V76:V91" si="112">IF(ISBLANK(V7),"",V7*100/U7)</f>
        <v>66.22911258</v>
      </c>
      <c r="W76" s="118"/>
      <c r="X76" s="44">
        <f t="shared" ref="X76:X91" si="113">IF(ISBLANK(X7),"",X7*100/X7)</f>
        <v>100</v>
      </c>
      <c r="Y76" s="49">
        <f t="shared" ref="Y76:Y91" si="114">IF(ISBLANK(Y7),"",Y7*100/X7)</f>
        <v>63.13081924</v>
      </c>
      <c r="Z76" s="118"/>
      <c r="AA76" s="44">
        <f t="shared" ref="AA76:AA91" si="115">IF(ISBLANK(AA7),"",AA7*100/AA7)</f>
        <v>100</v>
      </c>
      <c r="AB76" s="49">
        <f t="shared" ref="AB76:AB91" si="116">IF(ISBLANK(AB7),"",AB7*100/AA7)</f>
        <v>59.83535597</v>
      </c>
      <c r="AC76" s="118"/>
      <c r="AD76" s="44">
        <f t="shared" ref="AD76:AD91" si="117">IF(ISBLANK(AD7),"",AD7*100/AD7)</f>
        <v>100</v>
      </c>
      <c r="AE76" s="46">
        <f t="shared" ref="AE76:AE91" si="118">IF(ISBLANK(AE7),"",AE7*100/AD7)</f>
        <v>34.28037779</v>
      </c>
      <c r="AF76" s="118"/>
      <c r="AG76" s="44">
        <f t="shared" ref="AG76:AG91" si="119">IF(ISBLANK(AG7),"",AG7*100/AG7)</f>
        <v>100</v>
      </c>
      <c r="AH76" s="51">
        <f t="shared" ref="AH76:AH91" si="120">IF(ISBLANK(AH7),"",AH7*100/AG7)</f>
        <v>71.61677987</v>
      </c>
    </row>
    <row r="77" ht="15.75" customHeight="1">
      <c r="A77" s="200" t="s">
        <v>86</v>
      </c>
      <c r="B77" s="123"/>
      <c r="C77" s="57">
        <f t="shared" si="99"/>
        <v>100</v>
      </c>
      <c r="D77" s="62">
        <f t="shared" si="100"/>
        <v>160.8584485</v>
      </c>
      <c r="E77" s="60"/>
      <c r="F77" s="57">
        <f t="shared" si="101"/>
        <v>100</v>
      </c>
      <c r="G77" s="60">
        <f t="shared" si="102"/>
        <v>77.40445504</v>
      </c>
      <c r="H77" s="175"/>
      <c r="I77" s="57">
        <f t="shared" si="103"/>
        <v>100</v>
      </c>
      <c r="J77" s="60">
        <f t="shared" si="104"/>
        <v>48.67955814</v>
      </c>
      <c r="K77" s="175"/>
      <c r="L77" s="57">
        <f t="shared" si="105"/>
        <v>100</v>
      </c>
      <c r="M77" s="60">
        <f t="shared" si="106"/>
        <v>54.26015354</v>
      </c>
      <c r="N77" s="175"/>
      <c r="O77" s="92">
        <f t="shared" si="107"/>
        <v>100</v>
      </c>
      <c r="P77" s="62">
        <f t="shared" si="108"/>
        <v>45.80343933</v>
      </c>
      <c r="Q77" s="60"/>
      <c r="R77" s="57">
        <f t="shared" si="109"/>
        <v>100</v>
      </c>
      <c r="S77" s="60">
        <f t="shared" si="110"/>
        <v>43.31709124</v>
      </c>
      <c r="T77" s="175"/>
      <c r="U77" s="57">
        <f t="shared" si="111"/>
        <v>100</v>
      </c>
      <c r="V77" s="60">
        <f t="shared" si="112"/>
        <v>39.01137624</v>
      </c>
      <c r="W77" s="123"/>
      <c r="X77" s="57">
        <f t="shared" si="113"/>
        <v>100</v>
      </c>
      <c r="Y77" s="60">
        <f t="shared" si="114"/>
        <v>27.36213319</v>
      </c>
      <c r="Z77" s="123"/>
      <c r="AA77" s="57">
        <f t="shared" si="115"/>
        <v>100</v>
      </c>
      <c r="AB77" s="60">
        <f t="shared" si="116"/>
        <v>26.07525818</v>
      </c>
      <c r="AC77" s="123"/>
      <c r="AD77" s="57" t="str">
        <f t="shared" si="117"/>
        <v/>
      </c>
      <c r="AE77" s="59" t="str">
        <f t="shared" si="118"/>
        <v/>
      </c>
      <c r="AF77" s="123"/>
      <c r="AG77" s="57">
        <f t="shared" si="119"/>
        <v>100</v>
      </c>
      <c r="AH77" s="62">
        <f t="shared" si="120"/>
        <v>40.70812517</v>
      </c>
    </row>
    <row r="78" ht="15.75" customHeight="1">
      <c r="A78" s="200" t="s">
        <v>87</v>
      </c>
      <c r="B78" s="123"/>
      <c r="C78" s="57">
        <f t="shared" si="99"/>
        <v>100</v>
      </c>
      <c r="D78" s="62">
        <f t="shared" si="100"/>
        <v>69.57462149</v>
      </c>
      <c r="E78" s="60"/>
      <c r="F78" s="57">
        <f t="shared" si="101"/>
        <v>100</v>
      </c>
      <c r="G78" s="60">
        <f t="shared" si="102"/>
        <v>143.4144044</v>
      </c>
      <c r="H78" s="175"/>
      <c r="I78" s="57">
        <f t="shared" si="103"/>
        <v>100</v>
      </c>
      <c r="J78" s="60">
        <f t="shared" si="104"/>
        <v>94.8500205</v>
      </c>
      <c r="K78" s="175"/>
      <c r="L78" s="57">
        <f t="shared" si="105"/>
        <v>100</v>
      </c>
      <c r="M78" s="60">
        <f t="shared" si="106"/>
        <v>92.01532621</v>
      </c>
      <c r="N78" s="175"/>
      <c r="O78" s="92">
        <f t="shared" si="107"/>
        <v>100</v>
      </c>
      <c r="P78" s="62">
        <f t="shared" si="108"/>
        <v>84.66364449</v>
      </c>
      <c r="Q78" s="60"/>
      <c r="R78" s="57">
        <f t="shared" si="109"/>
        <v>100</v>
      </c>
      <c r="S78" s="60">
        <f t="shared" si="110"/>
        <v>70.0132719</v>
      </c>
      <c r="T78" s="175"/>
      <c r="U78" s="57">
        <f t="shared" si="111"/>
        <v>100</v>
      </c>
      <c r="V78" s="60">
        <f t="shared" si="112"/>
        <v>59.27750438</v>
      </c>
      <c r="W78" s="123"/>
      <c r="X78" s="57">
        <f t="shared" si="113"/>
        <v>100</v>
      </c>
      <c r="Y78" s="60">
        <f t="shared" si="114"/>
        <v>54.1693266</v>
      </c>
      <c r="Z78" s="123"/>
      <c r="AA78" s="57">
        <f t="shared" si="115"/>
        <v>100</v>
      </c>
      <c r="AB78" s="60">
        <f t="shared" si="116"/>
        <v>49.75645716</v>
      </c>
      <c r="AC78" s="123"/>
      <c r="AD78" s="57" t="str">
        <f t="shared" si="117"/>
        <v/>
      </c>
      <c r="AE78" s="60" t="str">
        <f t="shared" si="118"/>
        <v/>
      </c>
      <c r="AF78" s="123"/>
      <c r="AG78" s="57">
        <f t="shared" si="119"/>
        <v>100</v>
      </c>
      <c r="AH78" s="62">
        <f t="shared" si="120"/>
        <v>66.18739574</v>
      </c>
    </row>
    <row r="79" ht="15.75" customHeight="1">
      <c r="A79" s="200" t="s">
        <v>89</v>
      </c>
      <c r="B79" s="123"/>
      <c r="C79" s="57">
        <f t="shared" si="99"/>
        <v>100</v>
      </c>
      <c r="D79" s="62">
        <f t="shared" si="100"/>
        <v>125.9020747</v>
      </c>
      <c r="E79" s="60"/>
      <c r="F79" s="57">
        <f t="shared" si="101"/>
        <v>100</v>
      </c>
      <c r="G79" s="60">
        <f t="shared" si="102"/>
        <v>162.5846272</v>
      </c>
      <c r="H79" s="175"/>
      <c r="I79" s="57">
        <f t="shared" si="103"/>
        <v>100</v>
      </c>
      <c r="J79" s="60">
        <f t="shared" si="104"/>
        <v>79.25296691</v>
      </c>
      <c r="K79" s="175"/>
      <c r="L79" s="57">
        <f t="shared" si="105"/>
        <v>100</v>
      </c>
      <c r="M79" s="60">
        <f t="shared" si="106"/>
        <v>74.06706962</v>
      </c>
      <c r="N79" s="175"/>
      <c r="O79" s="92">
        <f t="shared" si="107"/>
        <v>100</v>
      </c>
      <c r="P79" s="62">
        <f t="shared" si="108"/>
        <v>73.08190597</v>
      </c>
      <c r="Q79" s="60"/>
      <c r="R79" s="57">
        <f t="shared" si="109"/>
        <v>100</v>
      </c>
      <c r="S79" s="60">
        <f t="shared" si="110"/>
        <v>58.98564154</v>
      </c>
      <c r="T79" s="175"/>
      <c r="U79" s="57">
        <f t="shared" si="111"/>
        <v>100</v>
      </c>
      <c r="V79" s="60">
        <f t="shared" si="112"/>
        <v>59.90036448</v>
      </c>
      <c r="W79" s="123"/>
      <c r="X79" s="57">
        <f t="shared" si="113"/>
        <v>100</v>
      </c>
      <c r="Y79" s="60">
        <f t="shared" si="114"/>
        <v>71.85150192</v>
      </c>
      <c r="Z79" s="123"/>
      <c r="AA79" s="57">
        <f t="shared" si="115"/>
        <v>100</v>
      </c>
      <c r="AB79" s="60">
        <f t="shared" si="116"/>
        <v>63.99440975</v>
      </c>
      <c r="AC79" s="123"/>
      <c r="AD79" s="57" t="str">
        <f t="shared" si="117"/>
        <v/>
      </c>
      <c r="AE79" s="60" t="str">
        <f t="shared" si="118"/>
        <v/>
      </c>
      <c r="AF79" s="123"/>
      <c r="AG79" s="57">
        <f t="shared" si="119"/>
        <v>100</v>
      </c>
      <c r="AH79" s="62">
        <f t="shared" si="120"/>
        <v>64.68583914</v>
      </c>
    </row>
    <row r="80" ht="15.75" customHeight="1">
      <c r="A80" s="200" t="s">
        <v>90</v>
      </c>
      <c r="B80" s="123"/>
      <c r="C80" s="57">
        <f t="shared" si="99"/>
        <v>100</v>
      </c>
      <c r="D80" s="62">
        <f t="shared" si="100"/>
        <v>94.61655663</v>
      </c>
      <c r="E80" s="60"/>
      <c r="F80" s="57">
        <f t="shared" si="101"/>
        <v>100</v>
      </c>
      <c r="G80" s="60">
        <f t="shared" si="102"/>
        <v>106.3560381</v>
      </c>
      <c r="H80" s="175"/>
      <c r="I80" s="57">
        <f t="shared" si="103"/>
        <v>100</v>
      </c>
      <c r="J80" s="60">
        <f t="shared" si="104"/>
        <v>94.40872155</v>
      </c>
      <c r="K80" s="175"/>
      <c r="L80" s="57">
        <f t="shared" si="105"/>
        <v>100</v>
      </c>
      <c r="M80" s="60">
        <f t="shared" si="106"/>
        <v>98.14377241</v>
      </c>
      <c r="N80" s="175"/>
      <c r="O80" s="92">
        <f t="shared" si="107"/>
        <v>100</v>
      </c>
      <c r="P80" s="62">
        <f t="shared" si="108"/>
        <v>81.37590135</v>
      </c>
      <c r="Q80" s="60"/>
      <c r="R80" s="57">
        <f t="shared" si="109"/>
        <v>100</v>
      </c>
      <c r="S80" s="60">
        <f t="shared" si="110"/>
        <v>72.64958096</v>
      </c>
      <c r="T80" s="175"/>
      <c r="U80" s="57">
        <f t="shared" si="111"/>
        <v>100</v>
      </c>
      <c r="V80" s="60">
        <f t="shared" si="112"/>
        <v>60.86001389</v>
      </c>
      <c r="W80" s="123"/>
      <c r="X80" s="57">
        <f t="shared" si="113"/>
        <v>100</v>
      </c>
      <c r="Y80" s="60">
        <f t="shared" si="114"/>
        <v>52.81272171</v>
      </c>
      <c r="Z80" s="123"/>
      <c r="AA80" s="57">
        <f t="shared" si="115"/>
        <v>100</v>
      </c>
      <c r="AB80" s="60">
        <f t="shared" si="116"/>
        <v>96.07397517</v>
      </c>
      <c r="AC80" s="123"/>
      <c r="AD80" s="57" t="str">
        <f t="shared" si="117"/>
        <v/>
      </c>
      <c r="AE80" s="60" t="str">
        <f t="shared" si="118"/>
        <v/>
      </c>
      <c r="AF80" s="123"/>
      <c r="AG80" s="57">
        <f t="shared" si="119"/>
        <v>100</v>
      </c>
      <c r="AH80" s="62">
        <f t="shared" si="120"/>
        <v>70.43306639</v>
      </c>
    </row>
    <row r="81" ht="15.75" customHeight="1">
      <c r="A81" s="200" t="s">
        <v>91</v>
      </c>
      <c r="B81" s="123"/>
      <c r="C81" s="57">
        <f t="shared" si="99"/>
        <v>100</v>
      </c>
      <c r="D81" s="62">
        <f t="shared" si="100"/>
        <v>97.86957932</v>
      </c>
      <c r="E81" s="60"/>
      <c r="F81" s="57">
        <f t="shared" si="101"/>
        <v>100</v>
      </c>
      <c r="G81" s="60">
        <f t="shared" si="102"/>
        <v>81.29426916</v>
      </c>
      <c r="H81" s="175"/>
      <c r="I81" s="57">
        <f t="shared" si="103"/>
        <v>100</v>
      </c>
      <c r="J81" s="60">
        <f t="shared" si="104"/>
        <v>64.88524576</v>
      </c>
      <c r="K81" s="175"/>
      <c r="L81" s="57">
        <f t="shared" si="105"/>
        <v>100</v>
      </c>
      <c r="M81" s="60">
        <f t="shared" si="106"/>
        <v>65.11302487</v>
      </c>
      <c r="N81" s="175"/>
      <c r="O81" s="92">
        <f t="shared" si="107"/>
        <v>100</v>
      </c>
      <c r="P81" s="62">
        <f t="shared" si="108"/>
        <v>72.52826463</v>
      </c>
      <c r="Q81" s="60"/>
      <c r="R81" s="57">
        <f t="shared" si="109"/>
        <v>100</v>
      </c>
      <c r="S81" s="60">
        <f t="shared" si="110"/>
        <v>50.01950751</v>
      </c>
      <c r="T81" s="175"/>
      <c r="U81" s="57">
        <f t="shared" si="111"/>
        <v>100</v>
      </c>
      <c r="V81" s="60">
        <f t="shared" si="112"/>
        <v>46.83167812</v>
      </c>
      <c r="W81" s="123"/>
      <c r="X81" s="57">
        <f t="shared" si="113"/>
        <v>100</v>
      </c>
      <c r="Y81" s="60">
        <f t="shared" si="114"/>
        <v>37.99886418</v>
      </c>
      <c r="Z81" s="123"/>
      <c r="AA81" s="57">
        <f t="shared" si="115"/>
        <v>100</v>
      </c>
      <c r="AB81" s="60">
        <f t="shared" si="116"/>
        <v>50.10335931</v>
      </c>
      <c r="AC81" s="123"/>
      <c r="AD81" s="57" t="str">
        <f t="shared" si="117"/>
        <v/>
      </c>
      <c r="AE81" s="60" t="str">
        <f t="shared" si="118"/>
        <v/>
      </c>
      <c r="AF81" s="123"/>
      <c r="AG81" s="57">
        <f t="shared" si="119"/>
        <v>100</v>
      </c>
      <c r="AH81" s="62">
        <f t="shared" si="120"/>
        <v>50.76038423</v>
      </c>
    </row>
    <row r="82" ht="15.75" customHeight="1">
      <c r="A82" s="200" t="s">
        <v>92</v>
      </c>
      <c r="B82" s="123"/>
      <c r="C82" s="57">
        <f t="shared" si="99"/>
        <v>100</v>
      </c>
      <c r="D82" s="62">
        <f t="shared" si="100"/>
        <v>126.4169532</v>
      </c>
      <c r="E82" s="60"/>
      <c r="F82" s="57">
        <f t="shared" si="101"/>
        <v>100</v>
      </c>
      <c r="G82" s="60">
        <f t="shared" si="102"/>
        <v>93.25841341</v>
      </c>
      <c r="H82" s="175"/>
      <c r="I82" s="57">
        <f t="shared" si="103"/>
        <v>100</v>
      </c>
      <c r="J82" s="60">
        <f t="shared" si="104"/>
        <v>99.65925985</v>
      </c>
      <c r="K82" s="175"/>
      <c r="L82" s="57">
        <f t="shared" si="105"/>
        <v>100</v>
      </c>
      <c r="M82" s="60">
        <f t="shared" si="106"/>
        <v>96.89308786</v>
      </c>
      <c r="N82" s="175"/>
      <c r="O82" s="92">
        <f t="shared" si="107"/>
        <v>100</v>
      </c>
      <c r="P82" s="62">
        <f t="shared" si="108"/>
        <v>83.78610573</v>
      </c>
      <c r="Q82" s="60"/>
      <c r="R82" s="57">
        <f t="shared" si="109"/>
        <v>100</v>
      </c>
      <c r="S82" s="60">
        <f t="shared" si="110"/>
        <v>74.09561432</v>
      </c>
      <c r="T82" s="175"/>
      <c r="U82" s="57">
        <f t="shared" si="111"/>
        <v>100</v>
      </c>
      <c r="V82" s="60">
        <f t="shared" si="112"/>
        <v>58.91768589</v>
      </c>
      <c r="W82" s="123"/>
      <c r="X82" s="57">
        <f t="shared" si="113"/>
        <v>100</v>
      </c>
      <c r="Y82" s="60">
        <f t="shared" si="114"/>
        <v>53.18196983</v>
      </c>
      <c r="Z82" s="123"/>
      <c r="AA82" s="57">
        <f t="shared" si="115"/>
        <v>100</v>
      </c>
      <c r="AB82" s="60">
        <f t="shared" si="116"/>
        <v>67.7553676</v>
      </c>
      <c r="AC82" s="123"/>
      <c r="AD82" s="57" t="str">
        <f t="shared" si="117"/>
        <v/>
      </c>
      <c r="AE82" s="60" t="str">
        <f t="shared" si="118"/>
        <v/>
      </c>
      <c r="AF82" s="123"/>
      <c r="AG82" s="57">
        <f t="shared" si="119"/>
        <v>100</v>
      </c>
      <c r="AH82" s="62">
        <f t="shared" si="120"/>
        <v>68.91461294</v>
      </c>
    </row>
    <row r="83" ht="15.75" customHeight="1">
      <c r="A83" s="200" t="s">
        <v>93</v>
      </c>
      <c r="B83" s="123"/>
      <c r="C83" s="57">
        <f t="shared" si="99"/>
        <v>100</v>
      </c>
      <c r="D83" s="62">
        <f t="shared" si="100"/>
        <v>112.2960244</v>
      </c>
      <c r="E83" s="60"/>
      <c r="F83" s="57">
        <f t="shared" si="101"/>
        <v>100</v>
      </c>
      <c r="G83" s="60">
        <f t="shared" si="102"/>
        <v>87.40916785</v>
      </c>
      <c r="H83" s="175"/>
      <c r="I83" s="57">
        <f t="shared" si="103"/>
        <v>100</v>
      </c>
      <c r="J83" s="60">
        <f t="shared" si="104"/>
        <v>99.1274647</v>
      </c>
      <c r="K83" s="175"/>
      <c r="L83" s="57">
        <f t="shared" si="105"/>
        <v>100</v>
      </c>
      <c r="M83" s="60">
        <f t="shared" si="106"/>
        <v>73.13539541</v>
      </c>
      <c r="N83" s="175"/>
      <c r="O83" s="92">
        <f t="shared" si="107"/>
        <v>100</v>
      </c>
      <c r="P83" s="62">
        <f t="shared" si="108"/>
        <v>75.76114095</v>
      </c>
      <c r="Q83" s="60"/>
      <c r="R83" s="57">
        <f t="shared" si="109"/>
        <v>100</v>
      </c>
      <c r="S83" s="60">
        <f t="shared" si="110"/>
        <v>66.08714259</v>
      </c>
      <c r="T83" s="175"/>
      <c r="U83" s="57">
        <f t="shared" si="111"/>
        <v>100</v>
      </c>
      <c r="V83" s="60">
        <f t="shared" si="112"/>
        <v>61.97504564</v>
      </c>
      <c r="W83" s="123"/>
      <c r="X83" s="57">
        <f t="shared" si="113"/>
        <v>100</v>
      </c>
      <c r="Y83" s="60">
        <f t="shared" si="114"/>
        <v>67.64220666</v>
      </c>
      <c r="Z83" s="123"/>
      <c r="AA83" s="57">
        <f t="shared" si="115"/>
        <v>100</v>
      </c>
      <c r="AB83" s="60">
        <f t="shared" si="116"/>
        <v>117.2075888</v>
      </c>
      <c r="AC83" s="123"/>
      <c r="AD83" s="57" t="str">
        <f t="shared" si="117"/>
        <v/>
      </c>
      <c r="AE83" s="60" t="str">
        <f t="shared" si="118"/>
        <v/>
      </c>
      <c r="AF83" s="123"/>
      <c r="AG83" s="57">
        <f t="shared" si="119"/>
        <v>100</v>
      </c>
      <c r="AH83" s="62">
        <f t="shared" si="120"/>
        <v>71.48170247</v>
      </c>
    </row>
    <row r="84" ht="15.75" customHeight="1">
      <c r="A84" s="200" t="s">
        <v>94</v>
      </c>
      <c r="B84" s="123"/>
      <c r="C84" s="57">
        <f t="shared" si="99"/>
        <v>100</v>
      </c>
      <c r="D84" s="62">
        <f t="shared" si="100"/>
        <v>117.134262</v>
      </c>
      <c r="E84" s="60"/>
      <c r="F84" s="57">
        <f t="shared" si="101"/>
        <v>100</v>
      </c>
      <c r="G84" s="60">
        <f t="shared" si="102"/>
        <v>138.5863771</v>
      </c>
      <c r="H84" s="175"/>
      <c r="I84" s="57">
        <f t="shared" si="103"/>
        <v>100</v>
      </c>
      <c r="J84" s="60">
        <f t="shared" si="104"/>
        <v>106.5594669</v>
      </c>
      <c r="K84" s="175"/>
      <c r="L84" s="57">
        <f t="shared" si="105"/>
        <v>100</v>
      </c>
      <c r="M84" s="60">
        <f t="shared" si="106"/>
        <v>87.34996052</v>
      </c>
      <c r="N84" s="175"/>
      <c r="O84" s="92">
        <f t="shared" si="107"/>
        <v>100</v>
      </c>
      <c r="P84" s="62">
        <f t="shared" si="108"/>
        <v>74.12640466</v>
      </c>
      <c r="Q84" s="60"/>
      <c r="R84" s="57">
        <f t="shared" si="109"/>
        <v>100</v>
      </c>
      <c r="S84" s="60">
        <f t="shared" si="110"/>
        <v>71.94456021</v>
      </c>
      <c r="T84" s="175"/>
      <c r="U84" s="57">
        <f t="shared" si="111"/>
        <v>100</v>
      </c>
      <c r="V84" s="60">
        <f t="shared" si="112"/>
        <v>61.28292577</v>
      </c>
      <c r="W84" s="123"/>
      <c r="X84" s="57">
        <f t="shared" si="113"/>
        <v>100</v>
      </c>
      <c r="Y84" s="60">
        <f t="shared" si="114"/>
        <v>54.50579436</v>
      </c>
      <c r="Z84" s="123"/>
      <c r="AA84" s="57">
        <f t="shared" si="115"/>
        <v>100</v>
      </c>
      <c r="AB84" s="60">
        <f t="shared" si="116"/>
        <v>63.06285838</v>
      </c>
      <c r="AC84" s="123"/>
      <c r="AD84" s="57">
        <f t="shared" si="117"/>
        <v>100</v>
      </c>
      <c r="AE84" s="60">
        <f t="shared" si="118"/>
        <v>56.33947294</v>
      </c>
      <c r="AF84" s="123"/>
      <c r="AG84" s="57">
        <f t="shared" si="119"/>
        <v>100</v>
      </c>
      <c r="AH84" s="62">
        <f t="shared" si="120"/>
        <v>66.05812772</v>
      </c>
    </row>
    <row r="85" ht="15.75" customHeight="1">
      <c r="A85" s="200" t="s">
        <v>95</v>
      </c>
      <c r="B85" s="123"/>
      <c r="C85" s="57">
        <f t="shared" si="99"/>
        <v>100</v>
      </c>
      <c r="D85" s="62">
        <f t="shared" si="100"/>
        <v>117.1434784</v>
      </c>
      <c r="E85" s="60"/>
      <c r="F85" s="57">
        <f t="shared" si="101"/>
        <v>100</v>
      </c>
      <c r="G85" s="60">
        <f t="shared" si="102"/>
        <v>103.5450158</v>
      </c>
      <c r="H85" s="175"/>
      <c r="I85" s="57">
        <f t="shared" si="103"/>
        <v>100</v>
      </c>
      <c r="J85" s="60">
        <f t="shared" si="104"/>
        <v>107.5103673</v>
      </c>
      <c r="K85" s="175"/>
      <c r="L85" s="57">
        <f t="shared" si="105"/>
        <v>100</v>
      </c>
      <c r="M85" s="60">
        <f t="shared" si="106"/>
        <v>91.94456982</v>
      </c>
      <c r="N85" s="175"/>
      <c r="O85" s="92">
        <f t="shared" si="107"/>
        <v>100</v>
      </c>
      <c r="P85" s="62">
        <f t="shared" si="108"/>
        <v>79.75435707</v>
      </c>
      <c r="Q85" s="60"/>
      <c r="R85" s="57">
        <f t="shared" si="109"/>
        <v>100</v>
      </c>
      <c r="S85" s="60">
        <f t="shared" si="110"/>
        <v>70.25109912</v>
      </c>
      <c r="T85" s="175"/>
      <c r="U85" s="57">
        <f t="shared" si="111"/>
        <v>100</v>
      </c>
      <c r="V85" s="60">
        <f t="shared" si="112"/>
        <v>62.68753697</v>
      </c>
      <c r="W85" s="123"/>
      <c r="X85" s="57">
        <f t="shared" si="113"/>
        <v>100</v>
      </c>
      <c r="Y85" s="60">
        <f t="shared" si="114"/>
        <v>53.9567659</v>
      </c>
      <c r="Z85" s="123"/>
      <c r="AA85" s="57">
        <f t="shared" si="115"/>
        <v>100</v>
      </c>
      <c r="AB85" s="60">
        <f t="shared" si="116"/>
        <v>47.40148278</v>
      </c>
      <c r="AC85" s="123"/>
      <c r="AD85" s="57" t="str">
        <f t="shared" si="117"/>
        <v/>
      </c>
      <c r="AE85" s="60" t="str">
        <f t="shared" si="118"/>
        <v/>
      </c>
      <c r="AF85" s="123"/>
      <c r="AG85" s="57">
        <f t="shared" si="119"/>
        <v>100</v>
      </c>
      <c r="AH85" s="62">
        <f t="shared" si="120"/>
        <v>66.36089784</v>
      </c>
    </row>
    <row r="86" ht="15.75" customHeight="1">
      <c r="A86" s="200" t="s">
        <v>96</v>
      </c>
      <c r="B86" s="123"/>
      <c r="C86" s="57">
        <f t="shared" si="99"/>
        <v>100</v>
      </c>
      <c r="D86" s="62">
        <f t="shared" si="100"/>
        <v>263.3029803</v>
      </c>
      <c r="E86" s="60"/>
      <c r="F86" s="57">
        <f t="shared" si="101"/>
        <v>100</v>
      </c>
      <c r="G86" s="60">
        <f t="shared" si="102"/>
        <v>71.21869301</v>
      </c>
      <c r="H86" s="175"/>
      <c r="I86" s="57">
        <f t="shared" si="103"/>
        <v>100</v>
      </c>
      <c r="J86" s="60">
        <f t="shared" si="104"/>
        <v>64.75140072</v>
      </c>
      <c r="K86" s="175"/>
      <c r="L86" s="57">
        <f t="shared" si="105"/>
        <v>100</v>
      </c>
      <c r="M86" s="60">
        <f t="shared" si="106"/>
        <v>61.0880547</v>
      </c>
      <c r="N86" s="175"/>
      <c r="O86" s="92">
        <f t="shared" si="107"/>
        <v>100</v>
      </c>
      <c r="P86" s="62">
        <f t="shared" si="108"/>
        <v>61.23940907</v>
      </c>
      <c r="Q86" s="60"/>
      <c r="R86" s="57">
        <f t="shared" si="109"/>
        <v>100</v>
      </c>
      <c r="S86" s="60">
        <f t="shared" si="110"/>
        <v>49.63025614</v>
      </c>
      <c r="T86" s="175"/>
      <c r="U86" s="57">
        <f t="shared" si="111"/>
        <v>100</v>
      </c>
      <c r="V86" s="60">
        <f t="shared" si="112"/>
        <v>50.67889152</v>
      </c>
      <c r="W86" s="123"/>
      <c r="X86" s="57">
        <f t="shared" si="113"/>
        <v>100</v>
      </c>
      <c r="Y86" s="60">
        <f t="shared" si="114"/>
        <v>55.8855638</v>
      </c>
      <c r="Z86" s="123"/>
      <c r="AA86" s="57">
        <f t="shared" si="115"/>
        <v>100</v>
      </c>
      <c r="AB86" s="60">
        <f t="shared" si="116"/>
        <v>41.68319243</v>
      </c>
      <c r="AC86" s="123"/>
      <c r="AD86" s="57" t="str">
        <f t="shared" si="117"/>
        <v/>
      </c>
      <c r="AE86" s="60" t="str">
        <f t="shared" si="118"/>
        <v/>
      </c>
      <c r="AF86" s="123"/>
      <c r="AG86" s="57">
        <f t="shared" si="119"/>
        <v>100</v>
      </c>
      <c r="AH86" s="62">
        <f t="shared" si="120"/>
        <v>52.98935206</v>
      </c>
    </row>
    <row r="87" ht="15.75" customHeight="1">
      <c r="A87" s="200" t="s">
        <v>97</v>
      </c>
      <c r="B87" s="123"/>
      <c r="C87" s="57">
        <f t="shared" si="99"/>
        <v>100</v>
      </c>
      <c r="D87" s="62">
        <f t="shared" si="100"/>
        <v>133.4178991</v>
      </c>
      <c r="E87" s="60"/>
      <c r="F87" s="57">
        <f t="shared" si="101"/>
        <v>100</v>
      </c>
      <c r="G87" s="60">
        <f t="shared" si="102"/>
        <v>110.7220304</v>
      </c>
      <c r="H87" s="175"/>
      <c r="I87" s="57">
        <f t="shared" si="103"/>
        <v>100</v>
      </c>
      <c r="J87" s="60">
        <f t="shared" si="104"/>
        <v>93.70640707</v>
      </c>
      <c r="K87" s="175"/>
      <c r="L87" s="57">
        <f t="shared" si="105"/>
        <v>100</v>
      </c>
      <c r="M87" s="60">
        <f t="shared" si="106"/>
        <v>84.30382176</v>
      </c>
      <c r="N87" s="175"/>
      <c r="O87" s="92">
        <f t="shared" si="107"/>
        <v>100</v>
      </c>
      <c r="P87" s="62">
        <f t="shared" si="108"/>
        <v>77.08158218</v>
      </c>
      <c r="Q87" s="60"/>
      <c r="R87" s="57">
        <f t="shared" si="109"/>
        <v>100</v>
      </c>
      <c r="S87" s="60">
        <f t="shared" si="110"/>
        <v>72.50106691</v>
      </c>
      <c r="T87" s="175"/>
      <c r="U87" s="57">
        <f t="shared" si="111"/>
        <v>100</v>
      </c>
      <c r="V87" s="60">
        <f t="shared" si="112"/>
        <v>70.46440962</v>
      </c>
      <c r="W87" s="123"/>
      <c r="X87" s="57">
        <f t="shared" si="113"/>
        <v>100</v>
      </c>
      <c r="Y87" s="60">
        <f t="shared" si="114"/>
        <v>62.40407003</v>
      </c>
      <c r="Z87" s="123"/>
      <c r="AA87" s="57">
        <f t="shared" si="115"/>
        <v>100</v>
      </c>
      <c r="AB87" s="60">
        <f t="shared" si="116"/>
        <v>32.75425053</v>
      </c>
      <c r="AC87" s="123"/>
      <c r="AD87" s="57">
        <f t="shared" si="117"/>
        <v>100</v>
      </c>
      <c r="AE87" s="60">
        <f t="shared" si="118"/>
        <v>79.56343163</v>
      </c>
      <c r="AF87" s="123"/>
      <c r="AG87" s="57">
        <f t="shared" si="119"/>
        <v>100</v>
      </c>
      <c r="AH87" s="62">
        <f t="shared" si="120"/>
        <v>71.52603306</v>
      </c>
    </row>
    <row r="88" ht="15.75" customHeight="1">
      <c r="A88" s="200" t="s">
        <v>98</v>
      </c>
      <c r="B88" s="123"/>
      <c r="C88" s="57">
        <f t="shared" si="99"/>
        <v>100</v>
      </c>
      <c r="D88" s="62">
        <f t="shared" si="100"/>
        <v>102.3982768</v>
      </c>
      <c r="E88" s="60"/>
      <c r="F88" s="57">
        <f t="shared" si="101"/>
        <v>100</v>
      </c>
      <c r="G88" s="60">
        <f t="shared" si="102"/>
        <v>118.8506944</v>
      </c>
      <c r="H88" s="175"/>
      <c r="I88" s="57">
        <f t="shared" si="103"/>
        <v>100</v>
      </c>
      <c r="J88" s="60">
        <f t="shared" si="104"/>
        <v>95.9236064</v>
      </c>
      <c r="K88" s="175"/>
      <c r="L88" s="57">
        <f t="shared" si="105"/>
        <v>100</v>
      </c>
      <c r="M88" s="60">
        <f t="shared" si="106"/>
        <v>102.0785105</v>
      </c>
      <c r="N88" s="175"/>
      <c r="O88" s="92">
        <f t="shared" si="107"/>
        <v>100</v>
      </c>
      <c r="P88" s="62">
        <f t="shared" si="108"/>
        <v>98.62787019</v>
      </c>
      <c r="Q88" s="60"/>
      <c r="R88" s="57">
        <f t="shared" si="109"/>
        <v>100</v>
      </c>
      <c r="S88" s="60">
        <f t="shared" si="110"/>
        <v>82.64829739</v>
      </c>
      <c r="T88" s="175"/>
      <c r="U88" s="57">
        <f t="shared" si="111"/>
        <v>100</v>
      </c>
      <c r="V88" s="60">
        <f t="shared" si="112"/>
        <v>76.40351113</v>
      </c>
      <c r="W88" s="123"/>
      <c r="X88" s="57">
        <f t="shared" si="113"/>
        <v>100</v>
      </c>
      <c r="Y88" s="60">
        <f t="shared" si="114"/>
        <v>86.67375827</v>
      </c>
      <c r="Z88" s="123"/>
      <c r="AA88" s="57">
        <f t="shared" si="115"/>
        <v>100</v>
      </c>
      <c r="AB88" s="60">
        <f t="shared" si="116"/>
        <v>74.07051229</v>
      </c>
      <c r="AC88" s="123"/>
      <c r="AD88" s="57" t="str">
        <f t="shared" si="117"/>
        <v/>
      </c>
      <c r="AE88" s="60" t="str">
        <f t="shared" si="118"/>
        <v/>
      </c>
      <c r="AF88" s="123"/>
      <c r="AG88" s="57">
        <f t="shared" si="119"/>
        <v>100</v>
      </c>
      <c r="AH88" s="62">
        <f t="shared" si="120"/>
        <v>84.04692727</v>
      </c>
    </row>
    <row r="89" ht="15.75" customHeight="1">
      <c r="A89" s="200" t="s">
        <v>99</v>
      </c>
      <c r="B89" s="123"/>
      <c r="C89" s="57">
        <f t="shared" si="99"/>
        <v>100</v>
      </c>
      <c r="D89" s="62">
        <f t="shared" si="100"/>
        <v>174.7453908</v>
      </c>
      <c r="E89" s="60"/>
      <c r="F89" s="57">
        <f t="shared" si="101"/>
        <v>100</v>
      </c>
      <c r="G89" s="60">
        <f t="shared" si="102"/>
        <v>117.6928802</v>
      </c>
      <c r="H89" s="175"/>
      <c r="I89" s="57">
        <f t="shared" si="103"/>
        <v>100</v>
      </c>
      <c r="J89" s="60">
        <f t="shared" si="104"/>
        <v>125.3141588</v>
      </c>
      <c r="K89" s="175"/>
      <c r="L89" s="57">
        <f t="shared" si="105"/>
        <v>100</v>
      </c>
      <c r="M89" s="60">
        <f t="shared" si="106"/>
        <v>113.616876</v>
      </c>
      <c r="N89" s="175"/>
      <c r="O89" s="92">
        <f t="shared" si="107"/>
        <v>100</v>
      </c>
      <c r="P89" s="62">
        <f t="shared" si="108"/>
        <v>105.0848002</v>
      </c>
      <c r="Q89" s="60"/>
      <c r="R89" s="57">
        <f t="shared" si="109"/>
        <v>100</v>
      </c>
      <c r="S89" s="60">
        <f t="shared" si="110"/>
        <v>85.05207265</v>
      </c>
      <c r="T89" s="175"/>
      <c r="U89" s="57">
        <f t="shared" si="111"/>
        <v>100</v>
      </c>
      <c r="V89" s="60">
        <f t="shared" si="112"/>
        <v>77.29677891</v>
      </c>
      <c r="W89" s="123"/>
      <c r="X89" s="57">
        <f t="shared" si="113"/>
        <v>100</v>
      </c>
      <c r="Y89" s="60">
        <f t="shared" si="114"/>
        <v>70.21989316</v>
      </c>
      <c r="Z89" s="123"/>
      <c r="AA89" s="57">
        <f t="shared" si="115"/>
        <v>100</v>
      </c>
      <c r="AB89" s="60">
        <f t="shared" si="116"/>
        <v>60.66009273</v>
      </c>
      <c r="AC89" s="123"/>
      <c r="AD89" s="57">
        <f t="shared" si="117"/>
        <v>100</v>
      </c>
      <c r="AE89" s="60">
        <f t="shared" si="118"/>
        <v>70.51841164</v>
      </c>
      <c r="AF89" s="123"/>
      <c r="AG89" s="57">
        <f t="shared" si="119"/>
        <v>100</v>
      </c>
      <c r="AH89" s="62">
        <f t="shared" si="120"/>
        <v>80.52339615</v>
      </c>
    </row>
    <row r="90" ht="15.75" customHeight="1">
      <c r="A90" s="204" t="s">
        <v>100</v>
      </c>
      <c r="B90" s="129"/>
      <c r="C90" s="70">
        <f t="shared" si="99"/>
        <v>100</v>
      </c>
      <c r="D90" s="77">
        <f t="shared" si="100"/>
        <v>162.7954232</v>
      </c>
      <c r="E90" s="73"/>
      <c r="F90" s="70">
        <f t="shared" si="101"/>
        <v>100</v>
      </c>
      <c r="G90" s="73">
        <f t="shared" si="102"/>
        <v>112.0161392</v>
      </c>
      <c r="H90" s="180"/>
      <c r="I90" s="70">
        <f t="shared" si="103"/>
        <v>100</v>
      </c>
      <c r="J90" s="73">
        <f t="shared" si="104"/>
        <v>90.2428759</v>
      </c>
      <c r="K90" s="180"/>
      <c r="L90" s="70">
        <f t="shared" si="105"/>
        <v>100</v>
      </c>
      <c r="M90" s="73">
        <f t="shared" si="106"/>
        <v>90.40128877</v>
      </c>
      <c r="N90" s="180"/>
      <c r="O90" s="103">
        <f t="shared" si="107"/>
        <v>100</v>
      </c>
      <c r="P90" s="77">
        <f t="shared" si="108"/>
        <v>83.68815016</v>
      </c>
      <c r="Q90" s="73"/>
      <c r="R90" s="70">
        <f t="shared" si="109"/>
        <v>100</v>
      </c>
      <c r="S90" s="73">
        <f t="shared" si="110"/>
        <v>77.09205846</v>
      </c>
      <c r="T90" s="180"/>
      <c r="U90" s="70">
        <f t="shared" si="111"/>
        <v>100</v>
      </c>
      <c r="V90" s="73">
        <f t="shared" si="112"/>
        <v>71.85498811</v>
      </c>
      <c r="W90" s="129"/>
      <c r="X90" s="70">
        <f t="shared" si="113"/>
        <v>100</v>
      </c>
      <c r="Y90" s="73">
        <f t="shared" si="114"/>
        <v>72.79760758</v>
      </c>
      <c r="Z90" s="129"/>
      <c r="AA90" s="70">
        <f t="shared" si="115"/>
        <v>100</v>
      </c>
      <c r="AB90" s="73">
        <f t="shared" si="116"/>
        <v>73.34672888</v>
      </c>
      <c r="AC90" s="129"/>
      <c r="AD90" s="57">
        <f t="shared" si="117"/>
        <v>100</v>
      </c>
      <c r="AE90" s="60">
        <f t="shared" si="118"/>
        <v>67.87346472</v>
      </c>
      <c r="AF90" s="129"/>
      <c r="AG90" s="70">
        <f t="shared" si="119"/>
        <v>100</v>
      </c>
      <c r="AH90" s="77">
        <f t="shared" si="120"/>
        <v>77.15547856</v>
      </c>
    </row>
    <row r="91" ht="15.75" customHeight="1">
      <c r="A91" s="63" t="s">
        <v>7</v>
      </c>
      <c r="B91" s="114"/>
      <c r="C91" s="65">
        <f t="shared" si="99"/>
        <v>100</v>
      </c>
      <c r="D91" s="72">
        <f t="shared" si="100"/>
        <v>135.2720008</v>
      </c>
      <c r="E91" s="67"/>
      <c r="F91" s="65">
        <f t="shared" si="101"/>
        <v>100</v>
      </c>
      <c r="G91" s="67">
        <f t="shared" si="102"/>
        <v>108.1132605</v>
      </c>
      <c r="H91" s="183"/>
      <c r="I91" s="65">
        <f t="shared" si="103"/>
        <v>100</v>
      </c>
      <c r="J91" s="67">
        <f t="shared" si="104"/>
        <v>94.13483214</v>
      </c>
      <c r="K91" s="183"/>
      <c r="L91" s="65">
        <f t="shared" si="105"/>
        <v>100</v>
      </c>
      <c r="M91" s="67">
        <f t="shared" si="106"/>
        <v>86.9073831</v>
      </c>
      <c r="N91" s="183"/>
      <c r="O91" s="105">
        <f t="shared" si="107"/>
        <v>100</v>
      </c>
      <c r="P91" s="72">
        <f t="shared" si="108"/>
        <v>79.59095695</v>
      </c>
      <c r="Q91" s="67"/>
      <c r="R91" s="65">
        <f t="shared" si="109"/>
        <v>100</v>
      </c>
      <c r="S91" s="67">
        <f t="shared" si="110"/>
        <v>70.57573397</v>
      </c>
      <c r="T91" s="183"/>
      <c r="U91" s="65">
        <f t="shared" si="111"/>
        <v>100</v>
      </c>
      <c r="V91" s="67">
        <f t="shared" si="112"/>
        <v>64.25847958</v>
      </c>
      <c r="W91" s="114"/>
      <c r="X91" s="65">
        <f t="shared" si="113"/>
        <v>100</v>
      </c>
      <c r="Y91" s="67">
        <f t="shared" si="114"/>
        <v>60.65456063</v>
      </c>
      <c r="Z91" s="114"/>
      <c r="AA91" s="65">
        <f t="shared" si="115"/>
        <v>100</v>
      </c>
      <c r="AB91" s="67">
        <f t="shared" si="116"/>
        <v>62.89557861</v>
      </c>
      <c r="AC91" s="114"/>
      <c r="AD91" s="65">
        <f t="shared" si="117"/>
        <v>100</v>
      </c>
      <c r="AE91" s="67">
        <f t="shared" si="118"/>
        <v>64.1283128</v>
      </c>
      <c r="AF91" s="114"/>
      <c r="AG91" s="65">
        <f t="shared" si="119"/>
        <v>100</v>
      </c>
      <c r="AH91" s="72">
        <f t="shared" si="120"/>
        <v>69.48299765</v>
      </c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T4:V4"/>
    <mergeCell ref="W4:Y4"/>
    <mergeCell ref="Z4:AB4"/>
    <mergeCell ref="AC4:AE4"/>
    <mergeCell ref="AF4:AH4"/>
    <mergeCell ref="B5:C5"/>
    <mergeCell ref="E5:F5"/>
    <mergeCell ref="H5:I5"/>
    <mergeCell ref="K5:L5"/>
    <mergeCell ref="N5:O5"/>
    <mergeCell ref="Q5:R5"/>
    <mergeCell ref="T5:U5"/>
    <mergeCell ref="W5:X5"/>
    <mergeCell ref="Z5:AA5"/>
    <mergeCell ref="AC5:AD5"/>
    <mergeCell ref="AF5:AG5"/>
    <mergeCell ref="A24:AH24"/>
    <mergeCell ref="A41:AH41"/>
    <mergeCell ref="A58:AH58"/>
    <mergeCell ref="A75:AH75"/>
    <mergeCell ref="A4:A6"/>
    <mergeCell ref="B4:D4"/>
    <mergeCell ref="E4:G4"/>
    <mergeCell ref="H4:J4"/>
    <mergeCell ref="K4:M4"/>
    <mergeCell ref="N4:P4"/>
    <mergeCell ref="Q4:S4"/>
  </mergeCell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13" width="4.75"/>
    <col customWidth="1" min="14" max="14" width="5.25"/>
    <col customWidth="1" min="15" max="16" width="4.75"/>
    <col customWidth="1" min="17" max="17" width="5.25"/>
    <col customWidth="1" min="18" max="19" width="4.75"/>
    <col customWidth="1" min="20" max="20" width="5.25"/>
    <col customWidth="1" min="21" max="31" width="4.75"/>
    <col customWidth="1" min="32" max="32" width="5.25"/>
    <col customWidth="1" min="33" max="33" width="8.0"/>
    <col customWidth="1" min="34" max="34" width="5.25"/>
  </cols>
  <sheetData>
    <row r="1">
      <c r="A1" s="1" t="s">
        <v>72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4" ht="15.0" customHeight="1">
      <c r="A4" s="201" t="s">
        <v>65</v>
      </c>
      <c r="B4" s="7" t="s">
        <v>22</v>
      </c>
      <c r="C4" s="8"/>
      <c r="D4" s="10"/>
      <c r="E4" s="12" t="s">
        <v>23</v>
      </c>
      <c r="F4" s="8"/>
      <c r="G4" s="13"/>
      <c r="H4" s="7" t="s">
        <v>24</v>
      </c>
      <c r="I4" s="8"/>
      <c r="J4" s="13"/>
      <c r="K4" s="7" t="s">
        <v>25</v>
      </c>
      <c r="L4" s="8"/>
      <c r="M4" s="13"/>
      <c r="N4" s="7" t="s">
        <v>26</v>
      </c>
      <c r="O4" s="8"/>
      <c r="P4" s="10"/>
      <c r="Q4" s="12" t="s">
        <v>27</v>
      </c>
      <c r="R4" s="8"/>
      <c r="S4" s="13"/>
      <c r="T4" s="7" t="s">
        <v>28</v>
      </c>
      <c r="U4" s="8"/>
      <c r="V4" s="13"/>
      <c r="W4" s="7" t="s">
        <v>29</v>
      </c>
      <c r="X4" s="8"/>
      <c r="Y4" s="13"/>
      <c r="Z4" s="7" t="s">
        <v>30</v>
      </c>
      <c r="AA4" s="8"/>
      <c r="AB4" s="13"/>
      <c r="AC4" s="7" t="s">
        <v>31</v>
      </c>
      <c r="AD4" s="8"/>
      <c r="AE4" s="13"/>
      <c r="AF4" s="12" t="s">
        <v>7</v>
      </c>
      <c r="AG4" s="8"/>
      <c r="AH4" s="10"/>
    </row>
    <row r="5" ht="109.5" customHeight="1">
      <c r="A5" s="16"/>
      <c r="B5" s="202" t="s">
        <v>7</v>
      </c>
      <c r="C5" s="145" t="s">
        <v>66</v>
      </c>
      <c r="D5" s="138" t="s">
        <v>67</v>
      </c>
      <c r="E5" s="203" t="s">
        <v>7</v>
      </c>
      <c r="F5" s="145" t="s">
        <v>66</v>
      </c>
      <c r="G5" s="138" t="s">
        <v>67</v>
      </c>
      <c r="H5" s="203" t="s">
        <v>7</v>
      </c>
      <c r="I5" s="145" t="s">
        <v>66</v>
      </c>
      <c r="J5" s="138" t="s">
        <v>67</v>
      </c>
      <c r="K5" s="203" t="s">
        <v>7</v>
      </c>
      <c r="L5" s="145" t="s">
        <v>66</v>
      </c>
      <c r="M5" s="138" t="s">
        <v>67</v>
      </c>
      <c r="N5" s="203" t="s">
        <v>7</v>
      </c>
      <c r="O5" s="145" t="s">
        <v>66</v>
      </c>
      <c r="P5" s="138" t="s">
        <v>67</v>
      </c>
      <c r="Q5" s="203" t="s">
        <v>7</v>
      </c>
      <c r="R5" s="145" t="s">
        <v>66</v>
      </c>
      <c r="S5" s="138" t="s">
        <v>67</v>
      </c>
      <c r="T5" s="203" t="s">
        <v>7</v>
      </c>
      <c r="U5" s="145" t="s">
        <v>66</v>
      </c>
      <c r="V5" s="138" t="s">
        <v>67</v>
      </c>
      <c r="W5" s="203" t="s">
        <v>7</v>
      </c>
      <c r="X5" s="145" t="s">
        <v>66</v>
      </c>
      <c r="Y5" s="138" t="s">
        <v>67</v>
      </c>
      <c r="Z5" s="203" t="s">
        <v>7</v>
      </c>
      <c r="AA5" s="145" t="s">
        <v>66</v>
      </c>
      <c r="AB5" s="138" t="s">
        <v>67</v>
      </c>
      <c r="AC5" s="203" t="s">
        <v>7</v>
      </c>
      <c r="AD5" s="145" t="s">
        <v>66</v>
      </c>
      <c r="AE5" s="138" t="s">
        <v>67</v>
      </c>
      <c r="AF5" s="203" t="s">
        <v>7</v>
      </c>
      <c r="AG5" s="145" t="s">
        <v>66</v>
      </c>
      <c r="AH5" s="138" t="s">
        <v>67</v>
      </c>
    </row>
    <row r="6" ht="15.75" customHeight="1">
      <c r="A6" s="26"/>
      <c r="B6" s="151" t="s">
        <v>17</v>
      </c>
      <c r="C6" s="152"/>
      <c r="D6" s="153"/>
      <c r="E6" s="151" t="s">
        <v>17</v>
      </c>
      <c r="F6" s="152"/>
      <c r="G6" s="153"/>
      <c r="H6" s="151" t="s">
        <v>17</v>
      </c>
      <c r="I6" s="152"/>
      <c r="J6" s="153"/>
      <c r="K6" s="151" t="s">
        <v>17</v>
      </c>
      <c r="L6" s="152"/>
      <c r="M6" s="153"/>
      <c r="N6" s="151" t="s">
        <v>17</v>
      </c>
      <c r="O6" s="152"/>
      <c r="P6" s="153"/>
      <c r="Q6" s="151" t="s">
        <v>17</v>
      </c>
      <c r="R6" s="152"/>
      <c r="S6" s="153"/>
      <c r="T6" s="151" t="s">
        <v>17</v>
      </c>
      <c r="U6" s="152"/>
      <c r="V6" s="153"/>
      <c r="W6" s="151" t="s">
        <v>17</v>
      </c>
      <c r="X6" s="152"/>
      <c r="Y6" s="153"/>
      <c r="Z6" s="151" t="s">
        <v>17</v>
      </c>
      <c r="AA6" s="152"/>
      <c r="AB6" s="153"/>
      <c r="AC6" s="151" t="s">
        <v>17</v>
      </c>
      <c r="AD6" s="152"/>
      <c r="AE6" s="153"/>
      <c r="AF6" s="151" t="s">
        <v>17</v>
      </c>
      <c r="AG6" s="152"/>
      <c r="AH6" s="153"/>
    </row>
    <row r="7">
      <c r="A7" s="197" t="s">
        <v>68</v>
      </c>
      <c r="B7" s="154">
        <v>830.3336447267598</v>
      </c>
      <c r="C7" s="155">
        <v>60.687479017635226</v>
      </c>
      <c r="D7" s="156">
        <v>81.24833971068122</v>
      </c>
      <c r="E7" s="154">
        <v>1779.810197701496</v>
      </c>
      <c r="F7" s="155">
        <v>263.0846871245324</v>
      </c>
      <c r="G7" s="156">
        <v>274.66574504792874</v>
      </c>
      <c r="H7" s="154">
        <v>4954.062500771464</v>
      </c>
      <c r="I7" s="155">
        <v>1218.5939979046923</v>
      </c>
      <c r="J7" s="156">
        <v>1138.8008778408805</v>
      </c>
      <c r="K7" s="154">
        <v>17919.066767442604</v>
      </c>
      <c r="L7" s="155">
        <v>6807.030758254994</v>
      </c>
      <c r="M7" s="156">
        <v>5915.93371432496</v>
      </c>
      <c r="N7" s="154">
        <v>27823.818759167265</v>
      </c>
      <c r="O7" s="155">
        <v>14197.461419861671</v>
      </c>
      <c r="P7" s="156">
        <v>11397.946308901332</v>
      </c>
      <c r="Q7" s="154">
        <v>35901.856303339286</v>
      </c>
      <c r="R7" s="155">
        <v>22698.598448372304</v>
      </c>
      <c r="S7" s="156">
        <v>16625.794440065125</v>
      </c>
      <c r="T7" s="154">
        <v>36134.26037588275</v>
      </c>
      <c r="U7" s="155">
        <v>26972.032923031482</v>
      </c>
      <c r="V7" s="156">
        <v>17863.3380500558</v>
      </c>
      <c r="W7" s="154">
        <v>9660.006754818338</v>
      </c>
      <c r="X7" s="155">
        <v>7955.642973723815</v>
      </c>
      <c r="Y7" s="156">
        <v>5022.4625848602</v>
      </c>
      <c r="Z7" s="154">
        <v>4513.69143652339</v>
      </c>
      <c r="AA7" s="155">
        <v>4371.051436523389</v>
      </c>
      <c r="AB7" s="156">
        <v>2615.4341865109086</v>
      </c>
      <c r="AC7" s="154">
        <v>1038.67</v>
      </c>
      <c r="AD7" s="155">
        <v>1038.67</v>
      </c>
      <c r="AE7" s="156">
        <v>356.06</v>
      </c>
      <c r="AF7" s="154">
        <f t="shared" ref="AF7:AH7" si="1">B7+E7+H7+K7+N7+Q7+T7+W7+Z7+AC7</f>
        <v>140555.5767</v>
      </c>
      <c r="AG7" s="155">
        <f t="shared" si="1"/>
        <v>85582.85412</v>
      </c>
      <c r="AH7" s="156">
        <f t="shared" si="1"/>
        <v>61291.68425</v>
      </c>
    </row>
    <row r="8">
      <c r="A8" s="200" t="s">
        <v>69</v>
      </c>
      <c r="B8" s="157">
        <v>38.756271183053556</v>
      </c>
      <c r="C8" s="158">
        <v>2.2040767386091122</v>
      </c>
      <c r="D8" s="159">
        <v>3.545443645083932</v>
      </c>
      <c r="E8" s="157">
        <v>88.59043175526024</v>
      </c>
      <c r="F8" s="158">
        <v>11.185833333333333</v>
      </c>
      <c r="G8" s="159">
        <v>8.658333333333333</v>
      </c>
      <c r="H8" s="157">
        <v>375.7884986029193</v>
      </c>
      <c r="I8" s="158">
        <v>64.77041859184462</v>
      </c>
      <c r="J8" s="159">
        <v>31.529953578995325</v>
      </c>
      <c r="K8" s="157">
        <v>1541.9537781661118</v>
      </c>
      <c r="L8" s="158">
        <v>483.2116724293366</v>
      </c>
      <c r="M8" s="159">
        <v>262.1913953687474</v>
      </c>
      <c r="N8" s="157">
        <v>2839.527749472963</v>
      </c>
      <c r="O8" s="158">
        <v>1211.3170898268395</v>
      </c>
      <c r="P8" s="159">
        <v>554.8248883116886</v>
      </c>
      <c r="Q8" s="157">
        <v>3765.374504349234</v>
      </c>
      <c r="R8" s="158">
        <v>2165.7194146056463</v>
      </c>
      <c r="S8" s="159">
        <v>938.1266547611895</v>
      </c>
      <c r="T8" s="157">
        <v>3733.798441745576</v>
      </c>
      <c r="U8" s="158">
        <v>2725.9684417455755</v>
      </c>
      <c r="V8" s="159">
        <v>1063.4378049951972</v>
      </c>
      <c r="W8" s="157">
        <v>901.5648875255624</v>
      </c>
      <c r="X8" s="158">
        <v>842.1248875255624</v>
      </c>
      <c r="Y8" s="159">
        <v>230.42333333333332</v>
      </c>
      <c r="Z8" s="157">
        <v>252.73000000000002</v>
      </c>
      <c r="AA8" s="158">
        <v>252.73000000000002</v>
      </c>
      <c r="AB8" s="159">
        <v>65.9</v>
      </c>
      <c r="AC8" s="157"/>
      <c r="AD8" s="158"/>
      <c r="AE8" s="159"/>
      <c r="AF8" s="157">
        <f t="shared" ref="AF8:AH8" si="2">B8+E8+H8+K8+N8+Q8+T8+W8+Z8+AC8</f>
        <v>13538.08456</v>
      </c>
      <c r="AG8" s="158">
        <f t="shared" si="2"/>
        <v>7759.231835</v>
      </c>
      <c r="AH8" s="159">
        <f t="shared" si="2"/>
        <v>3158.637807</v>
      </c>
    </row>
    <row r="9">
      <c r="A9" s="200" t="s">
        <v>70</v>
      </c>
      <c r="B9" s="157">
        <v>65.3972275815185</v>
      </c>
      <c r="C9" s="158">
        <v>5.20125</v>
      </c>
      <c r="D9" s="159">
        <v>3.6187500000000004</v>
      </c>
      <c r="E9" s="157">
        <v>140.6546183873723</v>
      </c>
      <c r="F9" s="158">
        <v>19.941363636363636</v>
      </c>
      <c r="G9" s="159">
        <v>28.59878787878788</v>
      </c>
      <c r="H9" s="157">
        <v>381.985914935298</v>
      </c>
      <c r="I9" s="158">
        <v>106.33324561403504</v>
      </c>
      <c r="J9" s="159">
        <v>100.8571052631579</v>
      </c>
      <c r="K9" s="157">
        <v>1377.9500511147864</v>
      </c>
      <c r="L9" s="158">
        <v>594.3268840578006</v>
      </c>
      <c r="M9" s="159">
        <v>546.871821106821</v>
      </c>
      <c r="N9" s="157">
        <v>2725.2100280518516</v>
      </c>
      <c r="O9" s="158">
        <v>1654.9157106489733</v>
      </c>
      <c r="P9" s="159">
        <v>1401.111953851908</v>
      </c>
      <c r="Q9" s="157">
        <v>3517.7161055786837</v>
      </c>
      <c r="R9" s="158">
        <v>2715.9282484358264</v>
      </c>
      <c r="S9" s="159">
        <v>1901.5102291904138</v>
      </c>
      <c r="T9" s="157">
        <v>4082.923261910007</v>
      </c>
      <c r="U9" s="158">
        <v>3284.378261910007</v>
      </c>
      <c r="V9" s="159">
        <v>1946.8974681831303</v>
      </c>
      <c r="W9" s="157">
        <v>1737.6481745064584</v>
      </c>
      <c r="X9" s="158">
        <v>1684.8481745064585</v>
      </c>
      <c r="Y9" s="159">
        <v>912.6709103095295</v>
      </c>
      <c r="Z9" s="157">
        <v>1094.263333333333</v>
      </c>
      <c r="AA9" s="158">
        <v>1094.263333333333</v>
      </c>
      <c r="AB9" s="159">
        <v>544.466666666667</v>
      </c>
      <c r="AC9" s="157"/>
      <c r="AD9" s="158"/>
      <c r="AE9" s="159"/>
      <c r="AF9" s="157">
        <f t="shared" ref="AF9:AH9" si="3">B9+E9+H9+K9+N9+Q9+T9+W9+Z9+AC9</f>
        <v>15123.74872</v>
      </c>
      <c r="AG9" s="158">
        <f t="shared" si="3"/>
        <v>11160.13647</v>
      </c>
      <c r="AH9" s="159">
        <f t="shared" si="3"/>
        <v>7386.603692</v>
      </c>
    </row>
    <row r="10">
      <c r="A10" s="200" t="s">
        <v>71</v>
      </c>
      <c r="B10" s="157">
        <v>87.77922459092312</v>
      </c>
      <c r="C10" s="158">
        <v>7.148605485232068</v>
      </c>
      <c r="D10" s="159">
        <v>9.000242616033756</v>
      </c>
      <c r="E10" s="157">
        <v>158.74725809021345</v>
      </c>
      <c r="F10" s="158">
        <v>22.196272727272724</v>
      </c>
      <c r="G10" s="159">
        <v>36.087727272727264</v>
      </c>
      <c r="H10" s="157">
        <v>520.713810916073</v>
      </c>
      <c r="I10" s="158">
        <v>168.91537482293552</v>
      </c>
      <c r="J10" s="159">
        <v>133.8704461210431</v>
      </c>
      <c r="K10" s="157">
        <v>2323.7653529446675</v>
      </c>
      <c r="L10" s="158">
        <v>1058.6217513246568</v>
      </c>
      <c r="M10" s="159">
        <v>784.0901095589985</v>
      </c>
      <c r="N10" s="157">
        <v>4296.7737499732075</v>
      </c>
      <c r="O10" s="158">
        <v>2531.865863710326</v>
      </c>
      <c r="P10" s="159">
        <v>1850.3358299012</v>
      </c>
      <c r="Q10" s="157">
        <v>5559.9537117985965</v>
      </c>
      <c r="R10" s="158">
        <v>3954.6150579524456</v>
      </c>
      <c r="S10" s="159">
        <v>2332.655062198916</v>
      </c>
      <c r="T10" s="157">
        <v>6584.801578092305</v>
      </c>
      <c r="U10" s="158">
        <v>5703.42491142564</v>
      </c>
      <c r="V10" s="159">
        <v>3416.3723099892477</v>
      </c>
      <c r="W10" s="157">
        <v>2111.67303030303</v>
      </c>
      <c r="X10" s="158">
        <v>2111.6730303030304</v>
      </c>
      <c r="Y10" s="159">
        <v>1517.2687878787874</v>
      </c>
      <c r="Z10" s="157">
        <v>2250.345</v>
      </c>
      <c r="AA10" s="158">
        <v>2250.345</v>
      </c>
      <c r="AB10" s="159">
        <v>1440.095</v>
      </c>
      <c r="AC10" s="157"/>
      <c r="AD10" s="158"/>
      <c r="AE10" s="159"/>
      <c r="AF10" s="157">
        <f t="shared" ref="AF10:AH10" si="4">B10+E10+H10+K10+N10+Q10+T10+W10+Z10+AC10</f>
        <v>23894.55272</v>
      </c>
      <c r="AG10" s="158">
        <f t="shared" si="4"/>
        <v>17808.80587</v>
      </c>
      <c r="AH10" s="159">
        <f t="shared" si="4"/>
        <v>11519.77552</v>
      </c>
    </row>
    <row r="11">
      <c r="A11" s="200" t="s">
        <v>73</v>
      </c>
      <c r="B11" s="157">
        <v>71.97973742454862</v>
      </c>
      <c r="C11" s="158">
        <v>4.9225</v>
      </c>
      <c r="D11" s="159">
        <v>4.6575</v>
      </c>
      <c r="E11" s="157">
        <v>123.80317709871392</v>
      </c>
      <c r="F11" s="158">
        <v>26.92920294725957</v>
      </c>
      <c r="G11" s="159">
        <v>28.640833333333333</v>
      </c>
      <c r="H11" s="157">
        <v>459.0111125213158</v>
      </c>
      <c r="I11" s="158">
        <v>170.0679970760234</v>
      </c>
      <c r="J11" s="159">
        <v>160.5590217969165</v>
      </c>
      <c r="K11" s="157">
        <v>1844.5114180644775</v>
      </c>
      <c r="L11" s="158">
        <v>891.2044544057386</v>
      </c>
      <c r="M11" s="159">
        <v>874.661671413488</v>
      </c>
      <c r="N11" s="157">
        <v>3631.2139918809326</v>
      </c>
      <c r="O11" s="158">
        <v>2291.3379014047446</v>
      </c>
      <c r="P11" s="159">
        <v>1864.5968701978468</v>
      </c>
      <c r="Q11" s="157">
        <v>5071.958782946365</v>
      </c>
      <c r="R11" s="158">
        <v>3783.599374793627</v>
      </c>
      <c r="S11" s="159">
        <v>2748.7690909615353</v>
      </c>
      <c r="T11" s="157">
        <v>7209.212921369698</v>
      </c>
      <c r="U11" s="158">
        <v>6030.881168965322</v>
      </c>
      <c r="V11" s="159">
        <v>3670.3951172546</v>
      </c>
      <c r="W11" s="157">
        <v>2365.982966666667</v>
      </c>
      <c r="X11" s="158">
        <v>2365.982966666667</v>
      </c>
      <c r="Y11" s="159">
        <v>1249.5400000000002</v>
      </c>
      <c r="Z11" s="157">
        <v>1514.54</v>
      </c>
      <c r="AA11" s="158">
        <v>1408.04</v>
      </c>
      <c r="AB11" s="159">
        <v>1352.76</v>
      </c>
      <c r="AC11" s="157"/>
      <c r="AD11" s="158"/>
      <c r="AE11" s="159"/>
      <c r="AF11" s="157">
        <f t="shared" ref="AF11:AH11" si="5">B11+E11+H11+K11+N11+Q11+T11+W11+Z11+AC11</f>
        <v>22292.21411</v>
      </c>
      <c r="AG11" s="158">
        <f t="shared" si="5"/>
        <v>16972.96557</v>
      </c>
      <c r="AH11" s="159">
        <f t="shared" si="5"/>
        <v>11954.5801</v>
      </c>
    </row>
    <row r="12">
      <c r="A12" s="200" t="s">
        <v>74</v>
      </c>
      <c r="B12" s="157">
        <v>59.327581170582214</v>
      </c>
      <c r="C12" s="158">
        <v>5.137222222222221</v>
      </c>
      <c r="D12" s="159">
        <v>5.027777777777776</v>
      </c>
      <c r="E12" s="157">
        <v>121.31675</v>
      </c>
      <c r="F12" s="158">
        <v>10.353333333333333</v>
      </c>
      <c r="G12" s="159">
        <v>8.416666666666666</v>
      </c>
      <c r="H12" s="157">
        <v>414.10645138888896</v>
      </c>
      <c r="I12" s="158">
        <v>87.86491964285715</v>
      </c>
      <c r="J12" s="159">
        <v>57.01136904761907</v>
      </c>
      <c r="K12" s="157">
        <v>1816.673572883114</v>
      </c>
      <c r="L12" s="158">
        <v>536.9752279151095</v>
      </c>
      <c r="M12" s="159">
        <v>349.6408136916737</v>
      </c>
      <c r="N12" s="157">
        <v>3120.1770302580976</v>
      </c>
      <c r="O12" s="158">
        <v>1228.0683709781215</v>
      </c>
      <c r="P12" s="159">
        <v>890.6966779279285</v>
      </c>
      <c r="Q12" s="157">
        <v>4664.828873859037</v>
      </c>
      <c r="R12" s="158">
        <v>2665.106146025357</v>
      </c>
      <c r="S12" s="159">
        <v>1333.0729687293847</v>
      </c>
      <c r="T12" s="157">
        <v>4176.812388888889</v>
      </c>
      <c r="U12" s="158">
        <v>2994.6013888888874</v>
      </c>
      <c r="V12" s="159">
        <v>1402.4220833333327</v>
      </c>
      <c r="W12" s="157">
        <v>1667.997224824356</v>
      </c>
      <c r="X12" s="158">
        <v>1667.997224824356</v>
      </c>
      <c r="Y12" s="159">
        <v>633.8199999999998</v>
      </c>
      <c r="Z12" s="157">
        <v>1846.3100000000002</v>
      </c>
      <c r="AA12" s="158">
        <v>1846.3100000000002</v>
      </c>
      <c r="AB12" s="159">
        <v>925.0633333333333</v>
      </c>
      <c r="AC12" s="157"/>
      <c r="AD12" s="158"/>
      <c r="AE12" s="159"/>
      <c r="AF12" s="157">
        <f t="shared" ref="AF12:AH12" si="6">B12+E12+H12+K12+N12+Q12+T12+W12+Z12+AC12</f>
        <v>17887.54987</v>
      </c>
      <c r="AG12" s="158">
        <f t="shared" si="6"/>
        <v>11042.41383</v>
      </c>
      <c r="AH12" s="159">
        <f t="shared" si="6"/>
        <v>5605.171691</v>
      </c>
    </row>
    <row r="13">
      <c r="A13" s="200" t="s">
        <v>75</v>
      </c>
      <c r="B13" s="157">
        <v>138.04061255704013</v>
      </c>
      <c r="C13" s="158">
        <v>15.44807446925338</v>
      </c>
      <c r="D13" s="159">
        <v>19.52898507676453</v>
      </c>
      <c r="E13" s="157">
        <v>297.325580825837</v>
      </c>
      <c r="F13" s="158">
        <v>49.84701299102317</v>
      </c>
      <c r="G13" s="159">
        <v>46.48653344802488</v>
      </c>
      <c r="H13" s="157">
        <v>933.9187797165594</v>
      </c>
      <c r="I13" s="158">
        <v>295.7690353695041</v>
      </c>
      <c r="J13" s="159">
        <v>294.76123151595294</v>
      </c>
      <c r="K13" s="157">
        <v>3737.1816649375064</v>
      </c>
      <c r="L13" s="158">
        <v>1825.0092372016873</v>
      </c>
      <c r="M13" s="159">
        <v>1768.3078036639004</v>
      </c>
      <c r="N13" s="157">
        <v>6585.782419036217</v>
      </c>
      <c r="O13" s="158">
        <v>4149.495148387378</v>
      </c>
      <c r="P13" s="159">
        <v>3476.7003923475386</v>
      </c>
      <c r="Q13" s="157">
        <v>8779.386600004891</v>
      </c>
      <c r="R13" s="158">
        <v>6485.306590995886</v>
      </c>
      <c r="S13" s="159">
        <v>4805.32775935224</v>
      </c>
      <c r="T13" s="157">
        <v>10905.70005444111</v>
      </c>
      <c r="U13" s="158">
        <v>9688.241721107772</v>
      </c>
      <c r="V13" s="159">
        <v>5708.08782530555</v>
      </c>
      <c r="W13" s="157">
        <v>3697.9600162185184</v>
      </c>
      <c r="X13" s="158">
        <v>3697.9600162185184</v>
      </c>
      <c r="Y13" s="159">
        <v>1966.6479801372273</v>
      </c>
      <c r="Z13" s="157">
        <v>2186.158899787284</v>
      </c>
      <c r="AA13" s="158">
        <v>2186.158899787284</v>
      </c>
      <c r="AB13" s="159">
        <v>1481.2399988182462</v>
      </c>
      <c r="AC13" s="157"/>
      <c r="AD13" s="158"/>
      <c r="AE13" s="159"/>
      <c r="AF13" s="157">
        <f t="shared" ref="AF13:AH13" si="7">B13+E13+H13+K13+N13+Q13+T13+W13+Z13+AC13</f>
        <v>37261.45463</v>
      </c>
      <c r="AG13" s="158">
        <f t="shared" si="7"/>
        <v>28393.23574</v>
      </c>
      <c r="AH13" s="159">
        <f t="shared" si="7"/>
        <v>19567.08851</v>
      </c>
    </row>
    <row r="14">
      <c r="A14" s="200" t="s">
        <v>76</v>
      </c>
      <c r="B14" s="157">
        <v>132.91129593960665</v>
      </c>
      <c r="C14" s="158">
        <v>15.401319444444443</v>
      </c>
      <c r="D14" s="159">
        <v>17.29506944444444</v>
      </c>
      <c r="E14" s="157">
        <v>270.4921944444444</v>
      </c>
      <c r="F14" s="158">
        <v>61.94652777777778</v>
      </c>
      <c r="G14" s="159">
        <v>54.14694444444443</v>
      </c>
      <c r="H14" s="157">
        <v>734.8071100632696</v>
      </c>
      <c r="I14" s="158">
        <v>235.71375333731814</v>
      </c>
      <c r="J14" s="159">
        <v>233.65706764295672</v>
      </c>
      <c r="K14" s="157">
        <v>2611.5418583869873</v>
      </c>
      <c r="L14" s="158">
        <v>1304.3723984233231</v>
      </c>
      <c r="M14" s="159">
        <v>953.9579111412687</v>
      </c>
      <c r="N14" s="157">
        <v>3912.4303128430697</v>
      </c>
      <c r="O14" s="158">
        <v>2581.363214803855</v>
      </c>
      <c r="P14" s="159">
        <v>1955.670223517104</v>
      </c>
      <c r="Q14" s="157">
        <v>5109.0343178131425</v>
      </c>
      <c r="R14" s="158">
        <v>4075.7681166845673</v>
      </c>
      <c r="S14" s="159">
        <v>2693.5586869364106</v>
      </c>
      <c r="T14" s="157">
        <v>5266.97571984869</v>
      </c>
      <c r="U14" s="158">
        <v>4847.27571984869</v>
      </c>
      <c r="V14" s="159">
        <v>3004.101339563864</v>
      </c>
      <c r="W14" s="157">
        <v>1395.5392363331848</v>
      </c>
      <c r="X14" s="158">
        <v>1342.2392363331849</v>
      </c>
      <c r="Y14" s="159">
        <v>907.9202380952382</v>
      </c>
      <c r="Z14" s="157">
        <v>1134.725636160714</v>
      </c>
      <c r="AA14" s="158">
        <v>1134.725636160714</v>
      </c>
      <c r="AB14" s="159">
        <v>1329.984557291667</v>
      </c>
      <c r="AC14" s="157"/>
      <c r="AD14" s="158"/>
      <c r="AE14" s="159"/>
      <c r="AF14" s="157">
        <f t="shared" ref="AF14:AH14" si="8">B14+E14+H14+K14+N14+Q14+T14+W14+Z14+AC14</f>
        <v>20568.45768</v>
      </c>
      <c r="AG14" s="158">
        <f t="shared" si="8"/>
        <v>15598.80592</v>
      </c>
      <c r="AH14" s="159">
        <f t="shared" si="8"/>
        <v>11150.29204</v>
      </c>
    </row>
    <row r="15">
      <c r="A15" s="200" t="s">
        <v>77</v>
      </c>
      <c r="B15" s="157">
        <v>222.45565311163838</v>
      </c>
      <c r="C15" s="158">
        <v>11.652764115222293</v>
      </c>
      <c r="D15" s="159">
        <v>13.649379248747932</v>
      </c>
      <c r="E15" s="157">
        <v>473.2818669543734</v>
      </c>
      <c r="F15" s="158">
        <v>64.15468738229755</v>
      </c>
      <c r="G15" s="159">
        <v>88.90965698143668</v>
      </c>
      <c r="H15" s="157">
        <v>1139.4509680902777</v>
      </c>
      <c r="I15" s="158">
        <v>263.4590292975346</v>
      </c>
      <c r="J15" s="159">
        <v>280.74053706518066</v>
      </c>
      <c r="K15" s="157">
        <v>4710.133980020321</v>
      </c>
      <c r="L15" s="158">
        <v>1873.8661061589085</v>
      </c>
      <c r="M15" s="159">
        <v>1636.8213038369888</v>
      </c>
      <c r="N15" s="157">
        <v>8411.528547869031</v>
      </c>
      <c r="O15" s="158">
        <v>4502.293999475766</v>
      </c>
      <c r="P15" s="159">
        <v>3337.388668867367</v>
      </c>
      <c r="Q15" s="157">
        <v>14988.305751455342</v>
      </c>
      <c r="R15" s="158">
        <v>10281.507532370439</v>
      </c>
      <c r="S15" s="159">
        <v>7396.985377001098</v>
      </c>
      <c r="T15" s="157">
        <v>17593.709314678483</v>
      </c>
      <c r="U15" s="158">
        <v>14000.301550347263</v>
      </c>
      <c r="V15" s="159">
        <v>8579.79440714749</v>
      </c>
      <c r="W15" s="157">
        <v>6386.144386274511</v>
      </c>
      <c r="X15" s="158">
        <v>5697.782719607843</v>
      </c>
      <c r="Y15" s="159">
        <v>3105.621732026144</v>
      </c>
      <c r="Z15" s="157">
        <v>3214.496433368403</v>
      </c>
      <c r="AA15" s="158">
        <v>3214.496433368403</v>
      </c>
      <c r="AB15" s="159">
        <v>2027.153333333333</v>
      </c>
      <c r="AC15" s="157">
        <v>1065.8483333333338</v>
      </c>
      <c r="AD15" s="158">
        <v>1065.8483333333338</v>
      </c>
      <c r="AE15" s="159">
        <v>600.493333333333</v>
      </c>
      <c r="AF15" s="157">
        <f t="shared" ref="AF15:AH15" si="9">B15+E15+H15+K15+N15+Q15+T15+W15+Z15+AC15</f>
        <v>58205.35524</v>
      </c>
      <c r="AG15" s="158">
        <f t="shared" si="9"/>
        <v>40975.36316</v>
      </c>
      <c r="AH15" s="159">
        <f t="shared" si="9"/>
        <v>27067.55773</v>
      </c>
    </row>
    <row r="16">
      <c r="A16" s="200" t="s">
        <v>78</v>
      </c>
      <c r="B16" s="157">
        <v>115.00511326646263</v>
      </c>
      <c r="C16" s="158">
        <v>6.476494</v>
      </c>
      <c r="D16" s="159">
        <v>7.586790350877194</v>
      </c>
      <c r="E16" s="157">
        <v>198.8805123684242</v>
      </c>
      <c r="F16" s="158">
        <v>34.70933221099887</v>
      </c>
      <c r="G16" s="159">
        <v>35.939783507590526</v>
      </c>
      <c r="H16" s="157">
        <v>566.6872850392708</v>
      </c>
      <c r="I16" s="158">
        <v>178.1971685823755</v>
      </c>
      <c r="J16" s="159">
        <v>191.58043053034893</v>
      </c>
      <c r="K16" s="157">
        <v>2529.906739380396</v>
      </c>
      <c r="L16" s="158">
        <v>1196.112575482881</v>
      </c>
      <c r="M16" s="159">
        <v>1099.7605621168923</v>
      </c>
      <c r="N16" s="157">
        <v>4585.630400693467</v>
      </c>
      <c r="O16" s="158">
        <v>2852.7224144088586</v>
      </c>
      <c r="P16" s="159">
        <v>2275.1704206070945</v>
      </c>
      <c r="Q16" s="157">
        <v>7988.454012086024</v>
      </c>
      <c r="R16" s="158">
        <v>5928.701487952629</v>
      </c>
      <c r="S16" s="159">
        <v>4164.977959047224</v>
      </c>
      <c r="T16" s="157">
        <v>10111.965708804973</v>
      </c>
      <c r="U16" s="158">
        <v>8519.83431991609</v>
      </c>
      <c r="V16" s="159">
        <v>5340.874288888891</v>
      </c>
      <c r="W16" s="157">
        <v>3704.393333333335</v>
      </c>
      <c r="X16" s="158">
        <v>3651.5933333333346</v>
      </c>
      <c r="Y16" s="159">
        <v>1970.281666666667</v>
      </c>
      <c r="Z16" s="157">
        <v>1664.167454212454</v>
      </c>
      <c r="AA16" s="158">
        <v>1278.1824542124539</v>
      </c>
      <c r="AB16" s="159">
        <v>605.8774358974359</v>
      </c>
      <c r="AC16" s="157"/>
      <c r="AD16" s="158"/>
      <c r="AE16" s="159"/>
      <c r="AF16" s="157">
        <f t="shared" ref="AF16:AH16" si="10">B16+E16+H16+K16+N16+Q16+T16+W16+Z16+AC16</f>
        <v>31465.09056</v>
      </c>
      <c r="AG16" s="158">
        <f t="shared" si="10"/>
        <v>23646.52958</v>
      </c>
      <c r="AH16" s="159">
        <f t="shared" si="10"/>
        <v>15692.04934</v>
      </c>
    </row>
    <row r="17">
      <c r="A17" s="200" t="s">
        <v>79</v>
      </c>
      <c r="B17" s="157">
        <v>179.65101752845797</v>
      </c>
      <c r="C17" s="158">
        <v>7.246694086875247</v>
      </c>
      <c r="D17" s="159">
        <v>19.08076150619368</v>
      </c>
      <c r="E17" s="157">
        <v>390.85747796642767</v>
      </c>
      <c r="F17" s="158">
        <v>43.233163568167</v>
      </c>
      <c r="G17" s="159">
        <v>30.790094042183085</v>
      </c>
      <c r="H17" s="157">
        <v>1184.9658425301022</v>
      </c>
      <c r="I17" s="158">
        <v>174.08316284799204</v>
      </c>
      <c r="J17" s="159">
        <v>112.72128636979552</v>
      </c>
      <c r="K17" s="157">
        <v>5225.112681328334</v>
      </c>
      <c r="L17" s="158">
        <v>1325.9065251221</v>
      </c>
      <c r="M17" s="159">
        <v>809.9705033577542</v>
      </c>
      <c r="N17" s="157">
        <v>10128.186209939922</v>
      </c>
      <c r="O17" s="158">
        <v>3920.1547349531447</v>
      </c>
      <c r="P17" s="159">
        <v>2400.6795944444416</v>
      </c>
      <c r="Q17" s="157">
        <v>13343.82718989573</v>
      </c>
      <c r="R17" s="158">
        <v>7176.853999419543</v>
      </c>
      <c r="S17" s="159">
        <v>3561.8910225780896</v>
      </c>
      <c r="T17" s="157">
        <v>13551.293514379811</v>
      </c>
      <c r="U17" s="158">
        <v>9805.5293318596</v>
      </c>
      <c r="V17" s="159">
        <v>4969.333572880264</v>
      </c>
      <c r="W17" s="157">
        <v>1377.49</v>
      </c>
      <c r="X17" s="158">
        <v>888.53</v>
      </c>
      <c r="Y17" s="159">
        <v>496.55999999999995</v>
      </c>
      <c r="Z17" s="157">
        <v>287.43</v>
      </c>
      <c r="AA17" s="158">
        <v>287.43</v>
      </c>
      <c r="AB17" s="159">
        <v>119.81</v>
      </c>
      <c r="AC17" s="157"/>
      <c r="AD17" s="158"/>
      <c r="AE17" s="159"/>
      <c r="AF17" s="157">
        <f t="shared" ref="AF17:AH17" si="11">B17+E17+H17+K17+N17+Q17+T17+W17+Z17+AC17</f>
        <v>45668.81393</v>
      </c>
      <c r="AG17" s="158">
        <f t="shared" si="11"/>
        <v>23628.96761</v>
      </c>
      <c r="AH17" s="159">
        <f t="shared" si="11"/>
        <v>12520.83684</v>
      </c>
    </row>
    <row r="18">
      <c r="A18" s="200" t="s">
        <v>80</v>
      </c>
      <c r="B18" s="157">
        <v>410.01924657840044</v>
      </c>
      <c r="C18" s="158">
        <v>34.93787902877696</v>
      </c>
      <c r="D18" s="159">
        <v>46.61338419399131</v>
      </c>
      <c r="E18" s="157">
        <v>807.946426982305</v>
      </c>
      <c r="F18" s="158">
        <v>132.56094930727082</v>
      </c>
      <c r="G18" s="159">
        <v>146.77417461424048</v>
      </c>
      <c r="H18" s="157">
        <v>2252.7504606066677</v>
      </c>
      <c r="I18" s="158">
        <v>640.9184824044663</v>
      </c>
      <c r="J18" s="159">
        <v>600.5816821119732</v>
      </c>
      <c r="K18" s="157">
        <v>7610.980856061019</v>
      </c>
      <c r="L18" s="158">
        <v>3369.290866762351</v>
      </c>
      <c r="M18" s="159">
        <v>2840.440966894775</v>
      </c>
      <c r="N18" s="157">
        <v>11408.227920374737</v>
      </c>
      <c r="O18" s="158">
        <v>7061.460411815541</v>
      </c>
      <c r="P18" s="159">
        <v>5443.085410343748</v>
      </c>
      <c r="Q18" s="157">
        <v>14143.54751765421</v>
      </c>
      <c r="R18" s="158">
        <v>10468.897164837299</v>
      </c>
      <c r="S18" s="159">
        <v>7590.062137814613</v>
      </c>
      <c r="T18" s="157">
        <v>14187.657202131397</v>
      </c>
      <c r="U18" s="158">
        <v>12392.42720213139</v>
      </c>
      <c r="V18" s="159">
        <v>8732.250665674625</v>
      </c>
      <c r="W18" s="157">
        <v>4731.349112380953</v>
      </c>
      <c r="X18" s="158">
        <v>4088.8841123809525</v>
      </c>
      <c r="Y18" s="159">
        <v>2551.6301047619054</v>
      </c>
      <c r="Z18" s="157">
        <v>1981.4882485659662</v>
      </c>
      <c r="AA18" s="158">
        <v>1981.4882485659662</v>
      </c>
      <c r="AB18" s="159">
        <v>649.0216252390056</v>
      </c>
      <c r="AC18" s="157">
        <v>1644.390971774303</v>
      </c>
      <c r="AD18" s="158">
        <v>1644.390971774303</v>
      </c>
      <c r="AE18" s="159">
        <v>1308.333886544134</v>
      </c>
      <c r="AF18" s="157">
        <f t="shared" ref="AF18:AH18" si="12">B18+E18+H18+K18+N18+Q18+T18+W18+Z18+AC18</f>
        <v>59178.35796</v>
      </c>
      <c r="AG18" s="158">
        <f t="shared" si="12"/>
        <v>41815.25629</v>
      </c>
      <c r="AH18" s="159">
        <f t="shared" si="12"/>
        <v>29908.79404</v>
      </c>
    </row>
    <row r="19">
      <c r="A19" s="200" t="s">
        <v>81</v>
      </c>
      <c r="B19" s="157">
        <v>81.65007943387747</v>
      </c>
      <c r="C19" s="158">
        <v>8.718031814829862</v>
      </c>
      <c r="D19" s="159">
        <v>8.927114348922558</v>
      </c>
      <c r="E19" s="157">
        <v>165.11407743147416</v>
      </c>
      <c r="F19" s="158">
        <v>38.843517353954844</v>
      </c>
      <c r="G19" s="159">
        <v>46.16579011406725</v>
      </c>
      <c r="H19" s="157">
        <v>491.85696637196935</v>
      </c>
      <c r="I19" s="158">
        <v>151.95115079365078</v>
      </c>
      <c r="J19" s="159">
        <v>145.7570238095239</v>
      </c>
      <c r="K19" s="157">
        <v>1745.2662728917937</v>
      </c>
      <c r="L19" s="158">
        <v>907.7636648434117</v>
      </c>
      <c r="M19" s="159">
        <v>926.6316275535993</v>
      </c>
      <c r="N19" s="157">
        <v>3189.242914133242</v>
      </c>
      <c r="O19" s="158">
        <v>2258.4004582289076</v>
      </c>
      <c r="P19" s="159">
        <v>2227.412272347537</v>
      </c>
      <c r="Q19" s="157">
        <v>5240.095258062922</v>
      </c>
      <c r="R19" s="158">
        <v>4268.76069944464</v>
      </c>
      <c r="S19" s="159">
        <v>3528.0580376984108</v>
      </c>
      <c r="T19" s="157">
        <v>6022.928998275283</v>
      </c>
      <c r="U19" s="158">
        <v>5504.720840380547</v>
      </c>
      <c r="V19" s="159">
        <v>4205.799999999999</v>
      </c>
      <c r="W19" s="157">
        <v>1696.3459636284563</v>
      </c>
      <c r="X19" s="158">
        <v>1696.3459636284563</v>
      </c>
      <c r="Y19" s="159">
        <v>1470.2867999999999</v>
      </c>
      <c r="Z19" s="157">
        <v>904.665</v>
      </c>
      <c r="AA19" s="158">
        <v>904.665</v>
      </c>
      <c r="AB19" s="159">
        <v>670.09</v>
      </c>
      <c r="AC19" s="157"/>
      <c r="AD19" s="158"/>
      <c r="AE19" s="159"/>
      <c r="AF19" s="157">
        <f t="shared" ref="AF19:AH19" si="13">B19+E19+H19+K19+N19+Q19+T19+W19+Z19+AC19</f>
        <v>19537.16553</v>
      </c>
      <c r="AG19" s="158">
        <f t="shared" si="13"/>
        <v>15740.16933</v>
      </c>
      <c r="AH19" s="159">
        <f t="shared" si="13"/>
        <v>13229.12867</v>
      </c>
    </row>
    <row r="20">
      <c r="A20" s="200" t="s">
        <v>82</v>
      </c>
      <c r="B20" s="157">
        <v>150.3199569696522</v>
      </c>
      <c r="C20" s="158">
        <v>14.742862915663693</v>
      </c>
      <c r="D20" s="159">
        <v>25.762473411259368</v>
      </c>
      <c r="E20" s="157">
        <v>251.4097309239184</v>
      </c>
      <c r="F20" s="158">
        <v>46.46937500000001</v>
      </c>
      <c r="G20" s="159">
        <v>54.69114583333333</v>
      </c>
      <c r="H20" s="157">
        <v>826.3497810246606</v>
      </c>
      <c r="I20" s="158">
        <v>219.96623858294888</v>
      </c>
      <c r="J20" s="159">
        <v>275.6488414152134</v>
      </c>
      <c r="K20" s="157">
        <v>3298.58284069856</v>
      </c>
      <c r="L20" s="158">
        <v>1568.2787097461805</v>
      </c>
      <c r="M20" s="159">
        <v>1781.8292776067528</v>
      </c>
      <c r="N20" s="157">
        <v>5480.493526729276</v>
      </c>
      <c r="O20" s="158">
        <v>3357.4037452834477</v>
      </c>
      <c r="P20" s="159">
        <v>3528.1210160397677</v>
      </c>
      <c r="Q20" s="157">
        <v>9107.406151021947</v>
      </c>
      <c r="R20" s="158">
        <v>6860.708651021949</v>
      </c>
      <c r="S20" s="159">
        <v>5835.174906212321</v>
      </c>
      <c r="T20" s="157">
        <v>14244.867478417025</v>
      </c>
      <c r="U20" s="158">
        <v>12680.457574612916</v>
      </c>
      <c r="V20" s="159">
        <v>9801.585256410253</v>
      </c>
      <c r="W20" s="157">
        <v>5323.613398304063</v>
      </c>
      <c r="X20" s="158">
        <v>5262.383398304063</v>
      </c>
      <c r="Y20" s="159">
        <v>3695.239999999999</v>
      </c>
      <c r="Z20" s="157">
        <v>3259.8449999999993</v>
      </c>
      <c r="AA20" s="158">
        <v>3259.8449999999993</v>
      </c>
      <c r="AB20" s="159">
        <v>1977.4249999999997</v>
      </c>
      <c r="AC20" s="157">
        <v>1850.46</v>
      </c>
      <c r="AD20" s="158">
        <v>1850.46</v>
      </c>
      <c r="AE20" s="159">
        <v>1304.915</v>
      </c>
      <c r="AF20" s="157">
        <f t="shared" ref="AF20:AH20" si="14">B20+E20+H20+K20+N20+Q20+T20+W20+Z20+AC20</f>
        <v>43793.34786</v>
      </c>
      <c r="AG20" s="158">
        <f t="shared" si="14"/>
        <v>35120.71556</v>
      </c>
      <c r="AH20" s="159">
        <f t="shared" si="14"/>
        <v>28280.39292</v>
      </c>
    </row>
    <row r="21" ht="15.75" customHeight="1">
      <c r="A21" s="204" t="s">
        <v>83</v>
      </c>
      <c r="B21" s="157">
        <v>176.57251317924408</v>
      </c>
      <c r="C21" s="158">
        <v>17.80621245674982</v>
      </c>
      <c r="D21" s="159">
        <v>28.98769891725476</v>
      </c>
      <c r="E21" s="157">
        <v>364.53512069195233</v>
      </c>
      <c r="F21" s="158">
        <v>88.50845634178904</v>
      </c>
      <c r="G21" s="159">
        <v>99.14375567423231</v>
      </c>
      <c r="H21" s="157">
        <v>1053.8346758017003</v>
      </c>
      <c r="I21" s="158">
        <v>377.8921619047618</v>
      </c>
      <c r="J21" s="159">
        <v>341.0207547117209</v>
      </c>
      <c r="K21" s="157">
        <v>4247.849191558076</v>
      </c>
      <c r="L21" s="158">
        <v>2358.8520667596613</v>
      </c>
      <c r="M21" s="159">
        <v>2132.432668423394</v>
      </c>
      <c r="N21" s="157">
        <v>7700.74847054324</v>
      </c>
      <c r="O21" s="158">
        <v>5242.852899426116</v>
      </c>
      <c r="P21" s="159">
        <v>4387.646607208424</v>
      </c>
      <c r="Q21" s="157">
        <v>10715.533213937388</v>
      </c>
      <c r="R21" s="158">
        <v>8495.121963937389</v>
      </c>
      <c r="S21" s="159">
        <v>6549.064390673284</v>
      </c>
      <c r="T21" s="157">
        <v>10560.437766881936</v>
      </c>
      <c r="U21" s="158">
        <v>9410.184016881934</v>
      </c>
      <c r="V21" s="159">
        <v>6761.6866065709855</v>
      </c>
      <c r="W21" s="157">
        <v>2661.4290374331554</v>
      </c>
      <c r="X21" s="158">
        <v>2661.429037433155</v>
      </c>
      <c r="Y21" s="159">
        <v>1937.4566666666665</v>
      </c>
      <c r="Z21" s="157">
        <v>2057.322103451283</v>
      </c>
      <c r="AA21" s="158">
        <v>2057.322103451283</v>
      </c>
      <c r="AB21" s="159">
        <v>1508.9784654233717</v>
      </c>
      <c r="AC21" s="157">
        <v>560.16</v>
      </c>
      <c r="AD21" s="158">
        <v>560.16</v>
      </c>
      <c r="AE21" s="159">
        <v>380.2</v>
      </c>
      <c r="AF21" s="157">
        <f t="shared" ref="AF21:AH21" si="15">B21+E21+H21+K21+N21+Q21+T21+W21+Z21+AC21</f>
        <v>40098.42209</v>
      </c>
      <c r="AG21" s="158">
        <f t="shared" si="15"/>
        <v>31270.12892</v>
      </c>
      <c r="AH21" s="159">
        <f t="shared" si="15"/>
        <v>24126.61761</v>
      </c>
    </row>
    <row r="22" ht="15.75" customHeight="1">
      <c r="A22" s="63" t="s">
        <v>7</v>
      </c>
      <c r="B22" s="170">
        <f t="shared" ref="B22:AH22" si="16">SUM(B7:B21)</f>
        <v>2760.199175</v>
      </c>
      <c r="C22" s="171">
        <f t="shared" si="16"/>
        <v>217.7314658</v>
      </c>
      <c r="D22" s="172">
        <f t="shared" si="16"/>
        <v>294.5297102</v>
      </c>
      <c r="E22" s="170">
        <f t="shared" si="16"/>
        <v>5632.765422</v>
      </c>
      <c r="F22" s="171">
        <f t="shared" si="16"/>
        <v>913.963715</v>
      </c>
      <c r="G22" s="172">
        <f t="shared" si="16"/>
        <v>988.1159722</v>
      </c>
      <c r="H22" s="170">
        <f t="shared" si="16"/>
        <v>16290.29016</v>
      </c>
      <c r="I22" s="171">
        <f t="shared" si="16"/>
        <v>4354.496137</v>
      </c>
      <c r="J22" s="172">
        <f t="shared" si="16"/>
        <v>4099.097629</v>
      </c>
      <c r="K22" s="170">
        <f t="shared" si="16"/>
        <v>62540.47703</v>
      </c>
      <c r="L22" s="171">
        <f t="shared" si="16"/>
        <v>26100.8229</v>
      </c>
      <c r="M22" s="172">
        <f t="shared" si="16"/>
        <v>22683.54215</v>
      </c>
      <c r="N22" s="170">
        <f t="shared" si="16"/>
        <v>105838.992</v>
      </c>
      <c r="O22" s="171">
        <f t="shared" si="16"/>
        <v>59041.11338</v>
      </c>
      <c r="P22" s="172">
        <f t="shared" si="16"/>
        <v>46991.38713</v>
      </c>
      <c r="Q22" s="170">
        <f t="shared" si="16"/>
        <v>147897.2783</v>
      </c>
      <c r="R22" s="171">
        <f t="shared" si="16"/>
        <v>102025.1929</v>
      </c>
      <c r="S22" s="172">
        <f t="shared" si="16"/>
        <v>72005.02872</v>
      </c>
      <c r="T22" s="170">
        <f t="shared" si="16"/>
        <v>164367.3447</v>
      </c>
      <c r="U22" s="171">
        <f t="shared" si="16"/>
        <v>134560.2594</v>
      </c>
      <c r="V22" s="172">
        <f t="shared" si="16"/>
        <v>86466.3768</v>
      </c>
      <c r="W22" s="170">
        <f t="shared" si="16"/>
        <v>49419.13752</v>
      </c>
      <c r="X22" s="171">
        <f t="shared" si="16"/>
        <v>45615.41707</v>
      </c>
      <c r="Y22" s="172">
        <f t="shared" si="16"/>
        <v>27667.8308</v>
      </c>
      <c r="Z22" s="170">
        <f t="shared" si="16"/>
        <v>28162.17855</v>
      </c>
      <c r="AA22" s="171">
        <f t="shared" si="16"/>
        <v>27527.05355</v>
      </c>
      <c r="AB22" s="172">
        <f t="shared" si="16"/>
        <v>17313.2996</v>
      </c>
      <c r="AC22" s="170">
        <f t="shared" si="16"/>
        <v>6159.529305</v>
      </c>
      <c r="AD22" s="171">
        <f t="shared" si="16"/>
        <v>6159.529305</v>
      </c>
      <c r="AE22" s="172">
        <f t="shared" si="16"/>
        <v>3950.00222</v>
      </c>
      <c r="AF22" s="170">
        <f t="shared" si="16"/>
        <v>589068.1922</v>
      </c>
      <c r="AG22" s="171">
        <f t="shared" si="16"/>
        <v>406515.5798</v>
      </c>
      <c r="AH22" s="172">
        <f t="shared" si="16"/>
        <v>282459.2107</v>
      </c>
    </row>
    <row r="23" ht="15.75" customHeight="1">
      <c r="A23" s="74" t="s">
        <v>32</v>
      </c>
      <c r="B23" s="132"/>
      <c r="C23" s="132"/>
      <c r="S23" s="132"/>
    </row>
    <row r="24" ht="15.75" customHeight="1">
      <c r="A24" s="106" t="s">
        <v>84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8"/>
    </row>
    <row r="25" ht="15.75" customHeight="1">
      <c r="A25" s="197" t="s">
        <v>85</v>
      </c>
      <c r="B25" s="154">
        <f t="shared" ref="B25:B40" si="17">IF(ISBLANK(B7),"",B7*100/B7)</f>
        <v>100</v>
      </c>
      <c r="C25" s="173">
        <f t="shared" ref="C25:C40" si="18">IF(ISBLANK(C7),"",C7*100/B7)</f>
        <v>7.308806454</v>
      </c>
      <c r="D25" s="174">
        <f t="shared" ref="D25:D40" si="19">IF(ISBLANK(D7),"",D7*100/B7)</f>
        <v>9.785023192</v>
      </c>
      <c r="E25" s="154">
        <f t="shared" ref="E25:E40" si="20">IF(ISBLANK(E7),"",E7*100/E7)</f>
        <v>100</v>
      </c>
      <c r="F25" s="173">
        <f t="shared" ref="F25:F40" si="21">IF(ISBLANK(F7),"",F7*100/E7)</f>
        <v>14.78161477</v>
      </c>
      <c r="G25" s="174">
        <f t="shared" ref="G25:G40" si="22">IF(ISBLANK(G7),"",G7*100/E7)</f>
        <v>15.43230539</v>
      </c>
      <c r="H25" s="154">
        <f t="shared" ref="H25:H40" si="23">IF(ISBLANK(H7),"",H7*100/H7)</f>
        <v>100</v>
      </c>
      <c r="I25" s="173">
        <f t="shared" ref="I25:I40" si="24">IF(ISBLANK(I7),"",I7*100/H7)</f>
        <v>24.59787291</v>
      </c>
      <c r="J25" s="174">
        <f t="shared" ref="J25:J40" si="25">IF(ISBLANK(J7),"",J7*100/H7)</f>
        <v>22.98721257</v>
      </c>
      <c r="K25" s="154">
        <f t="shared" ref="K25:K40" si="26">IF(ISBLANK(K7),"",K7*100/K7)</f>
        <v>100</v>
      </c>
      <c r="L25" s="173">
        <f t="shared" ref="L25:L40" si="27">IF(ISBLANK(L7),"",L7*100/K7)</f>
        <v>37.98764102</v>
      </c>
      <c r="M25" s="174">
        <f t="shared" ref="M25:M40" si="28">IF(ISBLANK(M7),"",M7*100/K7)</f>
        <v>33.01474229</v>
      </c>
      <c r="N25" s="154">
        <f t="shared" ref="N25:N40" si="29">IF(ISBLANK(N7),"",N7*100/N7)</f>
        <v>100</v>
      </c>
      <c r="O25" s="173">
        <f t="shared" ref="O25:O40" si="30">IF(ISBLANK(O7),"",O7*100/N7)</f>
        <v>51.0262863</v>
      </c>
      <c r="P25" s="174">
        <f t="shared" ref="P25:P40" si="31">IF(ISBLANK(P7),"",P7*100/N7)</f>
        <v>40.96470872</v>
      </c>
      <c r="Q25" s="154">
        <f t="shared" ref="Q25:Q40" si="32">IF(ISBLANK(Q7),"",Q7*100/Q7)</f>
        <v>100</v>
      </c>
      <c r="R25" s="173">
        <f t="shared" ref="R25:R40" si="33">IF(ISBLANK(R7),"",R7*100/Q7)</f>
        <v>63.22402456</v>
      </c>
      <c r="S25" s="174">
        <f t="shared" ref="S25:S40" si="34">IF(ISBLANK(S7),"",S7*100/Q7)</f>
        <v>46.3090106</v>
      </c>
      <c r="T25" s="154">
        <f t="shared" ref="T25:T40" si="35">IF(ISBLANK(T7),"",T7*100/T7)</f>
        <v>100</v>
      </c>
      <c r="U25" s="173">
        <f t="shared" ref="U25:U40" si="36">IF(ISBLANK(U7),"",U7*100/T7)</f>
        <v>74.6439325</v>
      </c>
      <c r="V25" s="174">
        <f t="shared" ref="V25:V40" si="37">IF(ISBLANK(V7),"",V7*100/T7)</f>
        <v>49.43601409</v>
      </c>
      <c r="W25" s="154">
        <f t="shared" ref="W25:W40" si="38">IF(ISBLANK(W7),"",W7*100/W7)</f>
        <v>100</v>
      </c>
      <c r="X25" s="173">
        <f t="shared" ref="X25:X40" si="39">IF(ISBLANK(X7),"",X7*100/W7)</f>
        <v>82.35649493</v>
      </c>
      <c r="Y25" s="174">
        <f t="shared" ref="Y25:Y40" si="40">IF(ISBLANK(Y7),"",Y7*100/W7)</f>
        <v>51.99232995</v>
      </c>
      <c r="Z25" s="154">
        <f t="shared" ref="Z25:Z40" si="41">IF(ISBLANK(Z7),"",Z7*100/Z7)</f>
        <v>100</v>
      </c>
      <c r="AA25" s="173">
        <f t="shared" ref="AA25:AA40" si="42">IF(ISBLANK(AA7),"",AA7*100/Z7)</f>
        <v>96.83983715</v>
      </c>
      <c r="AB25" s="174">
        <f t="shared" ref="AB25:AB40" si="43">IF(ISBLANK(AB7),"",AB7*100/Z7)</f>
        <v>57.94446128</v>
      </c>
      <c r="AC25" s="154">
        <f t="shared" ref="AC25:AC40" si="44">IF(ISBLANK(AC7),"",AC7*100/AC7)</f>
        <v>100</v>
      </c>
      <c r="AD25" s="173">
        <f t="shared" ref="AD25:AD40" si="45">IF(ISBLANK(AD7),"",AD7*100/AC7)</f>
        <v>100</v>
      </c>
      <c r="AE25" s="174">
        <f t="shared" ref="AE25:AE40" si="46">IF(ISBLANK(AE7),"",AE7*100/AC7)</f>
        <v>34.28037779</v>
      </c>
      <c r="AF25" s="154">
        <f t="shared" ref="AF25:AF40" si="47">IF(ISBLANK(AF7),"",AF7*100/AF7)</f>
        <v>100</v>
      </c>
      <c r="AG25" s="173">
        <f t="shared" ref="AG25:AG40" si="48">IF(ISBLANK(AG7),"",AG7*100/AF7)</f>
        <v>60.88897795</v>
      </c>
      <c r="AH25" s="174">
        <f t="shared" ref="AH25:AH40" si="49">IF(ISBLANK(AH7),"",AH7*100/AF7)</f>
        <v>43.6067253</v>
      </c>
    </row>
    <row r="26" ht="15.75" customHeight="1">
      <c r="A26" s="200" t="s">
        <v>86</v>
      </c>
      <c r="B26" s="157">
        <f t="shared" si="17"/>
        <v>100</v>
      </c>
      <c r="C26" s="176">
        <f t="shared" si="18"/>
        <v>5.687019601</v>
      </c>
      <c r="D26" s="177">
        <f t="shared" si="19"/>
        <v>9.148051494</v>
      </c>
      <c r="E26" s="157">
        <f t="shared" si="20"/>
        <v>100</v>
      </c>
      <c r="F26" s="176">
        <f t="shared" si="21"/>
        <v>12.62645763</v>
      </c>
      <c r="G26" s="177">
        <f t="shared" si="22"/>
        <v>9.773440722</v>
      </c>
      <c r="H26" s="157">
        <f t="shared" si="23"/>
        <v>100</v>
      </c>
      <c r="I26" s="176">
        <f t="shared" si="24"/>
        <v>17.2358704</v>
      </c>
      <c r="J26" s="177">
        <f t="shared" si="25"/>
        <v>8.390345552</v>
      </c>
      <c r="K26" s="157">
        <f t="shared" si="26"/>
        <v>100</v>
      </c>
      <c r="L26" s="176">
        <f t="shared" si="27"/>
        <v>31.33762369</v>
      </c>
      <c r="M26" s="177">
        <f t="shared" si="28"/>
        <v>17.00384273</v>
      </c>
      <c r="N26" s="157">
        <f t="shared" si="29"/>
        <v>100</v>
      </c>
      <c r="O26" s="176">
        <f t="shared" si="30"/>
        <v>42.65910379</v>
      </c>
      <c r="P26" s="177">
        <f t="shared" si="31"/>
        <v>19.53933672</v>
      </c>
      <c r="Q26" s="157">
        <f t="shared" si="32"/>
        <v>100</v>
      </c>
      <c r="R26" s="176">
        <f t="shared" si="33"/>
        <v>57.51670683</v>
      </c>
      <c r="S26" s="177">
        <f t="shared" si="34"/>
        <v>24.91456437</v>
      </c>
      <c r="T26" s="157">
        <f t="shared" si="35"/>
        <v>100</v>
      </c>
      <c r="U26" s="176">
        <f t="shared" si="36"/>
        <v>73.00791632</v>
      </c>
      <c r="V26" s="177">
        <f t="shared" si="37"/>
        <v>28.48139292</v>
      </c>
      <c r="W26" s="157">
        <f t="shared" si="38"/>
        <v>100</v>
      </c>
      <c r="X26" s="176">
        <f t="shared" si="39"/>
        <v>93.40701919</v>
      </c>
      <c r="Y26" s="177">
        <f t="shared" si="40"/>
        <v>25.558153</v>
      </c>
      <c r="Z26" s="157">
        <f t="shared" si="41"/>
        <v>100</v>
      </c>
      <c r="AA26" s="176">
        <f t="shared" si="42"/>
        <v>100</v>
      </c>
      <c r="AB26" s="177">
        <f t="shared" si="43"/>
        <v>26.07525818</v>
      </c>
      <c r="AC26" s="157" t="str">
        <f t="shared" si="44"/>
        <v/>
      </c>
      <c r="AD26" s="158" t="str">
        <f t="shared" si="45"/>
        <v/>
      </c>
      <c r="AE26" s="159" t="str">
        <f t="shared" si="46"/>
        <v/>
      </c>
      <c r="AF26" s="157">
        <f t="shared" si="47"/>
        <v>100</v>
      </c>
      <c r="AG26" s="176">
        <f t="shared" si="48"/>
        <v>57.31410377</v>
      </c>
      <c r="AH26" s="177">
        <f t="shared" si="49"/>
        <v>23.3314971</v>
      </c>
    </row>
    <row r="27" ht="15.75" customHeight="1">
      <c r="A27" s="200" t="s">
        <v>87</v>
      </c>
      <c r="B27" s="157">
        <f t="shared" si="17"/>
        <v>100</v>
      </c>
      <c r="C27" s="176">
        <f t="shared" si="18"/>
        <v>7.953318806</v>
      </c>
      <c r="D27" s="177">
        <f t="shared" si="19"/>
        <v>5.533491455</v>
      </c>
      <c r="E27" s="157">
        <f t="shared" si="20"/>
        <v>100</v>
      </c>
      <c r="F27" s="176">
        <f t="shared" si="21"/>
        <v>14.17753918</v>
      </c>
      <c r="G27" s="177">
        <f t="shared" si="22"/>
        <v>20.33263337</v>
      </c>
      <c r="H27" s="157">
        <f t="shared" si="23"/>
        <v>100</v>
      </c>
      <c r="I27" s="176">
        <f t="shared" si="24"/>
        <v>27.83695457</v>
      </c>
      <c r="J27" s="177">
        <f t="shared" si="25"/>
        <v>26.40335712</v>
      </c>
      <c r="K27" s="157">
        <f t="shared" si="26"/>
        <v>100</v>
      </c>
      <c r="L27" s="176">
        <f t="shared" si="27"/>
        <v>43.13123568</v>
      </c>
      <c r="M27" s="177">
        <f t="shared" si="28"/>
        <v>39.68734721</v>
      </c>
      <c r="N27" s="157">
        <f t="shared" si="29"/>
        <v>100</v>
      </c>
      <c r="O27" s="176">
        <f t="shared" si="30"/>
        <v>60.72617133</v>
      </c>
      <c r="P27" s="177">
        <f t="shared" si="31"/>
        <v>51.4129898</v>
      </c>
      <c r="Q27" s="157">
        <f t="shared" si="32"/>
        <v>100</v>
      </c>
      <c r="R27" s="176">
        <f t="shared" si="33"/>
        <v>77.20714711</v>
      </c>
      <c r="S27" s="177">
        <f t="shared" si="34"/>
        <v>54.05524983</v>
      </c>
      <c r="T27" s="157">
        <f t="shared" si="35"/>
        <v>100</v>
      </c>
      <c r="U27" s="176">
        <f t="shared" si="36"/>
        <v>80.44183178</v>
      </c>
      <c r="V27" s="177">
        <f t="shared" si="37"/>
        <v>47.68391036</v>
      </c>
      <c r="W27" s="157">
        <f t="shared" si="38"/>
        <v>100</v>
      </c>
      <c r="X27" s="176">
        <f t="shared" si="39"/>
        <v>96.96141021</v>
      </c>
      <c r="Y27" s="177">
        <f t="shared" si="40"/>
        <v>52.52334297</v>
      </c>
      <c r="Z27" s="157">
        <f t="shared" si="41"/>
        <v>100</v>
      </c>
      <c r="AA27" s="176">
        <f t="shared" si="42"/>
        <v>100</v>
      </c>
      <c r="AB27" s="177">
        <f t="shared" si="43"/>
        <v>49.75645716</v>
      </c>
      <c r="AC27" s="157" t="str">
        <f t="shared" si="44"/>
        <v/>
      </c>
      <c r="AD27" s="158" t="str">
        <f t="shared" si="45"/>
        <v/>
      </c>
      <c r="AE27" s="159" t="str">
        <f t="shared" si="46"/>
        <v/>
      </c>
      <c r="AF27" s="157">
        <f t="shared" si="47"/>
        <v>100</v>
      </c>
      <c r="AG27" s="176">
        <f t="shared" si="48"/>
        <v>73.79213105</v>
      </c>
      <c r="AH27" s="177">
        <f t="shared" si="49"/>
        <v>48.84108981</v>
      </c>
    </row>
    <row r="28" ht="15.75" customHeight="1">
      <c r="A28" s="200" t="s">
        <v>89</v>
      </c>
      <c r="B28" s="157">
        <f t="shared" si="17"/>
        <v>100</v>
      </c>
      <c r="C28" s="176">
        <f t="shared" si="18"/>
        <v>8.1438467</v>
      </c>
      <c r="D28" s="177">
        <f t="shared" si="19"/>
        <v>10.25327195</v>
      </c>
      <c r="E28" s="157">
        <f t="shared" si="20"/>
        <v>100</v>
      </c>
      <c r="F28" s="176">
        <f t="shared" si="21"/>
        <v>13.98214558</v>
      </c>
      <c r="G28" s="177">
        <f t="shared" si="22"/>
        <v>22.73281927</v>
      </c>
      <c r="H28" s="157">
        <f t="shared" si="23"/>
        <v>100</v>
      </c>
      <c r="I28" s="176">
        <f t="shared" si="24"/>
        <v>32.43919621</v>
      </c>
      <c r="J28" s="177">
        <f t="shared" si="25"/>
        <v>25.70902544</v>
      </c>
      <c r="K28" s="157">
        <f t="shared" si="26"/>
        <v>100</v>
      </c>
      <c r="L28" s="176">
        <f t="shared" si="27"/>
        <v>45.55631015</v>
      </c>
      <c r="M28" s="177">
        <f t="shared" si="28"/>
        <v>33.74222395</v>
      </c>
      <c r="N28" s="157">
        <f t="shared" si="29"/>
        <v>100</v>
      </c>
      <c r="O28" s="176">
        <f t="shared" si="30"/>
        <v>58.92481222</v>
      </c>
      <c r="P28" s="177">
        <f t="shared" si="31"/>
        <v>43.06337586</v>
      </c>
      <c r="Q28" s="157">
        <f t="shared" si="32"/>
        <v>100</v>
      </c>
      <c r="R28" s="176">
        <f t="shared" si="33"/>
        <v>71.12676225</v>
      </c>
      <c r="S28" s="177">
        <f t="shared" si="34"/>
        <v>41.95457702</v>
      </c>
      <c r="T28" s="157">
        <f t="shared" si="35"/>
        <v>100</v>
      </c>
      <c r="U28" s="176">
        <f t="shared" si="36"/>
        <v>86.61498519</v>
      </c>
      <c r="V28" s="177">
        <f t="shared" si="37"/>
        <v>51.88269182</v>
      </c>
      <c r="W28" s="157">
        <f t="shared" si="38"/>
        <v>100</v>
      </c>
      <c r="X28" s="176">
        <f t="shared" si="39"/>
        <v>100</v>
      </c>
      <c r="Y28" s="177">
        <f t="shared" si="40"/>
        <v>71.85150192</v>
      </c>
      <c r="Z28" s="157">
        <f t="shared" si="41"/>
        <v>100</v>
      </c>
      <c r="AA28" s="176">
        <f t="shared" si="42"/>
        <v>100</v>
      </c>
      <c r="AB28" s="177">
        <f t="shared" si="43"/>
        <v>63.99440975</v>
      </c>
      <c r="AC28" s="157" t="str">
        <f t="shared" si="44"/>
        <v/>
      </c>
      <c r="AD28" s="158" t="str">
        <f t="shared" si="45"/>
        <v/>
      </c>
      <c r="AE28" s="159" t="str">
        <f t="shared" si="46"/>
        <v/>
      </c>
      <c r="AF28" s="157">
        <f t="shared" si="47"/>
        <v>100</v>
      </c>
      <c r="AG28" s="176">
        <f t="shared" si="48"/>
        <v>74.53081913</v>
      </c>
      <c r="AH28" s="177">
        <f t="shared" si="49"/>
        <v>48.21088577</v>
      </c>
    </row>
    <row r="29" ht="15.75" customHeight="1">
      <c r="A29" s="200" t="s">
        <v>90</v>
      </c>
      <c r="B29" s="157">
        <f t="shared" si="17"/>
        <v>100</v>
      </c>
      <c r="C29" s="176">
        <f t="shared" si="18"/>
        <v>6.838730143</v>
      </c>
      <c r="D29" s="177">
        <f t="shared" si="19"/>
        <v>6.470570978</v>
      </c>
      <c r="E29" s="157">
        <f t="shared" si="20"/>
        <v>100</v>
      </c>
      <c r="F29" s="176">
        <f t="shared" si="21"/>
        <v>21.7516251</v>
      </c>
      <c r="G29" s="177">
        <f t="shared" si="22"/>
        <v>23.13416667</v>
      </c>
      <c r="H29" s="157">
        <f t="shared" si="23"/>
        <v>100</v>
      </c>
      <c r="I29" s="176">
        <f t="shared" si="24"/>
        <v>37.0509542</v>
      </c>
      <c r="J29" s="177">
        <f t="shared" si="25"/>
        <v>34.97933218</v>
      </c>
      <c r="K29" s="157">
        <f t="shared" si="26"/>
        <v>100</v>
      </c>
      <c r="L29" s="176">
        <f t="shared" si="27"/>
        <v>48.31655937</v>
      </c>
      <c r="M29" s="177">
        <f t="shared" si="28"/>
        <v>47.41969406</v>
      </c>
      <c r="N29" s="157">
        <f t="shared" si="29"/>
        <v>100</v>
      </c>
      <c r="O29" s="176">
        <f t="shared" si="30"/>
        <v>63.10115313</v>
      </c>
      <c r="P29" s="177">
        <f t="shared" si="31"/>
        <v>51.34913212</v>
      </c>
      <c r="Q29" s="157">
        <f t="shared" si="32"/>
        <v>100</v>
      </c>
      <c r="R29" s="176">
        <f t="shared" si="33"/>
        <v>74.59838569</v>
      </c>
      <c r="S29" s="177">
        <f t="shared" si="34"/>
        <v>54.1954146</v>
      </c>
      <c r="T29" s="157">
        <f t="shared" si="35"/>
        <v>100</v>
      </c>
      <c r="U29" s="176">
        <f t="shared" si="36"/>
        <v>83.65519558</v>
      </c>
      <c r="V29" s="177">
        <f t="shared" si="37"/>
        <v>50.91256365</v>
      </c>
      <c r="W29" s="157">
        <f t="shared" si="38"/>
        <v>100</v>
      </c>
      <c r="X29" s="176">
        <f t="shared" si="39"/>
        <v>100</v>
      </c>
      <c r="Y29" s="177">
        <f t="shared" si="40"/>
        <v>52.81272171</v>
      </c>
      <c r="Z29" s="157">
        <f t="shared" si="41"/>
        <v>100</v>
      </c>
      <c r="AA29" s="176">
        <f t="shared" si="42"/>
        <v>92.96816195</v>
      </c>
      <c r="AB29" s="177">
        <f t="shared" si="43"/>
        <v>89.31820883</v>
      </c>
      <c r="AC29" s="157" t="str">
        <f t="shared" si="44"/>
        <v/>
      </c>
      <c r="AD29" s="158" t="str">
        <f t="shared" si="45"/>
        <v/>
      </c>
      <c r="AE29" s="159" t="str">
        <f t="shared" si="46"/>
        <v/>
      </c>
      <c r="AF29" s="157">
        <f t="shared" si="47"/>
        <v>100</v>
      </c>
      <c r="AG29" s="176">
        <f t="shared" si="48"/>
        <v>76.13853646</v>
      </c>
      <c r="AH29" s="177">
        <f t="shared" si="49"/>
        <v>53.62670593</v>
      </c>
    </row>
    <row r="30" ht="15.75" customHeight="1">
      <c r="A30" s="200" t="s">
        <v>91</v>
      </c>
      <c r="B30" s="157">
        <f t="shared" si="17"/>
        <v>100</v>
      </c>
      <c r="C30" s="176">
        <f t="shared" si="18"/>
        <v>8.659079168</v>
      </c>
      <c r="D30" s="177">
        <f t="shared" si="19"/>
        <v>8.474604355</v>
      </c>
      <c r="E30" s="157">
        <f t="shared" si="20"/>
        <v>100</v>
      </c>
      <c r="F30" s="176">
        <f t="shared" si="21"/>
        <v>8.534133443</v>
      </c>
      <c r="G30" s="177">
        <f t="shared" si="22"/>
        <v>6.937761411</v>
      </c>
      <c r="H30" s="157">
        <f t="shared" si="23"/>
        <v>100</v>
      </c>
      <c r="I30" s="176">
        <f t="shared" si="24"/>
        <v>21.21795479</v>
      </c>
      <c r="J30" s="177">
        <f t="shared" si="25"/>
        <v>13.76732211</v>
      </c>
      <c r="K30" s="157">
        <f t="shared" si="26"/>
        <v>100</v>
      </c>
      <c r="L30" s="176">
        <f t="shared" si="27"/>
        <v>29.55815706</v>
      </c>
      <c r="M30" s="177">
        <f t="shared" si="28"/>
        <v>19.24621016</v>
      </c>
      <c r="N30" s="157">
        <f t="shared" si="29"/>
        <v>100</v>
      </c>
      <c r="O30" s="176">
        <f t="shared" si="30"/>
        <v>39.35893249</v>
      </c>
      <c r="P30" s="177">
        <f t="shared" si="31"/>
        <v>28.54635071</v>
      </c>
      <c r="Q30" s="157">
        <f t="shared" si="32"/>
        <v>100</v>
      </c>
      <c r="R30" s="176">
        <f t="shared" si="33"/>
        <v>57.13191669</v>
      </c>
      <c r="S30" s="177">
        <f t="shared" si="34"/>
        <v>28.57710336</v>
      </c>
      <c r="T30" s="157">
        <f t="shared" si="35"/>
        <v>100</v>
      </c>
      <c r="U30" s="176">
        <f t="shared" si="36"/>
        <v>71.69585584</v>
      </c>
      <c r="V30" s="177">
        <f t="shared" si="37"/>
        <v>33.57637243</v>
      </c>
      <c r="W30" s="157">
        <f t="shared" si="38"/>
        <v>100</v>
      </c>
      <c r="X30" s="176">
        <f t="shared" si="39"/>
        <v>100</v>
      </c>
      <c r="Y30" s="177">
        <f t="shared" si="40"/>
        <v>37.99886418</v>
      </c>
      <c r="Z30" s="157">
        <f t="shared" si="41"/>
        <v>100</v>
      </c>
      <c r="AA30" s="176">
        <f t="shared" si="42"/>
        <v>100</v>
      </c>
      <c r="AB30" s="177">
        <f t="shared" si="43"/>
        <v>50.10335931</v>
      </c>
      <c r="AC30" s="157" t="str">
        <f t="shared" si="44"/>
        <v/>
      </c>
      <c r="AD30" s="176" t="str">
        <f t="shared" si="45"/>
        <v/>
      </c>
      <c r="AE30" s="177" t="str">
        <f t="shared" si="46"/>
        <v/>
      </c>
      <c r="AF30" s="157">
        <f t="shared" si="47"/>
        <v>100</v>
      </c>
      <c r="AG30" s="176">
        <f t="shared" si="48"/>
        <v>61.73239998</v>
      </c>
      <c r="AH30" s="177">
        <f t="shared" si="49"/>
        <v>31.33560342</v>
      </c>
    </row>
    <row r="31" ht="15.75" customHeight="1">
      <c r="A31" s="200" t="s">
        <v>92</v>
      </c>
      <c r="B31" s="157">
        <f t="shared" si="17"/>
        <v>100</v>
      </c>
      <c r="C31" s="176">
        <f t="shared" si="18"/>
        <v>11.19096343</v>
      </c>
      <c r="D31" s="177">
        <f t="shared" si="19"/>
        <v>14.147275</v>
      </c>
      <c r="E31" s="157">
        <f t="shared" si="20"/>
        <v>100</v>
      </c>
      <c r="F31" s="176">
        <f t="shared" si="21"/>
        <v>16.76512759</v>
      </c>
      <c r="G31" s="177">
        <f t="shared" si="22"/>
        <v>15.634892</v>
      </c>
      <c r="H31" s="157">
        <f t="shared" si="23"/>
        <v>100</v>
      </c>
      <c r="I31" s="176">
        <f t="shared" si="24"/>
        <v>31.66967426</v>
      </c>
      <c r="J31" s="177">
        <f t="shared" si="25"/>
        <v>31.56176296</v>
      </c>
      <c r="K31" s="157">
        <f t="shared" si="26"/>
        <v>100</v>
      </c>
      <c r="L31" s="176">
        <f t="shared" si="27"/>
        <v>48.83383792</v>
      </c>
      <c r="M31" s="177">
        <f t="shared" si="28"/>
        <v>47.31661349</v>
      </c>
      <c r="N31" s="157">
        <f t="shared" si="29"/>
        <v>100</v>
      </c>
      <c r="O31" s="176">
        <f t="shared" si="30"/>
        <v>63.00686668</v>
      </c>
      <c r="P31" s="177">
        <f t="shared" si="31"/>
        <v>52.79099993</v>
      </c>
      <c r="Q31" s="157">
        <f t="shared" si="32"/>
        <v>100</v>
      </c>
      <c r="R31" s="176">
        <f t="shared" si="33"/>
        <v>73.86970054</v>
      </c>
      <c r="S31" s="177">
        <f t="shared" si="34"/>
        <v>54.73420842</v>
      </c>
      <c r="T31" s="157">
        <f t="shared" si="35"/>
        <v>100</v>
      </c>
      <c r="U31" s="176">
        <f t="shared" si="36"/>
        <v>88.83649534</v>
      </c>
      <c r="V31" s="177">
        <f t="shared" si="37"/>
        <v>52.34040728</v>
      </c>
      <c r="W31" s="157">
        <f t="shared" si="38"/>
        <v>100</v>
      </c>
      <c r="X31" s="176">
        <f t="shared" si="39"/>
        <v>100</v>
      </c>
      <c r="Y31" s="177">
        <f t="shared" si="40"/>
        <v>53.18196983</v>
      </c>
      <c r="Z31" s="157">
        <f t="shared" si="41"/>
        <v>100</v>
      </c>
      <c r="AA31" s="176">
        <f t="shared" si="42"/>
        <v>100</v>
      </c>
      <c r="AB31" s="177">
        <f t="shared" si="43"/>
        <v>67.7553676</v>
      </c>
      <c r="AC31" s="157" t="str">
        <f t="shared" si="44"/>
        <v/>
      </c>
      <c r="AD31" s="176" t="str">
        <f t="shared" si="45"/>
        <v/>
      </c>
      <c r="AE31" s="177" t="str">
        <f t="shared" si="46"/>
        <v/>
      </c>
      <c r="AF31" s="157">
        <f t="shared" si="47"/>
        <v>100</v>
      </c>
      <c r="AG31" s="176">
        <f t="shared" si="48"/>
        <v>76.20001962</v>
      </c>
      <c r="AH31" s="177">
        <f t="shared" si="49"/>
        <v>52.51294858</v>
      </c>
    </row>
    <row r="32" ht="15.75" customHeight="1">
      <c r="A32" s="200" t="s">
        <v>93</v>
      </c>
      <c r="B32" s="157">
        <f t="shared" si="17"/>
        <v>100</v>
      </c>
      <c r="C32" s="176">
        <f t="shared" si="18"/>
        <v>11.5876678</v>
      </c>
      <c r="D32" s="177">
        <f t="shared" si="19"/>
        <v>13.01249026</v>
      </c>
      <c r="E32" s="157">
        <f t="shared" si="20"/>
        <v>100</v>
      </c>
      <c r="F32" s="176">
        <f t="shared" si="21"/>
        <v>22.90141048</v>
      </c>
      <c r="G32" s="177">
        <f t="shared" si="22"/>
        <v>20.01793233</v>
      </c>
      <c r="H32" s="157">
        <f t="shared" si="23"/>
        <v>100</v>
      </c>
      <c r="I32" s="176">
        <f t="shared" si="24"/>
        <v>32.0783169</v>
      </c>
      <c r="J32" s="177">
        <f t="shared" si="25"/>
        <v>31.79842226</v>
      </c>
      <c r="K32" s="157">
        <f t="shared" si="26"/>
        <v>100</v>
      </c>
      <c r="L32" s="176">
        <f t="shared" si="27"/>
        <v>49.94644808</v>
      </c>
      <c r="M32" s="177">
        <f t="shared" si="28"/>
        <v>36.5285323</v>
      </c>
      <c r="N32" s="157">
        <f t="shared" si="29"/>
        <v>100</v>
      </c>
      <c r="O32" s="176">
        <f t="shared" si="30"/>
        <v>65.97850973</v>
      </c>
      <c r="P32" s="177">
        <f t="shared" si="31"/>
        <v>49.98607175</v>
      </c>
      <c r="Q32" s="157">
        <f t="shared" si="32"/>
        <v>100</v>
      </c>
      <c r="R32" s="176">
        <f t="shared" si="33"/>
        <v>79.77570443</v>
      </c>
      <c r="S32" s="177">
        <f t="shared" si="34"/>
        <v>52.72148354</v>
      </c>
      <c r="T32" s="157">
        <f t="shared" si="35"/>
        <v>100</v>
      </c>
      <c r="U32" s="176">
        <f t="shared" si="36"/>
        <v>92.03148026</v>
      </c>
      <c r="V32" s="177">
        <f t="shared" si="37"/>
        <v>57.03655189</v>
      </c>
      <c r="W32" s="157">
        <f t="shared" si="38"/>
        <v>100</v>
      </c>
      <c r="X32" s="176">
        <f t="shared" si="39"/>
        <v>96.18068782</v>
      </c>
      <c r="Y32" s="177">
        <f t="shared" si="40"/>
        <v>65.05873962</v>
      </c>
      <c r="Z32" s="157">
        <f t="shared" si="41"/>
        <v>100</v>
      </c>
      <c r="AA32" s="176">
        <f t="shared" si="42"/>
        <v>100</v>
      </c>
      <c r="AB32" s="177">
        <f t="shared" si="43"/>
        <v>117.2075888</v>
      </c>
      <c r="AC32" s="157" t="str">
        <f t="shared" si="44"/>
        <v/>
      </c>
      <c r="AD32" s="176" t="str">
        <f t="shared" si="45"/>
        <v/>
      </c>
      <c r="AE32" s="177" t="str">
        <f t="shared" si="46"/>
        <v/>
      </c>
      <c r="AF32" s="157">
        <f t="shared" si="47"/>
        <v>100</v>
      </c>
      <c r="AG32" s="176">
        <f t="shared" si="48"/>
        <v>75.83848125</v>
      </c>
      <c r="AH32" s="177">
        <f t="shared" si="49"/>
        <v>54.21063752</v>
      </c>
    </row>
    <row r="33" ht="15.75" customHeight="1">
      <c r="A33" s="200" t="s">
        <v>94</v>
      </c>
      <c r="B33" s="157">
        <f t="shared" si="17"/>
        <v>100</v>
      </c>
      <c r="C33" s="176">
        <f t="shared" si="18"/>
        <v>5.238241399</v>
      </c>
      <c r="D33" s="177">
        <f t="shared" si="19"/>
        <v>6.135775404</v>
      </c>
      <c r="E33" s="157">
        <f t="shared" si="20"/>
        <v>100</v>
      </c>
      <c r="F33" s="176">
        <f t="shared" si="21"/>
        <v>13.55528108</v>
      </c>
      <c r="G33" s="177">
        <f t="shared" si="22"/>
        <v>18.78577296</v>
      </c>
      <c r="H33" s="157">
        <f t="shared" si="23"/>
        <v>100</v>
      </c>
      <c r="I33" s="176">
        <f t="shared" si="24"/>
        <v>23.12157668</v>
      </c>
      <c r="J33" s="177">
        <f t="shared" si="25"/>
        <v>24.63822884</v>
      </c>
      <c r="K33" s="157">
        <f t="shared" si="26"/>
        <v>100</v>
      </c>
      <c r="L33" s="176">
        <f t="shared" si="27"/>
        <v>39.78371134</v>
      </c>
      <c r="M33" s="177">
        <f t="shared" si="28"/>
        <v>34.75105614</v>
      </c>
      <c r="N33" s="157">
        <f t="shared" si="29"/>
        <v>100</v>
      </c>
      <c r="O33" s="176">
        <f t="shared" si="30"/>
        <v>53.52527753</v>
      </c>
      <c r="P33" s="177">
        <f t="shared" si="31"/>
        <v>39.67636381</v>
      </c>
      <c r="Q33" s="157">
        <f t="shared" si="32"/>
        <v>100</v>
      </c>
      <c r="R33" s="176">
        <f t="shared" si="33"/>
        <v>68.5968628</v>
      </c>
      <c r="S33" s="177">
        <f t="shared" si="34"/>
        <v>49.35171126</v>
      </c>
      <c r="T33" s="157">
        <f t="shared" si="35"/>
        <v>100</v>
      </c>
      <c r="U33" s="176">
        <f t="shared" si="36"/>
        <v>79.57561024</v>
      </c>
      <c r="V33" s="177">
        <f t="shared" si="37"/>
        <v>48.76626215</v>
      </c>
      <c r="W33" s="157">
        <f t="shared" si="38"/>
        <v>100</v>
      </c>
      <c r="X33" s="176">
        <f t="shared" si="39"/>
        <v>89.2210131</v>
      </c>
      <c r="Y33" s="177">
        <f t="shared" si="40"/>
        <v>48.63062192</v>
      </c>
      <c r="Z33" s="157">
        <f t="shared" si="41"/>
        <v>100</v>
      </c>
      <c r="AA33" s="176">
        <f t="shared" si="42"/>
        <v>100</v>
      </c>
      <c r="AB33" s="177">
        <f t="shared" si="43"/>
        <v>63.06285838</v>
      </c>
      <c r="AC33" s="157">
        <f t="shared" si="44"/>
        <v>100</v>
      </c>
      <c r="AD33" s="176">
        <f t="shared" si="45"/>
        <v>100</v>
      </c>
      <c r="AE33" s="177">
        <f t="shared" si="46"/>
        <v>56.33947294</v>
      </c>
      <c r="AF33" s="157">
        <f t="shared" si="47"/>
        <v>100</v>
      </c>
      <c r="AG33" s="176">
        <f t="shared" si="48"/>
        <v>70.39792643</v>
      </c>
      <c r="AH33" s="177">
        <f t="shared" si="49"/>
        <v>46.50355216</v>
      </c>
    </row>
    <row r="34" ht="15.75" customHeight="1">
      <c r="A34" s="200" t="s">
        <v>95</v>
      </c>
      <c r="B34" s="157">
        <f t="shared" si="17"/>
        <v>100</v>
      </c>
      <c r="C34" s="176">
        <f t="shared" si="18"/>
        <v>5.631483519</v>
      </c>
      <c r="D34" s="177">
        <f t="shared" si="19"/>
        <v>6.596915681</v>
      </c>
      <c r="E34" s="157">
        <f t="shared" si="20"/>
        <v>100</v>
      </c>
      <c r="F34" s="176">
        <f t="shared" si="21"/>
        <v>17.45235458</v>
      </c>
      <c r="G34" s="177">
        <f t="shared" si="22"/>
        <v>18.0710433</v>
      </c>
      <c r="H34" s="157">
        <f t="shared" si="23"/>
        <v>100</v>
      </c>
      <c r="I34" s="176">
        <f t="shared" si="24"/>
        <v>31.44541501</v>
      </c>
      <c r="J34" s="177">
        <f t="shared" si="25"/>
        <v>33.80708119</v>
      </c>
      <c r="K34" s="157">
        <f t="shared" si="26"/>
        <v>100</v>
      </c>
      <c r="L34" s="176">
        <f t="shared" si="27"/>
        <v>47.27891969</v>
      </c>
      <c r="M34" s="177">
        <f t="shared" si="28"/>
        <v>43.47039932</v>
      </c>
      <c r="N34" s="157">
        <f t="shared" si="29"/>
        <v>100</v>
      </c>
      <c r="O34" s="176">
        <f t="shared" si="30"/>
        <v>62.21003799</v>
      </c>
      <c r="P34" s="177">
        <f t="shared" si="31"/>
        <v>49.61521583</v>
      </c>
      <c r="Q34" s="157">
        <f t="shared" si="32"/>
        <v>100</v>
      </c>
      <c r="R34" s="176">
        <f t="shared" si="33"/>
        <v>74.21588056</v>
      </c>
      <c r="S34" s="177">
        <f t="shared" si="34"/>
        <v>52.13747182</v>
      </c>
      <c r="T34" s="157">
        <f t="shared" si="35"/>
        <v>100</v>
      </c>
      <c r="U34" s="176">
        <f t="shared" si="36"/>
        <v>84.25497638</v>
      </c>
      <c r="V34" s="177">
        <f t="shared" si="37"/>
        <v>52.81736947</v>
      </c>
      <c r="W34" s="157">
        <f t="shared" si="38"/>
        <v>100</v>
      </c>
      <c r="X34" s="176">
        <f t="shared" si="39"/>
        <v>98.5746654</v>
      </c>
      <c r="Y34" s="177">
        <f t="shared" si="40"/>
        <v>53.18770145</v>
      </c>
      <c r="Z34" s="157">
        <f t="shared" si="41"/>
        <v>100</v>
      </c>
      <c r="AA34" s="176">
        <f t="shared" si="42"/>
        <v>76.80612014</v>
      </c>
      <c r="AB34" s="177">
        <f t="shared" si="43"/>
        <v>36.40723981</v>
      </c>
      <c r="AC34" s="157" t="str">
        <f t="shared" si="44"/>
        <v/>
      </c>
      <c r="AD34" s="176" t="str">
        <f t="shared" si="45"/>
        <v/>
      </c>
      <c r="AE34" s="177" t="str">
        <f t="shared" si="46"/>
        <v/>
      </c>
      <c r="AF34" s="157">
        <f t="shared" si="47"/>
        <v>100</v>
      </c>
      <c r="AG34" s="176">
        <f t="shared" si="48"/>
        <v>75.15163364</v>
      </c>
      <c r="AH34" s="177">
        <f t="shared" si="49"/>
        <v>49.87129882</v>
      </c>
    </row>
    <row r="35" ht="15.75" customHeight="1">
      <c r="A35" s="200" t="s">
        <v>96</v>
      </c>
      <c r="B35" s="157">
        <f t="shared" si="17"/>
        <v>100</v>
      </c>
      <c r="C35" s="176">
        <f t="shared" si="18"/>
        <v>4.033761782</v>
      </c>
      <c r="D35" s="177">
        <f t="shared" si="19"/>
        <v>10.62101499</v>
      </c>
      <c r="E35" s="157">
        <f t="shared" si="20"/>
        <v>100</v>
      </c>
      <c r="F35" s="176">
        <f t="shared" si="21"/>
        <v>11.06110693</v>
      </c>
      <c r="G35" s="177">
        <f t="shared" si="22"/>
        <v>7.877575786</v>
      </c>
      <c r="H35" s="157">
        <f t="shared" si="23"/>
        <v>100</v>
      </c>
      <c r="I35" s="176">
        <f t="shared" si="24"/>
        <v>14.69098573</v>
      </c>
      <c r="J35" s="177">
        <f t="shared" si="25"/>
        <v>9.512619041</v>
      </c>
      <c r="K35" s="157">
        <f t="shared" si="26"/>
        <v>100</v>
      </c>
      <c r="L35" s="176">
        <f t="shared" si="27"/>
        <v>25.37565419</v>
      </c>
      <c r="M35" s="177">
        <f t="shared" si="28"/>
        <v>15.50149351</v>
      </c>
      <c r="N35" s="157">
        <f t="shared" si="29"/>
        <v>100</v>
      </c>
      <c r="O35" s="176">
        <f t="shared" si="30"/>
        <v>38.70539753</v>
      </c>
      <c r="P35" s="177">
        <f t="shared" si="31"/>
        <v>23.70295673</v>
      </c>
      <c r="Q35" s="157">
        <f t="shared" si="32"/>
        <v>100</v>
      </c>
      <c r="R35" s="176">
        <f t="shared" si="33"/>
        <v>53.78407482</v>
      </c>
      <c r="S35" s="177">
        <f t="shared" si="34"/>
        <v>26.69317409</v>
      </c>
      <c r="T35" s="157">
        <f t="shared" si="35"/>
        <v>100</v>
      </c>
      <c r="U35" s="176">
        <f t="shared" si="36"/>
        <v>72.3586226</v>
      </c>
      <c r="V35" s="177">
        <f t="shared" si="37"/>
        <v>36.67054785</v>
      </c>
      <c r="W35" s="157">
        <f t="shared" si="38"/>
        <v>100</v>
      </c>
      <c r="X35" s="176">
        <f t="shared" si="39"/>
        <v>64.50355356</v>
      </c>
      <c r="Y35" s="177">
        <f t="shared" si="40"/>
        <v>36.04817458</v>
      </c>
      <c r="Z35" s="157">
        <f t="shared" si="41"/>
        <v>100</v>
      </c>
      <c r="AA35" s="176">
        <f t="shared" si="42"/>
        <v>100</v>
      </c>
      <c r="AB35" s="177">
        <f t="shared" si="43"/>
        <v>41.68319243</v>
      </c>
      <c r="AC35" s="157" t="str">
        <f t="shared" si="44"/>
        <v/>
      </c>
      <c r="AD35" s="176" t="str">
        <f t="shared" si="45"/>
        <v/>
      </c>
      <c r="AE35" s="177" t="str">
        <f t="shared" si="46"/>
        <v/>
      </c>
      <c r="AF35" s="157">
        <f t="shared" si="47"/>
        <v>100</v>
      </c>
      <c r="AG35" s="176">
        <f t="shared" si="48"/>
        <v>51.73983201</v>
      </c>
      <c r="AH35" s="177">
        <f t="shared" si="49"/>
        <v>27.41660174</v>
      </c>
    </row>
    <row r="36" ht="15.75" customHeight="1">
      <c r="A36" s="200" t="s">
        <v>97</v>
      </c>
      <c r="B36" s="157">
        <f t="shared" si="17"/>
        <v>100</v>
      </c>
      <c r="C36" s="176">
        <f t="shared" si="18"/>
        <v>8.521033908</v>
      </c>
      <c r="D36" s="177">
        <f t="shared" si="19"/>
        <v>11.36858442</v>
      </c>
      <c r="E36" s="157">
        <f t="shared" si="20"/>
        <v>100</v>
      </c>
      <c r="F36" s="176">
        <f t="shared" si="21"/>
        <v>16.40714593</v>
      </c>
      <c r="G36" s="177">
        <f t="shared" si="22"/>
        <v>18.16632511</v>
      </c>
      <c r="H36" s="157">
        <f t="shared" si="23"/>
        <v>100</v>
      </c>
      <c r="I36" s="176">
        <f t="shared" si="24"/>
        <v>28.45048724</v>
      </c>
      <c r="J36" s="177">
        <f t="shared" si="25"/>
        <v>26.65992939</v>
      </c>
      <c r="K36" s="157">
        <f t="shared" si="26"/>
        <v>100</v>
      </c>
      <c r="L36" s="176">
        <f t="shared" si="27"/>
        <v>44.26881279</v>
      </c>
      <c r="M36" s="177">
        <f t="shared" si="28"/>
        <v>37.32030103</v>
      </c>
      <c r="N36" s="157">
        <f t="shared" si="29"/>
        <v>100</v>
      </c>
      <c r="O36" s="176">
        <f t="shared" si="30"/>
        <v>61.8979605</v>
      </c>
      <c r="P36" s="177">
        <f t="shared" si="31"/>
        <v>47.71192729</v>
      </c>
      <c r="Q36" s="157">
        <f t="shared" si="32"/>
        <v>100</v>
      </c>
      <c r="R36" s="176">
        <f t="shared" si="33"/>
        <v>74.01889202</v>
      </c>
      <c r="S36" s="177">
        <f t="shared" si="34"/>
        <v>53.66448643</v>
      </c>
      <c r="T36" s="157">
        <f t="shared" si="35"/>
        <v>100</v>
      </c>
      <c r="U36" s="176">
        <f t="shared" si="36"/>
        <v>87.34653668</v>
      </c>
      <c r="V36" s="177">
        <f t="shared" si="37"/>
        <v>61.5482214</v>
      </c>
      <c r="W36" s="157">
        <f t="shared" si="38"/>
        <v>100</v>
      </c>
      <c r="X36" s="176">
        <f t="shared" si="39"/>
        <v>86.42110348</v>
      </c>
      <c r="Y36" s="177">
        <f t="shared" si="40"/>
        <v>53.93028593</v>
      </c>
      <c r="Z36" s="157">
        <f t="shared" si="41"/>
        <v>100</v>
      </c>
      <c r="AA36" s="176">
        <f t="shared" si="42"/>
        <v>100</v>
      </c>
      <c r="AB36" s="177">
        <f t="shared" si="43"/>
        <v>32.75425053</v>
      </c>
      <c r="AC36" s="157">
        <f t="shared" si="44"/>
        <v>100</v>
      </c>
      <c r="AD36" s="176">
        <f t="shared" si="45"/>
        <v>100</v>
      </c>
      <c r="AE36" s="177">
        <f t="shared" si="46"/>
        <v>79.56343163</v>
      </c>
      <c r="AF36" s="157">
        <f t="shared" si="47"/>
        <v>100</v>
      </c>
      <c r="AG36" s="176">
        <f t="shared" si="48"/>
        <v>70.65971029</v>
      </c>
      <c r="AH36" s="177">
        <f t="shared" si="49"/>
        <v>50.54008774</v>
      </c>
    </row>
    <row r="37" ht="15.75" customHeight="1">
      <c r="A37" s="200" t="s">
        <v>98</v>
      </c>
      <c r="B37" s="157">
        <f t="shared" si="17"/>
        <v>100</v>
      </c>
      <c r="C37" s="176">
        <f t="shared" si="18"/>
        <v>10.67730966</v>
      </c>
      <c r="D37" s="177">
        <f t="shared" si="19"/>
        <v>10.9333811</v>
      </c>
      <c r="E37" s="157">
        <f t="shared" si="20"/>
        <v>100</v>
      </c>
      <c r="F37" s="176">
        <f t="shared" si="21"/>
        <v>23.52526081</v>
      </c>
      <c r="G37" s="177">
        <f t="shared" si="22"/>
        <v>27.95993584</v>
      </c>
      <c r="H37" s="157">
        <f t="shared" si="23"/>
        <v>100</v>
      </c>
      <c r="I37" s="176">
        <f t="shared" si="24"/>
        <v>30.89336152</v>
      </c>
      <c r="J37" s="177">
        <f t="shared" si="25"/>
        <v>29.63402651</v>
      </c>
      <c r="K37" s="157">
        <f t="shared" si="26"/>
        <v>100</v>
      </c>
      <c r="L37" s="176">
        <f t="shared" si="27"/>
        <v>52.01290364</v>
      </c>
      <c r="M37" s="177">
        <f t="shared" si="28"/>
        <v>53.09399729</v>
      </c>
      <c r="N37" s="157">
        <f t="shared" si="29"/>
        <v>100</v>
      </c>
      <c r="O37" s="176">
        <f t="shared" si="30"/>
        <v>70.81305874</v>
      </c>
      <c r="P37" s="177">
        <f t="shared" si="31"/>
        <v>69.84141166</v>
      </c>
      <c r="Q37" s="157">
        <f t="shared" si="32"/>
        <v>100</v>
      </c>
      <c r="R37" s="176">
        <f t="shared" si="33"/>
        <v>81.46341792</v>
      </c>
      <c r="S37" s="177">
        <f t="shared" si="34"/>
        <v>67.32812791</v>
      </c>
      <c r="T37" s="157">
        <f t="shared" si="35"/>
        <v>100</v>
      </c>
      <c r="U37" s="176">
        <f t="shared" si="36"/>
        <v>91.39607726</v>
      </c>
      <c r="V37" s="177">
        <f t="shared" si="37"/>
        <v>69.82981206</v>
      </c>
      <c r="W37" s="157">
        <f t="shared" si="38"/>
        <v>100</v>
      </c>
      <c r="X37" s="176">
        <f t="shared" si="39"/>
        <v>100</v>
      </c>
      <c r="Y37" s="177">
        <f t="shared" si="40"/>
        <v>86.67375827</v>
      </c>
      <c r="Z37" s="157">
        <f t="shared" si="41"/>
        <v>100</v>
      </c>
      <c r="AA37" s="176">
        <f t="shared" si="42"/>
        <v>100</v>
      </c>
      <c r="AB37" s="177">
        <f t="shared" si="43"/>
        <v>74.07051229</v>
      </c>
      <c r="AC37" s="157" t="str">
        <f t="shared" si="44"/>
        <v/>
      </c>
      <c r="AD37" s="176" t="str">
        <f t="shared" si="45"/>
        <v/>
      </c>
      <c r="AE37" s="177" t="str">
        <f t="shared" si="46"/>
        <v/>
      </c>
      <c r="AF37" s="157">
        <f t="shared" si="47"/>
        <v>100</v>
      </c>
      <c r="AG37" s="176">
        <f t="shared" si="48"/>
        <v>80.56526573</v>
      </c>
      <c r="AH37" s="177">
        <f t="shared" si="49"/>
        <v>67.7126303</v>
      </c>
    </row>
    <row r="38" ht="15.75" customHeight="1">
      <c r="A38" s="200" t="s">
        <v>99</v>
      </c>
      <c r="B38" s="157">
        <f t="shared" si="17"/>
        <v>100</v>
      </c>
      <c r="C38" s="176">
        <f t="shared" si="18"/>
        <v>9.807655093</v>
      </c>
      <c r="D38" s="177">
        <f t="shared" si="19"/>
        <v>17.13842522</v>
      </c>
      <c r="E38" s="157">
        <f t="shared" si="20"/>
        <v>100</v>
      </c>
      <c r="F38" s="176">
        <f t="shared" si="21"/>
        <v>18.48352283</v>
      </c>
      <c r="G38" s="177">
        <f t="shared" si="22"/>
        <v>21.75379037</v>
      </c>
      <c r="H38" s="157">
        <f t="shared" si="23"/>
        <v>100</v>
      </c>
      <c r="I38" s="176">
        <f t="shared" si="24"/>
        <v>26.61902304</v>
      </c>
      <c r="J38" s="177">
        <f t="shared" si="25"/>
        <v>33.35740479</v>
      </c>
      <c r="K38" s="157">
        <f t="shared" si="26"/>
        <v>100</v>
      </c>
      <c r="L38" s="176">
        <f t="shared" si="27"/>
        <v>47.54401467</v>
      </c>
      <c r="M38" s="177">
        <f t="shared" si="28"/>
        <v>54.01802421</v>
      </c>
      <c r="N38" s="157">
        <f t="shared" si="29"/>
        <v>100</v>
      </c>
      <c r="O38" s="176">
        <f t="shared" si="30"/>
        <v>61.26097456</v>
      </c>
      <c r="P38" s="177">
        <f t="shared" si="31"/>
        <v>64.37597269</v>
      </c>
      <c r="Q38" s="157">
        <f t="shared" si="32"/>
        <v>100</v>
      </c>
      <c r="R38" s="176">
        <f t="shared" si="33"/>
        <v>75.33109359</v>
      </c>
      <c r="S38" s="177">
        <f t="shared" si="34"/>
        <v>64.07065645</v>
      </c>
      <c r="T38" s="157">
        <f t="shared" si="35"/>
        <v>100</v>
      </c>
      <c r="U38" s="176">
        <f t="shared" si="36"/>
        <v>89.01772932</v>
      </c>
      <c r="V38" s="177">
        <f t="shared" si="37"/>
        <v>68.80783743</v>
      </c>
      <c r="W38" s="157">
        <f t="shared" si="38"/>
        <v>100</v>
      </c>
      <c r="X38" s="176">
        <f t="shared" si="39"/>
        <v>98.84984135</v>
      </c>
      <c r="Y38" s="177">
        <f t="shared" si="40"/>
        <v>69.41225299</v>
      </c>
      <c r="Z38" s="157">
        <f t="shared" si="41"/>
        <v>100</v>
      </c>
      <c r="AA38" s="176">
        <f t="shared" si="42"/>
        <v>100</v>
      </c>
      <c r="AB38" s="177">
        <f t="shared" si="43"/>
        <v>60.66009273</v>
      </c>
      <c r="AC38" s="157">
        <f t="shared" si="44"/>
        <v>100</v>
      </c>
      <c r="AD38" s="176">
        <f t="shared" si="45"/>
        <v>100</v>
      </c>
      <c r="AE38" s="177">
        <f t="shared" si="46"/>
        <v>70.51841164</v>
      </c>
      <c r="AF38" s="157">
        <f t="shared" si="47"/>
        <v>100</v>
      </c>
      <c r="AG38" s="176">
        <f t="shared" si="48"/>
        <v>80.19646195</v>
      </c>
      <c r="AH38" s="177">
        <f t="shared" si="49"/>
        <v>64.57691475</v>
      </c>
    </row>
    <row r="39" ht="15.75" customHeight="1">
      <c r="A39" s="204" t="s">
        <v>100</v>
      </c>
      <c r="B39" s="167">
        <f t="shared" si="17"/>
        <v>100</v>
      </c>
      <c r="C39" s="194">
        <f t="shared" si="18"/>
        <v>10.08436259</v>
      </c>
      <c r="D39" s="195">
        <f t="shared" si="19"/>
        <v>16.41688075</v>
      </c>
      <c r="E39" s="167">
        <f t="shared" si="20"/>
        <v>100</v>
      </c>
      <c r="F39" s="194">
        <f t="shared" si="21"/>
        <v>24.27981594</v>
      </c>
      <c r="G39" s="195">
        <f t="shared" si="22"/>
        <v>27.19731243</v>
      </c>
      <c r="H39" s="167">
        <f t="shared" si="23"/>
        <v>100</v>
      </c>
      <c r="I39" s="194">
        <f t="shared" si="24"/>
        <v>35.85877089</v>
      </c>
      <c r="J39" s="195">
        <f t="shared" si="25"/>
        <v>32.35998611</v>
      </c>
      <c r="K39" s="167">
        <f t="shared" si="26"/>
        <v>100</v>
      </c>
      <c r="L39" s="194">
        <f t="shared" si="27"/>
        <v>55.53050404</v>
      </c>
      <c r="M39" s="195">
        <f t="shared" si="28"/>
        <v>50.20029131</v>
      </c>
      <c r="N39" s="167">
        <f t="shared" si="29"/>
        <v>100</v>
      </c>
      <c r="O39" s="194">
        <f t="shared" si="30"/>
        <v>68.08238082</v>
      </c>
      <c r="P39" s="195">
        <f t="shared" si="31"/>
        <v>56.97688509</v>
      </c>
      <c r="Q39" s="167">
        <f t="shared" si="32"/>
        <v>100</v>
      </c>
      <c r="R39" s="194">
        <f t="shared" si="33"/>
        <v>79.27857433</v>
      </c>
      <c r="S39" s="195">
        <f t="shared" si="34"/>
        <v>61.11748487</v>
      </c>
      <c r="T39" s="167">
        <f t="shared" si="35"/>
        <v>100</v>
      </c>
      <c r="U39" s="194">
        <f t="shared" si="36"/>
        <v>89.10789708</v>
      </c>
      <c r="V39" s="195">
        <f t="shared" si="37"/>
        <v>64.02846886</v>
      </c>
      <c r="W39" s="167">
        <f t="shared" si="38"/>
        <v>100</v>
      </c>
      <c r="X39" s="194">
        <f t="shared" si="39"/>
        <v>100</v>
      </c>
      <c r="Y39" s="195">
        <f t="shared" si="40"/>
        <v>72.79760758</v>
      </c>
      <c r="Z39" s="167">
        <f t="shared" si="41"/>
        <v>100</v>
      </c>
      <c r="AA39" s="194">
        <f t="shared" si="42"/>
        <v>100</v>
      </c>
      <c r="AB39" s="195">
        <f t="shared" si="43"/>
        <v>73.34672888</v>
      </c>
      <c r="AC39" s="157">
        <f t="shared" si="44"/>
        <v>100</v>
      </c>
      <c r="AD39" s="176">
        <f t="shared" si="45"/>
        <v>100</v>
      </c>
      <c r="AE39" s="177">
        <f t="shared" si="46"/>
        <v>67.87346472</v>
      </c>
      <c r="AF39" s="167">
        <f t="shared" si="47"/>
        <v>100</v>
      </c>
      <c r="AG39" s="194">
        <f t="shared" si="48"/>
        <v>77.98343996</v>
      </c>
      <c r="AH39" s="195">
        <f t="shared" si="49"/>
        <v>60.1684963</v>
      </c>
    </row>
    <row r="40" ht="15.75" customHeight="1">
      <c r="A40" s="63" t="s">
        <v>7</v>
      </c>
      <c r="B40" s="170">
        <f t="shared" si="17"/>
        <v>100</v>
      </c>
      <c r="C40" s="198">
        <f t="shared" si="18"/>
        <v>7.888251969</v>
      </c>
      <c r="D40" s="199">
        <f t="shared" si="19"/>
        <v>10.67059627</v>
      </c>
      <c r="E40" s="170">
        <f t="shared" si="20"/>
        <v>100</v>
      </c>
      <c r="F40" s="198">
        <f t="shared" si="21"/>
        <v>16.22584373</v>
      </c>
      <c r="G40" s="199">
        <f t="shared" si="22"/>
        <v>17.5422887</v>
      </c>
      <c r="H40" s="170">
        <f t="shared" si="23"/>
        <v>100</v>
      </c>
      <c r="I40" s="198">
        <f t="shared" si="24"/>
        <v>26.73062355</v>
      </c>
      <c r="J40" s="199">
        <f t="shared" si="25"/>
        <v>25.1628276</v>
      </c>
      <c r="K40" s="170">
        <f t="shared" si="26"/>
        <v>100</v>
      </c>
      <c r="L40" s="198">
        <f t="shared" si="27"/>
        <v>41.73428816</v>
      </c>
      <c r="M40" s="199">
        <f t="shared" si="28"/>
        <v>36.2701777</v>
      </c>
      <c r="N40" s="170">
        <f t="shared" si="29"/>
        <v>100</v>
      </c>
      <c r="O40" s="198">
        <f t="shared" si="30"/>
        <v>55.78389613</v>
      </c>
      <c r="P40" s="199">
        <f t="shared" si="31"/>
        <v>44.39893676</v>
      </c>
      <c r="Q40" s="170">
        <f t="shared" si="32"/>
        <v>100</v>
      </c>
      <c r="R40" s="198">
        <f t="shared" si="33"/>
        <v>68.98382044</v>
      </c>
      <c r="S40" s="199">
        <f t="shared" si="34"/>
        <v>48.6858376</v>
      </c>
      <c r="T40" s="170">
        <f t="shared" si="35"/>
        <v>100</v>
      </c>
      <c r="U40" s="198">
        <f t="shared" si="36"/>
        <v>81.8655674</v>
      </c>
      <c r="V40" s="199">
        <f t="shared" si="37"/>
        <v>52.60556891</v>
      </c>
      <c r="W40" s="170">
        <f t="shared" si="38"/>
        <v>100</v>
      </c>
      <c r="X40" s="198">
        <f t="shared" si="39"/>
        <v>92.30314279</v>
      </c>
      <c r="Y40" s="199">
        <f t="shared" si="40"/>
        <v>55.98606571</v>
      </c>
      <c r="Z40" s="170">
        <f t="shared" si="41"/>
        <v>100</v>
      </c>
      <c r="AA40" s="198">
        <f t="shared" si="42"/>
        <v>97.74475899</v>
      </c>
      <c r="AB40" s="199">
        <f t="shared" si="43"/>
        <v>61.47713173</v>
      </c>
      <c r="AC40" s="170">
        <f t="shared" si="44"/>
        <v>100</v>
      </c>
      <c r="AD40" s="198">
        <f t="shared" si="45"/>
        <v>100</v>
      </c>
      <c r="AE40" s="199">
        <f t="shared" si="46"/>
        <v>64.1283128</v>
      </c>
      <c r="AF40" s="170">
        <f t="shared" si="47"/>
        <v>100</v>
      </c>
      <c r="AG40" s="198">
        <f t="shared" si="48"/>
        <v>69.00993555</v>
      </c>
      <c r="AH40" s="199">
        <f t="shared" si="49"/>
        <v>47.9501719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T4:V4"/>
    <mergeCell ref="W4:Y4"/>
    <mergeCell ref="Z4:AB4"/>
    <mergeCell ref="AC4:AE4"/>
    <mergeCell ref="AF4:AH4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24:AH24"/>
    <mergeCell ref="A4:A6"/>
    <mergeCell ref="B4:D4"/>
    <mergeCell ref="E4:G4"/>
    <mergeCell ref="H4:J4"/>
    <mergeCell ref="K4:M4"/>
    <mergeCell ref="N4:P4"/>
    <mergeCell ref="Q4:S4"/>
  </mergeCell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26" width="6.63"/>
  </cols>
  <sheetData>
    <row r="1">
      <c r="A1" s="1" t="s">
        <v>101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ht="15.0" customHeight="1">
      <c r="A4" s="9" t="s">
        <v>102</v>
      </c>
      <c r="B4" s="11" t="s">
        <v>8</v>
      </c>
      <c r="C4" s="8"/>
      <c r="D4" s="13"/>
      <c r="E4" s="11" t="s">
        <v>9</v>
      </c>
      <c r="F4" s="8"/>
      <c r="G4" s="13"/>
      <c r="H4" s="11" t="s">
        <v>7</v>
      </c>
      <c r="I4" s="8"/>
      <c r="J4" s="10"/>
    </row>
    <row r="5" ht="45.0" customHeight="1">
      <c r="A5" s="16"/>
      <c r="B5" s="20" t="s">
        <v>103</v>
      </c>
      <c r="C5" s="19"/>
      <c r="D5" s="216" t="s">
        <v>104</v>
      </c>
      <c r="E5" s="20" t="s">
        <v>13</v>
      </c>
      <c r="F5" s="19"/>
      <c r="G5" s="216" t="s">
        <v>104</v>
      </c>
      <c r="H5" s="20" t="s">
        <v>13</v>
      </c>
      <c r="I5" s="19"/>
      <c r="J5" s="21" t="s">
        <v>104</v>
      </c>
    </row>
    <row r="6">
      <c r="A6" s="26"/>
      <c r="B6" s="28" t="s">
        <v>15</v>
      </c>
      <c r="C6" s="28" t="s">
        <v>16</v>
      </c>
      <c r="D6" s="218"/>
      <c r="E6" s="28" t="s">
        <v>15</v>
      </c>
      <c r="F6" s="28" t="s">
        <v>16</v>
      </c>
      <c r="G6" s="218"/>
      <c r="H6" s="28" t="s">
        <v>15</v>
      </c>
      <c r="I6" s="28" t="s">
        <v>16</v>
      </c>
      <c r="J6" s="38"/>
    </row>
    <row r="7">
      <c r="A7" s="40" t="s">
        <v>43</v>
      </c>
      <c r="B7" s="42">
        <v>14.0</v>
      </c>
      <c r="C7" s="44">
        <v>64.92984426879427</v>
      </c>
      <c r="D7" s="46">
        <v>60.66787923088357</v>
      </c>
      <c r="E7" s="42">
        <v>16.0</v>
      </c>
      <c r="F7" s="44">
        <v>83.1855206947524</v>
      </c>
      <c r="G7" s="46">
        <v>90.90313377679232</v>
      </c>
      <c r="H7" s="42">
        <f t="shared" ref="H7:J7" si="1">B7+E7</f>
        <v>30</v>
      </c>
      <c r="I7" s="44">
        <f t="shared" si="1"/>
        <v>148.115365</v>
      </c>
      <c r="J7" s="117">
        <f t="shared" si="1"/>
        <v>151.571013</v>
      </c>
      <c r="L7" s="56"/>
    </row>
    <row r="8">
      <c r="A8" s="53" t="s">
        <v>44</v>
      </c>
      <c r="B8" s="55">
        <v>103.0</v>
      </c>
      <c r="C8" s="57">
        <v>524.6646797418458</v>
      </c>
      <c r="D8" s="59">
        <v>311.5953394366295</v>
      </c>
      <c r="E8" s="55">
        <v>95.0</v>
      </c>
      <c r="F8" s="57">
        <v>513.7517308494332</v>
      </c>
      <c r="G8" s="59">
        <v>371.85765782295334</v>
      </c>
      <c r="H8" s="55">
        <f t="shared" ref="H8:J8" si="2">B8+E8</f>
        <v>198</v>
      </c>
      <c r="I8" s="57">
        <f t="shared" si="2"/>
        <v>1038.416411</v>
      </c>
      <c r="J8" s="122">
        <f t="shared" si="2"/>
        <v>683.4529973</v>
      </c>
    </row>
    <row r="9">
      <c r="A9" s="53" t="s">
        <v>45</v>
      </c>
      <c r="B9" s="55">
        <v>548.0</v>
      </c>
      <c r="C9" s="57">
        <v>2695.5039427849815</v>
      </c>
      <c r="D9" s="59">
        <v>2176.5649310852987</v>
      </c>
      <c r="E9" s="55">
        <v>814.0</v>
      </c>
      <c r="F9" s="57">
        <v>5966.192132559727</v>
      </c>
      <c r="G9" s="59">
        <v>4570.208748361466</v>
      </c>
      <c r="H9" s="55">
        <f t="shared" ref="H9:J9" si="3">B9+E9</f>
        <v>1362</v>
      </c>
      <c r="I9" s="57">
        <f t="shared" si="3"/>
        <v>8661.696075</v>
      </c>
      <c r="J9" s="122">
        <f t="shared" si="3"/>
        <v>6746.773679</v>
      </c>
    </row>
    <row r="10">
      <c r="A10" s="53" t="s">
        <v>46</v>
      </c>
      <c r="B10" s="55">
        <v>1701.0</v>
      </c>
      <c r="C10" s="57">
        <v>11061.397601292163</v>
      </c>
      <c r="D10" s="59">
        <v>8972.091184163834</v>
      </c>
      <c r="E10" s="55">
        <v>2654.0</v>
      </c>
      <c r="F10" s="57">
        <v>21689.60372379346</v>
      </c>
      <c r="G10" s="59">
        <v>16824.93373154201</v>
      </c>
      <c r="H10" s="55">
        <f t="shared" ref="H10:J10" si="4">B10+E10</f>
        <v>4355</v>
      </c>
      <c r="I10" s="57">
        <f t="shared" si="4"/>
        <v>32751.00133</v>
      </c>
      <c r="J10" s="122">
        <f t="shared" si="4"/>
        <v>25797.02492</v>
      </c>
    </row>
    <row r="11">
      <c r="A11" s="53" t="s">
        <v>47</v>
      </c>
      <c r="B11" s="55">
        <v>3158.0</v>
      </c>
      <c r="C11" s="57">
        <v>26373.28260166797</v>
      </c>
      <c r="D11" s="59">
        <v>19105.918610575827</v>
      </c>
      <c r="E11" s="55">
        <v>4859.0</v>
      </c>
      <c r="F11" s="57">
        <v>66056.04309851358</v>
      </c>
      <c r="G11" s="59">
        <v>46278.78250863787</v>
      </c>
      <c r="H11" s="55">
        <f t="shared" ref="H11:J11" si="5">B11+E11</f>
        <v>8017</v>
      </c>
      <c r="I11" s="57">
        <f t="shared" si="5"/>
        <v>92429.3257</v>
      </c>
      <c r="J11" s="122">
        <f t="shared" si="5"/>
        <v>65384.70112</v>
      </c>
    </row>
    <row r="12">
      <c r="A12" s="53" t="s">
        <v>48</v>
      </c>
      <c r="B12" s="55">
        <v>3817.0</v>
      </c>
      <c r="C12" s="57">
        <v>35666.45040132446</v>
      </c>
      <c r="D12" s="59">
        <v>25968.644709991066</v>
      </c>
      <c r="E12" s="55">
        <v>5459.0</v>
      </c>
      <c r="F12" s="57">
        <v>82251.51294122987</v>
      </c>
      <c r="G12" s="59">
        <v>53743.98887057866</v>
      </c>
      <c r="H12" s="55">
        <f t="shared" ref="H12:J12" si="6">B12+E12</f>
        <v>9276</v>
      </c>
      <c r="I12" s="57">
        <f t="shared" si="6"/>
        <v>117917.9633</v>
      </c>
      <c r="J12" s="122">
        <f t="shared" si="6"/>
        <v>79712.63358</v>
      </c>
    </row>
    <row r="13">
      <c r="A13" s="53" t="s">
        <v>49</v>
      </c>
      <c r="B13" s="55">
        <v>3270.0</v>
      </c>
      <c r="C13" s="57">
        <v>32585.00849024258</v>
      </c>
      <c r="D13" s="59">
        <v>22785.067046793156</v>
      </c>
      <c r="E13" s="55">
        <v>4278.0</v>
      </c>
      <c r="F13" s="57">
        <v>58428.293394598615</v>
      </c>
      <c r="G13" s="59">
        <v>40900.02786906153</v>
      </c>
      <c r="H13" s="55">
        <f t="shared" ref="H13:J13" si="7">B13+E13</f>
        <v>7548</v>
      </c>
      <c r="I13" s="57">
        <f t="shared" si="7"/>
        <v>91013.30188</v>
      </c>
      <c r="J13" s="122">
        <f t="shared" si="7"/>
        <v>63685.09492</v>
      </c>
    </row>
    <row r="14">
      <c r="A14" s="53" t="s">
        <v>50</v>
      </c>
      <c r="B14" s="55">
        <v>2560.0</v>
      </c>
      <c r="C14" s="57">
        <v>26527.317739927083</v>
      </c>
      <c r="D14" s="59">
        <v>17804.66276089602</v>
      </c>
      <c r="E14" s="55">
        <v>2572.0</v>
      </c>
      <c r="F14" s="57">
        <v>36855.81947706643</v>
      </c>
      <c r="G14" s="59">
        <v>24055.469991600792</v>
      </c>
      <c r="H14" s="55">
        <f t="shared" ref="H14:J14" si="8">B14+E14</f>
        <v>5132</v>
      </c>
      <c r="I14" s="57">
        <f t="shared" si="8"/>
        <v>63383.13722</v>
      </c>
      <c r="J14" s="122">
        <f t="shared" si="8"/>
        <v>41860.13275</v>
      </c>
    </row>
    <row r="15">
      <c r="A15" s="53" t="s">
        <v>51</v>
      </c>
      <c r="B15" s="55">
        <v>1145.0</v>
      </c>
      <c r="C15" s="57">
        <v>12183.851182736498</v>
      </c>
      <c r="D15" s="59">
        <v>8541.571333744638</v>
      </c>
      <c r="E15" s="55">
        <v>910.0</v>
      </c>
      <c r="F15" s="57">
        <v>11137.735959862266</v>
      </c>
      <c r="G15" s="59">
        <v>7707.236655297271</v>
      </c>
      <c r="H15" s="55">
        <f t="shared" ref="H15:J15" si="9">B15+E15</f>
        <v>2055</v>
      </c>
      <c r="I15" s="57">
        <f t="shared" si="9"/>
        <v>23321.58714</v>
      </c>
      <c r="J15" s="122">
        <f t="shared" si="9"/>
        <v>16248.80799</v>
      </c>
    </row>
    <row r="16">
      <c r="A16" s="223" t="s">
        <v>52</v>
      </c>
      <c r="B16" s="224">
        <v>171.0</v>
      </c>
      <c r="C16" s="225">
        <v>1431.349147229537</v>
      </c>
      <c r="D16" s="226">
        <v>806.1346401091625</v>
      </c>
      <c r="E16" s="224">
        <v>79.0</v>
      </c>
      <c r="F16" s="225">
        <v>993.5357774777401</v>
      </c>
      <c r="G16" s="226">
        <v>611.1980525470734</v>
      </c>
      <c r="H16" s="224">
        <f t="shared" ref="H16:J16" si="10">B16+E16</f>
        <v>250</v>
      </c>
      <c r="I16" s="225">
        <f t="shared" si="10"/>
        <v>2424.884925</v>
      </c>
      <c r="J16" s="227">
        <f t="shared" si="10"/>
        <v>1417.332693</v>
      </c>
    </row>
    <row r="17">
      <c r="A17" s="68" t="s">
        <v>106</v>
      </c>
      <c r="B17" s="69">
        <v>6.0</v>
      </c>
      <c r="C17" s="70">
        <v>41.230000000000004</v>
      </c>
      <c r="D17" s="71">
        <v>10.14666666666667</v>
      </c>
      <c r="E17" s="69">
        <v>3.0</v>
      </c>
      <c r="F17" s="70">
        <v>28.700000000000003</v>
      </c>
      <c r="G17" s="71">
        <v>29.05</v>
      </c>
      <c r="H17" s="69">
        <f t="shared" ref="H17:J17" si="11">B17+E17</f>
        <v>9</v>
      </c>
      <c r="I17" s="70">
        <f t="shared" si="11"/>
        <v>69.93</v>
      </c>
      <c r="J17" s="128">
        <f t="shared" si="11"/>
        <v>39.19666667</v>
      </c>
    </row>
    <row r="18">
      <c r="A18" s="63" t="s">
        <v>7</v>
      </c>
      <c r="B18" s="64">
        <f t="shared" ref="B18:J18" si="12">SUM(B7:B17)</f>
        <v>16493</v>
      </c>
      <c r="C18" s="65">
        <f t="shared" si="12"/>
        <v>149154.9856</v>
      </c>
      <c r="D18" s="66">
        <f t="shared" si="12"/>
        <v>106543.0651</v>
      </c>
      <c r="E18" s="64">
        <f t="shared" si="12"/>
        <v>21739</v>
      </c>
      <c r="F18" s="65">
        <f t="shared" si="12"/>
        <v>284004.3738</v>
      </c>
      <c r="G18" s="66">
        <f t="shared" si="12"/>
        <v>195183.6572</v>
      </c>
      <c r="H18" s="64">
        <f t="shared" si="12"/>
        <v>38232</v>
      </c>
      <c r="I18" s="65">
        <f t="shared" si="12"/>
        <v>433159.3594</v>
      </c>
      <c r="J18" s="131">
        <f t="shared" si="12"/>
        <v>301726.7223</v>
      </c>
    </row>
    <row r="19">
      <c r="A19" s="74" t="s">
        <v>32</v>
      </c>
    </row>
    <row r="20">
      <c r="A20" s="106" t="s">
        <v>34</v>
      </c>
      <c r="B20" s="107"/>
      <c r="C20" s="107"/>
      <c r="D20" s="107"/>
      <c r="E20" s="107"/>
      <c r="F20" s="107"/>
      <c r="G20" s="107"/>
      <c r="H20" s="107"/>
      <c r="I20" s="107"/>
      <c r="J20" s="108"/>
    </row>
    <row r="21" ht="15.75" customHeight="1">
      <c r="A21" s="40" t="s">
        <v>43</v>
      </c>
      <c r="B21" s="87">
        <f t="shared" ref="B21:J21" si="13">IF(ISBLANK(B7),"",B7*100/B$18)</f>
        <v>0.08488449645</v>
      </c>
      <c r="C21" s="89">
        <f t="shared" si="13"/>
        <v>0.04353179613</v>
      </c>
      <c r="D21" s="49">
        <f t="shared" si="13"/>
        <v>0.05694211929</v>
      </c>
      <c r="E21" s="87">
        <f t="shared" si="13"/>
        <v>0.0736004416</v>
      </c>
      <c r="F21" s="89">
        <f t="shared" si="13"/>
        <v>0.02929022522</v>
      </c>
      <c r="G21" s="49">
        <f t="shared" si="13"/>
        <v>0.04657312762</v>
      </c>
      <c r="H21" s="87">
        <f t="shared" si="13"/>
        <v>0.07846829881</v>
      </c>
      <c r="I21" s="89">
        <f t="shared" si="13"/>
        <v>0.03419419707</v>
      </c>
      <c r="J21" s="133">
        <f t="shared" si="13"/>
        <v>0.05023453403</v>
      </c>
    </row>
    <row r="22" ht="15.75" customHeight="1">
      <c r="A22" s="53" t="s">
        <v>44</v>
      </c>
      <c r="B22" s="91">
        <f t="shared" ref="B22:J22" si="14">IF(ISBLANK(B8),"",B8*100/B$18)</f>
        <v>0.6245073668</v>
      </c>
      <c r="C22" s="92">
        <f t="shared" si="14"/>
        <v>0.3517580572</v>
      </c>
      <c r="D22" s="60">
        <f t="shared" si="14"/>
        <v>0.2924595225</v>
      </c>
      <c r="E22" s="91">
        <f t="shared" si="14"/>
        <v>0.437002622</v>
      </c>
      <c r="F22" s="92">
        <f t="shared" si="14"/>
        <v>0.1808957109</v>
      </c>
      <c r="G22" s="60">
        <f t="shared" si="14"/>
        <v>0.1905168</v>
      </c>
      <c r="H22" s="91">
        <f t="shared" si="14"/>
        <v>0.5178907721</v>
      </c>
      <c r="I22" s="92">
        <f t="shared" si="14"/>
        <v>0.239730803</v>
      </c>
      <c r="J22" s="134">
        <f t="shared" si="14"/>
        <v>0.2265139103</v>
      </c>
    </row>
    <row r="23" ht="15.75" customHeight="1">
      <c r="A23" s="53" t="s">
        <v>45</v>
      </c>
      <c r="B23" s="91">
        <f t="shared" ref="B23:J23" si="15">IF(ISBLANK(B9),"",B9*100/B$18)</f>
        <v>3.322621718</v>
      </c>
      <c r="C23" s="92">
        <f t="shared" si="15"/>
        <v>1.807183267</v>
      </c>
      <c r="D23" s="60">
        <f t="shared" si="15"/>
        <v>2.04289686</v>
      </c>
      <c r="E23" s="91">
        <f t="shared" si="15"/>
        <v>3.744422467</v>
      </c>
      <c r="F23" s="92">
        <f t="shared" si="15"/>
        <v>2.100739525</v>
      </c>
      <c r="G23" s="60">
        <f t="shared" si="15"/>
        <v>2.341491503</v>
      </c>
      <c r="H23" s="91">
        <f t="shared" si="15"/>
        <v>3.562460766</v>
      </c>
      <c r="I23" s="92">
        <f t="shared" si="15"/>
        <v>1.999655759</v>
      </c>
      <c r="J23" s="134">
        <f t="shared" si="15"/>
        <v>2.23605441</v>
      </c>
    </row>
    <row r="24" ht="15.75" customHeight="1">
      <c r="A24" s="53" t="s">
        <v>46</v>
      </c>
      <c r="B24" s="91">
        <f t="shared" ref="B24:J24" si="16">IF(ISBLANK(B10),"",B10*100/B$18)</f>
        <v>10.31346632</v>
      </c>
      <c r="C24" s="92">
        <f t="shared" si="16"/>
        <v>7.416042819</v>
      </c>
      <c r="D24" s="60">
        <f t="shared" si="16"/>
        <v>8.421093551</v>
      </c>
      <c r="E24" s="91">
        <f t="shared" si="16"/>
        <v>12.20847325</v>
      </c>
      <c r="F24" s="92">
        <f t="shared" si="16"/>
        <v>7.637066795</v>
      </c>
      <c r="G24" s="60">
        <f t="shared" si="16"/>
        <v>8.620052504</v>
      </c>
      <c r="H24" s="91">
        <f t="shared" si="16"/>
        <v>11.39098138</v>
      </c>
      <c r="I24" s="92">
        <f t="shared" si="16"/>
        <v>7.560958944</v>
      </c>
      <c r="J24" s="134">
        <f t="shared" si="16"/>
        <v>8.549797882</v>
      </c>
    </row>
    <row r="25" ht="15.75" customHeight="1">
      <c r="A25" s="53" t="s">
        <v>47</v>
      </c>
      <c r="B25" s="91">
        <f t="shared" ref="B25:J25" si="17">IF(ISBLANK(B11),"",B11*100/B$18)</f>
        <v>19.14751713</v>
      </c>
      <c r="C25" s="92">
        <f t="shared" si="17"/>
        <v>17.68179755</v>
      </c>
      <c r="D25" s="60">
        <f t="shared" si="17"/>
        <v>17.93257834</v>
      </c>
      <c r="E25" s="91">
        <f t="shared" si="17"/>
        <v>22.35153411</v>
      </c>
      <c r="F25" s="92">
        <f t="shared" si="17"/>
        <v>23.25881191</v>
      </c>
      <c r="G25" s="60">
        <f t="shared" si="17"/>
        <v>23.71037779</v>
      </c>
      <c r="H25" s="91">
        <f t="shared" si="17"/>
        <v>20.96934505</v>
      </c>
      <c r="I25" s="92">
        <f t="shared" si="17"/>
        <v>21.3384113</v>
      </c>
      <c r="J25" s="134">
        <f t="shared" si="17"/>
        <v>21.67017247</v>
      </c>
    </row>
    <row r="26" ht="15.75" customHeight="1">
      <c r="A26" s="53" t="s">
        <v>48</v>
      </c>
      <c r="B26" s="91">
        <f t="shared" ref="B26:J26" si="18">IF(ISBLANK(B12),"",B12*100/B$18)</f>
        <v>23.14315164</v>
      </c>
      <c r="C26" s="92">
        <f t="shared" si="18"/>
        <v>23.91234209</v>
      </c>
      <c r="D26" s="60">
        <f t="shared" si="18"/>
        <v>24.37384797</v>
      </c>
      <c r="E26" s="91">
        <f t="shared" si="18"/>
        <v>25.11155067</v>
      </c>
      <c r="F26" s="92">
        <f t="shared" si="18"/>
        <v>28.96135431</v>
      </c>
      <c r="G26" s="60">
        <f t="shared" si="18"/>
        <v>27.53508651</v>
      </c>
      <c r="H26" s="91">
        <f t="shared" si="18"/>
        <v>24.26239799</v>
      </c>
      <c r="I26" s="92">
        <f t="shared" si="18"/>
        <v>27.22276705</v>
      </c>
      <c r="J26" s="134">
        <f t="shared" si="18"/>
        <v>26.41881798</v>
      </c>
    </row>
    <row r="27" ht="15.75" customHeight="1">
      <c r="A27" s="53" t="s">
        <v>49</v>
      </c>
      <c r="B27" s="91">
        <f t="shared" ref="B27:J27" si="19">IF(ISBLANK(B13),"",B13*100/B$18)</f>
        <v>19.8265931</v>
      </c>
      <c r="C27" s="92">
        <f t="shared" si="19"/>
        <v>21.84640919</v>
      </c>
      <c r="D27" s="60">
        <f t="shared" si="19"/>
        <v>21.38578144</v>
      </c>
      <c r="E27" s="91">
        <f t="shared" si="19"/>
        <v>19.67891807</v>
      </c>
      <c r="F27" s="92">
        <f t="shared" si="19"/>
        <v>20.57302591</v>
      </c>
      <c r="G27" s="60">
        <f t="shared" si="19"/>
        <v>20.95463752</v>
      </c>
      <c r="H27" s="91">
        <f t="shared" si="19"/>
        <v>19.74262398</v>
      </c>
      <c r="I27" s="92">
        <f t="shared" si="19"/>
        <v>21.01150533</v>
      </c>
      <c r="J27" s="134">
        <f t="shared" si="19"/>
        <v>21.10687924</v>
      </c>
    </row>
    <row r="28" ht="15.75" customHeight="1">
      <c r="A28" s="53" t="s">
        <v>50</v>
      </c>
      <c r="B28" s="91">
        <f t="shared" ref="B28:J28" si="20">IF(ISBLANK(B14),"",B14*100/B$18)</f>
        <v>15.52173649</v>
      </c>
      <c r="C28" s="92">
        <f t="shared" si="20"/>
        <v>17.78506942</v>
      </c>
      <c r="D28" s="60">
        <f t="shared" si="20"/>
        <v>16.71123573</v>
      </c>
      <c r="E28" s="91">
        <f t="shared" si="20"/>
        <v>11.83127099</v>
      </c>
      <c r="F28" s="92">
        <f t="shared" si="20"/>
        <v>12.97720137</v>
      </c>
      <c r="G28" s="60">
        <f t="shared" si="20"/>
        <v>12.32453082</v>
      </c>
      <c r="H28" s="91">
        <f t="shared" si="20"/>
        <v>13.42331032</v>
      </c>
      <c r="I28" s="92">
        <f t="shared" si="20"/>
        <v>14.63275255</v>
      </c>
      <c r="J28" s="134">
        <f t="shared" si="20"/>
        <v>13.87352517</v>
      </c>
    </row>
    <row r="29" ht="15.75" customHeight="1">
      <c r="A29" s="53" t="s">
        <v>51</v>
      </c>
      <c r="B29" s="91">
        <f t="shared" ref="B29:J29" si="21">IF(ISBLANK(B15),"",B15*100/B$18)</f>
        <v>6.942339174</v>
      </c>
      <c r="C29" s="92">
        <f t="shared" si="21"/>
        <v>8.168584598</v>
      </c>
      <c r="D29" s="60">
        <f t="shared" si="21"/>
        <v>8.017012957</v>
      </c>
      <c r="E29" s="91">
        <f t="shared" si="21"/>
        <v>4.186025116</v>
      </c>
      <c r="F29" s="92">
        <f t="shared" si="21"/>
        <v>3.921677618</v>
      </c>
      <c r="G29" s="60">
        <f t="shared" si="21"/>
        <v>3.948710033</v>
      </c>
      <c r="H29" s="91">
        <f t="shared" si="21"/>
        <v>5.375078468</v>
      </c>
      <c r="I29" s="92">
        <f t="shared" si="21"/>
        <v>5.384066311</v>
      </c>
      <c r="J29" s="134">
        <f t="shared" si="21"/>
        <v>5.385273092</v>
      </c>
    </row>
    <row r="30" ht="15.75" customHeight="1">
      <c r="A30" s="223" t="s">
        <v>52</v>
      </c>
      <c r="B30" s="91">
        <f t="shared" ref="B30:J30" si="22">IF(ISBLANK(B16),"",B16*100/B$18)</f>
        <v>1.036803492</v>
      </c>
      <c r="C30" s="92">
        <f t="shared" si="22"/>
        <v>0.9596388221</v>
      </c>
      <c r="D30" s="60">
        <f t="shared" si="22"/>
        <v>0.7566279789</v>
      </c>
      <c r="E30" s="91">
        <f t="shared" si="22"/>
        <v>0.3634021804</v>
      </c>
      <c r="F30" s="92">
        <f t="shared" si="22"/>
        <v>0.3498311538</v>
      </c>
      <c r="G30" s="60">
        <f t="shared" si="22"/>
        <v>0.3131399735</v>
      </c>
      <c r="H30" s="228">
        <f t="shared" si="22"/>
        <v>0.6539024901</v>
      </c>
      <c r="I30" s="229">
        <f t="shared" si="22"/>
        <v>0.5598135818</v>
      </c>
      <c r="J30" s="230">
        <f t="shared" si="22"/>
        <v>0.469740526</v>
      </c>
    </row>
    <row r="31" ht="15.75" customHeight="1">
      <c r="A31" s="68" t="s">
        <v>53</v>
      </c>
      <c r="B31" s="102">
        <f t="shared" ref="B31:J31" si="23">IF(ISBLANK(B17),"",B17*100/B$18)</f>
        <v>0.03637906991</v>
      </c>
      <c r="C31" s="103">
        <f t="shared" si="23"/>
        <v>0.0276423881</v>
      </c>
      <c r="D31" s="73">
        <f t="shared" si="23"/>
        <v>0.009523535536</v>
      </c>
      <c r="E31" s="102">
        <f t="shared" si="23"/>
        <v>0.0138000828</v>
      </c>
      <c r="F31" s="103">
        <f t="shared" si="23"/>
        <v>0.01010547817</v>
      </c>
      <c r="G31" s="73">
        <f t="shared" si="23"/>
        <v>0.01488341822</v>
      </c>
      <c r="H31" s="102">
        <f t="shared" si="23"/>
        <v>0.02354048964</v>
      </c>
      <c r="I31" s="103">
        <f t="shared" si="23"/>
        <v>0.01614417384</v>
      </c>
      <c r="J31" s="160">
        <f t="shared" si="23"/>
        <v>0.01299078397</v>
      </c>
    </row>
    <row r="32" ht="15.75" customHeight="1">
      <c r="A32" s="63" t="s">
        <v>7</v>
      </c>
      <c r="B32" s="64">
        <f t="shared" ref="B32:J32" si="24">IF(ISBLANK(B18),"",B18*100/B$18)</f>
        <v>100</v>
      </c>
      <c r="C32" s="65">
        <f t="shared" si="24"/>
        <v>100</v>
      </c>
      <c r="D32" s="66">
        <f t="shared" si="24"/>
        <v>100</v>
      </c>
      <c r="E32" s="64">
        <f t="shared" si="24"/>
        <v>100</v>
      </c>
      <c r="F32" s="65">
        <f t="shared" si="24"/>
        <v>100</v>
      </c>
      <c r="G32" s="66">
        <f t="shared" si="24"/>
        <v>100</v>
      </c>
      <c r="H32" s="64">
        <f t="shared" si="24"/>
        <v>100</v>
      </c>
      <c r="I32" s="65">
        <f t="shared" si="24"/>
        <v>100</v>
      </c>
      <c r="J32" s="131">
        <f t="shared" si="24"/>
        <v>100</v>
      </c>
    </row>
    <row r="33" ht="15.75" customHeight="1">
      <c r="A33" s="106" t="s">
        <v>57</v>
      </c>
      <c r="B33" s="107"/>
      <c r="C33" s="107"/>
      <c r="D33" s="107"/>
      <c r="E33" s="107"/>
      <c r="F33" s="107"/>
      <c r="G33" s="107"/>
      <c r="H33" s="107"/>
      <c r="I33" s="107"/>
      <c r="J33" s="108"/>
    </row>
    <row r="34" ht="15.75" customHeight="1">
      <c r="A34" s="40" t="s">
        <v>43</v>
      </c>
      <c r="B34" s="87">
        <f t="shared" ref="B34:B45" si="25">IF(ISBLANK(B7),"",B7*100/$H7)</f>
        <v>46.66666667</v>
      </c>
      <c r="C34" s="89">
        <f t="shared" ref="C34:C45" si="26">IF(ISBLANK(C7),"",C7*100/$I7)</f>
        <v>43.83734549</v>
      </c>
      <c r="D34" s="49">
        <f t="shared" ref="D34:D45" si="27">IF(ISBLANK(D7),"",D7*100/$J7)</f>
        <v>40.02604326</v>
      </c>
      <c r="E34" s="87">
        <f t="shared" ref="E34:E45" si="28">IF(ISBLANK(E7),"",E7*100/$H7)</f>
        <v>53.33333333</v>
      </c>
      <c r="F34" s="89">
        <f t="shared" ref="F34:F45" si="29">IF(ISBLANK(F7),"",F7*100/$I7)</f>
        <v>56.16265451</v>
      </c>
      <c r="G34" s="49">
        <f t="shared" ref="G34:G45" si="30">IF(ISBLANK(G7),"",G7*100/$J7)</f>
        <v>59.97395674</v>
      </c>
      <c r="H34" s="42">
        <f t="shared" ref="H34:H45" si="31">IF(ISBLANK(H7),"",H7*100/$H7)</f>
        <v>100</v>
      </c>
      <c r="I34" s="44">
        <f t="shared" ref="I34:I45" si="32">IF(ISBLANK(I7),"",I7*100/$I7)</f>
        <v>100</v>
      </c>
      <c r="J34" s="117">
        <f t="shared" ref="J34:J45" si="33">IF(ISBLANK(J7),"",J7*100/$J7)</f>
        <v>100</v>
      </c>
    </row>
    <row r="35" ht="15.75" customHeight="1">
      <c r="A35" s="53" t="s">
        <v>44</v>
      </c>
      <c r="B35" s="91">
        <f t="shared" si="25"/>
        <v>52.02020202</v>
      </c>
      <c r="C35" s="92">
        <f t="shared" si="26"/>
        <v>50.52546111</v>
      </c>
      <c r="D35" s="60">
        <f t="shared" si="27"/>
        <v>45.59133411</v>
      </c>
      <c r="E35" s="91">
        <f t="shared" si="28"/>
        <v>47.97979798</v>
      </c>
      <c r="F35" s="92">
        <f t="shared" si="29"/>
        <v>49.47453889</v>
      </c>
      <c r="G35" s="60">
        <f t="shared" si="30"/>
        <v>54.40866589</v>
      </c>
      <c r="H35" s="55">
        <f t="shared" si="31"/>
        <v>100</v>
      </c>
      <c r="I35" s="57">
        <f t="shared" si="32"/>
        <v>100</v>
      </c>
      <c r="J35" s="122">
        <f t="shared" si="33"/>
        <v>100</v>
      </c>
    </row>
    <row r="36" ht="15.75" customHeight="1">
      <c r="A36" s="53" t="s">
        <v>45</v>
      </c>
      <c r="B36" s="91">
        <f t="shared" si="25"/>
        <v>40.2349486</v>
      </c>
      <c r="C36" s="92">
        <f t="shared" si="26"/>
        <v>31.11981671</v>
      </c>
      <c r="D36" s="60">
        <f t="shared" si="27"/>
        <v>32.2608262</v>
      </c>
      <c r="E36" s="91">
        <f t="shared" si="28"/>
        <v>59.7650514</v>
      </c>
      <c r="F36" s="92">
        <f t="shared" si="29"/>
        <v>68.88018329</v>
      </c>
      <c r="G36" s="60">
        <f t="shared" si="30"/>
        <v>67.7391738</v>
      </c>
      <c r="H36" s="55">
        <f t="shared" si="31"/>
        <v>100</v>
      </c>
      <c r="I36" s="57">
        <f t="shared" si="32"/>
        <v>100</v>
      </c>
      <c r="J36" s="122">
        <f t="shared" si="33"/>
        <v>100</v>
      </c>
    </row>
    <row r="37" ht="15.75" customHeight="1">
      <c r="A37" s="53" t="s">
        <v>46</v>
      </c>
      <c r="B37" s="91">
        <f t="shared" si="25"/>
        <v>39.05855339</v>
      </c>
      <c r="C37" s="92">
        <f t="shared" si="26"/>
        <v>33.77422721</v>
      </c>
      <c r="D37" s="60">
        <f t="shared" si="27"/>
        <v>34.77955777</v>
      </c>
      <c r="E37" s="91">
        <f t="shared" si="28"/>
        <v>60.94144661</v>
      </c>
      <c r="F37" s="92">
        <f t="shared" si="29"/>
        <v>66.22577279</v>
      </c>
      <c r="G37" s="60">
        <f t="shared" si="30"/>
        <v>65.22044223</v>
      </c>
      <c r="H37" s="55">
        <f t="shared" si="31"/>
        <v>100</v>
      </c>
      <c r="I37" s="57">
        <f t="shared" si="32"/>
        <v>100</v>
      </c>
      <c r="J37" s="122">
        <f t="shared" si="33"/>
        <v>100</v>
      </c>
    </row>
    <row r="38" ht="15.75" customHeight="1">
      <c r="A38" s="53" t="s">
        <v>47</v>
      </c>
      <c r="B38" s="91">
        <f t="shared" si="25"/>
        <v>39.3912935</v>
      </c>
      <c r="C38" s="92">
        <f t="shared" si="26"/>
        <v>28.53345775</v>
      </c>
      <c r="D38" s="60">
        <f t="shared" si="27"/>
        <v>29.22077838</v>
      </c>
      <c r="E38" s="91">
        <f t="shared" si="28"/>
        <v>60.6087065</v>
      </c>
      <c r="F38" s="92">
        <f t="shared" si="29"/>
        <v>71.46654225</v>
      </c>
      <c r="G38" s="60">
        <f t="shared" si="30"/>
        <v>70.77922162</v>
      </c>
      <c r="H38" s="55">
        <f t="shared" si="31"/>
        <v>100</v>
      </c>
      <c r="I38" s="57">
        <f t="shared" si="32"/>
        <v>100</v>
      </c>
      <c r="J38" s="122">
        <f t="shared" si="33"/>
        <v>100</v>
      </c>
    </row>
    <row r="39" ht="15.75" customHeight="1">
      <c r="A39" s="53" t="s">
        <v>48</v>
      </c>
      <c r="B39" s="91">
        <f t="shared" si="25"/>
        <v>41.14920224</v>
      </c>
      <c r="C39" s="92">
        <f t="shared" si="26"/>
        <v>30.24683381</v>
      </c>
      <c r="D39" s="60">
        <f t="shared" si="27"/>
        <v>32.57782806</v>
      </c>
      <c r="E39" s="91">
        <f t="shared" si="28"/>
        <v>58.85079776</v>
      </c>
      <c r="F39" s="92">
        <f t="shared" si="29"/>
        <v>69.75316619</v>
      </c>
      <c r="G39" s="60">
        <f t="shared" si="30"/>
        <v>67.42217194</v>
      </c>
      <c r="H39" s="55">
        <f t="shared" si="31"/>
        <v>100</v>
      </c>
      <c r="I39" s="57">
        <f t="shared" si="32"/>
        <v>100</v>
      </c>
      <c r="J39" s="122">
        <f t="shared" si="33"/>
        <v>100</v>
      </c>
    </row>
    <row r="40" ht="15.75" customHeight="1">
      <c r="A40" s="53" t="s">
        <v>49</v>
      </c>
      <c r="B40" s="91">
        <f t="shared" si="25"/>
        <v>43.3227345</v>
      </c>
      <c r="C40" s="92">
        <f t="shared" si="26"/>
        <v>35.80246823</v>
      </c>
      <c r="D40" s="60">
        <f t="shared" si="27"/>
        <v>35.7777076</v>
      </c>
      <c r="E40" s="91">
        <f t="shared" si="28"/>
        <v>56.6772655</v>
      </c>
      <c r="F40" s="92">
        <f t="shared" si="29"/>
        <v>64.19753177</v>
      </c>
      <c r="G40" s="60">
        <f t="shared" si="30"/>
        <v>64.2222924</v>
      </c>
      <c r="H40" s="55">
        <f t="shared" si="31"/>
        <v>100</v>
      </c>
      <c r="I40" s="57">
        <f t="shared" si="32"/>
        <v>100</v>
      </c>
      <c r="J40" s="122">
        <f t="shared" si="33"/>
        <v>100</v>
      </c>
    </row>
    <row r="41" ht="15.75" customHeight="1">
      <c r="A41" s="53" t="s">
        <v>50</v>
      </c>
      <c r="B41" s="91">
        <f t="shared" si="25"/>
        <v>49.88308652</v>
      </c>
      <c r="C41" s="92">
        <f t="shared" si="26"/>
        <v>41.85232682</v>
      </c>
      <c r="D41" s="60">
        <f t="shared" si="27"/>
        <v>42.53369875</v>
      </c>
      <c r="E41" s="91">
        <f t="shared" si="28"/>
        <v>50.11691348</v>
      </c>
      <c r="F41" s="92">
        <f t="shared" si="29"/>
        <v>58.14767318</v>
      </c>
      <c r="G41" s="60">
        <f t="shared" si="30"/>
        <v>57.46630125</v>
      </c>
      <c r="H41" s="55">
        <f t="shared" si="31"/>
        <v>100</v>
      </c>
      <c r="I41" s="57">
        <f t="shared" si="32"/>
        <v>100</v>
      </c>
      <c r="J41" s="122">
        <f t="shared" si="33"/>
        <v>100</v>
      </c>
    </row>
    <row r="42" ht="15.75" customHeight="1">
      <c r="A42" s="53" t="s">
        <v>51</v>
      </c>
      <c r="B42" s="91">
        <f t="shared" si="25"/>
        <v>55.71776156</v>
      </c>
      <c r="C42" s="92">
        <f t="shared" si="26"/>
        <v>52.24280452</v>
      </c>
      <c r="D42" s="60">
        <f t="shared" si="27"/>
        <v>52.56737195</v>
      </c>
      <c r="E42" s="91">
        <f t="shared" si="28"/>
        <v>44.28223844</v>
      </c>
      <c r="F42" s="92">
        <f t="shared" si="29"/>
        <v>47.75719548</v>
      </c>
      <c r="G42" s="60">
        <f t="shared" si="30"/>
        <v>47.43262805</v>
      </c>
      <c r="H42" s="55">
        <f t="shared" si="31"/>
        <v>100</v>
      </c>
      <c r="I42" s="57">
        <f t="shared" si="32"/>
        <v>100</v>
      </c>
      <c r="J42" s="122">
        <f t="shared" si="33"/>
        <v>100</v>
      </c>
    </row>
    <row r="43" ht="15.75" customHeight="1">
      <c r="A43" s="223" t="s">
        <v>52</v>
      </c>
      <c r="B43" s="91">
        <f t="shared" si="25"/>
        <v>68.4</v>
      </c>
      <c r="C43" s="92">
        <f t="shared" si="26"/>
        <v>59.02750818</v>
      </c>
      <c r="D43" s="60">
        <f t="shared" si="27"/>
        <v>56.87688179</v>
      </c>
      <c r="E43" s="91">
        <f t="shared" si="28"/>
        <v>31.6</v>
      </c>
      <c r="F43" s="92">
        <f t="shared" si="29"/>
        <v>40.97249182</v>
      </c>
      <c r="G43" s="60">
        <f t="shared" si="30"/>
        <v>43.12311821</v>
      </c>
      <c r="H43" s="224">
        <f t="shared" si="31"/>
        <v>100</v>
      </c>
      <c r="I43" s="225">
        <f t="shared" si="32"/>
        <v>100</v>
      </c>
      <c r="J43" s="227">
        <f t="shared" si="33"/>
        <v>100</v>
      </c>
    </row>
    <row r="44" ht="15.75" customHeight="1">
      <c r="A44" s="68" t="s">
        <v>53</v>
      </c>
      <c r="B44" s="102">
        <f t="shared" si="25"/>
        <v>66.66666667</v>
      </c>
      <c r="C44" s="103">
        <f t="shared" si="26"/>
        <v>58.95895896</v>
      </c>
      <c r="D44" s="73">
        <f t="shared" si="27"/>
        <v>25.88655498</v>
      </c>
      <c r="E44" s="102">
        <f t="shared" si="28"/>
        <v>33.33333333</v>
      </c>
      <c r="F44" s="103">
        <f t="shared" si="29"/>
        <v>41.04104104</v>
      </c>
      <c r="G44" s="73">
        <f t="shared" si="30"/>
        <v>74.11344502</v>
      </c>
      <c r="H44" s="69">
        <f t="shared" si="31"/>
        <v>100</v>
      </c>
      <c r="I44" s="70">
        <f t="shared" si="32"/>
        <v>100</v>
      </c>
      <c r="J44" s="128">
        <f t="shared" si="33"/>
        <v>100</v>
      </c>
    </row>
    <row r="45" ht="15.75" customHeight="1">
      <c r="A45" s="63" t="s">
        <v>7</v>
      </c>
      <c r="B45" s="104">
        <f t="shared" si="25"/>
        <v>43.13925507</v>
      </c>
      <c r="C45" s="105">
        <f t="shared" si="26"/>
        <v>34.43420589</v>
      </c>
      <c r="D45" s="67">
        <f t="shared" si="27"/>
        <v>35.31111341</v>
      </c>
      <c r="E45" s="104">
        <f t="shared" si="28"/>
        <v>56.86074493</v>
      </c>
      <c r="F45" s="105">
        <f t="shared" si="29"/>
        <v>65.56579411</v>
      </c>
      <c r="G45" s="67">
        <f t="shared" si="30"/>
        <v>64.68888659</v>
      </c>
      <c r="H45" s="64">
        <f t="shared" si="31"/>
        <v>100</v>
      </c>
      <c r="I45" s="65">
        <f t="shared" si="32"/>
        <v>100</v>
      </c>
      <c r="J45" s="131">
        <f t="shared" si="33"/>
        <v>100</v>
      </c>
    </row>
    <row r="46" ht="15.75" customHeight="1">
      <c r="A46" s="106" t="s">
        <v>108</v>
      </c>
      <c r="B46" s="107"/>
      <c r="C46" s="107"/>
      <c r="D46" s="107"/>
      <c r="E46" s="107"/>
      <c r="F46" s="107"/>
      <c r="G46" s="107"/>
      <c r="H46" s="107"/>
      <c r="I46" s="107"/>
      <c r="J46" s="108"/>
    </row>
    <row r="47" ht="15.75" customHeight="1">
      <c r="A47" s="40" t="s">
        <v>43</v>
      </c>
      <c r="B47" s="79">
        <f t="shared" ref="B47:B58" si="34">IF(ISBLANK(B7),"",B7*100/$H$18)</f>
        <v>0.03661853944</v>
      </c>
      <c r="C47" s="80">
        <f t="shared" ref="C47:C58" si="35">IF(ISBLANK(C7),"",C7*100/$I$18)</f>
        <v>0.01498982831</v>
      </c>
      <c r="D47" s="58">
        <f t="shared" ref="D47:D58" si="36">IF(ISBLANK(D7),"",D7*100/$J$18)</f>
        <v>0.02010689632</v>
      </c>
      <c r="E47" s="79">
        <f t="shared" ref="E47:E58" si="37">IF(ISBLANK(E7),"",E7*100/$H$18)</f>
        <v>0.04184975936</v>
      </c>
      <c r="F47" s="80">
        <f t="shared" ref="F47:F58" si="38">IF(ISBLANK(F7),"",F7*100/$I$18)</f>
        <v>0.01920436876</v>
      </c>
      <c r="G47" s="58">
        <f t="shared" ref="G47:G58" si="39">IF(ISBLANK(G7),"",G7*100/$J$18)</f>
        <v>0.03012763771</v>
      </c>
      <c r="H47" s="87">
        <f t="shared" ref="H47:H58" si="40">IF(ISBLANK(H7),"",H7*100/$H$18)</f>
        <v>0.07846829881</v>
      </c>
      <c r="I47" s="89">
        <f t="shared" ref="I47:I58" si="41">IF(ISBLANK(I7),"",I7*100/$I$18)</f>
        <v>0.03419419707</v>
      </c>
      <c r="J47" s="133">
        <f t="shared" ref="J47:J58" si="42">IF(ISBLANK(J7),"",J7*100/$J$18)</f>
        <v>0.05023453403</v>
      </c>
    </row>
    <row r="48" ht="15.75" customHeight="1">
      <c r="A48" s="53" t="s">
        <v>44</v>
      </c>
      <c r="B48" s="86">
        <f t="shared" si="34"/>
        <v>0.2694078259</v>
      </c>
      <c r="C48" s="88">
        <f t="shared" si="35"/>
        <v>0.1211250937</v>
      </c>
      <c r="D48" s="58">
        <f t="shared" si="36"/>
        <v>0.1032707137</v>
      </c>
      <c r="E48" s="86">
        <f t="shared" si="37"/>
        <v>0.2484829462</v>
      </c>
      <c r="F48" s="88">
        <f t="shared" si="38"/>
        <v>0.1186057094</v>
      </c>
      <c r="G48" s="58">
        <f t="shared" si="39"/>
        <v>0.1232431967</v>
      </c>
      <c r="H48" s="91">
        <f t="shared" si="40"/>
        <v>0.5178907721</v>
      </c>
      <c r="I48" s="92">
        <f t="shared" si="41"/>
        <v>0.239730803</v>
      </c>
      <c r="J48" s="134">
        <f t="shared" si="42"/>
        <v>0.2265139103</v>
      </c>
    </row>
    <row r="49" ht="15.75" customHeight="1">
      <c r="A49" s="53" t="s">
        <v>45</v>
      </c>
      <c r="B49" s="86">
        <f t="shared" si="34"/>
        <v>1.433354258</v>
      </c>
      <c r="C49" s="88">
        <f t="shared" si="35"/>
        <v>0.622289207</v>
      </c>
      <c r="D49" s="58">
        <f t="shared" si="36"/>
        <v>0.7213696269</v>
      </c>
      <c r="E49" s="86">
        <f t="shared" si="37"/>
        <v>2.129106508</v>
      </c>
      <c r="F49" s="88">
        <f t="shared" si="38"/>
        <v>1.377366552</v>
      </c>
      <c r="G49" s="58">
        <f t="shared" si="39"/>
        <v>1.514684783</v>
      </c>
      <c r="H49" s="91">
        <f t="shared" si="40"/>
        <v>3.562460766</v>
      </c>
      <c r="I49" s="92">
        <f t="shared" si="41"/>
        <v>1.999655759</v>
      </c>
      <c r="J49" s="134">
        <f t="shared" si="42"/>
        <v>2.23605441</v>
      </c>
    </row>
    <row r="50" ht="15.75" customHeight="1">
      <c r="A50" s="53" t="s">
        <v>46</v>
      </c>
      <c r="B50" s="86">
        <f t="shared" si="34"/>
        <v>4.449152542</v>
      </c>
      <c r="C50" s="88">
        <f t="shared" si="35"/>
        <v>2.553655453</v>
      </c>
      <c r="D50" s="58">
        <f t="shared" si="36"/>
        <v>2.973581894</v>
      </c>
      <c r="E50" s="86">
        <f t="shared" si="37"/>
        <v>6.941828834</v>
      </c>
      <c r="F50" s="88">
        <f t="shared" si="38"/>
        <v>5.007303491</v>
      </c>
      <c r="G50" s="58">
        <f t="shared" si="39"/>
        <v>5.576215988</v>
      </c>
      <c r="H50" s="91">
        <f t="shared" si="40"/>
        <v>11.39098138</v>
      </c>
      <c r="I50" s="92">
        <f t="shared" si="41"/>
        <v>7.560958944</v>
      </c>
      <c r="J50" s="134">
        <f t="shared" si="42"/>
        <v>8.549797882</v>
      </c>
    </row>
    <row r="51" ht="15.75" customHeight="1">
      <c r="A51" s="53" t="s">
        <v>47</v>
      </c>
      <c r="B51" s="86">
        <f t="shared" si="34"/>
        <v>8.260096254</v>
      </c>
      <c r="C51" s="88">
        <f t="shared" si="35"/>
        <v>6.088586574</v>
      </c>
      <c r="D51" s="58">
        <f t="shared" si="36"/>
        <v>6.332193073</v>
      </c>
      <c r="E51" s="86">
        <f t="shared" si="37"/>
        <v>12.7092488</v>
      </c>
      <c r="F51" s="88">
        <f t="shared" si="38"/>
        <v>15.24982473</v>
      </c>
      <c r="G51" s="58">
        <f t="shared" si="39"/>
        <v>15.3379794</v>
      </c>
      <c r="H51" s="91">
        <f t="shared" si="40"/>
        <v>20.96934505</v>
      </c>
      <c r="I51" s="92">
        <f t="shared" si="41"/>
        <v>21.3384113</v>
      </c>
      <c r="J51" s="134">
        <f t="shared" si="42"/>
        <v>21.67017247</v>
      </c>
    </row>
    <row r="52" ht="15.75" customHeight="1">
      <c r="A52" s="53" t="s">
        <v>48</v>
      </c>
      <c r="B52" s="86">
        <f t="shared" si="34"/>
        <v>9.983783218</v>
      </c>
      <c r="C52" s="88">
        <f t="shared" si="35"/>
        <v>8.234025106</v>
      </c>
      <c r="D52" s="58">
        <f t="shared" si="36"/>
        <v>8.606677098</v>
      </c>
      <c r="E52" s="86">
        <f t="shared" si="37"/>
        <v>14.27861477</v>
      </c>
      <c r="F52" s="88">
        <f t="shared" si="38"/>
        <v>18.98874194</v>
      </c>
      <c r="G52" s="58">
        <f t="shared" si="39"/>
        <v>17.81214089</v>
      </c>
      <c r="H52" s="91">
        <f t="shared" si="40"/>
        <v>24.26239799</v>
      </c>
      <c r="I52" s="92">
        <f t="shared" si="41"/>
        <v>27.22276705</v>
      </c>
      <c r="J52" s="134">
        <f t="shared" si="42"/>
        <v>26.41881798</v>
      </c>
    </row>
    <row r="53" ht="15.75" customHeight="1">
      <c r="A53" s="53" t="s">
        <v>49</v>
      </c>
      <c r="B53" s="86">
        <f t="shared" si="34"/>
        <v>8.55304457</v>
      </c>
      <c r="C53" s="88">
        <f t="shared" si="35"/>
        <v>7.52263752</v>
      </c>
      <c r="D53" s="58">
        <f t="shared" si="36"/>
        <v>7.551557539</v>
      </c>
      <c r="E53" s="86">
        <f t="shared" si="37"/>
        <v>11.18957941</v>
      </c>
      <c r="F53" s="88">
        <f t="shared" si="38"/>
        <v>13.48886781</v>
      </c>
      <c r="G53" s="58">
        <f t="shared" si="39"/>
        <v>13.5553217</v>
      </c>
      <c r="H53" s="91">
        <f t="shared" si="40"/>
        <v>19.74262398</v>
      </c>
      <c r="I53" s="92">
        <f t="shared" si="41"/>
        <v>21.01150533</v>
      </c>
      <c r="J53" s="134">
        <f t="shared" si="42"/>
        <v>21.10687924</v>
      </c>
    </row>
    <row r="54" ht="15.75" customHeight="1">
      <c r="A54" s="53" t="s">
        <v>50</v>
      </c>
      <c r="B54" s="86">
        <f t="shared" si="34"/>
        <v>6.695961498</v>
      </c>
      <c r="C54" s="88">
        <f t="shared" si="35"/>
        <v>6.124147422</v>
      </c>
      <c r="D54" s="58">
        <f t="shared" si="36"/>
        <v>5.9009234</v>
      </c>
      <c r="E54" s="86">
        <f t="shared" si="37"/>
        <v>6.727348818</v>
      </c>
      <c r="F54" s="88">
        <f t="shared" si="38"/>
        <v>8.508605131</v>
      </c>
      <c r="G54" s="58">
        <f t="shared" si="39"/>
        <v>7.972601766</v>
      </c>
      <c r="H54" s="91">
        <f t="shared" si="40"/>
        <v>13.42331032</v>
      </c>
      <c r="I54" s="92">
        <f t="shared" si="41"/>
        <v>14.63275255</v>
      </c>
      <c r="J54" s="134">
        <f t="shared" si="42"/>
        <v>13.87352517</v>
      </c>
    </row>
    <row r="55" ht="15.75" customHeight="1">
      <c r="A55" s="53" t="s">
        <v>51</v>
      </c>
      <c r="B55" s="86">
        <f t="shared" si="34"/>
        <v>2.994873404</v>
      </c>
      <c r="C55" s="88">
        <f t="shared" si="35"/>
        <v>2.812787238</v>
      </c>
      <c r="D55" s="58">
        <f t="shared" si="36"/>
        <v>2.830896537</v>
      </c>
      <c r="E55" s="86">
        <f t="shared" si="37"/>
        <v>2.380205064</v>
      </c>
      <c r="F55" s="88">
        <f t="shared" si="38"/>
        <v>2.571279073</v>
      </c>
      <c r="G55" s="58">
        <f t="shared" si="39"/>
        <v>2.554376555</v>
      </c>
      <c r="H55" s="91">
        <f t="shared" si="40"/>
        <v>5.375078468</v>
      </c>
      <c r="I55" s="92">
        <f t="shared" si="41"/>
        <v>5.384066311</v>
      </c>
      <c r="J55" s="134">
        <f t="shared" si="42"/>
        <v>5.385273092</v>
      </c>
    </row>
    <row r="56" ht="15.75" customHeight="1">
      <c r="A56" s="223" t="s">
        <v>52</v>
      </c>
      <c r="B56" s="86">
        <f t="shared" si="34"/>
        <v>0.4472693032</v>
      </c>
      <c r="C56" s="88">
        <f t="shared" si="35"/>
        <v>0.3304440078</v>
      </c>
      <c r="D56" s="58">
        <f t="shared" si="36"/>
        <v>0.2671737637</v>
      </c>
      <c r="E56" s="86">
        <f t="shared" si="37"/>
        <v>0.2066331869</v>
      </c>
      <c r="F56" s="88">
        <f t="shared" si="38"/>
        <v>0.229369574</v>
      </c>
      <c r="G56" s="58">
        <f t="shared" si="39"/>
        <v>0.2025667623</v>
      </c>
      <c r="H56" s="228">
        <f t="shared" si="40"/>
        <v>0.6539024901</v>
      </c>
      <c r="I56" s="229">
        <f t="shared" si="41"/>
        <v>0.5598135818</v>
      </c>
      <c r="J56" s="230">
        <f t="shared" si="42"/>
        <v>0.469740526</v>
      </c>
    </row>
    <row r="57" ht="15.75" customHeight="1">
      <c r="A57" s="68" t="s">
        <v>53</v>
      </c>
      <c r="B57" s="86">
        <f t="shared" si="34"/>
        <v>0.01569365976</v>
      </c>
      <c r="C57" s="88">
        <f t="shared" si="35"/>
        <v>0.009518436831</v>
      </c>
      <c r="D57" s="58">
        <f t="shared" si="36"/>
        <v>0.003362866434</v>
      </c>
      <c r="E57" s="86">
        <f t="shared" si="37"/>
        <v>0.007846829881</v>
      </c>
      <c r="F57" s="88">
        <f t="shared" si="38"/>
        <v>0.006625737013</v>
      </c>
      <c r="G57" s="58">
        <f t="shared" si="39"/>
        <v>0.009627917533</v>
      </c>
      <c r="H57" s="102">
        <f t="shared" si="40"/>
        <v>0.02354048964</v>
      </c>
      <c r="I57" s="103">
        <f t="shared" si="41"/>
        <v>0.01614417384</v>
      </c>
      <c r="J57" s="160">
        <f t="shared" si="42"/>
        <v>0.01299078397</v>
      </c>
    </row>
    <row r="58" ht="15.75" customHeight="1">
      <c r="A58" s="63" t="s">
        <v>7</v>
      </c>
      <c r="B58" s="104">
        <f t="shared" si="34"/>
        <v>43.13925507</v>
      </c>
      <c r="C58" s="105">
        <f t="shared" si="35"/>
        <v>34.43420589</v>
      </c>
      <c r="D58" s="67">
        <f t="shared" si="36"/>
        <v>35.31111341</v>
      </c>
      <c r="E58" s="104">
        <f t="shared" si="37"/>
        <v>56.86074493</v>
      </c>
      <c r="F58" s="105">
        <f t="shared" si="38"/>
        <v>65.56579411</v>
      </c>
      <c r="G58" s="67">
        <f t="shared" si="39"/>
        <v>64.68888659</v>
      </c>
      <c r="H58" s="64">
        <f t="shared" si="40"/>
        <v>100</v>
      </c>
      <c r="I58" s="65">
        <f t="shared" si="41"/>
        <v>100</v>
      </c>
      <c r="J58" s="131">
        <f t="shared" si="42"/>
        <v>100</v>
      </c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E5:F5"/>
    <mergeCell ref="H5:I5"/>
    <mergeCell ref="J5:J6"/>
    <mergeCell ref="A20:J20"/>
    <mergeCell ref="A33:J33"/>
    <mergeCell ref="A46:J46"/>
    <mergeCell ref="A4:A6"/>
    <mergeCell ref="B4:D4"/>
    <mergeCell ref="E4:G4"/>
    <mergeCell ref="H4:J4"/>
    <mergeCell ref="B5:C5"/>
    <mergeCell ref="D5:D6"/>
    <mergeCell ref="G5:G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2015-12-05T14:24:26Z</dcterms:created>
  <dc:creator>Forinfo OÜ</dc:creator>
</cp:coreProperties>
</file>