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.7.1-3.7.3" sheetId="1" r:id="rId4"/>
  </sheets>
  <definedNames/>
  <calcPr/>
  <extLst>
    <ext uri="GoogleSheetsCustomDataVersion1">
      <go:sheetsCustomData xmlns:go="http://customooxmlschemas.google.com/" r:id="rId5" roundtripDataSignature="AMtx7mj8J9nitAI2EbKnjmEBFYCxhXWBLQ=="/>
    </ext>
  </extLst>
</workbook>
</file>

<file path=xl/sharedStrings.xml><?xml version="1.0" encoding="utf-8"?>
<sst xmlns="http://schemas.openxmlformats.org/spreadsheetml/2006/main" count="529" uniqueCount="49">
  <si>
    <t>3.7.1 Erametsaomandi üldandmed omaniku tüübi ja metsaomandi suuruse järgi 2019. aastal, raied 2018. aastal</t>
  </si>
  <si>
    <t>3.7.2 Erametsaomandi üldandmed omaniku tüübi ja metsaomandi suuruse järgi 2015. aastal, raied ja toetused 2014. aastal</t>
  </si>
  <si>
    <t>3.7.3 Erametsaomandi üldandmed omaniku tüübi ja metsaomandi suuruse järgi 2010. aastal</t>
  </si>
  <si>
    <t>2019. aasta erametsaomandi uuring</t>
  </si>
  <si>
    <t>2015. aasta erametsaomandi uuring</t>
  </si>
  <si>
    <t>2011. aasta erametsaomandi uuring</t>
  </si>
  <si>
    <t>metsa-maa pindala klass (ha)</t>
  </si>
  <si>
    <t>füüsilisest isikust erametsaomanik</t>
  </si>
  <si>
    <t>juriidilisest isikust erametsaomanik</t>
  </si>
  <si>
    <t>Kokku</t>
  </si>
  <si>
    <t>kokku</t>
  </si>
  <si>
    <t xml:space="preserve">raieid* kavandanud  metsaomanike </t>
  </si>
  <si>
    <t xml:space="preserve">ühistu liikmete </t>
  </si>
  <si>
    <t xml:space="preserve">toetust** saanud </t>
  </si>
  <si>
    <t>töid* teostanud metsa-omanike</t>
  </si>
  <si>
    <t>töid* teostanud metsaomanike</t>
  </si>
  <si>
    <t>oma-nike arv</t>
  </si>
  <si>
    <t>metsa pind-ala</t>
  </si>
  <si>
    <t xml:space="preserve"> arv</t>
  </si>
  <si>
    <t>tööde kogu-pind</t>
  </si>
  <si>
    <t>toe-tuste summa (EUR)</t>
  </si>
  <si>
    <t>metsa pindala</t>
  </si>
  <si>
    <t>omanike arv</t>
  </si>
  <si>
    <t>Toe-tuste summa (EUR)</t>
  </si>
  <si>
    <t>0,1-0,5</t>
  </si>
  <si>
    <t>0,5-1</t>
  </si>
  <si>
    <t>1-2</t>
  </si>
  <si>
    <t>2-5</t>
  </si>
  <si>
    <t>5-10</t>
  </si>
  <si>
    <t>10-20</t>
  </si>
  <si>
    <t>20-50</t>
  </si>
  <si>
    <t>50-100</t>
  </si>
  <si>
    <t>100-500</t>
  </si>
  <si>
    <t>üle 500</t>
  </si>
  <si>
    <t>Osakaal metsomanike tüübi grupis (%)</t>
  </si>
  <si>
    <t>ühistu liikmete</t>
  </si>
  <si>
    <t>toetust** saanud</t>
  </si>
  <si>
    <t>arv</t>
  </si>
  <si>
    <t>toe-tuste summa (EUR</t>
  </si>
  <si>
    <t>Oma-nike arv</t>
  </si>
  <si>
    <t>Osakaal pindalagrupis (%)</t>
  </si>
  <si>
    <t>Osakaal koguarvust/-pindalast/-summast (%)</t>
  </si>
  <si>
    <t>* ei sisalda valgustusraieid</t>
  </si>
  <si>
    <t>* sisaldab metsaraieid ja metsauuendustöid</t>
  </si>
  <si>
    <t>**    sisaldab metsa inventeerimise ja metsamajandamiskava koostamise toetust, metsa uuendamise toetust ja erametsaomanike nõustamise toetust</t>
  </si>
  <si>
    <t>Muutus2019-2015 (tk, ha)</t>
  </si>
  <si>
    <t>Muutus2015-2010 (tk, ha)</t>
  </si>
  <si>
    <t>Muutus 2019-2015 (% võrreldes 2015 aastaga)</t>
  </si>
  <si>
    <t>Muutus 2015-2010 (% võrreldes 2010 aastaga)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</si>
</sst>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2">
    <font>
      <sz val="11.0"/>
      <color theme="1"/>
      <name val="Arial"/>
    </font>
    <font>
      <sz val="11.0"/>
      <color rgb="FF000000"/>
    </font>
    <font>
      <sz val="11.0"/>
      <color rgb="FF000000"/>
      <name val="Calibri"/>
    </font>
    <font>
      <sz val="11.0"/>
      <color theme="1"/>
      <name val="Calibri"/>
    </font>
    <font>
      <b/>
      <sz val="10.0"/>
      <color rgb="FF000000"/>
      <name val="Arial"/>
    </font>
    <font/>
    <font>
      <sz val="10.0"/>
      <color rgb="FF000000"/>
      <name val="Arial"/>
    </font>
    <font>
      <b/>
      <sz val="10.0"/>
      <color theme="1"/>
      <name val="Arial"/>
    </font>
    <font>
      <sz val="9.0"/>
      <color rgb="FF000000"/>
      <name val="Arial"/>
    </font>
    <font>
      <b/>
      <sz val="9.0"/>
      <color rgb="FF000000"/>
      <name val="Arial"/>
    </font>
    <font>
      <color theme="1"/>
      <name val="Calibri"/>
    </font>
    <font>
      <b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CE6F1"/>
        <bgColor rgb="FFDCE6F1"/>
      </patternFill>
    </fill>
    <fill>
      <patternFill patternType="solid">
        <fgColor theme="0"/>
        <bgColor theme="0"/>
      </patternFill>
    </fill>
  </fills>
  <borders count="33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bottom style="dotted">
        <color rgb="FF000000"/>
      </bottom>
    </border>
    <border>
      <left style="medium">
        <color rgb="FF000000"/>
      </left>
      <right/>
      <top/>
      <bottom style="dotted">
        <color rgb="FF000000"/>
      </bottom>
    </border>
    <border>
      <left/>
      <right style="medium">
        <color rgb="FF000000"/>
      </right>
      <top/>
      <bottom style="dotted">
        <color rgb="FF000000"/>
      </bottom>
    </border>
    <border>
      <left/>
      <right/>
      <top/>
      <bottom style="dotted">
        <color rgb="FF000000"/>
      </bottom>
    </border>
    <border>
      <bottom style="dotted">
        <color rgb="FF000000"/>
      </bottom>
    </border>
    <border>
      <right style="medium">
        <color rgb="FF000000"/>
      </right>
      <bottom style="dotted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hair">
        <color rgb="FF000000"/>
      </bottom>
    </border>
    <border>
      <top style="medium">
        <color rgb="FF000000"/>
      </top>
      <bottom style="hair">
        <color rgb="FF000000"/>
      </bottom>
    </border>
    <border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readingOrder="0" vertical="center"/>
    </xf>
    <xf borderId="1" fillId="2" fontId="3" numFmtId="0" xfId="0" applyBorder="1" applyFill="1" applyFont="1"/>
    <xf borderId="0" fillId="0" fontId="2" numFmtId="0" xfId="0" applyFont="1"/>
    <xf borderId="2" fillId="3" fontId="4" numFmtId="0" xfId="0" applyAlignment="1" applyBorder="1" applyFill="1" applyFont="1">
      <alignment horizontal="center" shrinkToFit="0" vertical="center" wrapText="1"/>
    </xf>
    <xf borderId="3" fillId="3" fontId="4" numFmtId="0" xfId="0" applyAlignment="1" applyBorder="1" applyFont="1">
      <alignment horizontal="center" vertic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3" fillId="3" fontId="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9" fillId="3" fontId="4" numFmtId="0" xfId="0" applyAlignment="1" applyBorder="1" applyFont="1">
      <alignment shrinkToFit="0" vertical="center" wrapText="1"/>
    </xf>
    <xf borderId="10" fillId="3" fontId="4" numFmtId="0" xfId="0" applyAlignment="1" applyBorder="1" applyFont="1">
      <alignment shrinkToFit="0" vertical="center" wrapText="1"/>
    </xf>
    <xf borderId="11" fillId="3" fontId="4" numFmtId="0" xfId="0" applyAlignment="1" applyBorder="1" applyFont="1">
      <alignment shrinkToFit="0" vertical="center" wrapText="1"/>
    </xf>
    <xf borderId="12" fillId="3" fontId="4" numFmtId="0" xfId="0" applyAlignment="1" applyBorder="1" applyFont="1">
      <alignment shrinkToFit="0" vertical="center" wrapText="1"/>
    </xf>
    <xf borderId="12" fillId="3" fontId="4" numFmtId="0" xfId="0" applyAlignment="1" applyBorder="1" applyFont="1">
      <alignment horizontal="center" shrinkToFit="0" vertical="center" wrapText="1"/>
    </xf>
    <xf borderId="13" fillId="3" fontId="4" numFmtId="0" xfId="0" applyAlignment="1" applyBorder="1" applyFont="1">
      <alignment shrinkToFit="0" vertical="center" wrapText="1"/>
    </xf>
    <xf borderId="14" fillId="0" fontId="6" numFmtId="0" xfId="0" applyAlignment="1" applyBorder="1" applyFont="1">
      <alignment vertical="center"/>
    </xf>
    <xf borderId="15" fillId="4" fontId="6" numFmtId="1" xfId="0" applyAlignment="1" applyBorder="1" applyFill="1" applyFont="1" applyNumberFormat="1">
      <alignment horizontal="right" vertical="center"/>
    </xf>
    <xf borderId="16" fillId="4" fontId="6" numFmtId="1" xfId="0" applyAlignment="1" applyBorder="1" applyFont="1" applyNumberFormat="1">
      <alignment horizontal="right" vertical="center"/>
    </xf>
    <xf borderId="17" fillId="4" fontId="6" numFmtId="1" xfId="0" applyAlignment="1" applyBorder="1" applyFont="1" applyNumberFormat="1">
      <alignment horizontal="right" vertical="center"/>
    </xf>
    <xf borderId="18" fillId="0" fontId="6" numFmtId="1" xfId="0" applyAlignment="1" applyBorder="1" applyFont="1" applyNumberFormat="1">
      <alignment horizontal="right" vertical="center"/>
    </xf>
    <xf borderId="19" fillId="0" fontId="6" numFmtId="1" xfId="0" applyAlignment="1" applyBorder="1" applyFont="1" applyNumberFormat="1">
      <alignment horizontal="right" vertical="center"/>
    </xf>
    <xf borderId="17" fillId="4" fontId="6" numFmtId="1" xfId="0" applyAlignment="1" applyBorder="1" applyFont="1" applyNumberFormat="1">
      <alignment vertical="center"/>
    </xf>
    <xf borderId="16" fillId="4" fontId="6" numFmtId="1" xfId="0" applyAlignment="1" applyBorder="1" applyFont="1" applyNumberFormat="1">
      <alignment vertical="center"/>
    </xf>
    <xf borderId="0" fillId="0" fontId="3" numFmtId="1" xfId="0" applyFont="1" applyNumberFormat="1"/>
    <xf borderId="14" fillId="0" fontId="6" numFmtId="0" xfId="0" applyAlignment="1" applyBorder="1" applyFont="1">
      <alignment horizontal="right" vertical="center"/>
    </xf>
    <xf borderId="18" fillId="0" fontId="6" numFmtId="0" xfId="0" applyAlignment="1" applyBorder="1" applyFont="1">
      <alignment horizontal="right" vertical="center"/>
    </xf>
    <xf borderId="19" fillId="0" fontId="6" numFmtId="0" xfId="0" applyAlignment="1" applyBorder="1" applyFont="1">
      <alignment horizontal="right" vertical="center"/>
    </xf>
    <xf borderId="18" fillId="0" fontId="6" numFmtId="0" xfId="0" applyAlignment="1" applyBorder="1" applyFont="1">
      <alignment vertical="center"/>
    </xf>
    <xf borderId="19" fillId="0" fontId="6" numFmtId="0" xfId="0" applyAlignment="1" applyBorder="1" applyFont="1">
      <alignment vertical="center"/>
    </xf>
    <xf borderId="14" fillId="0" fontId="6" numFmtId="1" xfId="0" applyAlignment="1" applyBorder="1" applyFont="1" applyNumberFormat="1">
      <alignment horizontal="right" vertical="center"/>
    </xf>
    <xf borderId="18" fillId="0" fontId="6" numFmtId="1" xfId="0" applyAlignment="1" applyBorder="1" applyFont="1" applyNumberFormat="1">
      <alignment vertical="center"/>
    </xf>
    <xf borderId="19" fillId="0" fontId="6" numFmtId="1" xfId="0" applyAlignment="1" applyBorder="1" applyFont="1" applyNumberFormat="1">
      <alignment vertical="center"/>
    </xf>
    <xf quotePrefix="1" borderId="14" fillId="0" fontId="6" numFmtId="16" xfId="0" applyAlignment="1" applyBorder="1" applyFont="1" applyNumberFormat="1">
      <alignment vertical="center"/>
    </xf>
    <xf quotePrefix="1" borderId="14" fillId="0" fontId="6" numFmtId="17" xfId="0" applyAlignment="1" applyBorder="1" applyFont="1" applyNumberFormat="1">
      <alignment vertical="center"/>
    </xf>
    <xf borderId="20" fillId="0" fontId="6" numFmtId="0" xfId="0" applyAlignment="1" applyBorder="1" applyFont="1">
      <alignment vertical="center"/>
    </xf>
    <xf borderId="20" fillId="0" fontId="6" numFmtId="1" xfId="0" applyAlignment="1" applyBorder="1" applyFont="1" applyNumberFormat="1">
      <alignment horizontal="right" vertical="center"/>
    </xf>
    <xf borderId="21" fillId="0" fontId="6" numFmtId="1" xfId="0" applyAlignment="1" applyBorder="1" applyFont="1" applyNumberFormat="1">
      <alignment horizontal="right" vertical="center"/>
    </xf>
    <xf borderId="22" fillId="0" fontId="6" numFmtId="1" xfId="0" applyAlignment="1" applyBorder="1" applyFont="1" applyNumberFormat="1">
      <alignment horizontal="right" vertical="center"/>
    </xf>
    <xf borderId="20" fillId="0" fontId="6" numFmtId="0" xfId="0" applyAlignment="1" applyBorder="1" applyFont="1">
      <alignment horizontal="right" vertical="center"/>
    </xf>
    <xf borderId="22" fillId="0" fontId="6" numFmtId="0" xfId="0" applyAlignment="1" applyBorder="1" applyFont="1">
      <alignment horizontal="right" vertical="center"/>
    </xf>
    <xf borderId="21" fillId="0" fontId="6" numFmtId="0" xfId="0" applyAlignment="1" applyBorder="1" applyFont="1">
      <alignment horizontal="right" vertical="center"/>
    </xf>
    <xf borderId="23" fillId="3" fontId="4" numFmtId="0" xfId="0" applyAlignment="1" applyBorder="1" applyFont="1">
      <alignment vertical="center"/>
    </xf>
    <xf borderId="23" fillId="3" fontId="4" numFmtId="1" xfId="0" applyAlignment="1" applyBorder="1" applyFont="1" applyNumberFormat="1">
      <alignment horizontal="right" vertical="center"/>
    </xf>
    <xf borderId="13" fillId="3" fontId="4" numFmtId="1" xfId="0" applyAlignment="1" applyBorder="1" applyFont="1" applyNumberFormat="1">
      <alignment horizontal="right" vertical="center"/>
    </xf>
    <xf borderId="12" fillId="3" fontId="4" numFmtId="1" xfId="0" applyAlignment="1" applyBorder="1" applyFont="1" applyNumberFormat="1">
      <alignment horizontal="right" vertical="center"/>
    </xf>
    <xf borderId="23" fillId="3" fontId="4" numFmtId="0" xfId="0" applyAlignment="1" applyBorder="1" applyFont="1">
      <alignment horizontal="right" vertical="center"/>
    </xf>
    <xf borderId="13" fillId="3" fontId="4" numFmtId="0" xfId="0" applyAlignment="1" applyBorder="1" applyFont="1">
      <alignment horizontal="right" vertical="center"/>
    </xf>
    <xf borderId="12" fillId="3" fontId="4" numFmtId="0" xfId="0" applyAlignment="1" applyBorder="1" applyFont="1">
      <alignment horizontal="right" vertical="center"/>
    </xf>
    <xf borderId="22" fillId="0" fontId="6" numFmtId="0" xfId="0" applyAlignment="1" applyBorder="1" applyFont="1">
      <alignment vertical="center"/>
    </xf>
    <xf borderId="14" fillId="0" fontId="6" numFmtId="164" xfId="0" applyAlignment="1" applyBorder="1" applyFont="1" applyNumberFormat="1">
      <alignment horizontal="right" vertical="center"/>
    </xf>
    <xf borderId="18" fillId="0" fontId="6" numFmtId="164" xfId="0" applyAlignment="1" applyBorder="1" applyFont="1" applyNumberFormat="1">
      <alignment horizontal="right" vertical="center"/>
    </xf>
    <xf borderId="19" fillId="0" fontId="6" numFmtId="164" xfId="0" applyAlignment="1" applyBorder="1" applyFont="1" applyNumberFormat="1">
      <alignment horizontal="right" vertical="center"/>
    </xf>
    <xf borderId="20" fillId="0" fontId="6" numFmtId="164" xfId="0" applyAlignment="1" applyBorder="1" applyFont="1" applyNumberFormat="1">
      <alignment horizontal="right" vertical="center"/>
    </xf>
    <xf borderId="22" fillId="0" fontId="6" numFmtId="164" xfId="0" applyAlignment="1" applyBorder="1" applyFont="1" applyNumberFormat="1">
      <alignment horizontal="right" vertical="center"/>
    </xf>
    <xf borderId="21" fillId="0" fontId="6" numFmtId="164" xfId="0" applyAlignment="1" applyBorder="1" applyFont="1" applyNumberFormat="1">
      <alignment horizontal="right" vertical="center"/>
    </xf>
    <xf borderId="23" fillId="3" fontId="4" numFmtId="164" xfId="0" applyAlignment="1" applyBorder="1" applyFont="1" applyNumberFormat="1">
      <alignment horizontal="right" vertical="center"/>
    </xf>
    <xf borderId="13" fillId="3" fontId="4" numFmtId="164" xfId="0" applyAlignment="1" applyBorder="1" applyFont="1" applyNumberFormat="1">
      <alignment horizontal="right" vertical="center"/>
    </xf>
    <xf borderId="12" fillId="3" fontId="4" numFmtId="164" xfId="0" applyAlignment="1" applyBorder="1" applyFont="1" applyNumberFormat="1">
      <alignment horizontal="right" vertical="center"/>
    </xf>
    <xf borderId="3" fillId="3" fontId="7" numFmtId="0" xfId="0" applyAlignment="1" applyBorder="1" applyFont="1">
      <alignment horizontal="center" shrinkToFit="0" vertical="center" wrapText="1"/>
    </xf>
    <xf borderId="9" fillId="3" fontId="7" numFmtId="0" xfId="0" applyAlignment="1" applyBorder="1" applyFont="1">
      <alignment horizontal="center" shrinkToFit="0" vertical="center" wrapText="1"/>
    </xf>
    <xf borderId="13" fillId="3" fontId="7" numFmtId="0" xfId="0" applyAlignment="1" applyBorder="1" applyFont="1">
      <alignment horizontal="center" shrinkToFit="0" vertical="center" wrapText="1"/>
    </xf>
    <xf borderId="12" fillId="3" fontId="7" numFmtId="0" xfId="0" applyAlignment="1" applyBorder="1" applyFont="1">
      <alignment horizontal="center" shrinkToFit="0" vertical="center" wrapText="1"/>
    </xf>
    <xf borderId="12" fillId="3" fontId="7" numFmtId="0" xfId="0" applyAlignment="1" applyBorder="1" applyFont="1">
      <alignment horizontal="right" shrinkToFit="0" vertical="center" wrapText="1"/>
    </xf>
    <xf borderId="13" fillId="3" fontId="4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shrinkToFit="0" vertical="center" wrapText="1"/>
    </xf>
    <xf borderId="22" fillId="0" fontId="4" numFmtId="0" xfId="0" applyAlignment="1" applyBorder="1" applyFont="1">
      <alignment shrinkToFit="0" vertical="center" wrapText="1"/>
    </xf>
    <xf borderId="14" fillId="0" fontId="8" numFmtId="0" xfId="0" applyAlignment="1" applyBorder="1" applyFont="1">
      <alignment vertical="center"/>
    </xf>
    <xf borderId="24" fillId="0" fontId="8" numFmtId="164" xfId="0" applyAlignment="1" applyBorder="1" applyFont="1" applyNumberFormat="1">
      <alignment horizontal="right" vertical="center"/>
    </xf>
    <xf borderId="25" fillId="0" fontId="8" numFmtId="164" xfId="0" applyAlignment="1" applyBorder="1" applyFont="1" applyNumberFormat="1">
      <alignment horizontal="right" vertical="center"/>
    </xf>
    <xf borderId="26" fillId="0" fontId="8" numFmtId="164" xfId="0" applyAlignment="1" applyBorder="1" applyFont="1" applyNumberFormat="1">
      <alignment horizontal="right" vertical="center"/>
    </xf>
    <xf borderId="25" fillId="0" fontId="8" numFmtId="1" xfId="0" applyAlignment="1" applyBorder="1" applyFont="1" applyNumberFormat="1">
      <alignment horizontal="right" vertical="center"/>
    </xf>
    <xf borderId="24" fillId="0" fontId="8" numFmtId="1" xfId="0" applyAlignment="1" applyBorder="1" applyFont="1" applyNumberFormat="1">
      <alignment horizontal="right" vertical="center"/>
    </xf>
    <xf borderId="26" fillId="0" fontId="8" numFmtId="1" xfId="0" applyAlignment="1" applyBorder="1" applyFont="1" applyNumberFormat="1">
      <alignment horizontal="right" vertical="center"/>
    </xf>
    <xf borderId="25" fillId="0" fontId="8" numFmtId="0" xfId="0" applyAlignment="1" applyBorder="1" applyFont="1">
      <alignment horizontal="right" vertical="center"/>
    </xf>
    <xf borderId="24" fillId="0" fontId="8" numFmtId="0" xfId="0" applyAlignment="1" applyBorder="1" applyFont="1">
      <alignment horizontal="right" vertical="center"/>
    </xf>
    <xf borderId="26" fillId="0" fontId="8" numFmtId="0" xfId="0" applyAlignment="1" applyBorder="1" applyFont="1">
      <alignment horizontal="right" vertical="center"/>
    </xf>
    <xf borderId="27" fillId="0" fontId="8" numFmtId="164" xfId="0" applyAlignment="1" applyBorder="1" applyFont="1" applyNumberFormat="1">
      <alignment horizontal="right" vertical="center"/>
    </xf>
    <xf borderId="28" fillId="0" fontId="8" numFmtId="164" xfId="0" applyAlignment="1" applyBorder="1" applyFont="1" applyNumberFormat="1">
      <alignment horizontal="right" vertical="center"/>
    </xf>
    <xf borderId="29" fillId="0" fontId="8" numFmtId="164" xfId="0" applyAlignment="1" applyBorder="1" applyFont="1" applyNumberFormat="1">
      <alignment horizontal="right" vertical="center"/>
    </xf>
    <xf borderId="28" fillId="0" fontId="8" numFmtId="1" xfId="0" applyAlignment="1" applyBorder="1" applyFont="1" applyNumberFormat="1">
      <alignment horizontal="right" vertical="center"/>
    </xf>
    <xf borderId="27" fillId="0" fontId="8" numFmtId="1" xfId="0" applyAlignment="1" applyBorder="1" applyFont="1" applyNumberFormat="1">
      <alignment horizontal="right" vertical="center"/>
    </xf>
    <xf borderId="29" fillId="0" fontId="8" numFmtId="1" xfId="0" applyAlignment="1" applyBorder="1" applyFont="1" applyNumberFormat="1">
      <alignment horizontal="right" vertical="center"/>
    </xf>
    <xf borderId="28" fillId="0" fontId="8" numFmtId="0" xfId="0" applyAlignment="1" applyBorder="1" applyFont="1">
      <alignment horizontal="right" vertical="center"/>
    </xf>
    <xf borderId="27" fillId="0" fontId="8" numFmtId="0" xfId="0" applyAlignment="1" applyBorder="1" applyFont="1">
      <alignment horizontal="right" vertical="center"/>
    </xf>
    <xf borderId="29" fillId="0" fontId="8" numFmtId="0" xfId="0" applyAlignment="1" applyBorder="1" applyFont="1">
      <alignment horizontal="right" vertical="center"/>
    </xf>
    <xf quotePrefix="1" borderId="14" fillId="0" fontId="8" numFmtId="16" xfId="0" applyAlignment="1" applyBorder="1" applyFont="1" applyNumberFormat="1">
      <alignment vertical="center"/>
    </xf>
    <xf quotePrefix="1" borderId="14" fillId="0" fontId="8" numFmtId="17" xfId="0" applyAlignment="1" applyBorder="1" applyFont="1" applyNumberFormat="1">
      <alignment vertical="center"/>
    </xf>
    <xf borderId="20" fillId="0" fontId="8" numFmtId="0" xfId="0" applyAlignment="1" applyBorder="1" applyFont="1">
      <alignment vertical="center"/>
    </xf>
    <xf borderId="30" fillId="0" fontId="8" numFmtId="164" xfId="0" applyAlignment="1" applyBorder="1" applyFont="1" applyNumberFormat="1">
      <alignment horizontal="right" vertical="center"/>
    </xf>
    <xf borderId="31" fillId="0" fontId="8" numFmtId="164" xfId="0" applyAlignment="1" applyBorder="1" applyFont="1" applyNumberFormat="1">
      <alignment horizontal="right" vertical="center"/>
    </xf>
    <xf borderId="32" fillId="0" fontId="8" numFmtId="164" xfId="0" applyAlignment="1" applyBorder="1" applyFont="1" applyNumberFormat="1">
      <alignment horizontal="right" vertical="center"/>
    </xf>
    <xf borderId="31" fillId="0" fontId="8" numFmtId="1" xfId="0" applyAlignment="1" applyBorder="1" applyFont="1" applyNumberFormat="1">
      <alignment horizontal="right" vertical="center"/>
    </xf>
    <xf borderId="30" fillId="0" fontId="8" numFmtId="1" xfId="0" applyAlignment="1" applyBorder="1" applyFont="1" applyNumberFormat="1">
      <alignment horizontal="right" vertical="center"/>
    </xf>
    <xf borderId="32" fillId="0" fontId="8" numFmtId="1" xfId="0" applyAlignment="1" applyBorder="1" applyFont="1" applyNumberFormat="1">
      <alignment horizontal="right" vertical="center"/>
    </xf>
    <xf borderId="31" fillId="0" fontId="8" numFmtId="0" xfId="0" applyAlignment="1" applyBorder="1" applyFont="1">
      <alignment horizontal="right" vertical="center"/>
    </xf>
    <xf borderId="30" fillId="0" fontId="8" numFmtId="0" xfId="0" applyAlignment="1" applyBorder="1" applyFont="1">
      <alignment horizontal="right" vertical="center"/>
    </xf>
    <xf borderId="32" fillId="0" fontId="8" numFmtId="0" xfId="0" applyAlignment="1" applyBorder="1" applyFont="1">
      <alignment horizontal="right" vertical="center"/>
    </xf>
    <xf borderId="23" fillId="3" fontId="9" numFmtId="0" xfId="0" applyAlignment="1" applyBorder="1" applyFont="1">
      <alignment vertical="center"/>
    </xf>
    <xf borderId="23" fillId="3" fontId="9" numFmtId="164" xfId="0" applyAlignment="1" applyBorder="1" applyFont="1" applyNumberFormat="1">
      <alignment horizontal="right" vertical="center"/>
    </xf>
    <xf borderId="13" fillId="3" fontId="9" numFmtId="164" xfId="0" applyAlignment="1" applyBorder="1" applyFont="1" applyNumberFormat="1">
      <alignment horizontal="right" vertical="center"/>
    </xf>
    <xf borderId="12" fillId="3" fontId="9" numFmtId="164" xfId="0" applyAlignment="1" applyBorder="1" applyFont="1" applyNumberFormat="1">
      <alignment horizontal="right" vertical="center"/>
    </xf>
    <xf borderId="13" fillId="3" fontId="9" numFmtId="1" xfId="0" applyAlignment="1" applyBorder="1" applyFont="1" applyNumberFormat="1">
      <alignment horizontal="right" vertical="center"/>
    </xf>
    <xf borderId="23" fillId="3" fontId="9" numFmtId="1" xfId="0" applyAlignment="1" applyBorder="1" applyFont="1" applyNumberFormat="1">
      <alignment horizontal="right" vertical="center"/>
    </xf>
    <xf borderId="12" fillId="3" fontId="9" numFmtId="1" xfId="0" applyAlignment="1" applyBorder="1" applyFont="1" applyNumberFormat="1">
      <alignment horizontal="right" vertical="center"/>
    </xf>
    <xf borderId="13" fillId="3" fontId="9" numFmtId="0" xfId="0" applyAlignment="1" applyBorder="1" applyFont="1">
      <alignment horizontal="right" vertical="center"/>
    </xf>
    <xf borderId="23" fillId="3" fontId="9" numFmtId="0" xfId="0" applyAlignment="1" applyBorder="1" applyFont="1">
      <alignment horizontal="right" vertical="center"/>
    </xf>
    <xf borderId="12" fillId="3" fontId="9" numFmtId="0" xfId="0" applyAlignment="1" applyBorder="1" applyFont="1">
      <alignment horizontal="right" vertical="center"/>
    </xf>
    <xf borderId="0" fillId="0" fontId="8" numFmtId="0" xfId="0" applyAlignment="1" applyFont="1">
      <alignment vertical="center"/>
    </xf>
    <xf borderId="3" fillId="3" fontId="9" numFmtId="0" xfId="0" applyAlignment="1" applyBorder="1" applyFont="1">
      <alignment horizontal="center" vertical="center"/>
    </xf>
    <xf borderId="24" fillId="0" fontId="8" numFmtId="2" xfId="0" applyAlignment="1" applyBorder="1" applyFont="1" applyNumberFormat="1">
      <alignment horizontal="right" vertical="center"/>
    </xf>
    <xf borderId="25" fillId="0" fontId="8" numFmtId="2" xfId="0" applyAlignment="1" applyBorder="1" applyFont="1" applyNumberFormat="1">
      <alignment horizontal="right" vertical="center"/>
    </xf>
    <xf borderId="26" fillId="0" fontId="8" numFmtId="2" xfId="0" applyAlignment="1" applyBorder="1" applyFont="1" applyNumberFormat="1">
      <alignment horizontal="right" vertical="center"/>
    </xf>
    <xf borderId="27" fillId="0" fontId="8" numFmtId="2" xfId="0" applyAlignment="1" applyBorder="1" applyFont="1" applyNumberFormat="1">
      <alignment horizontal="right" vertical="center"/>
    </xf>
    <xf borderId="28" fillId="0" fontId="8" numFmtId="2" xfId="0" applyAlignment="1" applyBorder="1" applyFont="1" applyNumberFormat="1">
      <alignment horizontal="right" vertical="center"/>
    </xf>
    <xf borderId="29" fillId="0" fontId="8" numFmtId="2" xfId="0" applyAlignment="1" applyBorder="1" applyFont="1" applyNumberFormat="1">
      <alignment horizontal="right" vertical="center"/>
    </xf>
    <xf borderId="30" fillId="0" fontId="8" numFmtId="2" xfId="0" applyAlignment="1" applyBorder="1" applyFont="1" applyNumberFormat="1">
      <alignment horizontal="right" vertical="center"/>
    </xf>
    <xf borderId="31" fillId="0" fontId="8" numFmtId="2" xfId="0" applyAlignment="1" applyBorder="1" applyFont="1" applyNumberFormat="1">
      <alignment horizontal="right" vertical="center"/>
    </xf>
    <xf borderId="32" fillId="0" fontId="8" numFmtId="2" xfId="0" applyAlignment="1" applyBorder="1" applyFont="1" applyNumberFormat="1">
      <alignment horizontal="right" vertical="center"/>
    </xf>
    <xf borderId="23" fillId="3" fontId="9" numFmtId="2" xfId="0" applyAlignment="1" applyBorder="1" applyFont="1" applyNumberFormat="1">
      <alignment horizontal="right" vertical="center"/>
    </xf>
    <xf borderId="13" fillId="3" fontId="9" numFmtId="2" xfId="0" applyAlignment="1" applyBorder="1" applyFont="1" applyNumberFormat="1">
      <alignment horizontal="right" vertical="center"/>
    </xf>
    <xf borderId="12" fillId="3" fontId="9" numFmtId="2" xfId="0" applyAlignment="1" applyBorder="1" applyFont="1" applyNumberFormat="1">
      <alignment horizontal="right" vertical="center"/>
    </xf>
    <xf borderId="0" fillId="0" fontId="10" numFmtId="0" xfId="0" applyFont="1"/>
    <xf borderId="1" fillId="4" fontId="11" numFmtId="0" xfId="0" applyBorder="1" applyFont="1"/>
    <xf borderId="0" fillId="0" fontId="1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5" width="7.63"/>
    <col customWidth="1" min="16" max="16" width="7.5"/>
    <col customWidth="1" min="17" max="17" width="8.38"/>
    <col customWidth="1" min="18" max="18" width="7.38"/>
    <col customWidth="1" min="19" max="19" width="7.63"/>
    <col customWidth="1" min="20" max="20" width="7.25"/>
    <col customWidth="1" min="21" max="21" width="5.63"/>
    <col customWidth="1" min="22" max="22" width="7.5"/>
    <col customWidth="1" min="23" max="23" width="8.38"/>
    <col customWidth="1" min="24" max="24" width="6.63"/>
    <col customWidth="1" min="25" max="25" width="6.75"/>
    <col customWidth="1" min="26" max="26" width="6.88"/>
    <col customWidth="1" min="27" max="27" width="8.38"/>
    <col customWidth="1" min="28" max="28" width="6.75"/>
    <col customWidth="1" min="29" max="29" width="5.38"/>
    <col customWidth="1" min="30" max="30" width="5.88"/>
    <col customWidth="1" min="31" max="31" width="7.63"/>
    <col customWidth="1" min="32" max="32" width="6.25"/>
    <col customWidth="1" min="33" max="33" width="7.63"/>
    <col customWidth="1" min="34" max="34" width="6.63"/>
    <col customWidth="1" min="35" max="35" width="7.5"/>
    <col customWidth="1" min="36" max="37" width="5.63"/>
    <col customWidth="1" min="38" max="39" width="7.75"/>
    <col customWidth="1" min="40" max="41" width="7.63"/>
    <col customWidth="1" min="42" max="42" width="7.25"/>
    <col customWidth="1" min="43" max="43" width="7.38"/>
    <col customWidth="1" min="44" max="44" width="4.38"/>
    <col customWidth="1" min="45" max="45" width="7.38"/>
    <col customWidth="1" min="46" max="46" width="7.25"/>
    <col customWidth="1" min="47" max="47" width="7.38"/>
    <col customWidth="1" min="48" max="48" width="7.25"/>
    <col customWidth="1" min="49" max="49" width="7.63"/>
    <col customWidth="1" min="50" max="50" width="7.25"/>
    <col customWidth="1" min="51" max="51" width="7.38"/>
    <col customWidth="1" min="52" max="52" width="4.38"/>
    <col customWidth="1" min="53" max="53" width="7.38"/>
    <col customWidth="1" min="54" max="54" width="4.38"/>
    <col customWidth="1" min="55" max="55" width="5.38"/>
    <col customWidth="1" min="56" max="56" width="7.75"/>
    <col customWidth="1" min="57" max="57" width="7.63"/>
    <col customWidth="1" min="58" max="58" width="7.25"/>
    <col customWidth="1" min="59" max="59" width="7.38"/>
    <col customWidth="1" min="60" max="60" width="4.38"/>
    <col customWidth="1" min="61" max="61" width="7.38"/>
    <col customWidth="1" min="62" max="62" width="5.25"/>
    <col customWidth="1" min="63" max="63" width="5.38"/>
    <col customWidth="1" min="64" max="64" width="7.75"/>
    <col customWidth="1" min="65" max="65" width="7.63"/>
  </cols>
  <sheetData>
    <row r="1">
      <c r="A1" s="1" t="s">
        <v>0</v>
      </c>
      <c r="O1" s="2" t="s">
        <v>1</v>
      </c>
      <c r="AO1" s="2" t="s">
        <v>2</v>
      </c>
    </row>
    <row r="2" ht="15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 t="s">
        <v>5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4">
      <c r="A4" s="5" t="s">
        <v>6</v>
      </c>
      <c r="B4" s="6" t="s">
        <v>7</v>
      </c>
      <c r="C4" s="7"/>
      <c r="D4" s="7"/>
      <c r="E4" s="8"/>
      <c r="F4" s="6" t="s">
        <v>8</v>
      </c>
      <c r="G4" s="7"/>
      <c r="H4" s="7"/>
      <c r="I4" s="8"/>
      <c r="J4" s="6" t="s">
        <v>9</v>
      </c>
      <c r="K4" s="7"/>
      <c r="L4" s="7"/>
      <c r="M4" s="9"/>
      <c r="O4" s="5" t="s">
        <v>6</v>
      </c>
      <c r="P4" s="6" t="s">
        <v>7</v>
      </c>
      <c r="Q4" s="7"/>
      <c r="R4" s="7"/>
      <c r="S4" s="7"/>
      <c r="T4" s="7"/>
      <c r="U4" s="7"/>
      <c r="V4" s="7"/>
      <c r="W4" s="9"/>
      <c r="X4" s="6" t="s">
        <v>8</v>
      </c>
      <c r="Y4" s="7"/>
      <c r="Z4" s="7"/>
      <c r="AA4" s="7"/>
      <c r="AB4" s="7"/>
      <c r="AC4" s="7"/>
      <c r="AD4" s="7"/>
      <c r="AE4" s="9"/>
      <c r="AF4" s="6" t="s">
        <v>9</v>
      </c>
      <c r="AG4" s="7"/>
      <c r="AH4" s="7"/>
      <c r="AI4" s="7"/>
      <c r="AJ4" s="7"/>
      <c r="AK4" s="7"/>
      <c r="AL4" s="7"/>
      <c r="AM4" s="9"/>
      <c r="AO4" s="5" t="s">
        <v>6</v>
      </c>
      <c r="AP4" s="6" t="s">
        <v>7</v>
      </c>
      <c r="AQ4" s="7"/>
      <c r="AR4" s="7"/>
      <c r="AS4" s="7"/>
      <c r="AT4" s="7"/>
      <c r="AU4" s="7"/>
      <c r="AV4" s="7"/>
      <c r="AW4" s="9"/>
      <c r="AX4" s="6" t="s">
        <v>8</v>
      </c>
      <c r="AY4" s="7"/>
      <c r="AZ4" s="7"/>
      <c r="BA4" s="7"/>
      <c r="BB4" s="7"/>
      <c r="BC4" s="7"/>
      <c r="BD4" s="7"/>
      <c r="BE4" s="9"/>
      <c r="BF4" s="6" t="s">
        <v>9</v>
      </c>
      <c r="BG4" s="7"/>
      <c r="BH4" s="7"/>
      <c r="BI4" s="7"/>
      <c r="BJ4" s="7"/>
      <c r="BK4" s="7"/>
      <c r="BL4" s="7"/>
      <c r="BM4" s="9"/>
    </row>
    <row r="5">
      <c r="A5" s="10"/>
      <c r="B5" s="11" t="s">
        <v>10</v>
      </c>
      <c r="C5" s="9"/>
      <c r="D5" s="11" t="s">
        <v>11</v>
      </c>
      <c r="E5" s="9"/>
      <c r="F5" s="11" t="s">
        <v>10</v>
      </c>
      <c r="G5" s="9"/>
      <c r="H5" s="11" t="s">
        <v>11</v>
      </c>
      <c r="I5" s="9"/>
      <c r="J5" s="11" t="s">
        <v>10</v>
      </c>
      <c r="K5" s="9"/>
      <c r="L5" s="11" t="s">
        <v>11</v>
      </c>
      <c r="M5" s="9"/>
      <c r="O5" s="10"/>
      <c r="P5" s="11" t="s">
        <v>10</v>
      </c>
      <c r="Q5" s="9"/>
      <c r="R5" s="11" t="s">
        <v>12</v>
      </c>
      <c r="S5" s="9"/>
      <c r="T5" s="11" t="s">
        <v>11</v>
      </c>
      <c r="U5" s="9"/>
      <c r="V5" s="11" t="s">
        <v>13</v>
      </c>
      <c r="W5" s="9"/>
      <c r="X5" s="11" t="s">
        <v>10</v>
      </c>
      <c r="Y5" s="9"/>
      <c r="Z5" s="11" t="s">
        <v>12</v>
      </c>
      <c r="AA5" s="9"/>
      <c r="AB5" s="11" t="s">
        <v>11</v>
      </c>
      <c r="AC5" s="9"/>
      <c r="AD5" s="11" t="s">
        <v>13</v>
      </c>
      <c r="AE5" s="9"/>
      <c r="AF5" s="11" t="s">
        <v>10</v>
      </c>
      <c r="AG5" s="9"/>
      <c r="AH5" s="11" t="s">
        <v>12</v>
      </c>
      <c r="AI5" s="9"/>
      <c r="AJ5" s="11" t="s">
        <v>11</v>
      </c>
      <c r="AK5" s="9"/>
      <c r="AL5" s="11" t="s">
        <v>13</v>
      </c>
      <c r="AM5" s="9"/>
      <c r="AO5" s="10"/>
      <c r="AP5" s="11" t="s">
        <v>10</v>
      </c>
      <c r="AQ5" s="9"/>
      <c r="AR5" s="11" t="s">
        <v>12</v>
      </c>
      <c r="AS5" s="9"/>
      <c r="AT5" s="11" t="s">
        <v>14</v>
      </c>
      <c r="AU5" s="9"/>
      <c r="AV5" s="11" t="s">
        <v>13</v>
      </c>
      <c r="AW5" s="9"/>
      <c r="AX5" s="11" t="s">
        <v>10</v>
      </c>
      <c r="AY5" s="9"/>
      <c r="AZ5" s="11" t="s">
        <v>12</v>
      </c>
      <c r="BA5" s="9"/>
      <c r="BB5" s="11" t="s">
        <v>14</v>
      </c>
      <c r="BC5" s="9"/>
      <c r="BD5" s="11" t="s">
        <v>13</v>
      </c>
      <c r="BE5" s="9"/>
      <c r="BF5" s="11" t="s">
        <v>10</v>
      </c>
      <c r="BG5" s="9"/>
      <c r="BH5" s="11" t="s">
        <v>12</v>
      </c>
      <c r="BI5" s="9"/>
      <c r="BJ5" s="11" t="s">
        <v>15</v>
      </c>
      <c r="BK5" s="9"/>
      <c r="BL5" s="11" t="s">
        <v>13</v>
      </c>
      <c r="BM5" s="9"/>
    </row>
    <row r="6">
      <c r="A6" s="12"/>
      <c r="B6" s="13" t="s">
        <v>16</v>
      </c>
      <c r="C6" s="14" t="s">
        <v>17</v>
      </c>
      <c r="D6" s="15" t="s">
        <v>18</v>
      </c>
      <c r="E6" s="16" t="s">
        <v>19</v>
      </c>
      <c r="F6" s="16" t="s">
        <v>16</v>
      </c>
      <c r="G6" s="14" t="s">
        <v>17</v>
      </c>
      <c r="H6" s="15" t="s">
        <v>18</v>
      </c>
      <c r="I6" s="16" t="s">
        <v>19</v>
      </c>
      <c r="J6" s="16" t="s">
        <v>16</v>
      </c>
      <c r="K6" s="16" t="s">
        <v>17</v>
      </c>
      <c r="L6" s="17" t="s">
        <v>18</v>
      </c>
      <c r="M6" s="17" t="s">
        <v>19</v>
      </c>
      <c r="O6" s="12"/>
      <c r="P6" s="13" t="s">
        <v>16</v>
      </c>
      <c r="Q6" s="18" t="s">
        <v>17</v>
      </c>
      <c r="R6" s="13" t="s">
        <v>18</v>
      </c>
      <c r="S6" s="16" t="s">
        <v>17</v>
      </c>
      <c r="T6" s="16" t="s">
        <v>18</v>
      </c>
      <c r="U6" s="16" t="s">
        <v>19</v>
      </c>
      <c r="V6" s="17" t="s">
        <v>16</v>
      </c>
      <c r="W6" s="17" t="s">
        <v>20</v>
      </c>
      <c r="X6" s="16" t="s">
        <v>16</v>
      </c>
      <c r="Y6" s="18" t="s">
        <v>17</v>
      </c>
      <c r="Z6" s="13" t="s">
        <v>18</v>
      </c>
      <c r="AA6" s="16" t="s">
        <v>17</v>
      </c>
      <c r="AB6" s="16" t="s">
        <v>18</v>
      </c>
      <c r="AC6" s="16" t="s">
        <v>19</v>
      </c>
      <c r="AD6" s="17" t="s">
        <v>16</v>
      </c>
      <c r="AE6" s="17" t="s">
        <v>20</v>
      </c>
      <c r="AF6" s="16" t="s">
        <v>16</v>
      </c>
      <c r="AG6" s="18" t="s">
        <v>17</v>
      </c>
      <c r="AH6" s="13" t="s">
        <v>18</v>
      </c>
      <c r="AI6" s="16" t="s">
        <v>21</v>
      </c>
      <c r="AJ6" s="16" t="s">
        <v>18</v>
      </c>
      <c r="AK6" s="16" t="s">
        <v>19</v>
      </c>
      <c r="AL6" s="17" t="s">
        <v>22</v>
      </c>
      <c r="AM6" s="17" t="s">
        <v>23</v>
      </c>
      <c r="AO6" s="12"/>
      <c r="AP6" s="13" t="s">
        <v>16</v>
      </c>
      <c r="AQ6" s="18" t="s">
        <v>17</v>
      </c>
      <c r="AR6" s="13" t="s">
        <v>18</v>
      </c>
      <c r="AS6" s="16" t="s">
        <v>17</v>
      </c>
      <c r="AT6" s="16" t="s">
        <v>18</v>
      </c>
      <c r="AU6" s="16" t="s">
        <v>19</v>
      </c>
      <c r="AV6" s="17" t="s">
        <v>16</v>
      </c>
      <c r="AW6" s="17" t="s">
        <v>20</v>
      </c>
      <c r="AX6" s="16" t="s">
        <v>16</v>
      </c>
      <c r="AY6" s="18" t="s">
        <v>17</v>
      </c>
      <c r="AZ6" s="13" t="s">
        <v>18</v>
      </c>
      <c r="BA6" s="16" t="s">
        <v>17</v>
      </c>
      <c r="BB6" s="16" t="s">
        <v>18</v>
      </c>
      <c r="BC6" s="16" t="s">
        <v>19</v>
      </c>
      <c r="BD6" s="17" t="s">
        <v>16</v>
      </c>
      <c r="BE6" s="17" t="s">
        <v>20</v>
      </c>
      <c r="BF6" s="16" t="s">
        <v>16</v>
      </c>
      <c r="BG6" s="18" t="s">
        <v>17</v>
      </c>
      <c r="BH6" s="13" t="s">
        <v>18</v>
      </c>
      <c r="BI6" s="16" t="s">
        <v>21</v>
      </c>
      <c r="BJ6" s="16" t="s">
        <v>18</v>
      </c>
      <c r="BK6" s="16" t="s">
        <v>19</v>
      </c>
      <c r="BL6" s="17" t="s">
        <v>22</v>
      </c>
      <c r="BM6" s="17" t="s">
        <v>23</v>
      </c>
    </row>
    <row r="7">
      <c r="A7" s="19" t="s">
        <v>24</v>
      </c>
      <c r="B7" s="20">
        <v>15987.0</v>
      </c>
      <c r="C7" s="21">
        <v>3935.332684386704</v>
      </c>
      <c r="D7" s="20">
        <v>131.0</v>
      </c>
      <c r="E7" s="21">
        <v>55.54200971656412</v>
      </c>
      <c r="F7" s="22">
        <v>985.0</v>
      </c>
      <c r="G7" s="21">
        <v>236.35961317325913</v>
      </c>
      <c r="H7" s="20">
        <v>51.0</v>
      </c>
      <c r="I7" s="21">
        <v>27.97208333333331</v>
      </c>
      <c r="J7" s="22">
        <f t="shared" ref="J7:M7" si="1">B7+F7</f>
        <v>16972</v>
      </c>
      <c r="K7" s="21">
        <f t="shared" si="1"/>
        <v>4171.692298</v>
      </c>
      <c r="L7" s="23">
        <f t="shared" si="1"/>
        <v>182</v>
      </c>
      <c r="M7" s="24">
        <f t="shared" si="1"/>
        <v>83.51409305</v>
      </c>
      <c r="O7" s="19" t="s">
        <v>24</v>
      </c>
      <c r="P7" s="20">
        <v>24525.0</v>
      </c>
      <c r="Q7" s="22">
        <v>5419.263836182126</v>
      </c>
      <c r="R7" s="20">
        <v>117.0</v>
      </c>
      <c r="S7" s="21">
        <v>32.60844262394576</v>
      </c>
      <c r="T7" s="22">
        <v>180.0</v>
      </c>
      <c r="U7" s="21">
        <v>104.18156534203729</v>
      </c>
      <c r="V7" s="22">
        <v>77.0</v>
      </c>
      <c r="W7" s="21">
        <v>6871.88</v>
      </c>
      <c r="X7" s="22">
        <v>1142.0</v>
      </c>
      <c r="Y7" s="22">
        <v>296.2646185679148</v>
      </c>
      <c r="Z7" s="20">
        <v>11.0</v>
      </c>
      <c r="AA7" s="21">
        <v>2.956</v>
      </c>
      <c r="AB7" s="22">
        <v>14.0</v>
      </c>
      <c r="AC7" s="21">
        <v>4.021976073052104</v>
      </c>
      <c r="AD7" s="25">
        <v>4.0</v>
      </c>
      <c r="AE7" s="26">
        <v>528.75</v>
      </c>
      <c r="AF7" s="22">
        <v>25667.0</v>
      </c>
      <c r="AG7" s="22">
        <v>5715.528454750041</v>
      </c>
      <c r="AH7" s="20">
        <v>128.0</v>
      </c>
      <c r="AI7" s="21">
        <v>35.564442623945766</v>
      </c>
      <c r="AJ7" s="22">
        <v>194.0</v>
      </c>
      <c r="AK7" s="21">
        <v>108.20354141508938</v>
      </c>
      <c r="AL7" s="23">
        <v>81.0</v>
      </c>
      <c r="AM7" s="24">
        <v>7400.63</v>
      </c>
      <c r="AN7" s="27"/>
      <c r="AO7" s="19" t="s">
        <v>24</v>
      </c>
      <c r="AP7" s="28">
        <v>9489.0</v>
      </c>
      <c r="AQ7" s="29">
        <v>2534.0</v>
      </c>
      <c r="AR7" s="28">
        <v>18.0</v>
      </c>
      <c r="AS7" s="30">
        <v>5.0</v>
      </c>
      <c r="AT7" s="29">
        <v>155.0</v>
      </c>
      <c r="AU7" s="30">
        <v>54.0</v>
      </c>
      <c r="AV7" s="29">
        <v>24.0</v>
      </c>
      <c r="AW7" s="30">
        <v>1870.0</v>
      </c>
      <c r="AX7" s="29">
        <v>362.0</v>
      </c>
      <c r="AY7" s="29">
        <v>103.0</v>
      </c>
      <c r="AZ7" s="28">
        <v>1.0</v>
      </c>
      <c r="BA7" s="30">
        <v>0.0</v>
      </c>
      <c r="BB7" s="29">
        <v>6.0</v>
      </c>
      <c r="BC7" s="30">
        <v>2.0</v>
      </c>
      <c r="BD7" s="31"/>
      <c r="BE7" s="32"/>
      <c r="BF7" s="29">
        <v>9851.0</v>
      </c>
      <c r="BG7" s="29">
        <v>2637.0</v>
      </c>
      <c r="BH7" s="28">
        <v>19.0</v>
      </c>
      <c r="BI7" s="30">
        <v>5.0</v>
      </c>
      <c r="BJ7" s="29">
        <v>161.0</v>
      </c>
      <c r="BK7" s="30">
        <v>57.0</v>
      </c>
      <c r="BL7" s="29">
        <v>24.0</v>
      </c>
      <c r="BM7" s="30">
        <v>1870.0</v>
      </c>
    </row>
    <row r="8">
      <c r="A8" s="19" t="s">
        <v>25</v>
      </c>
      <c r="B8" s="33">
        <v>10281.0</v>
      </c>
      <c r="C8" s="24">
        <v>7651.766602383574</v>
      </c>
      <c r="D8" s="33">
        <v>187.0</v>
      </c>
      <c r="E8" s="24">
        <v>101.01558832304833</v>
      </c>
      <c r="F8" s="23">
        <v>571.0</v>
      </c>
      <c r="G8" s="24">
        <v>424.85219887753857</v>
      </c>
      <c r="H8" s="33">
        <v>15.0</v>
      </c>
      <c r="I8" s="24">
        <v>10.674631290066682</v>
      </c>
      <c r="J8" s="23">
        <f t="shared" ref="J8:M8" si="2">B8+F8</f>
        <v>10852</v>
      </c>
      <c r="K8" s="24">
        <f t="shared" si="2"/>
        <v>8076.618801</v>
      </c>
      <c r="L8" s="23">
        <f t="shared" si="2"/>
        <v>202</v>
      </c>
      <c r="M8" s="24">
        <f t="shared" si="2"/>
        <v>111.6902196</v>
      </c>
      <c r="O8" s="19" t="s">
        <v>25</v>
      </c>
      <c r="P8" s="33">
        <v>9769.0</v>
      </c>
      <c r="Q8" s="23">
        <v>7314.531562063668</v>
      </c>
      <c r="R8" s="33">
        <v>124.0</v>
      </c>
      <c r="S8" s="24">
        <v>97.32813006617089</v>
      </c>
      <c r="T8" s="23">
        <v>220.0</v>
      </c>
      <c r="U8" s="24">
        <v>141.6025346875192</v>
      </c>
      <c r="V8" s="23">
        <v>114.0</v>
      </c>
      <c r="W8" s="24">
        <v>8484.35</v>
      </c>
      <c r="X8" s="23">
        <v>580.0</v>
      </c>
      <c r="Y8" s="23">
        <v>433.7064965159845</v>
      </c>
      <c r="Z8" s="33">
        <v>3.0</v>
      </c>
      <c r="AA8" s="24">
        <v>2.24</v>
      </c>
      <c r="AB8" s="23">
        <v>6.0</v>
      </c>
      <c r="AC8" s="24">
        <v>3.2850271247739657</v>
      </c>
      <c r="AD8" s="34">
        <v>4.0</v>
      </c>
      <c r="AE8" s="35">
        <v>452.96</v>
      </c>
      <c r="AF8" s="23">
        <v>10349.0</v>
      </c>
      <c r="AG8" s="23">
        <v>7748.238058579653</v>
      </c>
      <c r="AH8" s="33">
        <v>127.0</v>
      </c>
      <c r="AI8" s="24">
        <v>99.56813006617088</v>
      </c>
      <c r="AJ8" s="23">
        <v>226.0</v>
      </c>
      <c r="AK8" s="24">
        <v>144.88756181229317</v>
      </c>
      <c r="AL8" s="23">
        <v>118.0</v>
      </c>
      <c r="AM8" s="24">
        <v>8937.310000000001</v>
      </c>
      <c r="AN8" s="27"/>
      <c r="AO8" s="19" t="s">
        <v>25</v>
      </c>
      <c r="AP8" s="28">
        <v>7467.0</v>
      </c>
      <c r="AQ8" s="29">
        <v>5366.0</v>
      </c>
      <c r="AR8" s="28">
        <v>23.0</v>
      </c>
      <c r="AS8" s="30">
        <v>16.0</v>
      </c>
      <c r="AT8" s="29">
        <v>263.0</v>
      </c>
      <c r="AU8" s="30">
        <v>158.0</v>
      </c>
      <c r="AV8" s="29">
        <v>45.0</v>
      </c>
      <c r="AW8" s="30">
        <v>3605.0</v>
      </c>
      <c r="AX8" s="29">
        <v>306.0</v>
      </c>
      <c r="AY8" s="29">
        <v>227.0</v>
      </c>
      <c r="AZ8" s="28"/>
      <c r="BA8" s="30"/>
      <c r="BB8" s="29">
        <v>10.0</v>
      </c>
      <c r="BC8" s="30">
        <v>9.0</v>
      </c>
      <c r="BD8" s="31"/>
      <c r="BE8" s="32"/>
      <c r="BF8" s="29">
        <v>7773.0</v>
      </c>
      <c r="BG8" s="29">
        <v>5592.0</v>
      </c>
      <c r="BH8" s="28">
        <v>23.0</v>
      </c>
      <c r="BI8" s="30">
        <v>16.0</v>
      </c>
      <c r="BJ8" s="29">
        <v>273.0</v>
      </c>
      <c r="BK8" s="30">
        <v>167.0</v>
      </c>
      <c r="BL8" s="29">
        <v>45.0</v>
      </c>
      <c r="BM8" s="30">
        <v>3605.0</v>
      </c>
    </row>
    <row r="9">
      <c r="A9" s="36" t="s">
        <v>26</v>
      </c>
      <c r="B9" s="33">
        <v>14287.0</v>
      </c>
      <c r="C9" s="24">
        <v>21009.633134741307</v>
      </c>
      <c r="D9" s="33">
        <v>461.0</v>
      </c>
      <c r="E9" s="24">
        <v>479.2415863841595</v>
      </c>
      <c r="F9" s="23">
        <v>703.0</v>
      </c>
      <c r="G9" s="24">
        <v>1026.880082230714</v>
      </c>
      <c r="H9" s="33">
        <v>35.0</v>
      </c>
      <c r="I9" s="24">
        <v>39.63162209192576</v>
      </c>
      <c r="J9" s="23">
        <f t="shared" ref="J9:M9" si="3">B9+F9</f>
        <v>14990</v>
      </c>
      <c r="K9" s="24">
        <f t="shared" si="3"/>
        <v>22036.51322</v>
      </c>
      <c r="L9" s="23">
        <f t="shared" si="3"/>
        <v>496</v>
      </c>
      <c r="M9" s="24">
        <f t="shared" si="3"/>
        <v>518.8732085</v>
      </c>
      <c r="O9" s="36" t="s">
        <v>26</v>
      </c>
      <c r="P9" s="33">
        <v>13489.0</v>
      </c>
      <c r="Q9" s="23">
        <v>20013.000537519918</v>
      </c>
      <c r="R9" s="33">
        <v>274.0</v>
      </c>
      <c r="S9" s="24">
        <v>422.2717966666666</v>
      </c>
      <c r="T9" s="23">
        <v>588.0</v>
      </c>
      <c r="U9" s="24">
        <v>653.0406286100524</v>
      </c>
      <c r="V9" s="23">
        <v>277.0</v>
      </c>
      <c r="W9" s="24">
        <v>26727.980000000003</v>
      </c>
      <c r="X9" s="23">
        <v>663.0</v>
      </c>
      <c r="Y9" s="23">
        <v>985.4498097985019</v>
      </c>
      <c r="Z9" s="33">
        <v>13.0</v>
      </c>
      <c r="AA9" s="24">
        <v>22.04333333333333</v>
      </c>
      <c r="AB9" s="23">
        <v>17.0</v>
      </c>
      <c r="AC9" s="24">
        <v>16.25158807212207</v>
      </c>
      <c r="AD9" s="23">
        <v>3.0</v>
      </c>
      <c r="AE9" s="24">
        <v>395.2</v>
      </c>
      <c r="AF9" s="23">
        <v>14152.0</v>
      </c>
      <c r="AG9" s="23">
        <v>20998.45034731842</v>
      </c>
      <c r="AH9" s="33">
        <v>287.0</v>
      </c>
      <c r="AI9" s="24">
        <v>444.31512999999995</v>
      </c>
      <c r="AJ9" s="23">
        <v>605.0</v>
      </c>
      <c r="AK9" s="24">
        <v>669.2922166821746</v>
      </c>
      <c r="AL9" s="23">
        <v>280.0</v>
      </c>
      <c r="AM9" s="24">
        <v>27123.180000000004</v>
      </c>
      <c r="AN9" s="27"/>
      <c r="AO9" s="36" t="s">
        <v>26</v>
      </c>
      <c r="AP9" s="28">
        <v>12265.0</v>
      </c>
      <c r="AQ9" s="29">
        <v>17904.0</v>
      </c>
      <c r="AR9" s="28">
        <v>43.0</v>
      </c>
      <c r="AS9" s="30">
        <v>65.0</v>
      </c>
      <c r="AT9" s="29">
        <v>620.0</v>
      </c>
      <c r="AU9" s="30">
        <v>634.0</v>
      </c>
      <c r="AV9" s="29">
        <v>132.0</v>
      </c>
      <c r="AW9" s="30">
        <v>13199.0</v>
      </c>
      <c r="AX9" s="29">
        <v>433.0</v>
      </c>
      <c r="AY9" s="29">
        <v>627.0</v>
      </c>
      <c r="AZ9" s="28">
        <v>2.0</v>
      </c>
      <c r="BA9" s="30">
        <v>3.0</v>
      </c>
      <c r="BB9" s="29">
        <v>23.0</v>
      </c>
      <c r="BC9" s="30">
        <v>27.0</v>
      </c>
      <c r="BD9" s="29">
        <v>3.0</v>
      </c>
      <c r="BE9" s="30">
        <v>927.0</v>
      </c>
      <c r="BF9" s="29">
        <v>12698.0</v>
      </c>
      <c r="BG9" s="29">
        <v>18531.0</v>
      </c>
      <c r="BH9" s="28">
        <v>45.0</v>
      </c>
      <c r="BI9" s="30">
        <v>68.0</v>
      </c>
      <c r="BJ9" s="29">
        <v>643.0</v>
      </c>
      <c r="BK9" s="30">
        <v>661.0</v>
      </c>
      <c r="BL9" s="29">
        <v>135.0</v>
      </c>
      <c r="BM9" s="30">
        <v>14126.0</v>
      </c>
    </row>
    <row r="10">
      <c r="A10" s="36" t="s">
        <v>27</v>
      </c>
      <c r="B10" s="33">
        <v>22620.0</v>
      </c>
      <c r="C10" s="24">
        <v>75018.50864621949</v>
      </c>
      <c r="D10" s="33">
        <v>1457.0</v>
      </c>
      <c r="E10" s="24">
        <v>2620.041170765349</v>
      </c>
      <c r="F10" s="23">
        <v>1110.0</v>
      </c>
      <c r="G10" s="24">
        <v>3618.9939505445705</v>
      </c>
      <c r="H10" s="33">
        <v>102.0</v>
      </c>
      <c r="I10" s="24">
        <v>230.53104477611953</v>
      </c>
      <c r="J10" s="23">
        <f t="shared" ref="J10:M10" si="4">B10+F10</f>
        <v>23730</v>
      </c>
      <c r="K10" s="24">
        <f t="shared" si="4"/>
        <v>78637.5026</v>
      </c>
      <c r="L10" s="23">
        <f t="shared" si="4"/>
        <v>1559</v>
      </c>
      <c r="M10" s="24">
        <f t="shared" si="4"/>
        <v>2850.572216</v>
      </c>
      <c r="O10" s="36" t="s">
        <v>27</v>
      </c>
      <c r="P10" s="33">
        <v>22282.0</v>
      </c>
      <c r="Q10" s="23">
        <v>74741.93698689305</v>
      </c>
      <c r="R10" s="33">
        <v>1068.0</v>
      </c>
      <c r="S10" s="24">
        <v>3858.7715838094</v>
      </c>
      <c r="T10" s="23">
        <v>1744.0</v>
      </c>
      <c r="U10" s="24">
        <v>3280.2566197054625</v>
      </c>
      <c r="V10" s="23">
        <v>911.0</v>
      </c>
      <c r="W10" s="24">
        <v>116006.57</v>
      </c>
      <c r="X10" s="23">
        <v>965.0</v>
      </c>
      <c r="Y10" s="23">
        <v>3192.691068253729</v>
      </c>
      <c r="Z10" s="33">
        <v>46.0</v>
      </c>
      <c r="AA10" s="24">
        <v>182.1436545454546</v>
      </c>
      <c r="AB10" s="23">
        <v>74.0</v>
      </c>
      <c r="AC10" s="24">
        <v>181.94832484178468</v>
      </c>
      <c r="AD10" s="23">
        <v>23.0</v>
      </c>
      <c r="AE10" s="24">
        <v>5429.42</v>
      </c>
      <c r="AF10" s="23">
        <v>23247.0</v>
      </c>
      <c r="AG10" s="23">
        <v>77934.62805514678</v>
      </c>
      <c r="AH10" s="33">
        <v>1114.0</v>
      </c>
      <c r="AI10" s="24">
        <v>4040.9152383548544</v>
      </c>
      <c r="AJ10" s="23">
        <v>1818.0</v>
      </c>
      <c r="AK10" s="24">
        <v>3462.204944547249</v>
      </c>
      <c r="AL10" s="23">
        <v>934.0</v>
      </c>
      <c r="AM10" s="24">
        <v>121435.99000000002</v>
      </c>
      <c r="AN10" s="27"/>
      <c r="AO10" s="36" t="s">
        <v>27</v>
      </c>
      <c r="AP10" s="28">
        <v>22755.0</v>
      </c>
      <c r="AQ10" s="29">
        <v>75450.0</v>
      </c>
      <c r="AR10" s="28">
        <v>200.0</v>
      </c>
      <c r="AS10" s="30">
        <v>710.0</v>
      </c>
      <c r="AT10" s="29">
        <v>1966.0</v>
      </c>
      <c r="AU10" s="30">
        <v>3535.0</v>
      </c>
      <c r="AV10" s="29">
        <v>566.0</v>
      </c>
      <c r="AW10" s="30">
        <v>58000.0</v>
      </c>
      <c r="AX10" s="29">
        <v>733.0</v>
      </c>
      <c r="AY10" s="29">
        <v>2413.0</v>
      </c>
      <c r="AZ10" s="28">
        <v>4.0</v>
      </c>
      <c r="BA10" s="30">
        <v>16.0</v>
      </c>
      <c r="BB10" s="29">
        <v>52.0</v>
      </c>
      <c r="BC10" s="30">
        <v>142.0</v>
      </c>
      <c r="BD10" s="29">
        <v>7.0</v>
      </c>
      <c r="BE10" s="30">
        <v>835.0</v>
      </c>
      <c r="BF10" s="29">
        <v>23488.0</v>
      </c>
      <c r="BG10" s="29">
        <v>77864.0</v>
      </c>
      <c r="BH10" s="28">
        <v>204.0</v>
      </c>
      <c r="BI10" s="30">
        <v>725.0</v>
      </c>
      <c r="BJ10" s="29">
        <v>2018.0</v>
      </c>
      <c r="BK10" s="30">
        <v>3677.0</v>
      </c>
      <c r="BL10" s="29">
        <v>573.0</v>
      </c>
      <c r="BM10" s="30">
        <v>58835.0</v>
      </c>
    </row>
    <row r="11">
      <c r="A11" s="36" t="s">
        <v>28</v>
      </c>
      <c r="B11" s="33">
        <v>16703.0</v>
      </c>
      <c r="C11" s="24">
        <v>119792.81190779005</v>
      </c>
      <c r="D11" s="33">
        <v>1727.0</v>
      </c>
      <c r="E11" s="24">
        <v>5268.766064028213</v>
      </c>
      <c r="F11" s="23">
        <v>878.0</v>
      </c>
      <c r="G11" s="24">
        <v>6395.144711357165</v>
      </c>
      <c r="H11" s="33">
        <v>120.0</v>
      </c>
      <c r="I11" s="24">
        <v>470.5450714504899</v>
      </c>
      <c r="J11" s="23">
        <f t="shared" ref="J11:M11" si="5">B11+F11</f>
        <v>17581</v>
      </c>
      <c r="K11" s="24">
        <f t="shared" si="5"/>
        <v>126187.9566</v>
      </c>
      <c r="L11" s="23">
        <f t="shared" si="5"/>
        <v>1847</v>
      </c>
      <c r="M11" s="24">
        <f t="shared" si="5"/>
        <v>5739.311135</v>
      </c>
      <c r="O11" s="36" t="s">
        <v>28</v>
      </c>
      <c r="P11" s="33">
        <v>17245.0</v>
      </c>
      <c r="Q11" s="23">
        <v>123960.58132972867</v>
      </c>
      <c r="R11" s="33">
        <v>1687.0</v>
      </c>
      <c r="S11" s="24">
        <v>12557.58346946314</v>
      </c>
      <c r="T11" s="23">
        <v>2262.0</v>
      </c>
      <c r="U11" s="24">
        <v>7045.8646712846685</v>
      </c>
      <c r="V11" s="23">
        <v>1410.0</v>
      </c>
      <c r="W11" s="24">
        <v>246386.48000000007</v>
      </c>
      <c r="X11" s="23">
        <v>842.0</v>
      </c>
      <c r="Y11" s="23">
        <v>6161.434572844768</v>
      </c>
      <c r="Z11" s="33">
        <v>53.0</v>
      </c>
      <c r="AA11" s="24">
        <v>421.271</v>
      </c>
      <c r="AB11" s="23">
        <v>101.0</v>
      </c>
      <c r="AC11" s="24">
        <v>353.57463930498676</v>
      </c>
      <c r="AD11" s="23">
        <v>37.0</v>
      </c>
      <c r="AE11" s="24">
        <v>12984.470000000001</v>
      </c>
      <c r="AF11" s="23">
        <v>18087.0</v>
      </c>
      <c r="AG11" s="23">
        <v>130122.01590257343</v>
      </c>
      <c r="AH11" s="33">
        <v>1740.0</v>
      </c>
      <c r="AI11" s="24">
        <v>12978.85446946314</v>
      </c>
      <c r="AJ11" s="23">
        <v>2363.0</v>
      </c>
      <c r="AK11" s="24">
        <v>7399.439310589656</v>
      </c>
      <c r="AL11" s="23">
        <v>1447.0</v>
      </c>
      <c r="AM11" s="24">
        <v>259370.95000000007</v>
      </c>
      <c r="AN11" s="27"/>
      <c r="AO11" s="36" t="s">
        <v>28</v>
      </c>
      <c r="AP11" s="28">
        <v>18809.0</v>
      </c>
      <c r="AQ11" s="29">
        <v>134306.0</v>
      </c>
      <c r="AR11" s="28">
        <v>409.0</v>
      </c>
      <c r="AS11" s="30">
        <v>3067.0</v>
      </c>
      <c r="AT11" s="29">
        <v>2450.0</v>
      </c>
      <c r="AU11" s="30">
        <v>7584.0</v>
      </c>
      <c r="AV11" s="29">
        <v>930.0</v>
      </c>
      <c r="AW11" s="30">
        <v>128413.0</v>
      </c>
      <c r="AX11" s="29">
        <v>763.0</v>
      </c>
      <c r="AY11" s="29">
        <v>5524.0</v>
      </c>
      <c r="AZ11" s="28">
        <v>12.0</v>
      </c>
      <c r="BA11" s="30">
        <v>96.0</v>
      </c>
      <c r="BB11" s="29">
        <v>89.0</v>
      </c>
      <c r="BC11" s="30">
        <v>319.0</v>
      </c>
      <c r="BD11" s="29">
        <v>17.0</v>
      </c>
      <c r="BE11" s="30">
        <v>4053.0</v>
      </c>
      <c r="BF11" s="29">
        <v>19572.0</v>
      </c>
      <c r="BG11" s="29">
        <v>139830.0</v>
      </c>
      <c r="BH11" s="28">
        <v>421.0</v>
      </c>
      <c r="BI11" s="30">
        <v>3162.0</v>
      </c>
      <c r="BJ11" s="29">
        <v>2539.0</v>
      </c>
      <c r="BK11" s="30">
        <v>7903.0</v>
      </c>
      <c r="BL11" s="29">
        <v>947.0</v>
      </c>
      <c r="BM11" s="30">
        <v>132466.0</v>
      </c>
    </row>
    <row r="12">
      <c r="A12" s="37" t="s">
        <v>29</v>
      </c>
      <c r="B12" s="33">
        <v>11563.0</v>
      </c>
      <c r="C12" s="24">
        <v>161548.61833999836</v>
      </c>
      <c r="D12" s="33">
        <v>1952.0</v>
      </c>
      <c r="E12" s="24">
        <v>8252.26016847306</v>
      </c>
      <c r="F12" s="23">
        <v>623.0</v>
      </c>
      <c r="G12" s="24">
        <v>8739.121980861228</v>
      </c>
      <c r="H12" s="33">
        <v>128.0</v>
      </c>
      <c r="I12" s="24">
        <v>633.5670026754713</v>
      </c>
      <c r="J12" s="23">
        <f t="shared" ref="J12:M12" si="6">B12+F12</f>
        <v>12186</v>
      </c>
      <c r="K12" s="24">
        <f t="shared" si="6"/>
        <v>170287.7403</v>
      </c>
      <c r="L12" s="23">
        <f t="shared" si="6"/>
        <v>2080</v>
      </c>
      <c r="M12" s="24">
        <f t="shared" si="6"/>
        <v>8885.827171</v>
      </c>
      <c r="O12" s="37" t="s">
        <v>29</v>
      </c>
      <c r="P12" s="33">
        <v>12449.0</v>
      </c>
      <c r="Q12" s="23">
        <v>173838.186021286</v>
      </c>
      <c r="R12" s="33">
        <v>2046.0</v>
      </c>
      <c r="S12" s="24">
        <v>29359.40032936179</v>
      </c>
      <c r="T12" s="23">
        <v>2343.0</v>
      </c>
      <c r="U12" s="24">
        <v>10715.20303477618</v>
      </c>
      <c r="V12" s="23">
        <v>1629.0</v>
      </c>
      <c r="W12" s="24">
        <v>379813.7300000002</v>
      </c>
      <c r="X12" s="23">
        <v>593.0</v>
      </c>
      <c r="Y12" s="23">
        <v>8365.776375903331</v>
      </c>
      <c r="Z12" s="33">
        <v>57.0</v>
      </c>
      <c r="AA12" s="24">
        <v>799.0428956594322</v>
      </c>
      <c r="AB12" s="23">
        <v>117.0</v>
      </c>
      <c r="AC12" s="24">
        <v>524.3185329016978</v>
      </c>
      <c r="AD12" s="23">
        <v>44.0</v>
      </c>
      <c r="AE12" s="24">
        <v>16733.239999999998</v>
      </c>
      <c r="AF12" s="23">
        <v>13042.0</v>
      </c>
      <c r="AG12" s="23">
        <v>182203.96239718935</v>
      </c>
      <c r="AH12" s="33">
        <v>2103.0</v>
      </c>
      <c r="AI12" s="24">
        <v>30158.443225021223</v>
      </c>
      <c r="AJ12" s="23">
        <v>2460.0</v>
      </c>
      <c r="AK12" s="24">
        <v>11239.521567677877</v>
      </c>
      <c r="AL12" s="23">
        <v>1673.0</v>
      </c>
      <c r="AM12" s="24">
        <v>396546.9700000002</v>
      </c>
      <c r="AN12" s="27"/>
      <c r="AO12" s="37" t="s">
        <v>29</v>
      </c>
      <c r="AP12" s="28">
        <v>14047.0</v>
      </c>
      <c r="AQ12" s="29">
        <v>195624.0</v>
      </c>
      <c r="AR12" s="28">
        <v>600.0</v>
      </c>
      <c r="AS12" s="30">
        <v>8632.0</v>
      </c>
      <c r="AT12" s="29">
        <v>2708.0</v>
      </c>
      <c r="AU12" s="30">
        <v>12033.0</v>
      </c>
      <c r="AV12" s="29">
        <v>1166.0</v>
      </c>
      <c r="AW12" s="30">
        <v>211994.0</v>
      </c>
      <c r="AX12" s="29">
        <v>543.0</v>
      </c>
      <c r="AY12" s="29">
        <v>7611.0</v>
      </c>
      <c r="AZ12" s="28">
        <v>21.0</v>
      </c>
      <c r="BA12" s="30">
        <v>320.0</v>
      </c>
      <c r="BB12" s="29">
        <v>117.0</v>
      </c>
      <c r="BC12" s="30">
        <v>665.0</v>
      </c>
      <c r="BD12" s="29">
        <v>31.0</v>
      </c>
      <c r="BE12" s="30">
        <v>8380.0</v>
      </c>
      <c r="BF12" s="29">
        <v>14590.0</v>
      </c>
      <c r="BG12" s="29">
        <v>203235.0</v>
      </c>
      <c r="BH12" s="28">
        <v>621.0</v>
      </c>
      <c r="BI12" s="30">
        <v>8952.0</v>
      </c>
      <c r="BJ12" s="29">
        <v>2825.0</v>
      </c>
      <c r="BK12" s="30">
        <v>12698.0</v>
      </c>
      <c r="BL12" s="29">
        <v>1197.0</v>
      </c>
      <c r="BM12" s="30">
        <v>220374.0</v>
      </c>
    </row>
    <row r="13">
      <c r="A13" s="19" t="s">
        <v>30</v>
      </c>
      <c r="B13" s="33">
        <v>5970.0</v>
      </c>
      <c r="C13" s="24">
        <v>173553.5134585744</v>
      </c>
      <c r="D13" s="33">
        <v>1643.0</v>
      </c>
      <c r="E13" s="24">
        <v>9838.68529463429</v>
      </c>
      <c r="F13" s="23">
        <v>538.0</v>
      </c>
      <c r="G13" s="24">
        <v>16559.2782851402</v>
      </c>
      <c r="H13" s="33">
        <v>199.0</v>
      </c>
      <c r="I13" s="24">
        <v>1375.0528212845666</v>
      </c>
      <c r="J13" s="23">
        <f t="shared" ref="J13:M13" si="7">B13+F13</f>
        <v>6508</v>
      </c>
      <c r="K13" s="24">
        <f t="shared" si="7"/>
        <v>190112.7917</v>
      </c>
      <c r="L13" s="23">
        <f t="shared" si="7"/>
        <v>1842</v>
      </c>
      <c r="M13" s="24">
        <f t="shared" si="7"/>
        <v>11213.73812</v>
      </c>
      <c r="O13" s="19" t="s">
        <v>30</v>
      </c>
      <c r="P13" s="33">
        <v>6370.0</v>
      </c>
      <c r="Q13" s="23">
        <v>185069.1353494229</v>
      </c>
      <c r="R13" s="33">
        <v>1769.0</v>
      </c>
      <c r="S13" s="24">
        <v>53844.03073890004</v>
      </c>
      <c r="T13" s="23">
        <v>1920.0</v>
      </c>
      <c r="U13" s="24">
        <v>11880.976692550836</v>
      </c>
      <c r="V13" s="23">
        <v>1247.0</v>
      </c>
      <c r="W13" s="24">
        <v>403562.70999999996</v>
      </c>
      <c r="X13" s="23">
        <v>490.0</v>
      </c>
      <c r="Y13" s="23">
        <v>15210.287354434427</v>
      </c>
      <c r="Z13" s="33">
        <v>86.0</v>
      </c>
      <c r="AA13" s="24">
        <v>2721.176293986043</v>
      </c>
      <c r="AB13" s="23">
        <v>169.0</v>
      </c>
      <c r="AC13" s="24">
        <v>1498.894885001333</v>
      </c>
      <c r="AD13" s="23">
        <v>55.0</v>
      </c>
      <c r="AE13" s="24">
        <v>25571.410000000003</v>
      </c>
      <c r="AF13" s="23">
        <v>6860.0</v>
      </c>
      <c r="AG13" s="23">
        <v>200279.42270385733</v>
      </c>
      <c r="AH13" s="33">
        <v>1855.0</v>
      </c>
      <c r="AI13" s="24">
        <v>56565.20703288608</v>
      </c>
      <c r="AJ13" s="23">
        <v>2089.0</v>
      </c>
      <c r="AK13" s="24">
        <v>13379.87157755217</v>
      </c>
      <c r="AL13" s="23">
        <v>1302.0</v>
      </c>
      <c r="AM13" s="24">
        <v>429134.1199999999</v>
      </c>
      <c r="AN13" s="27"/>
      <c r="AO13" s="19" t="s">
        <v>30</v>
      </c>
      <c r="AP13" s="28">
        <v>7273.0</v>
      </c>
      <c r="AQ13" s="29">
        <v>211001.0</v>
      </c>
      <c r="AR13" s="28">
        <v>774.0</v>
      </c>
      <c r="AS13" s="30">
        <v>24373.0</v>
      </c>
      <c r="AT13" s="29">
        <v>2259.0</v>
      </c>
      <c r="AU13" s="30">
        <v>14853.0</v>
      </c>
      <c r="AV13" s="29">
        <v>1094.0</v>
      </c>
      <c r="AW13" s="30">
        <v>297364.0</v>
      </c>
      <c r="AX13" s="29">
        <v>450.0</v>
      </c>
      <c r="AY13" s="29">
        <v>13912.0</v>
      </c>
      <c r="AZ13" s="28">
        <v>33.0</v>
      </c>
      <c r="BA13" s="30">
        <v>1137.0</v>
      </c>
      <c r="BB13" s="29">
        <v>144.0</v>
      </c>
      <c r="BC13" s="30">
        <v>1430.0</v>
      </c>
      <c r="BD13" s="29">
        <v>51.0</v>
      </c>
      <c r="BE13" s="30">
        <v>23409.0</v>
      </c>
      <c r="BF13" s="29">
        <v>7723.0</v>
      </c>
      <c r="BG13" s="29">
        <v>224913.0</v>
      </c>
      <c r="BH13" s="28">
        <v>807.0</v>
      </c>
      <c r="BI13" s="30">
        <v>25510.0</v>
      </c>
      <c r="BJ13" s="29">
        <v>2403.0</v>
      </c>
      <c r="BK13" s="30">
        <v>16282.0</v>
      </c>
      <c r="BL13" s="29">
        <v>1145.0</v>
      </c>
      <c r="BM13" s="30">
        <v>320773.0</v>
      </c>
    </row>
    <row r="14">
      <c r="A14" s="19" t="s">
        <v>31</v>
      </c>
      <c r="B14" s="33">
        <v>790.0</v>
      </c>
      <c r="C14" s="24">
        <v>51373.245300328344</v>
      </c>
      <c r="D14" s="33">
        <v>373.0</v>
      </c>
      <c r="E14" s="24">
        <v>3341.8886674519335</v>
      </c>
      <c r="F14" s="23">
        <v>189.0</v>
      </c>
      <c r="G14" s="24">
        <v>13365.853539720749</v>
      </c>
      <c r="H14" s="33">
        <v>120.0</v>
      </c>
      <c r="I14" s="24">
        <v>1443.4782785552918</v>
      </c>
      <c r="J14" s="23">
        <f t="shared" ref="J14:M14" si="8">B14+F14</f>
        <v>979</v>
      </c>
      <c r="K14" s="24">
        <f t="shared" si="8"/>
        <v>64739.09884</v>
      </c>
      <c r="L14" s="23">
        <f t="shared" si="8"/>
        <v>493</v>
      </c>
      <c r="M14" s="24">
        <f t="shared" si="8"/>
        <v>4785.366946</v>
      </c>
      <c r="O14" s="19" t="s">
        <v>31</v>
      </c>
      <c r="P14" s="33">
        <v>820.0</v>
      </c>
      <c r="Q14" s="23">
        <v>53895.17674170496</v>
      </c>
      <c r="R14" s="33">
        <v>376.0</v>
      </c>
      <c r="S14" s="24">
        <v>25292.47412498832</v>
      </c>
      <c r="T14" s="23">
        <v>404.0</v>
      </c>
      <c r="U14" s="24">
        <v>3741.910873707983</v>
      </c>
      <c r="V14" s="23">
        <v>263.0</v>
      </c>
      <c r="W14" s="24">
        <v>135580.29000000004</v>
      </c>
      <c r="X14" s="23">
        <v>187.0</v>
      </c>
      <c r="Y14" s="23">
        <v>13240.751944309677</v>
      </c>
      <c r="Z14" s="33">
        <v>65.0</v>
      </c>
      <c r="AA14" s="24">
        <v>4688.751964428928</v>
      </c>
      <c r="AB14" s="23">
        <v>95.0</v>
      </c>
      <c r="AC14" s="24">
        <v>1311.716843124947</v>
      </c>
      <c r="AD14" s="23">
        <v>47.0</v>
      </c>
      <c r="AE14" s="24">
        <v>29766.270000000004</v>
      </c>
      <c r="AF14" s="23">
        <v>1007.0</v>
      </c>
      <c r="AG14" s="23">
        <v>67135.92868601464</v>
      </c>
      <c r="AH14" s="33">
        <v>441.0</v>
      </c>
      <c r="AI14" s="24">
        <v>29981.226089417247</v>
      </c>
      <c r="AJ14" s="23">
        <v>499.0</v>
      </c>
      <c r="AK14" s="24">
        <v>5053.627716832932</v>
      </c>
      <c r="AL14" s="23">
        <v>310.0</v>
      </c>
      <c r="AM14" s="24">
        <v>165346.56000000003</v>
      </c>
      <c r="AN14" s="27"/>
      <c r="AO14" s="19" t="s">
        <v>31</v>
      </c>
      <c r="AP14" s="28">
        <v>942.0</v>
      </c>
      <c r="AQ14" s="29">
        <v>61869.0</v>
      </c>
      <c r="AR14" s="28">
        <v>235.0</v>
      </c>
      <c r="AS14" s="30">
        <v>16121.0</v>
      </c>
      <c r="AT14" s="29">
        <v>489.0</v>
      </c>
      <c r="AU14" s="30">
        <v>5883.0</v>
      </c>
      <c r="AV14" s="29">
        <v>269.0</v>
      </c>
      <c r="AW14" s="30">
        <v>123184.0</v>
      </c>
      <c r="AX14" s="29">
        <v>179.0</v>
      </c>
      <c r="AY14" s="29">
        <v>12424.0</v>
      </c>
      <c r="AZ14" s="28">
        <v>28.0</v>
      </c>
      <c r="BA14" s="30">
        <v>2086.0</v>
      </c>
      <c r="BB14" s="29">
        <v>104.0</v>
      </c>
      <c r="BC14" s="30">
        <v>1766.0</v>
      </c>
      <c r="BD14" s="29">
        <v>38.0</v>
      </c>
      <c r="BE14" s="30">
        <v>16998.0</v>
      </c>
      <c r="BF14" s="29">
        <v>1121.0</v>
      </c>
      <c r="BG14" s="29">
        <v>74293.0</v>
      </c>
      <c r="BH14" s="28">
        <v>263.0</v>
      </c>
      <c r="BI14" s="30">
        <v>18207.0</v>
      </c>
      <c r="BJ14" s="29">
        <v>593.0</v>
      </c>
      <c r="BK14" s="30">
        <v>7649.0</v>
      </c>
      <c r="BL14" s="29">
        <v>307.0</v>
      </c>
      <c r="BM14" s="30">
        <v>140182.0</v>
      </c>
    </row>
    <row r="15">
      <c r="A15" s="19" t="s">
        <v>32</v>
      </c>
      <c r="B15" s="33">
        <v>183.0</v>
      </c>
      <c r="C15" s="24">
        <v>29226.858545402825</v>
      </c>
      <c r="D15" s="33">
        <v>133.0</v>
      </c>
      <c r="E15" s="24">
        <v>2093.4320818813853</v>
      </c>
      <c r="F15" s="23">
        <v>214.0</v>
      </c>
      <c r="G15" s="24">
        <v>45640.647660722854</v>
      </c>
      <c r="H15" s="33">
        <v>169.0</v>
      </c>
      <c r="I15" s="24">
        <v>5228.521197449271</v>
      </c>
      <c r="J15" s="23">
        <f t="shared" ref="J15:M15" si="9">B15+F15</f>
        <v>397</v>
      </c>
      <c r="K15" s="24">
        <f t="shared" si="9"/>
        <v>74867.50621</v>
      </c>
      <c r="L15" s="23">
        <f t="shared" si="9"/>
        <v>302</v>
      </c>
      <c r="M15" s="24">
        <f t="shared" si="9"/>
        <v>7321.953279</v>
      </c>
      <c r="O15" s="19" t="s">
        <v>32</v>
      </c>
      <c r="P15" s="33">
        <v>209.0</v>
      </c>
      <c r="Q15" s="23">
        <v>34308.63496282027</v>
      </c>
      <c r="R15" s="33">
        <v>122.0</v>
      </c>
      <c r="S15" s="24">
        <v>20981.95498698254</v>
      </c>
      <c r="T15" s="23">
        <v>156.0</v>
      </c>
      <c r="U15" s="24">
        <v>2379.611427606461</v>
      </c>
      <c r="V15" s="23">
        <v>94.0</v>
      </c>
      <c r="W15" s="24">
        <v>68612.42000000001</v>
      </c>
      <c r="X15" s="23">
        <v>197.0</v>
      </c>
      <c r="Y15" s="23">
        <v>41652.99490512687</v>
      </c>
      <c r="Z15" s="33">
        <v>98.0</v>
      </c>
      <c r="AA15" s="24">
        <v>22211.02108767819</v>
      </c>
      <c r="AB15" s="23">
        <v>155.0</v>
      </c>
      <c r="AC15" s="24">
        <v>5231.832874201423</v>
      </c>
      <c r="AD15" s="23">
        <v>80.0</v>
      </c>
      <c r="AE15" s="24">
        <v>104734.95</v>
      </c>
      <c r="AF15" s="23">
        <v>406.0</v>
      </c>
      <c r="AG15" s="23">
        <v>75961.62986794714</v>
      </c>
      <c r="AH15" s="33">
        <v>220.0</v>
      </c>
      <c r="AI15" s="24">
        <v>43192.97607466073</v>
      </c>
      <c r="AJ15" s="23">
        <v>311.0</v>
      </c>
      <c r="AK15" s="24">
        <v>7611.444301807887</v>
      </c>
      <c r="AL15" s="23">
        <v>174.0</v>
      </c>
      <c r="AM15" s="24">
        <v>173347.37000000008</v>
      </c>
      <c r="AN15" s="27"/>
      <c r="AO15" s="19" t="s">
        <v>32</v>
      </c>
      <c r="AP15" s="28">
        <v>214.0</v>
      </c>
      <c r="AQ15" s="29">
        <v>36466.0</v>
      </c>
      <c r="AR15" s="28">
        <v>90.0</v>
      </c>
      <c r="AS15" s="30">
        <v>17191.0</v>
      </c>
      <c r="AT15" s="29">
        <v>166.0</v>
      </c>
      <c r="AU15" s="30">
        <v>4620.0</v>
      </c>
      <c r="AV15" s="29">
        <v>94.0</v>
      </c>
      <c r="AW15" s="30">
        <v>74370.0</v>
      </c>
      <c r="AX15" s="29">
        <v>165.0</v>
      </c>
      <c r="AY15" s="29">
        <v>36674.0</v>
      </c>
      <c r="AZ15" s="28">
        <v>39.0</v>
      </c>
      <c r="BA15" s="30">
        <v>9790.0</v>
      </c>
      <c r="BB15" s="29">
        <v>130.0</v>
      </c>
      <c r="BC15" s="30">
        <v>7244.0</v>
      </c>
      <c r="BD15" s="29">
        <v>57.0</v>
      </c>
      <c r="BE15" s="30">
        <v>85560.0</v>
      </c>
      <c r="BF15" s="29">
        <v>379.0</v>
      </c>
      <c r="BG15" s="29">
        <v>73140.0</v>
      </c>
      <c r="BH15" s="28">
        <v>129.0</v>
      </c>
      <c r="BI15" s="30">
        <v>26981.0</v>
      </c>
      <c r="BJ15" s="29">
        <v>296.0</v>
      </c>
      <c r="BK15" s="30">
        <v>11864.0</v>
      </c>
      <c r="BL15" s="29">
        <v>151.0</v>
      </c>
      <c r="BM15" s="30">
        <v>159930.0</v>
      </c>
    </row>
    <row r="16">
      <c r="A16" s="38" t="s">
        <v>33</v>
      </c>
      <c r="B16" s="39">
        <v>9.0</v>
      </c>
      <c r="C16" s="40">
        <v>6159.529305107637</v>
      </c>
      <c r="D16" s="39">
        <v>8.0</v>
      </c>
      <c r="E16" s="40">
        <v>475.58500000000004</v>
      </c>
      <c r="F16" s="41">
        <v>107.0</v>
      </c>
      <c r="G16" s="40">
        <v>369418.40856480197</v>
      </c>
      <c r="H16" s="39">
        <v>105.0</v>
      </c>
      <c r="I16" s="40">
        <v>47544.528615435476</v>
      </c>
      <c r="J16" s="41">
        <f t="shared" ref="J16:M16" si="10">B16+F16</f>
        <v>116</v>
      </c>
      <c r="K16" s="40">
        <f t="shared" si="10"/>
        <v>375577.9379</v>
      </c>
      <c r="L16" s="41">
        <f t="shared" si="10"/>
        <v>113</v>
      </c>
      <c r="M16" s="40">
        <f t="shared" si="10"/>
        <v>48020.11362</v>
      </c>
      <c r="O16" s="38" t="s">
        <v>33</v>
      </c>
      <c r="P16" s="39">
        <v>12.0</v>
      </c>
      <c r="Q16" s="41">
        <v>9685.245253070356</v>
      </c>
      <c r="R16" s="39">
        <v>11.0</v>
      </c>
      <c r="S16" s="40">
        <v>8713.200629234601</v>
      </c>
      <c r="T16" s="41">
        <v>12.0</v>
      </c>
      <c r="U16" s="40">
        <v>582.6391747857327</v>
      </c>
      <c r="V16" s="41">
        <v>9.0</v>
      </c>
      <c r="W16" s="40">
        <v>11737.619999999999</v>
      </c>
      <c r="X16" s="41">
        <v>93.0</v>
      </c>
      <c r="Y16" s="41">
        <v>288207.6938719351</v>
      </c>
      <c r="Z16" s="39">
        <v>73.0</v>
      </c>
      <c r="AA16" s="40">
        <v>269671.9358734837</v>
      </c>
      <c r="AB16" s="41">
        <v>91.0</v>
      </c>
      <c r="AC16" s="40">
        <v>31700.668086296962</v>
      </c>
      <c r="AD16" s="41">
        <v>69.0</v>
      </c>
      <c r="AE16" s="40">
        <v>167380.5400000001</v>
      </c>
      <c r="AF16" s="41">
        <v>105.0</v>
      </c>
      <c r="AG16" s="41">
        <v>297892.93912500545</v>
      </c>
      <c r="AH16" s="39">
        <v>84.0</v>
      </c>
      <c r="AI16" s="40">
        <v>278385.1365027183</v>
      </c>
      <c r="AJ16" s="41">
        <v>103.0</v>
      </c>
      <c r="AK16" s="40">
        <v>32283.307261082697</v>
      </c>
      <c r="AL16" s="41">
        <v>78.0</v>
      </c>
      <c r="AM16" s="40">
        <v>179118.16</v>
      </c>
      <c r="AN16" s="27"/>
      <c r="AO16" s="38" t="s">
        <v>33</v>
      </c>
      <c r="AP16" s="42">
        <v>10.0</v>
      </c>
      <c r="AQ16" s="43">
        <v>7307.0</v>
      </c>
      <c r="AR16" s="42">
        <v>8.0</v>
      </c>
      <c r="AS16" s="44">
        <v>5353.0</v>
      </c>
      <c r="AT16" s="43">
        <v>9.0</v>
      </c>
      <c r="AU16" s="44">
        <v>806.0</v>
      </c>
      <c r="AV16" s="43">
        <v>9.0</v>
      </c>
      <c r="AW16" s="44">
        <v>39743.0</v>
      </c>
      <c r="AX16" s="43">
        <v>67.0</v>
      </c>
      <c r="AY16" s="43">
        <v>183445.0</v>
      </c>
      <c r="AZ16" s="42">
        <v>42.0</v>
      </c>
      <c r="BA16" s="44">
        <v>141883.0</v>
      </c>
      <c r="BB16" s="43">
        <v>65.0</v>
      </c>
      <c r="BC16" s="44">
        <v>33612.0</v>
      </c>
      <c r="BD16" s="43">
        <v>54.0</v>
      </c>
      <c r="BE16" s="44">
        <v>781252.0</v>
      </c>
      <c r="BF16" s="43">
        <v>77.0</v>
      </c>
      <c r="BG16" s="43">
        <v>190752.0</v>
      </c>
      <c r="BH16" s="42">
        <v>50.0</v>
      </c>
      <c r="BI16" s="44">
        <v>147236.0</v>
      </c>
      <c r="BJ16" s="43">
        <v>74.0</v>
      </c>
      <c r="BK16" s="44">
        <v>34418.0</v>
      </c>
      <c r="BL16" s="43">
        <v>63.0</v>
      </c>
      <c r="BM16" s="44">
        <v>820995.0</v>
      </c>
    </row>
    <row r="17">
      <c r="A17" s="45" t="s">
        <v>9</v>
      </c>
      <c r="B17" s="46">
        <f t="shared" ref="B17:M17" si="11">SUM(B7:B16)</f>
        <v>98393</v>
      </c>
      <c r="C17" s="47">
        <f t="shared" si="11"/>
        <v>649269.8179</v>
      </c>
      <c r="D17" s="47">
        <f t="shared" si="11"/>
        <v>8072</v>
      </c>
      <c r="E17" s="48">
        <f t="shared" si="11"/>
        <v>32526.45763</v>
      </c>
      <c r="F17" s="47">
        <f t="shared" si="11"/>
        <v>5918</v>
      </c>
      <c r="G17" s="47">
        <f t="shared" si="11"/>
        <v>465425.5406</v>
      </c>
      <c r="H17" s="46">
        <f t="shared" si="11"/>
        <v>1044</v>
      </c>
      <c r="I17" s="48">
        <f t="shared" si="11"/>
        <v>57004.50237</v>
      </c>
      <c r="J17" s="47">
        <f t="shared" si="11"/>
        <v>104311</v>
      </c>
      <c r="K17" s="48">
        <f t="shared" si="11"/>
        <v>1114695.359</v>
      </c>
      <c r="L17" s="47">
        <f t="shared" si="11"/>
        <v>9116</v>
      </c>
      <c r="M17" s="48">
        <f t="shared" si="11"/>
        <v>89530.96</v>
      </c>
      <c r="O17" s="45" t="s">
        <v>9</v>
      </c>
      <c r="P17" s="46">
        <v>107170.0</v>
      </c>
      <c r="Q17" s="47">
        <v>688245.6925806919</v>
      </c>
      <c r="R17" s="46">
        <v>7594.0</v>
      </c>
      <c r="S17" s="48">
        <v>155159.6242320966</v>
      </c>
      <c r="T17" s="47">
        <v>9829.0</v>
      </c>
      <c r="U17" s="48">
        <v>40525.28722305699</v>
      </c>
      <c r="V17" s="47">
        <v>6031.0</v>
      </c>
      <c r="W17" s="48">
        <v>1403784.0300000005</v>
      </c>
      <c r="X17" s="47">
        <v>5752.0</v>
      </c>
      <c r="Y17" s="47">
        <v>377747.0510176903</v>
      </c>
      <c r="Z17" s="46">
        <v>505.0</v>
      </c>
      <c r="AA17" s="48">
        <v>300722.5821031151</v>
      </c>
      <c r="AB17" s="47">
        <v>839.0</v>
      </c>
      <c r="AC17" s="48">
        <v>40826.5127769431</v>
      </c>
      <c r="AD17" s="47">
        <v>366.0</v>
      </c>
      <c r="AE17" s="48">
        <v>363977.20999999996</v>
      </c>
      <c r="AF17" s="47">
        <v>112922.0</v>
      </c>
      <c r="AG17" s="47">
        <v>1065992.7435983822</v>
      </c>
      <c r="AH17" s="46">
        <v>8099.0</v>
      </c>
      <c r="AI17" s="48">
        <v>455882.2063352117</v>
      </c>
      <c r="AJ17" s="47">
        <v>10668.0</v>
      </c>
      <c r="AK17" s="48">
        <v>81351.80000000003</v>
      </c>
      <c r="AL17" s="47">
        <v>6397.0</v>
      </c>
      <c r="AM17" s="48">
        <v>1767761.2400000002</v>
      </c>
      <c r="AN17" s="27"/>
      <c r="AO17" s="45" t="s">
        <v>9</v>
      </c>
      <c r="AP17" s="49">
        <v>93271.0</v>
      </c>
      <c r="AQ17" s="50">
        <v>747827.0</v>
      </c>
      <c r="AR17" s="49">
        <v>2400.0</v>
      </c>
      <c r="AS17" s="51">
        <v>75533.0</v>
      </c>
      <c r="AT17" s="50">
        <v>11085.0</v>
      </c>
      <c r="AU17" s="51">
        <v>50160.0</v>
      </c>
      <c r="AV17" s="50">
        <v>4329.0</v>
      </c>
      <c r="AW17" s="51">
        <v>951742.0</v>
      </c>
      <c r="AX17" s="50">
        <v>4001.0</v>
      </c>
      <c r="AY17" s="50">
        <v>262960.0</v>
      </c>
      <c r="AZ17" s="49">
        <v>182.0</v>
      </c>
      <c r="BA17" s="51">
        <v>155331.0</v>
      </c>
      <c r="BB17" s="50">
        <v>740.0</v>
      </c>
      <c r="BC17" s="51">
        <v>45217.0</v>
      </c>
      <c r="BD17" s="50">
        <v>258.0</v>
      </c>
      <c r="BE17" s="51">
        <v>921414.0</v>
      </c>
      <c r="BF17" s="50">
        <v>97272.0</v>
      </c>
      <c r="BG17" s="50">
        <v>1010788.0</v>
      </c>
      <c r="BH17" s="49">
        <v>2582.0</v>
      </c>
      <c r="BI17" s="51">
        <v>230864.0</v>
      </c>
      <c r="BJ17" s="50">
        <v>11825.0</v>
      </c>
      <c r="BK17" s="51">
        <v>95377.0</v>
      </c>
      <c r="BL17" s="50">
        <v>4587.0</v>
      </c>
      <c r="BM17" s="51">
        <v>1873156.0</v>
      </c>
    </row>
    <row r="18">
      <c r="A18" s="52"/>
      <c r="B18" s="6" t="s">
        <v>34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O18" s="52"/>
      <c r="P18" s="6" t="s">
        <v>34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9"/>
      <c r="AO18" s="52"/>
      <c r="AP18" s="6" t="s">
        <v>34</v>
      </c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9"/>
    </row>
    <row r="19">
      <c r="A19" s="19" t="s">
        <v>24</v>
      </c>
      <c r="B19" s="53">
        <f t="shared" ref="B19:M19" si="12">B7*100/B$17</f>
        <v>16.24810708</v>
      </c>
      <c r="C19" s="54">
        <f t="shared" si="12"/>
        <v>0.606116683</v>
      </c>
      <c r="D19" s="53">
        <f t="shared" si="12"/>
        <v>1.622893954</v>
      </c>
      <c r="E19" s="55">
        <f t="shared" si="12"/>
        <v>0.1707594794</v>
      </c>
      <c r="F19" s="54">
        <f t="shared" si="12"/>
        <v>16.64413653</v>
      </c>
      <c r="G19" s="55">
        <f t="shared" si="12"/>
        <v>0.05078355023</v>
      </c>
      <c r="H19" s="54">
        <f t="shared" si="12"/>
        <v>4.885057471</v>
      </c>
      <c r="I19" s="55">
        <f t="shared" si="12"/>
        <v>0.04906995443</v>
      </c>
      <c r="J19" s="54">
        <f t="shared" si="12"/>
        <v>16.27057549</v>
      </c>
      <c r="K19" s="54">
        <f t="shared" si="12"/>
        <v>0.3742450586</v>
      </c>
      <c r="L19" s="53">
        <f t="shared" si="12"/>
        <v>1.996489688</v>
      </c>
      <c r="M19" s="55">
        <f t="shared" si="12"/>
        <v>0.09327956837</v>
      </c>
      <c r="O19" s="19" t="s">
        <v>24</v>
      </c>
      <c r="P19" s="53">
        <f t="shared" ref="P19:AM19" si="13">P7*100/P$17</f>
        <v>22.88420267</v>
      </c>
      <c r="Q19" s="54">
        <f t="shared" si="13"/>
        <v>0.7874025068</v>
      </c>
      <c r="R19" s="53">
        <f t="shared" si="13"/>
        <v>1.540690018</v>
      </c>
      <c r="S19" s="55">
        <f t="shared" si="13"/>
        <v>0.02101606187</v>
      </c>
      <c r="T19" s="54">
        <f t="shared" si="13"/>
        <v>1.831315495</v>
      </c>
      <c r="U19" s="55">
        <f t="shared" si="13"/>
        <v>0.2570779197</v>
      </c>
      <c r="V19" s="54">
        <f t="shared" si="13"/>
        <v>1.27673686</v>
      </c>
      <c r="W19" s="55">
        <f t="shared" si="13"/>
        <v>0.4895254436</v>
      </c>
      <c r="X19" s="54">
        <f t="shared" si="13"/>
        <v>19.85396384</v>
      </c>
      <c r="Y19" s="54">
        <f t="shared" si="13"/>
        <v>0.07842936636</v>
      </c>
      <c r="Z19" s="53">
        <f t="shared" si="13"/>
        <v>2.178217822</v>
      </c>
      <c r="AA19" s="55">
        <f t="shared" si="13"/>
        <v>0.0009829657551</v>
      </c>
      <c r="AB19" s="54">
        <f t="shared" si="13"/>
        <v>1.668653159</v>
      </c>
      <c r="AC19" s="54">
        <f t="shared" si="13"/>
        <v>0.009851382838</v>
      </c>
      <c r="AD19" s="53">
        <f t="shared" si="13"/>
        <v>1.092896175</v>
      </c>
      <c r="AE19" s="54">
        <f t="shared" si="13"/>
        <v>0.1452700844</v>
      </c>
      <c r="AF19" s="53">
        <f t="shared" si="13"/>
        <v>22.72984892</v>
      </c>
      <c r="AG19" s="55">
        <f t="shared" si="13"/>
        <v>0.5361695461</v>
      </c>
      <c r="AH19" s="54">
        <f t="shared" si="13"/>
        <v>1.58044203</v>
      </c>
      <c r="AI19" s="54">
        <f t="shared" si="13"/>
        <v>0.007801235084</v>
      </c>
      <c r="AJ19" s="53">
        <f t="shared" si="13"/>
        <v>1.818522685</v>
      </c>
      <c r="AK19" s="55">
        <f t="shared" si="13"/>
        <v>0.133006942</v>
      </c>
      <c r="AL19" s="54">
        <f t="shared" si="13"/>
        <v>1.26621854</v>
      </c>
      <c r="AM19" s="55">
        <f t="shared" si="13"/>
        <v>0.4186442056</v>
      </c>
      <c r="AO19" s="19" t="s">
        <v>24</v>
      </c>
      <c r="AP19" s="28">
        <v>10.2</v>
      </c>
      <c r="AQ19" s="29">
        <v>0.3</v>
      </c>
      <c r="AR19" s="28">
        <v>0.8</v>
      </c>
      <c r="AS19" s="30">
        <v>0.0</v>
      </c>
      <c r="AT19" s="29">
        <v>1.4</v>
      </c>
      <c r="AU19" s="30">
        <v>0.1</v>
      </c>
      <c r="AV19" s="29">
        <v>0.6</v>
      </c>
      <c r="AW19" s="30">
        <v>0.2</v>
      </c>
      <c r="AX19" s="29">
        <v>9.0</v>
      </c>
      <c r="AY19" s="29">
        <v>0.0</v>
      </c>
      <c r="AZ19" s="28">
        <v>0.5</v>
      </c>
      <c r="BA19" s="30">
        <v>0.0</v>
      </c>
      <c r="BB19" s="29">
        <v>0.8</v>
      </c>
      <c r="BC19" s="29">
        <v>0.0</v>
      </c>
      <c r="BD19" s="28">
        <v>0.0</v>
      </c>
      <c r="BE19" s="29">
        <v>0.0</v>
      </c>
      <c r="BF19" s="28">
        <v>10.1</v>
      </c>
      <c r="BG19" s="30">
        <v>0.3</v>
      </c>
      <c r="BH19" s="29">
        <v>0.7</v>
      </c>
      <c r="BI19" s="29">
        <v>0.0</v>
      </c>
      <c r="BJ19" s="28">
        <v>1.4</v>
      </c>
      <c r="BK19" s="30">
        <v>0.1</v>
      </c>
      <c r="BL19" s="29">
        <v>0.5</v>
      </c>
      <c r="BM19" s="30">
        <v>0.1</v>
      </c>
    </row>
    <row r="20">
      <c r="A20" s="19" t="s">
        <v>25</v>
      </c>
      <c r="B20" s="53">
        <f t="shared" ref="B20:M20" si="14">B8*100/B$17</f>
        <v>10.44891405</v>
      </c>
      <c r="C20" s="54">
        <f t="shared" si="14"/>
        <v>1.178518759</v>
      </c>
      <c r="D20" s="53">
        <f t="shared" si="14"/>
        <v>2.316650149</v>
      </c>
      <c r="E20" s="55">
        <f t="shared" si="14"/>
        <v>0.3105643703</v>
      </c>
      <c r="F20" s="54">
        <f t="shared" si="14"/>
        <v>9.648529909</v>
      </c>
      <c r="G20" s="55">
        <f t="shared" si="14"/>
        <v>0.09128252789</v>
      </c>
      <c r="H20" s="54">
        <f t="shared" si="14"/>
        <v>1.436781609</v>
      </c>
      <c r="I20" s="55">
        <f t="shared" si="14"/>
        <v>0.01872594417</v>
      </c>
      <c r="J20" s="54">
        <f t="shared" si="14"/>
        <v>10.4035049</v>
      </c>
      <c r="K20" s="54">
        <f t="shared" si="14"/>
        <v>0.7245583952</v>
      </c>
      <c r="L20" s="53">
        <f t="shared" si="14"/>
        <v>2.21588416</v>
      </c>
      <c r="M20" s="55">
        <f t="shared" si="14"/>
        <v>0.1247503876</v>
      </c>
      <c r="O20" s="19" t="s">
        <v>25</v>
      </c>
      <c r="P20" s="53">
        <f t="shared" ref="P20:AM20" si="15">P8*100/P$17</f>
        <v>9.115424093</v>
      </c>
      <c r="Q20" s="54">
        <f t="shared" si="15"/>
        <v>1.062779127</v>
      </c>
      <c r="R20" s="53">
        <f t="shared" si="15"/>
        <v>1.632868054</v>
      </c>
      <c r="S20" s="55">
        <f t="shared" si="15"/>
        <v>0.06272774283</v>
      </c>
      <c r="T20" s="54">
        <f t="shared" si="15"/>
        <v>2.238274494</v>
      </c>
      <c r="U20" s="55">
        <f t="shared" si="15"/>
        <v>0.3494177201</v>
      </c>
      <c r="V20" s="54">
        <f t="shared" si="15"/>
        <v>1.890233792</v>
      </c>
      <c r="W20" s="55">
        <f t="shared" si="15"/>
        <v>0.6043914034</v>
      </c>
      <c r="X20" s="54">
        <f t="shared" si="15"/>
        <v>10.08344924</v>
      </c>
      <c r="Y20" s="54">
        <f t="shared" si="15"/>
        <v>0.1148139993</v>
      </c>
      <c r="Z20" s="53">
        <f t="shared" si="15"/>
        <v>0.5940594059</v>
      </c>
      <c r="AA20" s="55">
        <f t="shared" si="15"/>
        <v>0.0007448725614</v>
      </c>
      <c r="AB20" s="54">
        <f t="shared" si="15"/>
        <v>0.7151370679</v>
      </c>
      <c r="AC20" s="54">
        <f t="shared" si="15"/>
        <v>0.008046308395</v>
      </c>
      <c r="AD20" s="53">
        <f t="shared" si="15"/>
        <v>1.092896175</v>
      </c>
      <c r="AE20" s="54">
        <f t="shared" si="15"/>
        <v>0.1244473521</v>
      </c>
      <c r="AF20" s="53">
        <f t="shared" si="15"/>
        <v>9.164733179</v>
      </c>
      <c r="AG20" s="55">
        <f t="shared" si="15"/>
        <v>0.726856548</v>
      </c>
      <c r="AH20" s="54">
        <f t="shared" si="15"/>
        <v>1.568094827</v>
      </c>
      <c r="AI20" s="54">
        <f t="shared" si="15"/>
        <v>0.02184075813</v>
      </c>
      <c r="AJ20" s="53">
        <f t="shared" si="15"/>
        <v>2.118485189</v>
      </c>
      <c r="AK20" s="55">
        <f t="shared" si="15"/>
        <v>0.1781000074</v>
      </c>
      <c r="AL20" s="54">
        <f t="shared" si="15"/>
        <v>1.844614663</v>
      </c>
      <c r="AM20" s="55">
        <f t="shared" si="15"/>
        <v>0.5055722344</v>
      </c>
      <c r="AO20" s="19" t="s">
        <v>25</v>
      </c>
      <c r="AP20" s="53">
        <v>8.0</v>
      </c>
      <c r="AQ20" s="29">
        <v>0.7</v>
      </c>
      <c r="AR20" s="28">
        <v>1.0</v>
      </c>
      <c r="AS20" s="30">
        <v>0.0</v>
      </c>
      <c r="AT20" s="29">
        <v>2.4</v>
      </c>
      <c r="AU20" s="30">
        <v>0.3</v>
      </c>
      <c r="AV20" s="29">
        <v>1.0</v>
      </c>
      <c r="AW20" s="30">
        <v>0.4</v>
      </c>
      <c r="AX20" s="29">
        <v>7.6</v>
      </c>
      <c r="AY20" s="29">
        <v>0.1</v>
      </c>
      <c r="AZ20" s="28">
        <v>0.0</v>
      </c>
      <c r="BA20" s="30">
        <v>0.0</v>
      </c>
      <c r="BB20" s="29">
        <v>1.4</v>
      </c>
      <c r="BC20" s="29">
        <v>0.0</v>
      </c>
      <c r="BD20" s="28">
        <v>0.0</v>
      </c>
      <c r="BE20" s="29">
        <v>0.0</v>
      </c>
      <c r="BF20" s="28">
        <v>8.0</v>
      </c>
      <c r="BG20" s="30">
        <v>0.6</v>
      </c>
      <c r="BH20" s="29">
        <v>0.9</v>
      </c>
      <c r="BI20" s="29">
        <v>0.0</v>
      </c>
      <c r="BJ20" s="28">
        <v>2.3</v>
      </c>
      <c r="BK20" s="30">
        <v>0.2</v>
      </c>
      <c r="BL20" s="29">
        <v>1.0</v>
      </c>
      <c r="BM20" s="30">
        <v>0.2</v>
      </c>
    </row>
    <row r="21" ht="15.75" customHeight="1">
      <c r="A21" s="36" t="s">
        <v>26</v>
      </c>
      <c r="B21" s="53">
        <f t="shared" ref="B21:M21" si="16">B9*100/B$17</f>
        <v>14.52034189</v>
      </c>
      <c r="C21" s="54">
        <f t="shared" si="16"/>
        <v>3.235886307</v>
      </c>
      <c r="D21" s="53">
        <f t="shared" si="16"/>
        <v>5.711100099</v>
      </c>
      <c r="E21" s="55">
        <f t="shared" si="16"/>
        <v>1.473390038</v>
      </c>
      <c r="F21" s="54">
        <f t="shared" si="16"/>
        <v>11.87901318</v>
      </c>
      <c r="G21" s="55">
        <f t="shared" si="16"/>
        <v>0.2206325164</v>
      </c>
      <c r="H21" s="54">
        <f t="shared" si="16"/>
        <v>3.352490421</v>
      </c>
      <c r="I21" s="55">
        <f t="shared" si="16"/>
        <v>0.06952366997</v>
      </c>
      <c r="J21" s="54">
        <f t="shared" si="16"/>
        <v>14.37048825</v>
      </c>
      <c r="K21" s="54">
        <f t="shared" si="16"/>
        <v>1.976909032</v>
      </c>
      <c r="L21" s="53">
        <f t="shared" si="16"/>
        <v>5.440982887</v>
      </c>
      <c r="M21" s="55">
        <f t="shared" si="16"/>
        <v>0.579546124</v>
      </c>
      <c r="O21" s="36" t="s">
        <v>26</v>
      </c>
      <c r="P21" s="53">
        <f t="shared" ref="P21:AM21" si="17">P9*100/P$17</f>
        <v>12.58654474</v>
      </c>
      <c r="Q21" s="54">
        <f t="shared" si="17"/>
        <v>2.907827939</v>
      </c>
      <c r="R21" s="53">
        <f t="shared" si="17"/>
        <v>3.608111667</v>
      </c>
      <c r="S21" s="55">
        <f t="shared" si="17"/>
        <v>0.2721531447</v>
      </c>
      <c r="T21" s="54">
        <f t="shared" si="17"/>
        <v>5.982297284</v>
      </c>
      <c r="U21" s="55">
        <f t="shared" si="17"/>
        <v>1.611439852</v>
      </c>
      <c r="V21" s="54">
        <f t="shared" si="17"/>
        <v>4.592936495</v>
      </c>
      <c r="W21" s="55">
        <f t="shared" si="17"/>
        <v>1.903995161</v>
      </c>
      <c r="X21" s="54">
        <f t="shared" si="17"/>
        <v>11.52642559</v>
      </c>
      <c r="Y21" s="54">
        <f t="shared" si="17"/>
        <v>0.2608755799</v>
      </c>
      <c r="Z21" s="53">
        <f t="shared" si="17"/>
        <v>2.574257426</v>
      </c>
      <c r="AA21" s="55">
        <f t="shared" si="17"/>
        <v>0.007330122394</v>
      </c>
      <c r="AB21" s="54">
        <f t="shared" si="17"/>
        <v>2.026221692</v>
      </c>
      <c r="AC21" s="54">
        <f t="shared" si="17"/>
        <v>0.03980645656</v>
      </c>
      <c r="AD21" s="53">
        <f t="shared" si="17"/>
        <v>0.8196721311</v>
      </c>
      <c r="AE21" s="54">
        <f t="shared" si="17"/>
        <v>0.1085782266</v>
      </c>
      <c r="AF21" s="53">
        <f t="shared" si="17"/>
        <v>12.53254459</v>
      </c>
      <c r="AG21" s="55">
        <f t="shared" si="17"/>
        <v>1.969849277</v>
      </c>
      <c r="AH21" s="54">
        <f t="shared" si="17"/>
        <v>3.543647364</v>
      </c>
      <c r="AI21" s="54">
        <f t="shared" si="17"/>
        <v>0.09746270502</v>
      </c>
      <c r="AJ21" s="53">
        <f t="shared" si="17"/>
        <v>5.671166104</v>
      </c>
      <c r="AK21" s="55">
        <f t="shared" si="17"/>
        <v>0.82271347</v>
      </c>
      <c r="AL21" s="54">
        <f t="shared" si="17"/>
        <v>4.377051743</v>
      </c>
      <c r="AM21" s="55">
        <f t="shared" si="17"/>
        <v>1.534323719</v>
      </c>
      <c r="AO21" s="36" t="s">
        <v>26</v>
      </c>
      <c r="AP21" s="28">
        <v>13.1</v>
      </c>
      <c r="AQ21" s="29">
        <v>2.4</v>
      </c>
      <c r="AR21" s="28">
        <v>1.8</v>
      </c>
      <c r="AS21" s="30">
        <v>0.1</v>
      </c>
      <c r="AT21" s="29">
        <v>5.6</v>
      </c>
      <c r="AU21" s="30">
        <v>1.3</v>
      </c>
      <c r="AV21" s="29">
        <v>3.0</v>
      </c>
      <c r="AW21" s="30">
        <v>1.4</v>
      </c>
      <c r="AX21" s="29">
        <v>10.8</v>
      </c>
      <c r="AY21" s="29">
        <v>0.2</v>
      </c>
      <c r="AZ21" s="28">
        <v>1.1</v>
      </c>
      <c r="BA21" s="30">
        <v>0.0</v>
      </c>
      <c r="BB21" s="29">
        <v>3.1</v>
      </c>
      <c r="BC21" s="29">
        <v>0.1</v>
      </c>
      <c r="BD21" s="28">
        <v>1.2</v>
      </c>
      <c r="BE21" s="29">
        <v>0.1</v>
      </c>
      <c r="BF21" s="28">
        <v>13.1</v>
      </c>
      <c r="BG21" s="30">
        <v>1.8</v>
      </c>
      <c r="BH21" s="29">
        <v>1.7</v>
      </c>
      <c r="BI21" s="29">
        <v>0.0</v>
      </c>
      <c r="BJ21" s="28">
        <v>5.4</v>
      </c>
      <c r="BK21" s="30">
        <v>0.7</v>
      </c>
      <c r="BL21" s="29">
        <v>2.9</v>
      </c>
      <c r="BM21" s="30">
        <v>0.8</v>
      </c>
    </row>
    <row r="22" ht="15.75" customHeight="1">
      <c r="A22" s="36" t="s">
        <v>27</v>
      </c>
      <c r="B22" s="53">
        <f t="shared" ref="B22:M22" si="18">B10*100/B$17</f>
        <v>22.98944031</v>
      </c>
      <c r="C22" s="54">
        <f t="shared" si="18"/>
        <v>11.55428861</v>
      </c>
      <c r="D22" s="53">
        <f t="shared" si="18"/>
        <v>18.05004955</v>
      </c>
      <c r="E22" s="55">
        <f t="shared" si="18"/>
        <v>8.055107631</v>
      </c>
      <c r="F22" s="54">
        <f t="shared" si="18"/>
        <v>18.7563366</v>
      </c>
      <c r="G22" s="55">
        <f t="shared" si="18"/>
        <v>0.7775666857</v>
      </c>
      <c r="H22" s="54">
        <f t="shared" si="18"/>
        <v>9.770114943</v>
      </c>
      <c r="I22" s="55">
        <f t="shared" si="18"/>
        <v>0.4044084856</v>
      </c>
      <c r="J22" s="54">
        <f t="shared" si="18"/>
        <v>22.7492786</v>
      </c>
      <c r="K22" s="54">
        <f t="shared" si="18"/>
        <v>7.054618286</v>
      </c>
      <c r="L22" s="53">
        <f t="shared" si="18"/>
        <v>17.10179903</v>
      </c>
      <c r="M22" s="55">
        <f t="shared" si="18"/>
        <v>3.18389551</v>
      </c>
      <c r="O22" s="36" t="s">
        <v>27</v>
      </c>
      <c r="P22" s="53">
        <f t="shared" ref="P22:AM22" si="19">P10*100/P$17</f>
        <v>20.79126621</v>
      </c>
      <c r="Q22" s="54">
        <f t="shared" si="19"/>
        <v>10.85977548</v>
      </c>
      <c r="R22" s="53">
        <f t="shared" si="19"/>
        <v>14.06373453</v>
      </c>
      <c r="S22" s="55">
        <f t="shared" si="19"/>
        <v>2.48696889</v>
      </c>
      <c r="T22" s="54">
        <f t="shared" si="19"/>
        <v>17.74341235</v>
      </c>
      <c r="U22" s="55">
        <f t="shared" si="19"/>
        <v>8.094345147</v>
      </c>
      <c r="V22" s="54">
        <f t="shared" si="19"/>
        <v>15.10528934</v>
      </c>
      <c r="W22" s="55">
        <f t="shared" si="19"/>
        <v>8.263847395</v>
      </c>
      <c r="X22" s="54">
        <f t="shared" si="19"/>
        <v>16.7767733</v>
      </c>
      <c r="Y22" s="54">
        <f t="shared" si="19"/>
        <v>0.8451928505</v>
      </c>
      <c r="Z22" s="53">
        <f t="shared" si="19"/>
        <v>9.108910891</v>
      </c>
      <c r="AA22" s="55">
        <f t="shared" si="19"/>
        <v>0.0605686654</v>
      </c>
      <c r="AB22" s="54">
        <f t="shared" si="19"/>
        <v>8.820023838</v>
      </c>
      <c r="AC22" s="54">
        <f t="shared" si="19"/>
        <v>0.4456621751</v>
      </c>
      <c r="AD22" s="53">
        <f t="shared" si="19"/>
        <v>6.284153005</v>
      </c>
      <c r="AE22" s="54">
        <f t="shared" si="19"/>
        <v>1.491692296</v>
      </c>
      <c r="AF22" s="53">
        <f t="shared" si="19"/>
        <v>20.58677671</v>
      </c>
      <c r="AG22" s="55">
        <f t="shared" si="19"/>
        <v>7.310990485</v>
      </c>
      <c r="AH22" s="54">
        <f t="shared" si="19"/>
        <v>13.75478454</v>
      </c>
      <c r="AI22" s="54">
        <f t="shared" si="19"/>
        <v>0.8863945954</v>
      </c>
      <c r="AJ22" s="53">
        <f t="shared" si="19"/>
        <v>17.0416198</v>
      </c>
      <c r="AK22" s="55">
        <f t="shared" si="19"/>
        <v>4.255843072</v>
      </c>
      <c r="AL22" s="54">
        <f t="shared" si="19"/>
        <v>14.60059403</v>
      </c>
      <c r="AM22" s="55">
        <f t="shared" si="19"/>
        <v>6.869479161</v>
      </c>
      <c r="AO22" s="36" t="s">
        <v>27</v>
      </c>
      <c r="AP22" s="28">
        <v>24.4</v>
      </c>
      <c r="AQ22" s="29">
        <v>10.1</v>
      </c>
      <c r="AR22" s="28">
        <v>8.3</v>
      </c>
      <c r="AS22" s="30">
        <v>0.9</v>
      </c>
      <c r="AT22" s="29">
        <v>17.7</v>
      </c>
      <c r="AU22" s="30">
        <v>7.0</v>
      </c>
      <c r="AV22" s="29">
        <v>13.1</v>
      </c>
      <c r="AW22" s="30">
        <v>6.1</v>
      </c>
      <c r="AX22" s="29">
        <v>18.3</v>
      </c>
      <c r="AY22" s="29">
        <v>0.9</v>
      </c>
      <c r="AZ22" s="28">
        <v>2.2</v>
      </c>
      <c r="BA22" s="30">
        <v>0.0</v>
      </c>
      <c r="BB22" s="29">
        <v>7.0</v>
      </c>
      <c r="BC22" s="29">
        <v>0.3</v>
      </c>
      <c r="BD22" s="28">
        <v>2.7</v>
      </c>
      <c r="BE22" s="29">
        <v>0.1</v>
      </c>
      <c r="BF22" s="28">
        <v>24.1</v>
      </c>
      <c r="BG22" s="30">
        <v>7.7</v>
      </c>
      <c r="BH22" s="29">
        <v>7.9</v>
      </c>
      <c r="BI22" s="29">
        <v>0.3</v>
      </c>
      <c r="BJ22" s="28">
        <v>17.1</v>
      </c>
      <c r="BK22" s="30">
        <v>3.9</v>
      </c>
      <c r="BL22" s="29">
        <v>12.5</v>
      </c>
      <c r="BM22" s="30">
        <v>3.1</v>
      </c>
    </row>
    <row r="23" ht="15.75" customHeight="1">
      <c r="A23" s="36" t="s">
        <v>28</v>
      </c>
      <c r="B23" s="53">
        <f t="shared" ref="B23:M23" si="20">B11*100/B$17</f>
        <v>16.97580112</v>
      </c>
      <c r="C23" s="54">
        <f t="shared" si="20"/>
        <v>18.45038975</v>
      </c>
      <c r="D23" s="53">
        <f t="shared" si="20"/>
        <v>21.39494549</v>
      </c>
      <c r="E23" s="55">
        <f t="shared" si="20"/>
        <v>16.19840108</v>
      </c>
      <c r="F23" s="54">
        <f t="shared" si="20"/>
        <v>14.83609327</v>
      </c>
      <c r="G23" s="55">
        <f t="shared" si="20"/>
        <v>1.374042495</v>
      </c>
      <c r="H23" s="54">
        <f t="shared" si="20"/>
        <v>11.49425287</v>
      </c>
      <c r="I23" s="55">
        <f t="shared" si="20"/>
        <v>0.8254524676</v>
      </c>
      <c r="J23" s="54">
        <f t="shared" si="20"/>
        <v>16.85440653</v>
      </c>
      <c r="K23" s="54">
        <f t="shared" si="20"/>
        <v>11.3203985</v>
      </c>
      <c r="L23" s="53">
        <f t="shared" si="20"/>
        <v>20.26107942</v>
      </c>
      <c r="M23" s="55">
        <f t="shared" si="20"/>
        <v>6.410420636</v>
      </c>
      <c r="O23" s="36" t="s">
        <v>28</v>
      </c>
      <c r="P23" s="53">
        <f t="shared" ref="P23:AM23" si="21">P11*100/P$17</f>
        <v>16.09125688</v>
      </c>
      <c r="Q23" s="54">
        <f t="shared" si="21"/>
        <v>18.01109439</v>
      </c>
      <c r="R23" s="53">
        <f t="shared" si="21"/>
        <v>22.21490651</v>
      </c>
      <c r="S23" s="55">
        <f t="shared" si="21"/>
        <v>8.093331968</v>
      </c>
      <c r="T23" s="54">
        <f t="shared" si="21"/>
        <v>23.01353139</v>
      </c>
      <c r="U23" s="55">
        <f t="shared" si="21"/>
        <v>17.38634111</v>
      </c>
      <c r="V23" s="54">
        <f t="shared" si="21"/>
        <v>23.37920743</v>
      </c>
      <c r="W23" s="55">
        <f t="shared" si="21"/>
        <v>17.55159446</v>
      </c>
      <c r="X23" s="54">
        <f t="shared" si="21"/>
        <v>14.63838665</v>
      </c>
      <c r="Y23" s="54">
        <f t="shared" si="21"/>
        <v>1.631100642</v>
      </c>
      <c r="Z23" s="53">
        <f t="shared" si="21"/>
        <v>10.4950495</v>
      </c>
      <c r="AA23" s="55">
        <f t="shared" si="21"/>
        <v>0.1400862539</v>
      </c>
      <c r="AB23" s="54">
        <f t="shared" si="21"/>
        <v>12.03814064</v>
      </c>
      <c r="AC23" s="54">
        <f t="shared" si="21"/>
        <v>0.8660417343</v>
      </c>
      <c r="AD23" s="53">
        <f t="shared" si="21"/>
        <v>10.10928962</v>
      </c>
      <c r="AE23" s="54">
        <f t="shared" si="21"/>
        <v>3.567385442</v>
      </c>
      <c r="AF23" s="53">
        <f t="shared" si="21"/>
        <v>16.01725085</v>
      </c>
      <c r="AG23" s="55">
        <f t="shared" si="21"/>
        <v>12.20665119</v>
      </c>
      <c r="AH23" s="54">
        <f t="shared" si="21"/>
        <v>21.48413384</v>
      </c>
      <c r="AI23" s="54">
        <f t="shared" si="21"/>
        <v>2.846975444</v>
      </c>
      <c r="AJ23" s="53">
        <f t="shared" si="21"/>
        <v>22.15035621</v>
      </c>
      <c r="AK23" s="55">
        <f t="shared" si="21"/>
        <v>9.095606134</v>
      </c>
      <c r="AL23" s="54">
        <f t="shared" si="21"/>
        <v>22.61997811</v>
      </c>
      <c r="AM23" s="55">
        <f t="shared" si="21"/>
        <v>14.67228402</v>
      </c>
      <c r="AO23" s="36" t="s">
        <v>28</v>
      </c>
      <c r="AP23" s="28">
        <v>20.2</v>
      </c>
      <c r="AQ23" s="29">
        <v>18.0</v>
      </c>
      <c r="AR23" s="28">
        <v>17.0</v>
      </c>
      <c r="AS23" s="30">
        <v>4.1</v>
      </c>
      <c r="AT23" s="29">
        <v>22.1</v>
      </c>
      <c r="AU23" s="30">
        <v>15.1</v>
      </c>
      <c r="AV23" s="29">
        <v>21.5</v>
      </c>
      <c r="AW23" s="30">
        <v>13.5</v>
      </c>
      <c r="AX23" s="29">
        <v>19.1</v>
      </c>
      <c r="AY23" s="29">
        <v>2.1</v>
      </c>
      <c r="AZ23" s="28">
        <v>6.6</v>
      </c>
      <c r="BA23" s="30">
        <v>0.1</v>
      </c>
      <c r="BB23" s="29">
        <v>12.0</v>
      </c>
      <c r="BC23" s="29">
        <v>0.7</v>
      </c>
      <c r="BD23" s="28">
        <v>6.6</v>
      </c>
      <c r="BE23" s="29">
        <v>0.4</v>
      </c>
      <c r="BF23" s="28">
        <v>20.1</v>
      </c>
      <c r="BG23" s="30">
        <v>13.8</v>
      </c>
      <c r="BH23" s="29">
        <v>16.3</v>
      </c>
      <c r="BI23" s="29">
        <v>1.4</v>
      </c>
      <c r="BJ23" s="28">
        <v>21.5</v>
      </c>
      <c r="BK23" s="30">
        <v>8.3</v>
      </c>
      <c r="BL23" s="29">
        <v>20.6</v>
      </c>
      <c r="BM23" s="30">
        <v>7.1</v>
      </c>
    </row>
    <row r="24" ht="15.75" customHeight="1">
      <c r="A24" s="37" t="s">
        <v>29</v>
      </c>
      <c r="B24" s="53">
        <f t="shared" ref="B24:M24" si="22">B12*100/B$17</f>
        <v>11.75185227</v>
      </c>
      <c r="C24" s="54">
        <f t="shared" si="22"/>
        <v>24.88158449</v>
      </c>
      <c r="D24" s="53">
        <f t="shared" si="22"/>
        <v>24.18235877</v>
      </c>
      <c r="E24" s="55">
        <f t="shared" si="22"/>
        <v>25.37091577</v>
      </c>
      <c r="F24" s="54">
        <f t="shared" si="22"/>
        <v>10.52720514</v>
      </c>
      <c r="G24" s="55">
        <f t="shared" si="22"/>
        <v>1.877662745</v>
      </c>
      <c r="H24" s="54">
        <f t="shared" si="22"/>
        <v>12.2605364</v>
      </c>
      <c r="I24" s="55">
        <f t="shared" si="22"/>
        <v>1.111433266</v>
      </c>
      <c r="J24" s="54">
        <f t="shared" si="22"/>
        <v>11.6823729</v>
      </c>
      <c r="K24" s="54">
        <f t="shared" si="22"/>
        <v>15.27661697</v>
      </c>
      <c r="L24" s="53">
        <f t="shared" si="22"/>
        <v>22.81702501</v>
      </c>
      <c r="M24" s="55">
        <f t="shared" si="22"/>
        <v>9.924865288</v>
      </c>
      <c r="O24" s="37" t="s">
        <v>29</v>
      </c>
      <c r="P24" s="53">
        <f t="shared" ref="P24:AM24" si="23">P12*100/P$17</f>
        <v>11.61612392</v>
      </c>
      <c r="Q24" s="54">
        <f t="shared" si="23"/>
        <v>25.25815823</v>
      </c>
      <c r="R24" s="53">
        <f t="shared" si="23"/>
        <v>26.94232289</v>
      </c>
      <c r="S24" s="55">
        <f t="shared" si="23"/>
        <v>18.92206202</v>
      </c>
      <c r="T24" s="54">
        <f t="shared" si="23"/>
        <v>23.83762336</v>
      </c>
      <c r="U24" s="55">
        <f t="shared" si="23"/>
        <v>26.44078246</v>
      </c>
      <c r="V24" s="54">
        <f t="shared" si="23"/>
        <v>27.01044603</v>
      </c>
      <c r="W24" s="55">
        <f t="shared" si="23"/>
        <v>27.05642192</v>
      </c>
      <c r="X24" s="54">
        <f t="shared" si="23"/>
        <v>10.30945758</v>
      </c>
      <c r="Y24" s="54">
        <f t="shared" si="23"/>
        <v>2.214650347</v>
      </c>
      <c r="Z24" s="53">
        <f t="shared" si="23"/>
        <v>11.28712871</v>
      </c>
      <c r="AA24" s="55">
        <f t="shared" si="23"/>
        <v>0.2657076466</v>
      </c>
      <c r="AB24" s="54">
        <f t="shared" si="23"/>
        <v>13.94517282</v>
      </c>
      <c r="AC24" s="54">
        <f t="shared" si="23"/>
        <v>1.284259902</v>
      </c>
      <c r="AD24" s="53">
        <f t="shared" si="23"/>
        <v>12.02185792</v>
      </c>
      <c r="AE24" s="54">
        <f t="shared" si="23"/>
        <v>4.597331794</v>
      </c>
      <c r="AF24" s="53">
        <f t="shared" si="23"/>
        <v>11.54956519</v>
      </c>
      <c r="AG24" s="55">
        <f t="shared" si="23"/>
        <v>17.09242052</v>
      </c>
      <c r="AH24" s="54">
        <f t="shared" si="23"/>
        <v>25.96616866</v>
      </c>
      <c r="AI24" s="54">
        <f t="shared" si="23"/>
        <v>6.615402577</v>
      </c>
      <c r="AJ24" s="53">
        <f t="shared" si="23"/>
        <v>23.05961755</v>
      </c>
      <c r="AK24" s="55">
        <f t="shared" si="23"/>
        <v>13.815947</v>
      </c>
      <c r="AL24" s="54">
        <f t="shared" si="23"/>
        <v>26.15288416</v>
      </c>
      <c r="AM24" s="55">
        <f t="shared" si="23"/>
        <v>22.43215662</v>
      </c>
      <c r="AO24" s="37" t="s">
        <v>29</v>
      </c>
      <c r="AP24" s="28">
        <v>15.1</v>
      </c>
      <c r="AQ24" s="29">
        <v>26.2</v>
      </c>
      <c r="AR24" s="28">
        <v>25.0</v>
      </c>
      <c r="AS24" s="30">
        <v>11.4</v>
      </c>
      <c r="AT24" s="29">
        <v>24.4</v>
      </c>
      <c r="AU24" s="30">
        <v>24.0</v>
      </c>
      <c r="AV24" s="29">
        <v>26.9</v>
      </c>
      <c r="AW24" s="30">
        <v>22.3</v>
      </c>
      <c r="AX24" s="29">
        <v>13.6</v>
      </c>
      <c r="AY24" s="29">
        <v>2.9</v>
      </c>
      <c r="AZ24" s="28">
        <v>11.5</v>
      </c>
      <c r="BA24" s="30">
        <v>0.2</v>
      </c>
      <c r="BB24" s="29">
        <v>15.8</v>
      </c>
      <c r="BC24" s="29">
        <v>1.5</v>
      </c>
      <c r="BD24" s="28">
        <v>12.0</v>
      </c>
      <c r="BE24" s="29">
        <v>0.9</v>
      </c>
      <c r="BF24" s="28">
        <v>15.0</v>
      </c>
      <c r="BG24" s="30">
        <v>20.1</v>
      </c>
      <c r="BH24" s="29">
        <v>24.1</v>
      </c>
      <c r="BI24" s="29">
        <v>3.9</v>
      </c>
      <c r="BJ24" s="28">
        <v>23.9</v>
      </c>
      <c r="BK24" s="30">
        <v>13.3</v>
      </c>
      <c r="BL24" s="29">
        <v>26.1</v>
      </c>
      <c r="BM24" s="30">
        <v>11.8</v>
      </c>
    </row>
    <row r="25" ht="15.75" customHeight="1">
      <c r="A25" s="19" t="s">
        <v>30</v>
      </c>
      <c r="B25" s="53">
        <f t="shared" ref="B25:M25" si="24">B13*100/B$17</f>
        <v>6.067504802</v>
      </c>
      <c r="C25" s="54">
        <f t="shared" si="24"/>
        <v>26.7305685</v>
      </c>
      <c r="D25" s="53">
        <f t="shared" si="24"/>
        <v>20.3543112</v>
      </c>
      <c r="E25" s="55">
        <f t="shared" si="24"/>
        <v>30.2482533</v>
      </c>
      <c r="F25" s="54">
        <f t="shared" si="24"/>
        <v>9.090909091</v>
      </c>
      <c r="G25" s="55">
        <f t="shared" si="24"/>
        <v>3.557879154</v>
      </c>
      <c r="H25" s="54">
        <f t="shared" si="24"/>
        <v>19.06130268</v>
      </c>
      <c r="I25" s="55">
        <f t="shared" si="24"/>
        <v>2.412182835</v>
      </c>
      <c r="J25" s="54">
        <f t="shared" si="24"/>
        <v>6.239035193</v>
      </c>
      <c r="K25" s="54">
        <f t="shared" si="24"/>
        <v>17.05513442</v>
      </c>
      <c r="L25" s="53">
        <f t="shared" si="24"/>
        <v>20.2062308</v>
      </c>
      <c r="M25" s="55">
        <f t="shared" si="24"/>
        <v>12.52498367</v>
      </c>
      <c r="O25" s="19" t="s">
        <v>30</v>
      </c>
      <c r="P25" s="53">
        <f t="shared" ref="P25:AM25" si="25">P13*100/P$17</f>
        <v>5.943827564</v>
      </c>
      <c r="Q25" s="54">
        <f t="shared" si="25"/>
        <v>26.88998091</v>
      </c>
      <c r="R25" s="53">
        <f t="shared" si="25"/>
        <v>23.29470635</v>
      </c>
      <c r="S25" s="55">
        <f t="shared" si="25"/>
        <v>34.7023467</v>
      </c>
      <c r="T25" s="54">
        <f t="shared" si="25"/>
        <v>19.53403195</v>
      </c>
      <c r="U25" s="55">
        <f t="shared" si="25"/>
        <v>29.31743982</v>
      </c>
      <c r="V25" s="54">
        <f t="shared" si="25"/>
        <v>20.67650473</v>
      </c>
      <c r="W25" s="55">
        <f t="shared" si="25"/>
        <v>28.74820495</v>
      </c>
      <c r="X25" s="54">
        <f t="shared" si="25"/>
        <v>8.518776078</v>
      </c>
      <c r="Y25" s="54">
        <f t="shared" si="25"/>
        <v>4.026580039</v>
      </c>
      <c r="Z25" s="53">
        <f t="shared" si="25"/>
        <v>17.02970297</v>
      </c>
      <c r="AA25" s="55">
        <f t="shared" si="25"/>
        <v>0.9048792661</v>
      </c>
      <c r="AB25" s="54">
        <f t="shared" si="25"/>
        <v>20.14302741</v>
      </c>
      <c r="AC25" s="54">
        <f t="shared" si="25"/>
        <v>3.671376228</v>
      </c>
      <c r="AD25" s="53">
        <f t="shared" si="25"/>
        <v>15.0273224</v>
      </c>
      <c r="AE25" s="54">
        <f t="shared" si="25"/>
        <v>7.025552506</v>
      </c>
      <c r="AF25" s="53">
        <f t="shared" si="25"/>
        <v>6.074989816</v>
      </c>
      <c r="AG25" s="55">
        <f t="shared" si="25"/>
        <v>18.78806623</v>
      </c>
      <c r="AH25" s="54">
        <f t="shared" si="25"/>
        <v>22.90406223</v>
      </c>
      <c r="AI25" s="54">
        <f t="shared" si="25"/>
        <v>12.40785586</v>
      </c>
      <c r="AJ25" s="53">
        <f t="shared" si="25"/>
        <v>19.58192726</v>
      </c>
      <c r="AK25" s="55">
        <f t="shared" si="25"/>
        <v>16.44692751</v>
      </c>
      <c r="AL25" s="54">
        <f t="shared" si="25"/>
        <v>20.3532906</v>
      </c>
      <c r="AM25" s="55">
        <f t="shared" si="25"/>
        <v>24.27557016</v>
      </c>
      <c r="AO25" s="19" t="s">
        <v>30</v>
      </c>
      <c r="AP25" s="28">
        <v>7.8</v>
      </c>
      <c r="AQ25" s="29">
        <v>28.2</v>
      </c>
      <c r="AR25" s="28">
        <v>32.3</v>
      </c>
      <c r="AS25" s="30">
        <v>32.3</v>
      </c>
      <c r="AT25" s="29">
        <v>20.4</v>
      </c>
      <c r="AU25" s="30">
        <v>29.6</v>
      </c>
      <c r="AV25" s="29">
        <v>25.3</v>
      </c>
      <c r="AW25" s="30">
        <v>31.2</v>
      </c>
      <c r="AX25" s="29">
        <v>11.2</v>
      </c>
      <c r="AY25" s="29">
        <v>5.3</v>
      </c>
      <c r="AZ25" s="28">
        <v>18.1</v>
      </c>
      <c r="BA25" s="30">
        <v>0.7</v>
      </c>
      <c r="BB25" s="29">
        <v>19.5</v>
      </c>
      <c r="BC25" s="29">
        <v>3.2</v>
      </c>
      <c r="BD25" s="28">
        <v>19.8</v>
      </c>
      <c r="BE25" s="29">
        <v>2.5</v>
      </c>
      <c r="BF25" s="28">
        <v>7.9</v>
      </c>
      <c r="BG25" s="30">
        <v>22.3</v>
      </c>
      <c r="BH25" s="29">
        <v>31.3</v>
      </c>
      <c r="BI25" s="29">
        <v>11.0</v>
      </c>
      <c r="BJ25" s="28">
        <v>20.3</v>
      </c>
      <c r="BK25" s="30">
        <v>17.1</v>
      </c>
      <c r="BL25" s="29">
        <v>25.0</v>
      </c>
      <c r="BM25" s="30">
        <v>17.1</v>
      </c>
    </row>
    <row r="26" ht="15.75" customHeight="1">
      <c r="A26" s="19" t="s">
        <v>31</v>
      </c>
      <c r="B26" s="53">
        <f t="shared" ref="B26:M26" si="26">B14*100/B$17</f>
        <v>0.8029026455</v>
      </c>
      <c r="C26" s="54">
        <f t="shared" si="26"/>
        <v>7.912464723</v>
      </c>
      <c r="D26" s="53">
        <f t="shared" si="26"/>
        <v>4.620911794</v>
      </c>
      <c r="E26" s="55">
        <f t="shared" si="26"/>
        <v>10.27437019</v>
      </c>
      <c r="F26" s="54">
        <f t="shared" si="26"/>
        <v>3.193646502</v>
      </c>
      <c r="G26" s="55">
        <f t="shared" si="26"/>
        <v>2.87174905</v>
      </c>
      <c r="H26" s="54">
        <f t="shared" si="26"/>
        <v>11.49425287</v>
      </c>
      <c r="I26" s="55">
        <f t="shared" si="26"/>
        <v>2.532218015</v>
      </c>
      <c r="J26" s="54">
        <f t="shared" si="26"/>
        <v>0.9385395596</v>
      </c>
      <c r="K26" s="54">
        <f t="shared" si="26"/>
        <v>5.807784014</v>
      </c>
      <c r="L26" s="53">
        <f t="shared" si="26"/>
        <v>5.408073717</v>
      </c>
      <c r="M26" s="55">
        <f t="shared" si="26"/>
        <v>5.344929783</v>
      </c>
      <c r="O26" s="19" t="s">
        <v>31</v>
      </c>
      <c r="P26" s="53">
        <f t="shared" ref="P26:AM26" si="27">P14*100/P$17</f>
        <v>0.765139498</v>
      </c>
      <c r="Q26" s="54">
        <f t="shared" si="27"/>
        <v>7.830804802</v>
      </c>
      <c r="R26" s="53">
        <f t="shared" si="27"/>
        <v>4.951277324</v>
      </c>
      <c r="S26" s="55">
        <f t="shared" si="27"/>
        <v>16.30093799</v>
      </c>
      <c r="T26" s="54">
        <f t="shared" si="27"/>
        <v>4.110285889</v>
      </c>
      <c r="U26" s="55">
        <f t="shared" si="27"/>
        <v>9.23352092</v>
      </c>
      <c r="V26" s="54">
        <f t="shared" si="27"/>
        <v>4.36080252</v>
      </c>
      <c r="W26" s="55">
        <f t="shared" si="27"/>
        <v>9.658201483</v>
      </c>
      <c r="X26" s="54">
        <f t="shared" si="27"/>
        <v>3.251043115</v>
      </c>
      <c r="Y26" s="54">
        <f t="shared" si="27"/>
        <v>3.505190023</v>
      </c>
      <c r="Z26" s="53">
        <f t="shared" si="27"/>
        <v>12.87128713</v>
      </c>
      <c r="AA26" s="55">
        <f t="shared" si="27"/>
        <v>1.559161913</v>
      </c>
      <c r="AB26" s="54">
        <f t="shared" si="27"/>
        <v>11.32300358</v>
      </c>
      <c r="AC26" s="54">
        <f t="shared" si="27"/>
        <v>3.212904443</v>
      </c>
      <c r="AD26" s="53">
        <f t="shared" si="27"/>
        <v>12.84153005</v>
      </c>
      <c r="AE26" s="54">
        <f t="shared" si="27"/>
        <v>8.178058731</v>
      </c>
      <c r="AF26" s="53">
        <f t="shared" si="27"/>
        <v>0.8917659978</v>
      </c>
      <c r="AG26" s="55">
        <f t="shared" si="27"/>
        <v>6.297972391</v>
      </c>
      <c r="AH26" s="54">
        <f t="shared" si="27"/>
        <v>5.445116681</v>
      </c>
      <c r="AI26" s="54">
        <f t="shared" si="27"/>
        <v>6.576529128</v>
      </c>
      <c r="AJ26" s="53">
        <f t="shared" si="27"/>
        <v>4.677540307</v>
      </c>
      <c r="AK26" s="55">
        <f t="shared" si="27"/>
        <v>6.212066256</v>
      </c>
      <c r="AL26" s="54">
        <f t="shared" si="27"/>
        <v>4.846021573</v>
      </c>
      <c r="AM26" s="55">
        <f t="shared" si="27"/>
        <v>9.353444134</v>
      </c>
      <c r="AO26" s="19" t="s">
        <v>31</v>
      </c>
      <c r="AP26" s="28">
        <v>1.0</v>
      </c>
      <c r="AQ26" s="29">
        <v>8.3</v>
      </c>
      <c r="AR26" s="28">
        <v>9.8</v>
      </c>
      <c r="AS26" s="30">
        <v>21.3</v>
      </c>
      <c r="AT26" s="29">
        <v>4.4</v>
      </c>
      <c r="AU26" s="30">
        <v>11.7</v>
      </c>
      <c r="AV26" s="29">
        <v>6.2</v>
      </c>
      <c r="AW26" s="30">
        <v>12.9</v>
      </c>
      <c r="AX26" s="29">
        <v>4.5</v>
      </c>
      <c r="AY26" s="29">
        <v>4.7</v>
      </c>
      <c r="AZ26" s="28">
        <v>15.4</v>
      </c>
      <c r="BA26" s="30">
        <v>1.3</v>
      </c>
      <c r="BB26" s="29">
        <v>14.1</v>
      </c>
      <c r="BC26" s="29">
        <v>3.9</v>
      </c>
      <c r="BD26" s="28">
        <v>14.7</v>
      </c>
      <c r="BE26" s="29">
        <v>1.8</v>
      </c>
      <c r="BF26" s="28">
        <v>1.2</v>
      </c>
      <c r="BG26" s="30">
        <v>7.4</v>
      </c>
      <c r="BH26" s="29">
        <v>10.2</v>
      </c>
      <c r="BI26" s="29">
        <v>7.9</v>
      </c>
      <c r="BJ26" s="28">
        <v>5.0</v>
      </c>
      <c r="BK26" s="30">
        <v>8.0</v>
      </c>
      <c r="BL26" s="29">
        <v>6.7</v>
      </c>
      <c r="BM26" s="30">
        <v>7.5</v>
      </c>
    </row>
    <row r="27" ht="15.75" customHeight="1">
      <c r="A27" s="19" t="s">
        <v>32</v>
      </c>
      <c r="B27" s="53">
        <f t="shared" ref="B27:M27" si="28">B15*100/B$17</f>
        <v>0.1859888407</v>
      </c>
      <c r="C27" s="54">
        <f t="shared" si="28"/>
        <v>4.501496564</v>
      </c>
      <c r="D27" s="53">
        <f t="shared" si="28"/>
        <v>1.647670961</v>
      </c>
      <c r="E27" s="55">
        <f t="shared" si="28"/>
        <v>6.436089984</v>
      </c>
      <c r="F27" s="54">
        <f t="shared" si="28"/>
        <v>3.616086516</v>
      </c>
      <c r="G27" s="55">
        <f t="shared" si="28"/>
        <v>9.806218972</v>
      </c>
      <c r="H27" s="54">
        <f t="shared" si="28"/>
        <v>16.18773946</v>
      </c>
      <c r="I27" s="55">
        <f t="shared" si="28"/>
        <v>9.17211971</v>
      </c>
      <c r="J27" s="54">
        <f t="shared" si="28"/>
        <v>0.3805926508</v>
      </c>
      <c r="K27" s="54">
        <f t="shared" si="28"/>
        <v>6.716409612</v>
      </c>
      <c r="L27" s="53">
        <f t="shared" si="28"/>
        <v>3.312856516</v>
      </c>
      <c r="M27" s="55">
        <f t="shared" si="28"/>
        <v>8.178124393</v>
      </c>
      <c r="O27" s="19" t="s">
        <v>32</v>
      </c>
      <c r="P27" s="53">
        <f t="shared" ref="P27:AM27" si="29">P15*100/P$17</f>
        <v>0.1950172623</v>
      </c>
      <c r="Q27" s="54">
        <f t="shared" si="29"/>
        <v>4.98494002</v>
      </c>
      <c r="R27" s="53">
        <f t="shared" si="29"/>
        <v>1.606531472</v>
      </c>
      <c r="S27" s="55">
        <f t="shared" si="29"/>
        <v>13.5228189</v>
      </c>
      <c r="T27" s="54">
        <f t="shared" si="29"/>
        <v>1.587140096</v>
      </c>
      <c r="U27" s="55">
        <f t="shared" si="29"/>
        <v>5.871917488</v>
      </c>
      <c r="V27" s="54">
        <f t="shared" si="29"/>
        <v>1.558613829</v>
      </c>
      <c r="W27" s="55">
        <f t="shared" si="29"/>
        <v>4.887676347</v>
      </c>
      <c r="X27" s="54">
        <f t="shared" si="29"/>
        <v>3.424895688</v>
      </c>
      <c r="Y27" s="54">
        <f t="shared" si="29"/>
        <v>11.02668963</v>
      </c>
      <c r="Z27" s="53">
        <f t="shared" si="29"/>
        <v>19.40594059</v>
      </c>
      <c r="AA27" s="55">
        <f t="shared" si="29"/>
        <v>7.385884004</v>
      </c>
      <c r="AB27" s="54">
        <f t="shared" si="29"/>
        <v>18.47437426</v>
      </c>
      <c r="AC27" s="54">
        <f t="shared" si="29"/>
        <v>12.81479244</v>
      </c>
      <c r="AD27" s="53">
        <f t="shared" si="29"/>
        <v>21.8579235</v>
      </c>
      <c r="AE27" s="54">
        <f t="shared" si="29"/>
        <v>28.77513952</v>
      </c>
      <c r="AF27" s="53">
        <f t="shared" si="29"/>
        <v>0.3595402136</v>
      </c>
      <c r="AG27" s="55">
        <f t="shared" si="29"/>
        <v>7.125904967</v>
      </c>
      <c r="AH27" s="54">
        <f t="shared" si="29"/>
        <v>2.716384739</v>
      </c>
      <c r="AI27" s="54">
        <f t="shared" si="29"/>
        <v>9.474591347</v>
      </c>
      <c r="AJ27" s="53">
        <f t="shared" si="29"/>
        <v>2.915260592</v>
      </c>
      <c r="AK27" s="55">
        <f t="shared" si="29"/>
        <v>9.356208838</v>
      </c>
      <c r="AL27" s="54">
        <f t="shared" si="29"/>
        <v>2.720025012</v>
      </c>
      <c r="AM27" s="55">
        <f t="shared" si="29"/>
        <v>9.806039757</v>
      </c>
      <c r="AO27" s="19" t="s">
        <v>32</v>
      </c>
      <c r="AP27" s="28">
        <v>0.2</v>
      </c>
      <c r="AQ27" s="29">
        <v>4.9</v>
      </c>
      <c r="AR27" s="28">
        <v>3.8</v>
      </c>
      <c r="AS27" s="30">
        <v>22.8</v>
      </c>
      <c r="AT27" s="29">
        <v>1.5</v>
      </c>
      <c r="AU27" s="30">
        <v>9.2</v>
      </c>
      <c r="AV27" s="29">
        <v>2.2</v>
      </c>
      <c r="AW27" s="30">
        <v>7.8</v>
      </c>
      <c r="AX27" s="29">
        <v>4.1</v>
      </c>
      <c r="AY27" s="29">
        <v>13.9</v>
      </c>
      <c r="AZ27" s="28">
        <v>21.4</v>
      </c>
      <c r="BA27" s="30">
        <v>6.3</v>
      </c>
      <c r="BB27" s="29">
        <v>17.6</v>
      </c>
      <c r="BC27" s="29">
        <v>16.0</v>
      </c>
      <c r="BD27" s="28">
        <v>22.1</v>
      </c>
      <c r="BE27" s="29">
        <v>9.3</v>
      </c>
      <c r="BF27" s="28">
        <v>0.4</v>
      </c>
      <c r="BG27" s="30">
        <v>7.2</v>
      </c>
      <c r="BH27" s="29">
        <v>5.0</v>
      </c>
      <c r="BI27" s="29">
        <v>11.7</v>
      </c>
      <c r="BJ27" s="28">
        <v>2.5</v>
      </c>
      <c r="BK27" s="30">
        <v>12.4</v>
      </c>
      <c r="BL27" s="29">
        <v>3.3</v>
      </c>
      <c r="BM27" s="30">
        <v>8.5</v>
      </c>
    </row>
    <row r="28" ht="15.75" customHeight="1">
      <c r="A28" s="38" t="s">
        <v>33</v>
      </c>
      <c r="B28" s="56">
        <f t="shared" ref="B28:M28" si="30">B16*100/B$17</f>
        <v>0.009146992164</v>
      </c>
      <c r="C28" s="57">
        <f t="shared" si="30"/>
        <v>0.9486856057</v>
      </c>
      <c r="D28" s="56">
        <f t="shared" si="30"/>
        <v>0.09910802775</v>
      </c>
      <c r="E28" s="58">
        <f t="shared" si="30"/>
        <v>1.462148155</v>
      </c>
      <c r="F28" s="57">
        <f t="shared" si="30"/>
        <v>1.808043258</v>
      </c>
      <c r="G28" s="58">
        <f t="shared" si="30"/>
        <v>79.3721823</v>
      </c>
      <c r="H28" s="57">
        <f t="shared" si="30"/>
        <v>10.05747126</v>
      </c>
      <c r="I28" s="58">
        <f t="shared" si="30"/>
        <v>83.40486565</v>
      </c>
      <c r="J28" s="57">
        <f t="shared" si="30"/>
        <v>0.1112059131</v>
      </c>
      <c r="K28" s="57">
        <f t="shared" si="30"/>
        <v>33.69332571</v>
      </c>
      <c r="L28" s="56">
        <f t="shared" si="30"/>
        <v>1.239578763</v>
      </c>
      <c r="M28" s="58">
        <f t="shared" si="30"/>
        <v>53.63520464</v>
      </c>
      <c r="O28" s="38" t="s">
        <v>33</v>
      </c>
      <c r="P28" s="56">
        <f t="shared" ref="P28:AM28" si="31">P16*100/P$17</f>
        <v>0.01119716339</v>
      </c>
      <c r="Q28" s="57">
        <f t="shared" si="31"/>
        <v>1.407236596</v>
      </c>
      <c r="R28" s="56">
        <f t="shared" si="31"/>
        <v>0.1448511983</v>
      </c>
      <c r="S28" s="58">
        <f t="shared" si="31"/>
        <v>5.615636589</v>
      </c>
      <c r="T28" s="57">
        <f t="shared" si="31"/>
        <v>0.1220876997</v>
      </c>
      <c r="U28" s="58">
        <f t="shared" si="31"/>
        <v>1.43771757</v>
      </c>
      <c r="V28" s="57">
        <f t="shared" si="31"/>
        <v>0.1492289836</v>
      </c>
      <c r="W28" s="58">
        <f t="shared" si="31"/>
        <v>0.8361414398</v>
      </c>
      <c r="X28" s="57">
        <f t="shared" si="31"/>
        <v>1.616828929</v>
      </c>
      <c r="Y28" s="57">
        <f t="shared" si="31"/>
        <v>76.29647752</v>
      </c>
      <c r="Z28" s="56">
        <f t="shared" si="31"/>
        <v>14.45544554</v>
      </c>
      <c r="AA28" s="58">
        <f t="shared" si="31"/>
        <v>89.67465429</v>
      </c>
      <c r="AB28" s="57">
        <f t="shared" si="31"/>
        <v>10.84624553</v>
      </c>
      <c r="AC28" s="57">
        <f t="shared" si="31"/>
        <v>77.64725893</v>
      </c>
      <c r="AD28" s="56">
        <f t="shared" si="31"/>
        <v>18.85245902</v>
      </c>
      <c r="AE28" s="57">
        <f t="shared" si="31"/>
        <v>45.98654405</v>
      </c>
      <c r="AF28" s="56">
        <f t="shared" si="31"/>
        <v>0.092984538</v>
      </c>
      <c r="AG28" s="58">
        <f t="shared" si="31"/>
        <v>27.94511885</v>
      </c>
      <c r="AH28" s="57">
        <f t="shared" si="31"/>
        <v>1.037165082</v>
      </c>
      <c r="AI28" s="57">
        <f t="shared" si="31"/>
        <v>61.06514635</v>
      </c>
      <c r="AJ28" s="56">
        <f t="shared" si="31"/>
        <v>0.965504312</v>
      </c>
      <c r="AK28" s="58">
        <f t="shared" si="31"/>
        <v>39.68358077</v>
      </c>
      <c r="AL28" s="57">
        <f t="shared" si="31"/>
        <v>1.219321557</v>
      </c>
      <c r="AM28" s="58">
        <f t="shared" si="31"/>
        <v>10.13248599</v>
      </c>
      <c r="AO28" s="38" t="s">
        <v>33</v>
      </c>
      <c r="AP28" s="42">
        <v>0.0</v>
      </c>
      <c r="AQ28" s="43">
        <v>1.0</v>
      </c>
      <c r="AR28" s="42">
        <v>0.3</v>
      </c>
      <c r="AS28" s="44">
        <v>7.1</v>
      </c>
      <c r="AT28" s="43">
        <v>0.1</v>
      </c>
      <c r="AU28" s="44">
        <v>1.6</v>
      </c>
      <c r="AV28" s="43">
        <v>0.2</v>
      </c>
      <c r="AW28" s="44">
        <v>4.2</v>
      </c>
      <c r="AX28" s="43">
        <v>1.7</v>
      </c>
      <c r="AY28" s="43">
        <v>69.8</v>
      </c>
      <c r="AZ28" s="42">
        <v>23.1</v>
      </c>
      <c r="BA28" s="44">
        <v>91.3</v>
      </c>
      <c r="BB28" s="43">
        <v>8.8</v>
      </c>
      <c r="BC28" s="43">
        <v>74.3</v>
      </c>
      <c r="BD28" s="42">
        <v>20.9</v>
      </c>
      <c r="BE28" s="43">
        <v>84.8</v>
      </c>
      <c r="BF28" s="42">
        <v>0.1</v>
      </c>
      <c r="BG28" s="44">
        <v>18.9</v>
      </c>
      <c r="BH28" s="43">
        <v>1.9</v>
      </c>
      <c r="BI28" s="43">
        <v>63.8</v>
      </c>
      <c r="BJ28" s="42">
        <v>0.6</v>
      </c>
      <c r="BK28" s="44">
        <v>36.1</v>
      </c>
      <c r="BL28" s="43">
        <v>1.4</v>
      </c>
      <c r="BM28" s="44">
        <v>43.8</v>
      </c>
    </row>
    <row r="29" ht="15.75" customHeight="1">
      <c r="A29" s="45" t="s">
        <v>9</v>
      </c>
      <c r="B29" s="59">
        <f t="shared" ref="B29:M29" si="32">B17*100/B$17</f>
        <v>100</v>
      </c>
      <c r="C29" s="60">
        <f t="shared" si="32"/>
        <v>100</v>
      </c>
      <c r="D29" s="59">
        <f t="shared" si="32"/>
        <v>100</v>
      </c>
      <c r="E29" s="61">
        <f t="shared" si="32"/>
        <v>100</v>
      </c>
      <c r="F29" s="60">
        <f t="shared" si="32"/>
        <v>100</v>
      </c>
      <c r="G29" s="61">
        <f t="shared" si="32"/>
        <v>100</v>
      </c>
      <c r="H29" s="60">
        <f t="shared" si="32"/>
        <v>100</v>
      </c>
      <c r="I29" s="61">
        <f t="shared" si="32"/>
        <v>100</v>
      </c>
      <c r="J29" s="60">
        <f t="shared" si="32"/>
        <v>100</v>
      </c>
      <c r="K29" s="60">
        <f t="shared" si="32"/>
        <v>100</v>
      </c>
      <c r="L29" s="59">
        <f t="shared" si="32"/>
        <v>100</v>
      </c>
      <c r="M29" s="61">
        <f t="shared" si="32"/>
        <v>100</v>
      </c>
      <c r="O29" s="45" t="s">
        <v>9</v>
      </c>
      <c r="P29" s="59">
        <f t="shared" ref="P29:AM29" si="33">P17*100/P$17</f>
        <v>100</v>
      </c>
      <c r="Q29" s="60">
        <f t="shared" si="33"/>
        <v>100</v>
      </c>
      <c r="R29" s="59">
        <f t="shared" si="33"/>
        <v>100</v>
      </c>
      <c r="S29" s="61">
        <f t="shared" si="33"/>
        <v>100</v>
      </c>
      <c r="T29" s="60">
        <f t="shared" si="33"/>
        <v>100</v>
      </c>
      <c r="U29" s="61">
        <f t="shared" si="33"/>
        <v>100</v>
      </c>
      <c r="V29" s="60">
        <f t="shared" si="33"/>
        <v>100</v>
      </c>
      <c r="W29" s="61">
        <f t="shared" si="33"/>
        <v>100</v>
      </c>
      <c r="X29" s="60">
        <f t="shared" si="33"/>
        <v>100</v>
      </c>
      <c r="Y29" s="60">
        <f t="shared" si="33"/>
        <v>100</v>
      </c>
      <c r="Z29" s="59">
        <f t="shared" si="33"/>
        <v>100</v>
      </c>
      <c r="AA29" s="61">
        <f t="shared" si="33"/>
        <v>100</v>
      </c>
      <c r="AB29" s="60">
        <f t="shared" si="33"/>
        <v>100</v>
      </c>
      <c r="AC29" s="60">
        <f t="shared" si="33"/>
        <v>100</v>
      </c>
      <c r="AD29" s="59">
        <f t="shared" si="33"/>
        <v>100</v>
      </c>
      <c r="AE29" s="60">
        <f t="shared" si="33"/>
        <v>100</v>
      </c>
      <c r="AF29" s="59">
        <f t="shared" si="33"/>
        <v>100</v>
      </c>
      <c r="AG29" s="61">
        <f t="shared" si="33"/>
        <v>100</v>
      </c>
      <c r="AH29" s="60">
        <f t="shared" si="33"/>
        <v>100</v>
      </c>
      <c r="AI29" s="60">
        <f t="shared" si="33"/>
        <v>100</v>
      </c>
      <c r="AJ29" s="59">
        <f t="shared" si="33"/>
        <v>100</v>
      </c>
      <c r="AK29" s="61">
        <f t="shared" si="33"/>
        <v>100</v>
      </c>
      <c r="AL29" s="60">
        <f t="shared" si="33"/>
        <v>100</v>
      </c>
      <c r="AM29" s="61">
        <f t="shared" si="33"/>
        <v>100</v>
      </c>
      <c r="AO29" s="45" t="s">
        <v>9</v>
      </c>
      <c r="AP29" s="49">
        <v>100.0</v>
      </c>
      <c r="AQ29" s="50">
        <v>100.0</v>
      </c>
      <c r="AR29" s="49">
        <v>100.0</v>
      </c>
      <c r="AS29" s="51">
        <v>100.0</v>
      </c>
      <c r="AT29" s="50">
        <v>100.0</v>
      </c>
      <c r="AU29" s="51">
        <v>100.0</v>
      </c>
      <c r="AV29" s="50">
        <v>100.0</v>
      </c>
      <c r="AW29" s="51">
        <v>100.0</v>
      </c>
      <c r="AX29" s="50">
        <v>100.0</v>
      </c>
      <c r="AY29" s="50">
        <v>100.0</v>
      </c>
      <c r="AZ29" s="49">
        <v>100.0</v>
      </c>
      <c r="BA29" s="51">
        <v>100.0</v>
      </c>
      <c r="BB29" s="50">
        <v>100.0</v>
      </c>
      <c r="BC29" s="50">
        <v>100.0</v>
      </c>
      <c r="BD29" s="49">
        <v>100.0</v>
      </c>
      <c r="BE29" s="50">
        <v>100.0</v>
      </c>
      <c r="BF29" s="49">
        <v>100.0</v>
      </c>
      <c r="BG29" s="51">
        <v>100.0</v>
      </c>
      <c r="BH29" s="50">
        <v>100.0</v>
      </c>
      <c r="BI29" s="50">
        <v>100.0</v>
      </c>
      <c r="BJ29" s="49">
        <v>100.0</v>
      </c>
      <c r="BK29" s="51">
        <v>100.0</v>
      </c>
      <c r="BL29" s="50">
        <v>100.0</v>
      </c>
      <c r="BM29" s="51">
        <v>100.0</v>
      </c>
    </row>
    <row r="30" ht="29.25" customHeight="1">
      <c r="A30" s="5" t="s">
        <v>6</v>
      </c>
      <c r="B30" s="6" t="s">
        <v>7</v>
      </c>
      <c r="C30" s="7"/>
      <c r="D30" s="7"/>
      <c r="E30" s="8"/>
      <c r="F30" s="6" t="s">
        <v>8</v>
      </c>
      <c r="G30" s="7"/>
      <c r="H30" s="7"/>
      <c r="I30" s="8"/>
      <c r="J30" s="6" t="s">
        <v>9</v>
      </c>
      <c r="K30" s="7"/>
      <c r="L30" s="7"/>
      <c r="M30" s="9"/>
      <c r="O30" s="5" t="s">
        <v>6</v>
      </c>
      <c r="P30" s="6" t="s">
        <v>7</v>
      </c>
      <c r="Q30" s="7"/>
      <c r="R30" s="7"/>
      <c r="S30" s="7"/>
      <c r="T30" s="7"/>
      <c r="U30" s="7"/>
      <c r="V30" s="7"/>
      <c r="W30" s="9"/>
      <c r="X30" s="6" t="s">
        <v>8</v>
      </c>
      <c r="Y30" s="7"/>
      <c r="Z30" s="7"/>
      <c r="AA30" s="7"/>
      <c r="AB30" s="7"/>
      <c r="AC30" s="7"/>
      <c r="AD30" s="7"/>
      <c r="AE30" s="9"/>
      <c r="AF30" s="6" t="s">
        <v>9</v>
      </c>
      <c r="AG30" s="7"/>
      <c r="AH30" s="7"/>
      <c r="AI30" s="7"/>
      <c r="AJ30" s="7"/>
      <c r="AK30" s="7"/>
      <c r="AL30" s="7"/>
      <c r="AM30" s="9"/>
      <c r="AO30" s="5" t="s">
        <v>6</v>
      </c>
      <c r="AP30" s="6" t="s">
        <v>7</v>
      </c>
      <c r="AQ30" s="7"/>
      <c r="AR30" s="7"/>
      <c r="AS30" s="7"/>
      <c r="AT30" s="7"/>
      <c r="AU30" s="7"/>
      <c r="AV30" s="7"/>
      <c r="AW30" s="9"/>
      <c r="AX30" s="6" t="s">
        <v>8</v>
      </c>
      <c r="AY30" s="7"/>
      <c r="AZ30" s="7"/>
      <c r="BA30" s="7"/>
      <c r="BB30" s="7"/>
      <c r="BC30" s="7"/>
      <c r="BD30" s="7"/>
      <c r="BE30" s="9"/>
      <c r="BF30" s="6" t="s">
        <v>9</v>
      </c>
      <c r="BG30" s="7"/>
      <c r="BH30" s="7"/>
      <c r="BI30" s="7"/>
      <c r="BJ30" s="7"/>
      <c r="BK30" s="7"/>
      <c r="BL30" s="7"/>
      <c r="BM30" s="9"/>
    </row>
    <row r="31" ht="22.5" customHeight="1">
      <c r="A31" s="10"/>
      <c r="B31" s="11" t="s">
        <v>10</v>
      </c>
      <c r="C31" s="9"/>
      <c r="D31" s="11" t="s">
        <v>11</v>
      </c>
      <c r="E31" s="9"/>
      <c r="F31" s="11" t="s">
        <v>10</v>
      </c>
      <c r="G31" s="9"/>
      <c r="H31" s="11" t="s">
        <v>11</v>
      </c>
      <c r="I31" s="9"/>
      <c r="J31" s="11" t="s">
        <v>10</v>
      </c>
      <c r="K31" s="9"/>
      <c r="L31" s="11" t="s">
        <v>11</v>
      </c>
      <c r="M31" s="9"/>
      <c r="O31" s="10"/>
      <c r="P31" s="11" t="s">
        <v>10</v>
      </c>
      <c r="Q31" s="9"/>
      <c r="R31" s="11" t="s">
        <v>12</v>
      </c>
      <c r="S31" s="9"/>
      <c r="T31" s="11" t="s">
        <v>11</v>
      </c>
      <c r="U31" s="9"/>
      <c r="V31" s="11" t="s">
        <v>13</v>
      </c>
      <c r="W31" s="9"/>
      <c r="X31" s="11" t="s">
        <v>10</v>
      </c>
      <c r="Y31" s="9"/>
      <c r="Z31" s="11" t="s">
        <v>12</v>
      </c>
      <c r="AA31" s="9"/>
      <c r="AB31" s="11" t="s">
        <v>11</v>
      </c>
      <c r="AC31" s="9"/>
      <c r="AD31" s="11" t="s">
        <v>13</v>
      </c>
      <c r="AE31" s="9"/>
      <c r="AF31" s="11" t="s">
        <v>10</v>
      </c>
      <c r="AG31" s="9"/>
      <c r="AH31" s="11" t="s">
        <v>12</v>
      </c>
      <c r="AI31" s="9"/>
      <c r="AJ31" s="11" t="s">
        <v>11</v>
      </c>
      <c r="AK31" s="9"/>
      <c r="AL31" s="11" t="s">
        <v>13</v>
      </c>
      <c r="AM31" s="9"/>
      <c r="AO31" s="10"/>
      <c r="AP31" s="62" t="s">
        <v>10</v>
      </c>
      <c r="AQ31" s="9"/>
      <c r="AR31" s="62" t="s">
        <v>35</v>
      </c>
      <c r="AS31" s="9"/>
      <c r="AT31" s="62" t="s">
        <v>14</v>
      </c>
      <c r="AU31" s="9"/>
      <c r="AV31" s="62" t="s">
        <v>36</v>
      </c>
      <c r="AW31" s="9"/>
      <c r="AX31" s="62" t="s">
        <v>10</v>
      </c>
      <c r="AY31" s="9"/>
      <c r="AZ31" s="62" t="s">
        <v>35</v>
      </c>
      <c r="BA31" s="9"/>
      <c r="BB31" s="62" t="s">
        <v>14</v>
      </c>
      <c r="BC31" s="9"/>
      <c r="BD31" s="62" t="s">
        <v>36</v>
      </c>
      <c r="BE31" s="9"/>
      <c r="BF31" s="62" t="s">
        <v>10</v>
      </c>
      <c r="BG31" s="9"/>
      <c r="BH31" s="62" t="s">
        <v>35</v>
      </c>
      <c r="BI31" s="9"/>
      <c r="BJ31" s="62" t="s">
        <v>14</v>
      </c>
      <c r="BK31" s="9"/>
      <c r="BL31" s="62" t="s">
        <v>36</v>
      </c>
      <c r="BM31" s="9"/>
    </row>
    <row r="32" ht="15.75" customHeight="1">
      <c r="A32" s="12"/>
      <c r="B32" s="13" t="s">
        <v>16</v>
      </c>
      <c r="C32" s="15" t="s">
        <v>17</v>
      </c>
      <c r="D32" s="15" t="s">
        <v>18</v>
      </c>
      <c r="E32" s="16" t="s">
        <v>19</v>
      </c>
      <c r="F32" s="13" t="s">
        <v>16</v>
      </c>
      <c r="G32" s="15" t="s">
        <v>17</v>
      </c>
      <c r="H32" s="15" t="s">
        <v>18</v>
      </c>
      <c r="I32" s="16" t="s">
        <v>19</v>
      </c>
      <c r="J32" s="13" t="s">
        <v>16</v>
      </c>
      <c r="K32" s="15" t="s">
        <v>17</v>
      </c>
      <c r="L32" s="15" t="s">
        <v>18</v>
      </c>
      <c r="M32" s="16" t="s">
        <v>19</v>
      </c>
      <c r="O32" s="12"/>
      <c r="P32" s="13" t="s">
        <v>16</v>
      </c>
      <c r="Q32" s="18" t="s">
        <v>17</v>
      </c>
      <c r="R32" s="13" t="s">
        <v>18</v>
      </c>
      <c r="S32" s="16" t="s">
        <v>17</v>
      </c>
      <c r="T32" s="16" t="s">
        <v>18</v>
      </c>
      <c r="U32" s="16" t="s">
        <v>19</v>
      </c>
      <c r="V32" s="17" t="s">
        <v>16</v>
      </c>
      <c r="W32" s="17" t="s">
        <v>20</v>
      </c>
      <c r="X32" s="16" t="s">
        <v>16</v>
      </c>
      <c r="Y32" s="18" t="s">
        <v>17</v>
      </c>
      <c r="Z32" s="13" t="s">
        <v>18</v>
      </c>
      <c r="AA32" s="16" t="s">
        <v>17</v>
      </c>
      <c r="AB32" s="16" t="s">
        <v>18</v>
      </c>
      <c r="AC32" s="16" t="s">
        <v>19</v>
      </c>
      <c r="AD32" s="17" t="s">
        <v>16</v>
      </c>
      <c r="AE32" s="17" t="s">
        <v>20</v>
      </c>
      <c r="AF32" s="16" t="s">
        <v>16</v>
      </c>
      <c r="AG32" s="18" t="s">
        <v>17</v>
      </c>
      <c r="AH32" s="13" t="s">
        <v>18</v>
      </c>
      <c r="AI32" s="16" t="s">
        <v>21</v>
      </c>
      <c r="AJ32" s="16" t="s">
        <v>18</v>
      </c>
      <c r="AK32" s="16" t="s">
        <v>19</v>
      </c>
      <c r="AL32" s="17" t="s">
        <v>22</v>
      </c>
      <c r="AM32" s="17" t="s">
        <v>23</v>
      </c>
      <c r="AO32" s="12"/>
      <c r="AP32" s="63" t="s">
        <v>16</v>
      </c>
      <c r="AQ32" s="64" t="s">
        <v>17</v>
      </c>
      <c r="AR32" s="63" t="s">
        <v>37</v>
      </c>
      <c r="AS32" s="65" t="s">
        <v>17</v>
      </c>
      <c r="AT32" s="65" t="s">
        <v>16</v>
      </c>
      <c r="AU32" s="65" t="s">
        <v>17</v>
      </c>
      <c r="AV32" s="65" t="s">
        <v>37</v>
      </c>
      <c r="AW32" s="65" t="s">
        <v>38</v>
      </c>
      <c r="AX32" s="65" t="s">
        <v>16</v>
      </c>
      <c r="AY32" s="64" t="s">
        <v>17</v>
      </c>
      <c r="AZ32" s="63" t="s">
        <v>37</v>
      </c>
      <c r="BA32" s="65" t="s">
        <v>17</v>
      </c>
      <c r="BB32" s="65" t="s">
        <v>37</v>
      </c>
      <c r="BC32" s="66" t="s">
        <v>19</v>
      </c>
      <c r="BD32" s="65" t="s">
        <v>22</v>
      </c>
      <c r="BE32" s="65" t="s">
        <v>20</v>
      </c>
      <c r="BF32" s="17" t="s">
        <v>16</v>
      </c>
      <c r="BG32" s="67" t="s">
        <v>17</v>
      </c>
      <c r="BH32" s="68" t="s">
        <v>37</v>
      </c>
      <c r="BI32" s="17" t="s">
        <v>17</v>
      </c>
      <c r="BJ32" s="17" t="s">
        <v>37</v>
      </c>
      <c r="BK32" s="17" t="s">
        <v>19</v>
      </c>
      <c r="BL32" s="17" t="s">
        <v>39</v>
      </c>
      <c r="BM32" s="17" t="s">
        <v>20</v>
      </c>
    </row>
    <row r="33" ht="15.75" customHeight="1">
      <c r="A33" s="69"/>
      <c r="B33" s="11" t="s">
        <v>40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O33" s="69"/>
      <c r="P33" s="11" t="s">
        <v>40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9"/>
      <c r="AO33" s="69"/>
      <c r="AP33" s="11" t="s">
        <v>40</v>
      </c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9"/>
    </row>
    <row r="34" ht="15.75" customHeight="1">
      <c r="A34" s="70" t="s">
        <v>24</v>
      </c>
      <c r="B34" s="71">
        <f t="shared" ref="B34:E34" si="34">B7*100/J7</f>
        <v>94.19632336</v>
      </c>
      <c r="C34" s="72">
        <f t="shared" si="34"/>
        <v>94.33420309</v>
      </c>
      <c r="D34" s="71">
        <f t="shared" si="34"/>
        <v>71.97802198</v>
      </c>
      <c r="E34" s="73">
        <f t="shared" si="34"/>
        <v>66.50615206</v>
      </c>
      <c r="F34" s="72">
        <f t="shared" ref="F34:I34" si="35">F7*100/J7</f>
        <v>5.803676644</v>
      </c>
      <c r="G34" s="73">
        <f t="shared" si="35"/>
        <v>5.665796907</v>
      </c>
      <c r="H34" s="72">
        <f t="shared" si="35"/>
        <v>28.02197802</v>
      </c>
      <c r="I34" s="73">
        <f t="shared" si="35"/>
        <v>33.49384794</v>
      </c>
      <c r="J34" s="74">
        <f t="shared" ref="J34:M34" si="36">J7*100/J7</f>
        <v>100</v>
      </c>
      <c r="K34" s="74">
        <f t="shared" si="36"/>
        <v>100</v>
      </c>
      <c r="L34" s="75">
        <f t="shared" si="36"/>
        <v>100</v>
      </c>
      <c r="M34" s="76">
        <f t="shared" si="36"/>
        <v>100</v>
      </c>
      <c r="O34" s="70" t="s">
        <v>24</v>
      </c>
      <c r="P34" s="71">
        <f t="shared" ref="P34:W34" si="37">P7*100/AF7</f>
        <v>95.55070713</v>
      </c>
      <c r="Q34" s="72">
        <f t="shared" si="37"/>
        <v>94.81649648</v>
      </c>
      <c r="R34" s="71">
        <f t="shared" si="37"/>
        <v>91.40625</v>
      </c>
      <c r="S34" s="73">
        <f t="shared" si="37"/>
        <v>91.68832749</v>
      </c>
      <c r="T34" s="72">
        <f t="shared" si="37"/>
        <v>92.78350515</v>
      </c>
      <c r="U34" s="73">
        <f t="shared" si="37"/>
        <v>96.28295339</v>
      </c>
      <c r="V34" s="72">
        <f t="shared" si="37"/>
        <v>95.0617284</v>
      </c>
      <c r="W34" s="73">
        <f t="shared" si="37"/>
        <v>92.85533799</v>
      </c>
      <c r="X34" s="72">
        <f t="shared" ref="X34:AE34" si="38">X7*100/AF7</f>
        <v>4.449292866</v>
      </c>
      <c r="Y34" s="72">
        <f t="shared" si="38"/>
        <v>5.183503519</v>
      </c>
      <c r="Z34" s="71">
        <f t="shared" si="38"/>
        <v>8.59375</v>
      </c>
      <c r="AA34" s="73">
        <f t="shared" si="38"/>
        <v>8.311672507</v>
      </c>
      <c r="AB34" s="72">
        <f t="shared" si="38"/>
        <v>7.216494845</v>
      </c>
      <c r="AC34" s="73">
        <f t="shared" si="38"/>
        <v>3.717046615</v>
      </c>
      <c r="AD34" s="72">
        <f t="shared" si="38"/>
        <v>4.938271605</v>
      </c>
      <c r="AE34" s="73">
        <f t="shared" si="38"/>
        <v>7.144662009</v>
      </c>
      <c r="AF34" s="77">
        <f t="shared" ref="AF34:AM34" si="39">AF7*100/AF7</f>
        <v>100</v>
      </c>
      <c r="AG34" s="77">
        <f t="shared" si="39"/>
        <v>100</v>
      </c>
      <c r="AH34" s="78">
        <f t="shared" si="39"/>
        <v>100</v>
      </c>
      <c r="AI34" s="79">
        <f t="shared" si="39"/>
        <v>100</v>
      </c>
      <c r="AJ34" s="77">
        <f t="shared" si="39"/>
        <v>100</v>
      </c>
      <c r="AK34" s="79">
        <f t="shared" si="39"/>
        <v>100</v>
      </c>
      <c r="AL34" s="77">
        <f t="shared" si="39"/>
        <v>100</v>
      </c>
      <c r="AM34" s="79">
        <f t="shared" si="39"/>
        <v>100</v>
      </c>
      <c r="AO34" s="70" t="s">
        <v>24</v>
      </c>
      <c r="AP34" s="78">
        <v>96.3</v>
      </c>
      <c r="AQ34" s="77">
        <v>96.1</v>
      </c>
      <c r="AR34" s="78">
        <v>94.7</v>
      </c>
      <c r="AS34" s="79">
        <v>90.7</v>
      </c>
      <c r="AT34" s="77">
        <v>96.3</v>
      </c>
      <c r="AU34" s="79">
        <v>95.7</v>
      </c>
      <c r="AV34" s="77">
        <v>100.0</v>
      </c>
      <c r="AW34" s="79">
        <v>100.0</v>
      </c>
      <c r="AX34" s="77">
        <v>3.7</v>
      </c>
      <c r="AY34" s="77">
        <v>3.9</v>
      </c>
      <c r="AZ34" s="78">
        <v>5.3</v>
      </c>
      <c r="BA34" s="79">
        <v>9.3</v>
      </c>
      <c r="BB34" s="77">
        <v>3.7</v>
      </c>
      <c r="BC34" s="79">
        <v>4.3</v>
      </c>
      <c r="BD34" s="77">
        <v>0.0</v>
      </c>
      <c r="BE34" s="79">
        <v>0.0</v>
      </c>
      <c r="BF34" s="77">
        <v>100.0</v>
      </c>
      <c r="BG34" s="77">
        <v>100.0</v>
      </c>
      <c r="BH34" s="78">
        <v>100.0</v>
      </c>
      <c r="BI34" s="79">
        <v>100.0</v>
      </c>
      <c r="BJ34" s="77">
        <v>100.0</v>
      </c>
      <c r="BK34" s="79">
        <v>100.0</v>
      </c>
      <c r="BL34" s="77">
        <v>100.0</v>
      </c>
      <c r="BM34" s="79">
        <v>100.0</v>
      </c>
    </row>
    <row r="35" ht="15.75" customHeight="1">
      <c r="A35" s="70" t="s">
        <v>25</v>
      </c>
      <c r="B35" s="80">
        <f t="shared" ref="B35:E35" si="40">B8*100/J8</f>
        <v>94.73829709</v>
      </c>
      <c r="C35" s="81">
        <f t="shared" si="40"/>
        <v>94.73972699</v>
      </c>
      <c r="D35" s="80">
        <f t="shared" si="40"/>
        <v>92.57425743</v>
      </c>
      <c r="E35" s="82">
        <f t="shared" si="40"/>
        <v>90.44264455</v>
      </c>
      <c r="F35" s="81">
        <f t="shared" ref="F35:I35" si="41">F8*100/J8</f>
        <v>5.261702912</v>
      </c>
      <c r="G35" s="82">
        <f t="shared" si="41"/>
        <v>5.260273009</v>
      </c>
      <c r="H35" s="81">
        <f t="shared" si="41"/>
        <v>7.425742574</v>
      </c>
      <c r="I35" s="82">
        <f t="shared" si="41"/>
        <v>9.557355449</v>
      </c>
      <c r="J35" s="83">
        <f t="shared" ref="J35:M35" si="42">J8*100/J8</f>
        <v>100</v>
      </c>
      <c r="K35" s="83">
        <f t="shared" si="42"/>
        <v>100</v>
      </c>
      <c r="L35" s="84">
        <f t="shared" si="42"/>
        <v>100</v>
      </c>
      <c r="M35" s="85">
        <f t="shared" si="42"/>
        <v>100</v>
      </c>
      <c r="O35" s="70" t="s">
        <v>25</v>
      </c>
      <c r="P35" s="80">
        <f t="shared" ref="P35:W35" si="43">P8*100/AF8</f>
        <v>94.39559378</v>
      </c>
      <c r="Q35" s="81">
        <f t="shared" si="43"/>
        <v>94.40251457</v>
      </c>
      <c r="R35" s="80">
        <f t="shared" si="43"/>
        <v>97.63779528</v>
      </c>
      <c r="S35" s="82">
        <f t="shared" si="43"/>
        <v>97.75028415</v>
      </c>
      <c r="T35" s="81">
        <f t="shared" si="43"/>
        <v>97.34513274</v>
      </c>
      <c r="U35" s="82">
        <f t="shared" si="43"/>
        <v>97.73270591</v>
      </c>
      <c r="V35" s="81">
        <f t="shared" si="43"/>
        <v>96.61016949</v>
      </c>
      <c r="W35" s="82">
        <f t="shared" si="43"/>
        <v>94.93180834</v>
      </c>
      <c r="X35" s="81">
        <f t="shared" ref="X35:AE35" si="44">X8*100/AF8</f>
        <v>5.604406223</v>
      </c>
      <c r="Y35" s="81">
        <f t="shared" si="44"/>
        <v>5.597485431</v>
      </c>
      <c r="Z35" s="80">
        <f t="shared" si="44"/>
        <v>2.362204724</v>
      </c>
      <c r="AA35" s="82">
        <f t="shared" si="44"/>
        <v>2.249715846</v>
      </c>
      <c r="AB35" s="81">
        <f t="shared" si="44"/>
        <v>2.654867257</v>
      </c>
      <c r="AC35" s="82">
        <f t="shared" si="44"/>
        <v>2.267294089</v>
      </c>
      <c r="AD35" s="81">
        <f t="shared" si="44"/>
        <v>3.389830508</v>
      </c>
      <c r="AE35" s="82">
        <f t="shared" si="44"/>
        <v>5.068191659</v>
      </c>
      <c r="AF35" s="86">
        <f t="shared" ref="AF35:AM35" si="45">AF8*100/AF8</f>
        <v>100</v>
      </c>
      <c r="AG35" s="86">
        <f t="shared" si="45"/>
        <v>100</v>
      </c>
      <c r="AH35" s="87">
        <f t="shared" si="45"/>
        <v>100</v>
      </c>
      <c r="AI35" s="88">
        <f t="shared" si="45"/>
        <v>100</v>
      </c>
      <c r="AJ35" s="86">
        <f t="shared" si="45"/>
        <v>100</v>
      </c>
      <c r="AK35" s="88">
        <f t="shared" si="45"/>
        <v>100</v>
      </c>
      <c r="AL35" s="86">
        <f t="shared" si="45"/>
        <v>100</v>
      </c>
      <c r="AM35" s="88">
        <f t="shared" si="45"/>
        <v>100</v>
      </c>
      <c r="AO35" s="70" t="s">
        <v>25</v>
      </c>
      <c r="AP35" s="87">
        <v>96.1</v>
      </c>
      <c r="AQ35" s="86">
        <v>95.9</v>
      </c>
      <c r="AR35" s="87">
        <v>100.0</v>
      </c>
      <c r="AS35" s="88">
        <v>100.0</v>
      </c>
      <c r="AT35" s="86">
        <v>96.3</v>
      </c>
      <c r="AU35" s="88">
        <v>94.5</v>
      </c>
      <c r="AV35" s="86">
        <v>100.0</v>
      </c>
      <c r="AW35" s="88">
        <v>100.0</v>
      </c>
      <c r="AX35" s="86">
        <v>3.9</v>
      </c>
      <c r="AY35" s="86">
        <v>4.1</v>
      </c>
      <c r="AZ35" s="87">
        <v>0.0</v>
      </c>
      <c r="BA35" s="88">
        <v>0.0</v>
      </c>
      <c r="BB35" s="86">
        <v>3.7</v>
      </c>
      <c r="BC35" s="88">
        <v>5.5</v>
      </c>
      <c r="BD35" s="86">
        <v>0.0</v>
      </c>
      <c r="BE35" s="88">
        <v>0.0</v>
      </c>
      <c r="BF35" s="86">
        <v>100.0</v>
      </c>
      <c r="BG35" s="86">
        <v>100.0</v>
      </c>
      <c r="BH35" s="87">
        <v>100.0</v>
      </c>
      <c r="BI35" s="88">
        <v>100.0</v>
      </c>
      <c r="BJ35" s="86">
        <v>100.0</v>
      </c>
      <c r="BK35" s="88">
        <v>100.0</v>
      </c>
      <c r="BL35" s="86">
        <v>100.0</v>
      </c>
      <c r="BM35" s="88">
        <v>100.0</v>
      </c>
    </row>
    <row r="36" ht="15.75" customHeight="1">
      <c r="A36" s="89" t="s">
        <v>26</v>
      </c>
      <c r="B36" s="80">
        <f t="shared" ref="B36:E36" si="46">B9*100/J9</f>
        <v>95.3102068</v>
      </c>
      <c r="C36" s="81">
        <f t="shared" si="46"/>
        <v>95.34009726</v>
      </c>
      <c r="D36" s="80">
        <f t="shared" si="46"/>
        <v>92.94354839</v>
      </c>
      <c r="E36" s="82">
        <f t="shared" si="46"/>
        <v>92.36198334</v>
      </c>
      <c r="F36" s="81">
        <f t="shared" ref="F36:I36" si="47">F9*100/J9</f>
        <v>4.689793195</v>
      </c>
      <c r="G36" s="82">
        <f t="shared" si="47"/>
        <v>4.659902736</v>
      </c>
      <c r="H36" s="81">
        <f t="shared" si="47"/>
        <v>7.056451613</v>
      </c>
      <c r="I36" s="82">
        <f t="shared" si="47"/>
        <v>7.638016657</v>
      </c>
      <c r="J36" s="83">
        <f t="shared" ref="J36:M36" si="48">J9*100/J9</f>
        <v>100</v>
      </c>
      <c r="K36" s="83">
        <f t="shared" si="48"/>
        <v>100</v>
      </c>
      <c r="L36" s="84">
        <f t="shared" si="48"/>
        <v>100</v>
      </c>
      <c r="M36" s="85">
        <f t="shared" si="48"/>
        <v>100</v>
      </c>
      <c r="O36" s="89" t="s">
        <v>26</v>
      </c>
      <c r="P36" s="80">
        <f t="shared" ref="P36:W36" si="49">P9*100/AF9</f>
        <v>95.3151498</v>
      </c>
      <c r="Q36" s="81">
        <f t="shared" si="49"/>
        <v>95.30703555</v>
      </c>
      <c r="R36" s="80">
        <f t="shared" si="49"/>
        <v>95.47038328</v>
      </c>
      <c r="S36" s="82">
        <f t="shared" si="49"/>
        <v>95.0388065</v>
      </c>
      <c r="T36" s="81">
        <f t="shared" si="49"/>
        <v>97.19008264</v>
      </c>
      <c r="U36" s="82">
        <f t="shared" si="49"/>
        <v>97.57182473</v>
      </c>
      <c r="V36" s="81">
        <f t="shared" si="49"/>
        <v>98.92857143</v>
      </c>
      <c r="W36" s="82">
        <f t="shared" si="49"/>
        <v>98.54294371</v>
      </c>
      <c r="X36" s="81">
        <f t="shared" ref="X36:AE36" si="50">X9*100/AF9</f>
        <v>4.684850198</v>
      </c>
      <c r="Y36" s="81">
        <f t="shared" si="50"/>
        <v>4.69296445</v>
      </c>
      <c r="Z36" s="80">
        <f t="shared" si="50"/>
        <v>4.529616725</v>
      </c>
      <c r="AA36" s="82">
        <f t="shared" si="50"/>
        <v>4.961193496</v>
      </c>
      <c r="AB36" s="81">
        <f t="shared" si="50"/>
        <v>2.809917355</v>
      </c>
      <c r="AC36" s="82">
        <f t="shared" si="50"/>
        <v>2.428175267</v>
      </c>
      <c r="AD36" s="81">
        <f t="shared" si="50"/>
        <v>1.071428571</v>
      </c>
      <c r="AE36" s="82">
        <f t="shared" si="50"/>
        <v>1.457056289</v>
      </c>
      <c r="AF36" s="86">
        <f t="shared" ref="AF36:AM36" si="51">AF9*100/AF9</f>
        <v>100</v>
      </c>
      <c r="AG36" s="86">
        <f t="shared" si="51"/>
        <v>100</v>
      </c>
      <c r="AH36" s="87">
        <f t="shared" si="51"/>
        <v>100</v>
      </c>
      <c r="AI36" s="88">
        <f t="shared" si="51"/>
        <v>100</v>
      </c>
      <c r="AJ36" s="86">
        <f t="shared" si="51"/>
        <v>100</v>
      </c>
      <c r="AK36" s="88">
        <f t="shared" si="51"/>
        <v>100</v>
      </c>
      <c r="AL36" s="86">
        <f t="shared" si="51"/>
        <v>100</v>
      </c>
      <c r="AM36" s="88">
        <f t="shared" si="51"/>
        <v>100</v>
      </c>
      <c r="AO36" s="89" t="s">
        <v>26</v>
      </c>
      <c r="AP36" s="87">
        <v>96.6</v>
      </c>
      <c r="AQ36" s="86">
        <v>96.6</v>
      </c>
      <c r="AR36" s="87">
        <v>95.6</v>
      </c>
      <c r="AS36" s="88">
        <v>95.1</v>
      </c>
      <c r="AT36" s="86">
        <v>96.4</v>
      </c>
      <c r="AU36" s="88">
        <v>95.9</v>
      </c>
      <c r="AV36" s="86">
        <v>97.8</v>
      </c>
      <c r="AW36" s="88">
        <v>93.4</v>
      </c>
      <c r="AX36" s="86">
        <v>3.4</v>
      </c>
      <c r="AY36" s="86">
        <v>3.4</v>
      </c>
      <c r="AZ36" s="87">
        <v>4.4</v>
      </c>
      <c r="BA36" s="88">
        <v>4.9</v>
      </c>
      <c r="BB36" s="86">
        <v>3.6</v>
      </c>
      <c r="BC36" s="88">
        <v>4.1</v>
      </c>
      <c r="BD36" s="86">
        <v>2.2</v>
      </c>
      <c r="BE36" s="88">
        <v>6.6</v>
      </c>
      <c r="BF36" s="86">
        <v>100.0</v>
      </c>
      <c r="BG36" s="86">
        <v>100.0</v>
      </c>
      <c r="BH36" s="87">
        <v>100.0</v>
      </c>
      <c r="BI36" s="88">
        <v>100.0</v>
      </c>
      <c r="BJ36" s="86">
        <v>100.0</v>
      </c>
      <c r="BK36" s="88">
        <v>100.0</v>
      </c>
      <c r="BL36" s="86">
        <v>100.0</v>
      </c>
      <c r="BM36" s="88">
        <v>100.0</v>
      </c>
    </row>
    <row r="37" ht="15.75" customHeight="1">
      <c r="A37" s="89" t="s">
        <v>27</v>
      </c>
      <c r="B37" s="80">
        <f t="shared" ref="B37:E37" si="52">B10*100/J10</f>
        <v>95.32237674</v>
      </c>
      <c r="C37" s="81">
        <f t="shared" si="52"/>
        <v>95.39787782</v>
      </c>
      <c r="D37" s="80">
        <f t="shared" si="52"/>
        <v>93.45734445</v>
      </c>
      <c r="E37" s="82">
        <f t="shared" si="52"/>
        <v>91.91281514</v>
      </c>
      <c r="F37" s="81">
        <f t="shared" ref="F37:I37" si="53">F10*100/J10</f>
        <v>4.677623262</v>
      </c>
      <c r="G37" s="82">
        <f t="shared" si="53"/>
        <v>4.602122182</v>
      </c>
      <c r="H37" s="81">
        <f t="shared" si="53"/>
        <v>6.542655548</v>
      </c>
      <c r="I37" s="82">
        <f t="shared" si="53"/>
        <v>8.087184865</v>
      </c>
      <c r="J37" s="83">
        <f t="shared" ref="J37:M37" si="54">J10*100/J10</f>
        <v>100</v>
      </c>
      <c r="K37" s="83">
        <f t="shared" si="54"/>
        <v>100</v>
      </c>
      <c r="L37" s="84">
        <f t="shared" si="54"/>
        <v>100</v>
      </c>
      <c r="M37" s="85">
        <f t="shared" si="54"/>
        <v>100</v>
      </c>
      <c r="O37" s="89" t="s">
        <v>27</v>
      </c>
      <c r="P37" s="80">
        <f t="shared" ref="P37:W37" si="55">P10*100/AF10</f>
        <v>95.84892674</v>
      </c>
      <c r="Q37" s="81">
        <f t="shared" si="55"/>
        <v>95.90337293</v>
      </c>
      <c r="R37" s="80">
        <f t="shared" si="55"/>
        <v>95.87073609</v>
      </c>
      <c r="S37" s="82">
        <f t="shared" si="55"/>
        <v>95.49251484</v>
      </c>
      <c r="T37" s="81">
        <f t="shared" si="55"/>
        <v>95.92959296</v>
      </c>
      <c r="U37" s="82">
        <f t="shared" si="55"/>
        <v>94.74472691</v>
      </c>
      <c r="V37" s="81">
        <f t="shared" si="55"/>
        <v>97.53747323</v>
      </c>
      <c r="W37" s="82">
        <f t="shared" si="55"/>
        <v>95.52898609</v>
      </c>
      <c r="X37" s="81">
        <f t="shared" ref="X37:AE37" si="56">X10*100/AF10</f>
        <v>4.151073257</v>
      </c>
      <c r="Y37" s="81">
        <f t="shared" si="56"/>
        <v>4.096627068</v>
      </c>
      <c r="Z37" s="80">
        <f t="shared" si="56"/>
        <v>4.129263914</v>
      </c>
      <c r="AA37" s="82">
        <f t="shared" si="56"/>
        <v>4.507485156</v>
      </c>
      <c r="AB37" s="81">
        <f t="shared" si="56"/>
        <v>4.070407041</v>
      </c>
      <c r="AC37" s="82">
        <f t="shared" si="56"/>
        <v>5.255273092</v>
      </c>
      <c r="AD37" s="81">
        <f t="shared" si="56"/>
        <v>2.462526767</v>
      </c>
      <c r="AE37" s="82">
        <f t="shared" si="56"/>
        <v>4.471013906</v>
      </c>
      <c r="AF37" s="86">
        <f t="shared" ref="AF37:AM37" si="57">AF10*100/AF10</f>
        <v>100</v>
      </c>
      <c r="AG37" s="86">
        <f t="shared" si="57"/>
        <v>100</v>
      </c>
      <c r="AH37" s="87">
        <f t="shared" si="57"/>
        <v>100</v>
      </c>
      <c r="AI37" s="88">
        <f t="shared" si="57"/>
        <v>100</v>
      </c>
      <c r="AJ37" s="86">
        <f t="shared" si="57"/>
        <v>100</v>
      </c>
      <c r="AK37" s="88">
        <f t="shared" si="57"/>
        <v>100</v>
      </c>
      <c r="AL37" s="86">
        <f t="shared" si="57"/>
        <v>100</v>
      </c>
      <c r="AM37" s="88">
        <f t="shared" si="57"/>
        <v>100</v>
      </c>
      <c r="AO37" s="89" t="s">
        <v>27</v>
      </c>
      <c r="AP37" s="87">
        <v>96.9</v>
      </c>
      <c r="AQ37" s="86">
        <v>96.9</v>
      </c>
      <c r="AR37" s="87">
        <v>98.0</v>
      </c>
      <c r="AS37" s="88">
        <v>97.9</v>
      </c>
      <c r="AT37" s="86">
        <v>97.4</v>
      </c>
      <c r="AU37" s="88">
        <v>96.1</v>
      </c>
      <c r="AV37" s="86">
        <v>98.8</v>
      </c>
      <c r="AW37" s="88">
        <v>98.6</v>
      </c>
      <c r="AX37" s="86">
        <v>3.1</v>
      </c>
      <c r="AY37" s="86">
        <v>3.1</v>
      </c>
      <c r="AZ37" s="87">
        <v>2.0</v>
      </c>
      <c r="BA37" s="88">
        <v>2.1</v>
      </c>
      <c r="BB37" s="86">
        <v>2.6</v>
      </c>
      <c r="BC37" s="88">
        <v>3.9</v>
      </c>
      <c r="BD37" s="86">
        <v>1.2</v>
      </c>
      <c r="BE37" s="88">
        <v>1.4</v>
      </c>
      <c r="BF37" s="86">
        <v>100.0</v>
      </c>
      <c r="BG37" s="86">
        <v>100.0</v>
      </c>
      <c r="BH37" s="87">
        <v>100.0</v>
      </c>
      <c r="BI37" s="88">
        <v>100.0</v>
      </c>
      <c r="BJ37" s="86">
        <v>100.0</v>
      </c>
      <c r="BK37" s="88">
        <v>100.0</v>
      </c>
      <c r="BL37" s="86">
        <v>100.0</v>
      </c>
      <c r="BM37" s="88">
        <v>100.0</v>
      </c>
    </row>
    <row r="38" ht="15.75" customHeight="1">
      <c r="A38" s="89" t="s">
        <v>28</v>
      </c>
      <c r="B38" s="80">
        <f t="shared" ref="B38:E38" si="58">B11*100/J11</f>
        <v>95.00597236</v>
      </c>
      <c r="C38" s="81">
        <f t="shared" si="58"/>
        <v>94.93204829</v>
      </c>
      <c r="D38" s="80">
        <f t="shared" si="58"/>
        <v>93.5029778</v>
      </c>
      <c r="E38" s="82">
        <f t="shared" si="58"/>
        <v>91.80136674</v>
      </c>
      <c r="F38" s="81">
        <f t="shared" ref="F38:I38" si="59">F11*100/J11</f>
        <v>4.994027643</v>
      </c>
      <c r="G38" s="82">
        <f t="shared" si="59"/>
        <v>5.067951715</v>
      </c>
      <c r="H38" s="81">
        <f t="shared" si="59"/>
        <v>6.497022198</v>
      </c>
      <c r="I38" s="82">
        <f t="shared" si="59"/>
        <v>8.198633257</v>
      </c>
      <c r="J38" s="83">
        <f t="shared" ref="J38:M38" si="60">J11*100/J11</f>
        <v>100</v>
      </c>
      <c r="K38" s="83">
        <f t="shared" si="60"/>
        <v>100</v>
      </c>
      <c r="L38" s="84">
        <f t="shared" si="60"/>
        <v>100</v>
      </c>
      <c r="M38" s="85">
        <f t="shared" si="60"/>
        <v>100</v>
      </c>
      <c r="O38" s="89" t="s">
        <v>28</v>
      </c>
      <c r="P38" s="80">
        <f t="shared" ref="P38:W38" si="61">P11*100/AF11</f>
        <v>95.34472273</v>
      </c>
      <c r="Q38" s="81">
        <f t="shared" si="61"/>
        <v>95.26487925</v>
      </c>
      <c r="R38" s="80">
        <f t="shared" si="61"/>
        <v>96.95402299</v>
      </c>
      <c r="S38" s="82">
        <f t="shared" si="61"/>
        <v>96.75417425</v>
      </c>
      <c r="T38" s="81">
        <f t="shared" si="61"/>
        <v>95.72577232</v>
      </c>
      <c r="U38" s="82">
        <f t="shared" si="61"/>
        <v>95.22160228</v>
      </c>
      <c r="V38" s="81">
        <f t="shared" si="61"/>
        <v>97.44298549</v>
      </c>
      <c r="W38" s="82">
        <f t="shared" si="61"/>
        <v>94.99386111</v>
      </c>
      <c r="X38" s="81">
        <f t="shared" ref="X38:AE38" si="62">X11*100/AF11</f>
        <v>4.655277271</v>
      </c>
      <c r="Y38" s="81">
        <f t="shared" si="62"/>
        <v>4.735120748</v>
      </c>
      <c r="Z38" s="80">
        <f t="shared" si="62"/>
        <v>3.045977011</v>
      </c>
      <c r="AA38" s="82">
        <f t="shared" si="62"/>
        <v>3.245825747</v>
      </c>
      <c r="AB38" s="81">
        <f t="shared" si="62"/>
        <v>4.274227677</v>
      </c>
      <c r="AC38" s="82">
        <f t="shared" si="62"/>
        <v>4.77839772</v>
      </c>
      <c r="AD38" s="81">
        <f t="shared" si="62"/>
        <v>2.557014513</v>
      </c>
      <c r="AE38" s="82">
        <f t="shared" si="62"/>
        <v>5.006138891</v>
      </c>
      <c r="AF38" s="86">
        <f t="shared" ref="AF38:AM38" si="63">AF11*100/AF11</f>
        <v>100</v>
      </c>
      <c r="AG38" s="86">
        <f t="shared" si="63"/>
        <v>100</v>
      </c>
      <c r="AH38" s="87">
        <f t="shared" si="63"/>
        <v>100</v>
      </c>
      <c r="AI38" s="88">
        <f t="shared" si="63"/>
        <v>100</v>
      </c>
      <c r="AJ38" s="86">
        <f t="shared" si="63"/>
        <v>100</v>
      </c>
      <c r="AK38" s="88">
        <f t="shared" si="63"/>
        <v>100</v>
      </c>
      <c r="AL38" s="86">
        <f t="shared" si="63"/>
        <v>100</v>
      </c>
      <c r="AM38" s="88">
        <f t="shared" si="63"/>
        <v>100</v>
      </c>
      <c r="AO38" s="89" t="s">
        <v>28</v>
      </c>
      <c r="AP38" s="87">
        <v>96.1</v>
      </c>
      <c r="AQ38" s="86">
        <v>96.0</v>
      </c>
      <c r="AR38" s="87">
        <v>97.1</v>
      </c>
      <c r="AS38" s="88">
        <v>97.0</v>
      </c>
      <c r="AT38" s="86">
        <v>96.5</v>
      </c>
      <c r="AU38" s="88">
        <v>96.0</v>
      </c>
      <c r="AV38" s="86">
        <v>98.2</v>
      </c>
      <c r="AW38" s="88">
        <v>96.9</v>
      </c>
      <c r="AX38" s="86">
        <v>3.9</v>
      </c>
      <c r="AY38" s="86">
        <v>4.0</v>
      </c>
      <c r="AZ38" s="87">
        <v>2.9</v>
      </c>
      <c r="BA38" s="88">
        <v>3.0</v>
      </c>
      <c r="BB38" s="86">
        <v>3.5</v>
      </c>
      <c r="BC38" s="88">
        <v>4.0</v>
      </c>
      <c r="BD38" s="86">
        <v>1.8</v>
      </c>
      <c r="BE38" s="88">
        <v>3.1</v>
      </c>
      <c r="BF38" s="86">
        <v>100.0</v>
      </c>
      <c r="BG38" s="86">
        <v>100.0</v>
      </c>
      <c r="BH38" s="87">
        <v>100.0</v>
      </c>
      <c r="BI38" s="88">
        <v>100.0</v>
      </c>
      <c r="BJ38" s="86">
        <v>100.0</v>
      </c>
      <c r="BK38" s="88">
        <v>100.0</v>
      </c>
      <c r="BL38" s="86">
        <v>100.0</v>
      </c>
      <c r="BM38" s="88">
        <v>100.0</v>
      </c>
    </row>
    <row r="39" ht="15.75" customHeight="1">
      <c r="A39" s="90" t="s">
        <v>29</v>
      </c>
      <c r="B39" s="80">
        <f t="shared" ref="B39:E39" si="64">B12*100/J12</f>
        <v>94.88757591</v>
      </c>
      <c r="C39" s="81">
        <f t="shared" si="64"/>
        <v>94.86802634</v>
      </c>
      <c r="D39" s="80">
        <f t="shared" si="64"/>
        <v>93.84615385</v>
      </c>
      <c r="E39" s="82">
        <f t="shared" si="64"/>
        <v>92.86991531</v>
      </c>
      <c r="F39" s="81">
        <f t="shared" ref="F39:I39" si="65">F12*100/J12</f>
        <v>5.112424093</v>
      </c>
      <c r="G39" s="82">
        <f t="shared" si="65"/>
        <v>5.131973661</v>
      </c>
      <c r="H39" s="81">
        <f t="shared" si="65"/>
        <v>6.153846154</v>
      </c>
      <c r="I39" s="82">
        <f t="shared" si="65"/>
        <v>7.13008469</v>
      </c>
      <c r="J39" s="83">
        <f t="shared" ref="J39:M39" si="66">J12*100/J12</f>
        <v>100</v>
      </c>
      <c r="K39" s="83">
        <f t="shared" si="66"/>
        <v>100</v>
      </c>
      <c r="L39" s="84">
        <f t="shared" si="66"/>
        <v>100</v>
      </c>
      <c r="M39" s="85">
        <f t="shared" si="66"/>
        <v>100</v>
      </c>
      <c r="O39" s="90" t="s">
        <v>29</v>
      </c>
      <c r="P39" s="80">
        <f t="shared" ref="P39:W39" si="67">P12*100/AF12</f>
        <v>95.45315136</v>
      </c>
      <c r="Q39" s="81">
        <f t="shared" si="67"/>
        <v>95.40856507</v>
      </c>
      <c r="R39" s="80">
        <f t="shared" si="67"/>
        <v>97.28958631</v>
      </c>
      <c r="S39" s="82">
        <f t="shared" si="67"/>
        <v>97.35051677</v>
      </c>
      <c r="T39" s="81">
        <f t="shared" si="67"/>
        <v>95.24390244</v>
      </c>
      <c r="U39" s="82">
        <f t="shared" si="67"/>
        <v>95.3350458</v>
      </c>
      <c r="V39" s="81">
        <f t="shared" si="67"/>
        <v>97.36999402</v>
      </c>
      <c r="W39" s="82">
        <f t="shared" si="67"/>
        <v>95.7802628</v>
      </c>
      <c r="X39" s="81">
        <f t="shared" ref="X39:AE39" si="68">X12*100/AF12</f>
        <v>4.546848643</v>
      </c>
      <c r="Y39" s="81">
        <f t="shared" si="68"/>
        <v>4.591434931</v>
      </c>
      <c r="Z39" s="80">
        <f t="shared" si="68"/>
        <v>2.710413695</v>
      </c>
      <c r="AA39" s="82">
        <f t="shared" si="68"/>
        <v>2.64948323</v>
      </c>
      <c r="AB39" s="81">
        <f t="shared" si="68"/>
        <v>4.756097561</v>
      </c>
      <c r="AC39" s="82">
        <f t="shared" si="68"/>
        <v>4.664954195</v>
      </c>
      <c r="AD39" s="81">
        <f t="shared" si="68"/>
        <v>2.630005977</v>
      </c>
      <c r="AE39" s="82">
        <f t="shared" si="68"/>
        <v>4.219737198</v>
      </c>
      <c r="AF39" s="86">
        <f t="shared" ref="AF39:AM39" si="69">AF12*100/AF12</f>
        <v>100</v>
      </c>
      <c r="AG39" s="86">
        <f t="shared" si="69"/>
        <v>100</v>
      </c>
      <c r="AH39" s="87">
        <f t="shared" si="69"/>
        <v>100</v>
      </c>
      <c r="AI39" s="88">
        <f t="shared" si="69"/>
        <v>100</v>
      </c>
      <c r="AJ39" s="86">
        <f t="shared" si="69"/>
        <v>100</v>
      </c>
      <c r="AK39" s="88">
        <f t="shared" si="69"/>
        <v>100</v>
      </c>
      <c r="AL39" s="86">
        <f t="shared" si="69"/>
        <v>100</v>
      </c>
      <c r="AM39" s="88">
        <f t="shared" si="69"/>
        <v>100</v>
      </c>
      <c r="AO39" s="90" t="s">
        <v>29</v>
      </c>
      <c r="AP39" s="87">
        <v>96.3</v>
      </c>
      <c r="AQ39" s="86">
        <v>96.3</v>
      </c>
      <c r="AR39" s="87">
        <v>96.6</v>
      </c>
      <c r="AS39" s="88">
        <v>96.4</v>
      </c>
      <c r="AT39" s="86">
        <v>95.9</v>
      </c>
      <c r="AU39" s="88">
        <v>94.8</v>
      </c>
      <c r="AV39" s="86">
        <v>97.4</v>
      </c>
      <c r="AW39" s="88">
        <v>96.2</v>
      </c>
      <c r="AX39" s="86">
        <v>3.7</v>
      </c>
      <c r="AY39" s="86">
        <v>3.7</v>
      </c>
      <c r="AZ39" s="87">
        <v>3.4</v>
      </c>
      <c r="BA39" s="88">
        <v>3.6</v>
      </c>
      <c r="BB39" s="86">
        <v>4.1</v>
      </c>
      <c r="BC39" s="88">
        <v>5.2</v>
      </c>
      <c r="BD39" s="86">
        <v>2.6</v>
      </c>
      <c r="BE39" s="88">
        <v>3.8</v>
      </c>
      <c r="BF39" s="86">
        <v>100.0</v>
      </c>
      <c r="BG39" s="86">
        <v>100.0</v>
      </c>
      <c r="BH39" s="87">
        <v>100.0</v>
      </c>
      <c r="BI39" s="88">
        <v>100.0</v>
      </c>
      <c r="BJ39" s="86">
        <v>100.0</v>
      </c>
      <c r="BK39" s="88">
        <v>100.0</v>
      </c>
      <c r="BL39" s="86">
        <v>100.0</v>
      </c>
      <c r="BM39" s="88">
        <v>100.0</v>
      </c>
    </row>
    <row r="40" ht="15.75" customHeight="1">
      <c r="A40" s="70" t="s">
        <v>30</v>
      </c>
      <c r="B40" s="80">
        <f t="shared" ref="B40:E40" si="70">B13*100/J13</f>
        <v>91.73325138</v>
      </c>
      <c r="C40" s="81">
        <f t="shared" si="70"/>
        <v>91.28976113</v>
      </c>
      <c r="D40" s="80">
        <f t="shared" si="70"/>
        <v>89.19652552</v>
      </c>
      <c r="E40" s="82">
        <f t="shared" si="70"/>
        <v>87.73778372</v>
      </c>
      <c r="F40" s="81">
        <f t="shared" ref="F40:I40" si="71">F13*100/J13</f>
        <v>8.266748617</v>
      </c>
      <c r="G40" s="82">
        <f t="shared" si="71"/>
        <v>8.710238871</v>
      </c>
      <c r="H40" s="81">
        <f t="shared" si="71"/>
        <v>10.80347448</v>
      </c>
      <c r="I40" s="82">
        <f t="shared" si="71"/>
        <v>12.26221628</v>
      </c>
      <c r="J40" s="83">
        <f t="shared" ref="J40:M40" si="72">J13*100/J13</f>
        <v>100</v>
      </c>
      <c r="K40" s="83">
        <f t="shared" si="72"/>
        <v>100</v>
      </c>
      <c r="L40" s="84">
        <f t="shared" si="72"/>
        <v>100</v>
      </c>
      <c r="M40" s="85">
        <f t="shared" si="72"/>
        <v>100</v>
      </c>
      <c r="O40" s="70" t="s">
        <v>30</v>
      </c>
      <c r="P40" s="80">
        <f t="shared" ref="P40:W40" si="73">P13*100/AF13</f>
        <v>92.85714286</v>
      </c>
      <c r="Q40" s="81">
        <f t="shared" si="73"/>
        <v>92.40546675</v>
      </c>
      <c r="R40" s="80">
        <f t="shared" si="73"/>
        <v>95.3638814</v>
      </c>
      <c r="S40" s="82">
        <f t="shared" si="73"/>
        <v>95.18931082</v>
      </c>
      <c r="T40" s="81">
        <f t="shared" si="73"/>
        <v>91.91000479</v>
      </c>
      <c r="U40" s="82">
        <f t="shared" si="73"/>
        <v>88.7973896</v>
      </c>
      <c r="V40" s="81">
        <f t="shared" si="73"/>
        <v>95.77572965</v>
      </c>
      <c r="W40" s="82">
        <f t="shared" si="73"/>
        <v>94.0411613</v>
      </c>
      <c r="X40" s="81">
        <f t="shared" ref="X40:AE40" si="74">X13*100/AF13</f>
        <v>7.142857143</v>
      </c>
      <c r="Y40" s="81">
        <f t="shared" si="74"/>
        <v>7.594533252</v>
      </c>
      <c r="Z40" s="80">
        <f t="shared" si="74"/>
        <v>4.636118598</v>
      </c>
      <c r="AA40" s="82">
        <f t="shared" si="74"/>
        <v>4.810689179</v>
      </c>
      <c r="AB40" s="81">
        <f t="shared" si="74"/>
        <v>8.089995213</v>
      </c>
      <c r="AC40" s="82">
        <f t="shared" si="74"/>
        <v>11.2026104</v>
      </c>
      <c r="AD40" s="81">
        <f t="shared" si="74"/>
        <v>4.224270353</v>
      </c>
      <c r="AE40" s="82">
        <f t="shared" si="74"/>
        <v>5.958838696</v>
      </c>
      <c r="AF40" s="86">
        <f t="shared" ref="AF40:AM40" si="75">AF13*100/AF13</f>
        <v>100</v>
      </c>
      <c r="AG40" s="86">
        <f t="shared" si="75"/>
        <v>100</v>
      </c>
      <c r="AH40" s="87">
        <f t="shared" si="75"/>
        <v>100</v>
      </c>
      <c r="AI40" s="88">
        <f t="shared" si="75"/>
        <v>100</v>
      </c>
      <c r="AJ40" s="86">
        <f t="shared" si="75"/>
        <v>100</v>
      </c>
      <c r="AK40" s="88">
        <f t="shared" si="75"/>
        <v>100</v>
      </c>
      <c r="AL40" s="86">
        <f t="shared" si="75"/>
        <v>100</v>
      </c>
      <c r="AM40" s="88">
        <f t="shared" si="75"/>
        <v>100</v>
      </c>
      <c r="AO40" s="70" t="s">
        <v>30</v>
      </c>
      <c r="AP40" s="87">
        <v>94.2</v>
      </c>
      <c r="AQ40" s="86">
        <v>93.8</v>
      </c>
      <c r="AR40" s="87">
        <v>95.9</v>
      </c>
      <c r="AS40" s="88">
        <v>95.5</v>
      </c>
      <c r="AT40" s="86">
        <v>94.0</v>
      </c>
      <c r="AU40" s="88">
        <v>91.2</v>
      </c>
      <c r="AV40" s="86">
        <v>95.5</v>
      </c>
      <c r="AW40" s="88">
        <v>92.7</v>
      </c>
      <c r="AX40" s="86">
        <v>5.8</v>
      </c>
      <c r="AY40" s="86">
        <v>6.2</v>
      </c>
      <c r="AZ40" s="87">
        <v>4.1</v>
      </c>
      <c r="BA40" s="88">
        <v>4.5</v>
      </c>
      <c r="BB40" s="86">
        <v>6.0</v>
      </c>
      <c r="BC40" s="88">
        <v>8.8</v>
      </c>
      <c r="BD40" s="86">
        <v>4.5</v>
      </c>
      <c r="BE40" s="88">
        <v>7.3</v>
      </c>
      <c r="BF40" s="86">
        <v>100.0</v>
      </c>
      <c r="BG40" s="86">
        <v>100.0</v>
      </c>
      <c r="BH40" s="87">
        <v>100.0</v>
      </c>
      <c r="BI40" s="88">
        <v>100.0</v>
      </c>
      <c r="BJ40" s="86">
        <v>100.0</v>
      </c>
      <c r="BK40" s="88">
        <v>100.0</v>
      </c>
      <c r="BL40" s="86">
        <v>100.0</v>
      </c>
      <c r="BM40" s="88">
        <v>100.0</v>
      </c>
    </row>
    <row r="41" ht="15.75" customHeight="1">
      <c r="A41" s="70" t="s">
        <v>31</v>
      </c>
      <c r="B41" s="80">
        <f t="shared" ref="B41:E41" si="76">B14*100/J14</f>
        <v>80.69458631</v>
      </c>
      <c r="C41" s="81">
        <f t="shared" si="76"/>
        <v>79.35427929</v>
      </c>
      <c r="D41" s="80">
        <f t="shared" si="76"/>
        <v>75.65922921</v>
      </c>
      <c r="E41" s="82">
        <f t="shared" si="76"/>
        <v>69.83557803</v>
      </c>
      <c r="F41" s="81">
        <f t="shared" ref="F41:I41" si="77">F14*100/J14</f>
        <v>19.30541369</v>
      </c>
      <c r="G41" s="82">
        <f t="shared" si="77"/>
        <v>20.64572071</v>
      </c>
      <c r="H41" s="81">
        <f t="shared" si="77"/>
        <v>24.34077079</v>
      </c>
      <c r="I41" s="82">
        <f t="shared" si="77"/>
        <v>30.16442197</v>
      </c>
      <c r="J41" s="83">
        <f t="shared" ref="J41:M41" si="78">J14*100/J14</f>
        <v>100</v>
      </c>
      <c r="K41" s="83">
        <f t="shared" si="78"/>
        <v>100</v>
      </c>
      <c r="L41" s="84">
        <f t="shared" si="78"/>
        <v>100</v>
      </c>
      <c r="M41" s="85">
        <f t="shared" si="78"/>
        <v>100</v>
      </c>
      <c r="O41" s="70" t="s">
        <v>31</v>
      </c>
      <c r="P41" s="80">
        <f t="shared" ref="P41:W41" si="79">P14*100/AF14</f>
        <v>81.42999007</v>
      </c>
      <c r="Q41" s="81">
        <f t="shared" si="79"/>
        <v>80.27769601</v>
      </c>
      <c r="R41" s="80">
        <f t="shared" si="79"/>
        <v>85.26077098</v>
      </c>
      <c r="S41" s="82">
        <f t="shared" si="79"/>
        <v>84.36103997</v>
      </c>
      <c r="T41" s="81">
        <f t="shared" si="79"/>
        <v>80.96192385</v>
      </c>
      <c r="U41" s="82">
        <f t="shared" si="79"/>
        <v>74.04405475</v>
      </c>
      <c r="V41" s="81">
        <f t="shared" si="79"/>
        <v>84.83870968</v>
      </c>
      <c r="W41" s="82">
        <f t="shared" si="79"/>
        <v>81.99764785</v>
      </c>
      <c r="X41" s="81">
        <f t="shared" ref="X41:AE41" si="80">X14*100/AF14</f>
        <v>18.57000993</v>
      </c>
      <c r="Y41" s="81">
        <f t="shared" si="80"/>
        <v>19.72230399</v>
      </c>
      <c r="Z41" s="80">
        <f t="shared" si="80"/>
        <v>14.73922902</v>
      </c>
      <c r="AA41" s="82">
        <f t="shared" si="80"/>
        <v>15.63896003</v>
      </c>
      <c r="AB41" s="81">
        <f t="shared" si="80"/>
        <v>19.03807615</v>
      </c>
      <c r="AC41" s="82">
        <f t="shared" si="80"/>
        <v>25.95594525</v>
      </c>
      <c r="AD41" s="81">
        <f t="shared" si="80"/>
        <v>15.16129032</v>
      </c>
      <c r="AE41" s="82">
        <f t="shared" si="80"/>
        <v>18.00235215</v>
      </c>
      <c r="AF41" s="86">
        <f t="shared" ref="AF41:AM41" si="81">AF14*100/AF14</f>
        <v>100</v>
      </c>
      <c r="AG41" s="86">
        <f t="shared" si="81"/>
        <v>100</v>
      </c>
      <c r="AH41" s="87">
        <f t="shared" si="81"/>
        <v>100</v>
      </c>
      <c r="AI41" s="88">
        <f t="shared" si="81"/>
        <v>100</v>
      </c>
      <c r="AJ41" s="86">
        <f t="shared" si="81"/>
        <v>100</v>
      </c>
      <c r="AK41" s="88">
        <f t="shared" si="81"/>
        <v>100</v>
      </c>
      <c r="AL41" s="86">
        <f t="shared" si="81"/>
        <v>100</v>
      </c>
      <c r="AM41" s="88">
        <f t="shared" si="81"/>
        <v>100</v>
      </c>
      <c r="AO41" s="70" t="s">
        <v>31</v>
      </c>
      <c r="AP41" s="87">
        <v>84.0</v>
      </c>
      <c r="AQ41" s="86">
        <v>83.3</v>
      </c>
      <c r="AR41" s="87">
        <v>89.4</v>
      </c>
      <c r="AS41" s="88">
        <v>88.5</v>
      </c>
      <c r="AT41" s="86">
        <v>82.5</v>
      </c>
      <c r="AU41" s="88">
        <v>76.9</v>
      </c>
      <c r="AV41" s="86">
        <v>87.6</v>
      </c>
      <c r="AW41" s="88">
        <v>87.9</v>
      </c>
      <c r="AX41" s="86">
        <v>16.0</v>
      </c>
      <c r="AY41" s="86">
        <v>16.7</v>
      </c>
      <c r="AZ41" s="87">
        <v>10.6</v>
      </c>
      <c r="BA41" s="88">
        <v>11.5</v>
      </c>
      <c r="BB41" s="86">
        <v>17.5</v>
      </c>
      <c r="BC41" s="88">
        <v>23.1</v>
      </c>
      <c r="BD41" s="86">
        <v>12.4</v>
      </c>
      <c r="BE41" s="88">
        <v>12.1</v>
      </c>
      <c r="BF41" s="86">
        <v>100.0</v>
      </c>
      <c r="BG41" s="86">
        <v>100.0</v>
      </c>
      <c r="BH41" s="87">
        <v>100.0</v>
      </c>
      <c r="BI41" s="88">
        <v>100.0</v>
      </c>
      <c r="BJ41" s="86">
        <v>100.0</v>
      </c>
      <c r="BK41" s="88">
        <v>100.0</v>
      </c>
      <c r="BL41" s="86">
        <v>100.0</v>
      </c>
      <c r="BM41" s="88">
        <v>100.0</v>
      </c>
    </row>
    <row r="42" ht="15.75" customHeight="1">
      <c r="A42" s="70" t="s">
        <v>32</v>
      </c>
      <c r="B42" s="80">
        <f t="shared" ref="B42:E42" si="82">B15*100/J15</f>
        <v>46.09571788</v>
      </c>
      <c r="C42" s="81">
        <f t="shared" si="82"/>
        <v>39.03810882</v>
      </c>
      <c r="D42" s="80">
        <f t="shared" si="82"/>
        <v>44.0397351</v>
      </c>
      <c r="E42" s="82">
        <f t="shared" si="82"/>
        <v>28.59116962</v>
      </c>
      <c r="F42" s="81">
        <f t="shared" ref="F42:I42" si="83">F15*100/J15</f>
        <v>53.90428212</v>
      </c>
      <c r="G42" s="82">
        <f t="shared" si="83"/>
        <v>60.96189118</v>
      </c>
      <c r="H42" s="81">
        <f t="shared" si="83"/>
        <v>55.9602649</v>
      </c>
      <c r="I42" s="82">
        <f t="shared" si="83"/>
        <v>71.40883038</v>
      </c>
      <c r="J42" s="83">
        <f t="shared" ref="J42:M42" si="84">J15*100/J15</f>
        <v>100</v>
      </c>
      <c r="K42" s="83">
        <f t="shared" si="84"/>
        <v>100</v>
      </c>
      <c r="L42" s="84">
        <f t="shared" si="84"/>
        <v>100</v>
      </c>
      <c r="M42" s="85">
        <f t="shared" si="84"/>
        <v>100</v>
      </c>
      <c r="O42" s="70" t="s">
        <v>32</v>
      </c>
      <c r="P42" s="80">
        <f t="shared" ref="P42:W42" si="85">P15*100/AF15</f>
        <v>51.47783251</v>
      </c>
      <c r="Q42" s="81">
        <f t="shared" si="85"/>
        <v>45.16574358</v>
      </c>
      <c r="R42" s="80">
        <f t="shared" si="85"/>
        <v>55.45454545</v>
      </c>
      <c r="S42" s="82">
        <f t="shared" si="85"/>
        <v>48.57723846</v>
      </c>
      <c r="T42" s="81">
        <f t="shared" si="85"/>
        <v>50.1607717</v>
      </c>
      <c r="U42" s="82">
        <f t="shared" si="85"/>
        <v>31.26359904</v>
      </c>
      <c r="V42" s="81">
        <f t="shared" si="85"/>
        <v>54.02298851</v>
      </c>
      <c r="W42" s="82">
        <f t="shared" si="85"/>
        <v>39.58088317</v>
      </c>
      <c r="X42" s="81">
        <f t="shared" ref="X42:AE42" si="86">X15*100/AF15</f>
        <v>48.52216749</v>
      </c>
      <c r="Y42" s="81">
        <f t="shared" si="86"/>
        <v>54.83425642</v>
      </c>
      <c r="Z42" s="80">
        <f t="shared" si="86"/>
        <v>44.54545455</v>
      </c>
      <c r="AA42" s="82">
        <f t="shared" si="86"/>
        <v>51.42276154</v>
      </c>
      <c r="AB42" s="81">
        <f t="shared" si="86"/>
        <v>49.8392283</v>
      </c>
      <c r="AC42" s="82">
        <f t="shared" si="86"/>
        <v>68.73640096</v>
      </c>
      <c r="AD42" s="81">
        <f t="shared" si="86"/>
        <v>45.97701149</v>
      </c>
      <c r="AE42" s="82">
        <f t="shared" si="86"/>
        <v>60.41911683</v>
      </c>
      <c r="AF42" s="86">
        <f t="shared" ref="AF42:AM42" si="87">AF15*100/AF15</f>
        <v>100</v>
      </c>
      <c r="AG42" s="86">
        <f t="shared" si="87"/>
        <v>100</v>
      </c>
      <c r="AH42" s="87">
        <f t="shared" si="87"/>
        <v>100</v>
      </c>
      <c r="AI42" s="88">
        <f t="shared" si="87"/>
        <v>100</v>
      </c>
      <c r="AJ42" s="86">
        <f t="shared" si="87"/>
        <v>100</v>
      </c>
      <c r="AK42" s="88">
        <f t="shared" si="87"/>
        <v>100</v>
      </c>
      <c r="AL42" s="86">
        <f t="shared" si="87"/>
        <v>100</v>
      </c>
      <c r="AM42" s="88">
        <f t="shared" si="87"/>
        <v>100</v>
      </c>
      <c r="AO42" s="70" t="s">
        <v>32</v>
      </c>
      <c r="AP42" s="87">
        <v>56.5</v>
      </c>
      <c r="AQ42" s="86">
        <v>49.9</v>
      </c>
      <c r="AR42" s="87">
        <v>69.8</v>
      </c>
      <c r="AS42" s="88">
        <v>63.7</v>
      </c>
      <c r="AT42" s="86">
        <v>56.1</v>
      </c>
      <c r="AU42" s="88">
        <v>38.9</v>
      </c>
      <c r="AV42" s="86">
        <v>62.3</v>
      </c>
      <c r="AW42" s="88">
        <v>46.5</v>
      </c>
      <c r="AX42" s="86">
        <v>43.5</v>
      </c>
      <c r="AY42" s="86">
        <v>50.1</v>
      </c>
      <c r="AZ42" s="87">
        <v>30.2</v>
      </c>
      <c r="BA42" s="88">
        <v>36.3</v>
      </c>
      <c r="BB42" s="86">
        <v>43.9</v>
      </c>
      <c r="BC42" s="88">
        <v>61.1</v>
      </c>
      <c r="BD42" s="86">
        <v>37.7</v>
      </c>
      <c r="BE42" s="88">
        <v>53.5</v>
      </c>
      <c r="BF42" s="86">
        <v>100.0</v>
      </c>
      <c r="BG42" s="86">
        <v>100.0</v>
      </c>
      <c r="BH42" s="87">
        <v>100.0</v>
      </c>
      <c r="BI42" s="88">
        <v>100.0</v>
      </c>
      <c r="BJ42" s="86">
        <v>100.0</v>
      </c>
      <c r="BK42" s="88">
        <v>100.0</v>
      </c>
      <c r="BL42" s="86">
        <v>100.0</v>
      </c>
      <c r="BM42" s="88">
        <v>100.0</v>
      </c>
    </row>
    <row r="43" ht="15.75" customHeight="1">
      <c r="A43" s="91" t="s">
        <v>33</v>
      </c>
      <c r="B43" s="92">
        <f t="shared" ref="B43:E43" si="88">B16*100/J16</f>
        <v>7.75862069</v>
      </c>
      <c r="C43" s="93">
        <f t="shared" si="88"/>
        <v>1.640013612</v>
      </c>
      <c r="D43" s="92">
        <f t="shared" si="88"/>
        <v>7.079646018</v>
      </c>
      <c r="E43" s="94">
        <f t="shared" si="88"/>
        <v>0.9903870778</v>
      </c>
      <c r="F43" s="93">
        <f t="shared" ref="F43:I43" si="89">F16*100/J16</f>
        <v>92.24137931</v>
      </c>
      <c r="G43" s="94">
        <f t="shared" si="89"/>
        <v>98.35998639</v>
      </c>
      <c r="H43" s="93">
        <f t="shared" si="89"/>
        <v>92.92035398</v>
      </c>
      <c r="I43" s="94">
        <f t="shared" si="89"/>
        <v>99.00961292</v>
      </c>
      <c r="J43" s="95">
        <f t="shared" ref="J43:M43" si="90">J16*100/J16</f>
        <v>100</v>
      </c>
      <c r="K43" s="95">
        <f t="shared" si="90"/>
        <v>100</v>
      </c>
      <c r="L43" s="96">
        <f t="shared" si="90"/>
        <v>100</v>
      </c>
      <c r="M43" s="97">
        <f t="shared" si="90"/>
        <v>100</v>
      </c>
      <c r="O43" s="91" t="s">
        <v>33</v>
      </c>
      <c r="P43" s="92">
        <f t="shared" ref="P43:W43" si="91">P16*100/AF16</f>
        <v>11.42857143</v>
      </c>
      <c r="Q43" s="93">
        <f t="shared" si="91"/>
        <v>3.251250359</v>
      </c>
      <c r="R43" s="92">
        <f t="shared" si="91"/>
        <v>13.0952381</v>
      </c>
      <c r="S43" s="94">
        <f t="shared" si="91"/>
        <v>3.129908708</v>
      </c>
      <c r="T43" s="93">
        <f t="shared" si="91"/>
        <v>11.65048544</v>
      </c>
      <c r="U43" s="94">
        <f t="shared" si="91"/>
        <v>1.804769165</v>
      </c>
      <c r="V43" s="93">
        <f t="shared" si="91"/>
        <v>11.53846154</v>
      </c>
      <c r="W43" s="94">
        <f t="shared" si="91"/>
        <v>6.553003894</v>
      </c>
      <c r="X43" s="93">
        <f t="shared" ref="X43:AE43" si="92">X16*100/AF16</f>
        <v>88.57142857</v>
      </c>
      <c r="Y43" s="93">
        <f t="shared" si="92"/>
        <v>96.74874964</v>
      </c>
      <c r="Z43" s="92">
        <f t="shared" si="92"/>
        <v>86.9047619</v>
      </c>
      <c r="AA43" s="94">
        <f t="shared" si="92"/>
        <v>96.87009129</v>
      </c>
      <c r="AB43" s="93">
        <f t="shared" si="92"/>
        <v>88.34951456</v>
      </c>
      <c r="AC43" s="94">
        <f t="shared" si="92"/>
        <v>98.19523084</v>
      </c>
      <c r="AD43" s="93">
        <f t="shared" si="92"/>
        <v>88.46153846</v>
      </c>
      <c r="AE43" s="94">
        <f t="shared" si="92"/>
        <v>93.44699611</v>
      </c>
      <c r="AF43" s="98">
        <f t="shared" ref="AF43:AM43" si="93">AF16*100/AF16</f>
        <v>100</v>
      </c>
      <c r="AG43" s="98">
        <f t="shared" si="93"/>
        <v>100</v>
      </c>
      <c r="AH43" s="99">
        <f t="shared" si="93"/>
        <v>100</v>
      </c>
      <c r="AI43" s="100">
        <f t="shared" si="93"/>
        <v>100</v>
      </c>
      <c r="AJ43" s="98">
        <f t="shared" si="93"/>
        <v>100</v>
      </c>
      <c r="AK43" s="100">
        <f t="shared" si="93"/>
        <v>100</v>
      </c>
      <c r="AL43" s="98">
        <f t="shared" si="93"/>
        <v>100</v>
      </c>
      <c r="AM43" s="100">
        <f t="shared" si="93"/>
        <v>100</v>
      </c>
      <c r="AO43" s="91" t="s">
        <v>33</v>
      </c>
      <c r="AP43" s="99">
        <v>13.0</v>
      </c>
      <c r="AQ43" s="98">
        <v>3.8</v>
      </c>
      <c r="AR43" s="99">
        <v>16.0</v>
      </c>
      <c r="AS43" s="100">
        <v>3.6</v>
      </c>
      <c r="AT43" s="98">
        <v>12.2</v>
      </c>
      <c r="AU43" s="100">
        <v>2.3</v>
      </c>
      <c r="AV43" s="98">
        <v>14.3</v>
      </c>
      <c r="AW43" s="100">
        <v>4.8</v>
      </c>
      <c r="AX43" s="98">
        <v>87.0</v>
      </c>
      <c r="AY43" s="98">
        <v>96.2</v>
      </c>
      <c r="AZ43" s="99">
        <v>84.0</v>
      </c>
      <c r="BA43" s="100">
        <v>96.4</v>
      </c>
      <c r="BB43" s="98">
        <v>87.8</v>
      </c>
      <c r="BC43" s="100">
        <v>97.7</v>
      </c>
      <c r="BD43" s="98">
        <v>85.7</v>
      </c>
      <c r="BE43" s="100">
        <v>95.2</v>
      </c>
      <c r="BF43" s="98">
        <v>100.0</v>
      </c>
      <c r="BG43" s="98">
        <v>100.0</v>
      </c>
      <c r="BH43" s="99">
        <v>100.0</v>
      </c>
      <c r="BI43" s="100">
        <v>100.0</v>
      </c>
      <c r="BJ43" s="98">
        <v>100.0</v>
      </c>
      <c r="BK43" s="100">
        <v>100.0</v>
      </c>
      <c r="BL43" s="98">
        <v>100.0</v>
      </c>
      <c r="BM43" s="100">
        <v>100.0</v>
      </c>
    </row>
    <row r="44" ht="15.75" customHeight="1">
      <c r="A44" s="101" t="s">
        <v>9</v>
      </c>
      <c r="B44" s="102">
        <f t="shared" ref="B44:E44" si="94">B17*100/J17</f>
        <v>94.32658109</v>
      </c>
      <c r="C44" s="103">
        <f t="shared" si="94"/>
        <v>58.24639108</v>
      </c>
      <c r="D44" s="102">
        <f t="shared" si="94"/>
        <v>88.5476086</v>
      </c>
      <c r="E44" s="104">
        <f t="shared" si="94"/>
        <v>36.32984348</v>
      </c>
      <c r="F44" s="103">
        <f t="shared" ref="F44:I44" si="95">F17*100/J17</f>
        <v>5.673418911</v>
      </c>
      <c r="G44" s="104">
        <f t="shared" si="95"/>
        <v>41.75360892</v>
      </c>
      <c r="H44" s="103">
        <f t="shared" si="95"/>
        <v>11.4523914</v>
      </c>
      <c r="I44" s="104">
        <f t="shared" si="95"/>
        <v>63.67015652</v>
      </c>
      <c r="J44" s="105">
        <f t="shared" ref="J44:M44" si="96">J17*100/J17</f>
        <v>100</v>
      </c>
      <c r="K44" s="105">
        <f t="shared" si="96"/>
        <v>100</v>
      </c>
      <c r="L44" s="106">
        <f t="shared" si="96"/>
        <v>100</v>
      </c>
      <c r="M44" s="107">
        <f t="shared" si="96"/>
        <v>100</v>
      </c>
      <c r="O44" s="101" t="s">
        <v>9</v>
      </c>
      <c r="P44" s="102">
        <f t="shared" ref="P44:W44" si="97">P17*100/AF17</f>
        <v>94.90621845</v>
      </c>
      <c r="Q44" s="103">
        <f t="shared" si="97"/>
        <v>64.56382529</v>
      </c>
      <c r="R44" s="102">
        <f t="shared" si="97"/>
        <v>93.7646623</v>
      </c>
      <c r="S44" s="104">
        <f t="shared" si="97"/>
        <v>34.03502529</v>
      </c>
      <c r="T44" s="103">
        <f t="shared" si="97"/>
        <v>92.13535808</v>
      </c>
      <c r="U44" s="104">
        <f t="shared" si="97"/>
        <v>49.81486239</v>
      </c>
      <c r="V44" s="103">
        <f t="shared" si="97"/>
        <v>94.27856808</v>
      </c>
      <c r="W44" s="104">
        <f t="shared" si="97"/>
        <v>79.41027319</v>
      </c>
      <c r="X44" s="103">
        <f t="shared" ref="X44:AE44" si="98">X17*100/AF17</f>
        <v>5.093781548</v>
      </c>
      <c r="Y44" s="103">
        <f t="shared" si="98"/>
        <v>35.43617471</v>
      </c>
      <c r="Z44" s="102">
        <f t="shared" si="98"/>
        <v>6.235337696</v>
      </c>
      <c r="AA44" s="104">
        <f t="shared" si="98"/>
        <v>65.96497471</v>
      </c>
      <c r="AB44" s="103">
        <f t="shared" si="98"/>
        <v>7.86464192</v>
      </c>
      <c r="AC44" s="104">
        <f t="shared" si="98"/>
        <v>50.18513761</v>
      </c>
      <c r="AD44" s="103">
        <f t="shared" si="98"/>
        <v>5.721431921</v>
      </c>
      <c r="AE44" s="104">
        <f t="shared" si="98"/>
        <v>20.58972681</v>
      </c>
      <c r="AF44" s="108">
        <f t="shared" ref="AF44:AM44" si="99">AF17*100/AF17</f>
        <v>100</v>
      </c>
      <c r="AG44" s="108">
        <f t="shared" si="99"/>
        <v>100</v>
      </c>
      <c r="AH44" s="109">
        <f t="shared" si="99"/>
        <v>100</v>
      </c>
      <c r="AI44" s="110">
        <f t="shared" si="99"/>
        <v>100</v>
      </c>
      <c r="AJ44" s="108">
        <f t="shared" si="99"/>
        <v>100</v>
      </c>
      <c r="AK44" s="110">
        <f t="shared" si="99"/>
        <v>100</v>
      </c>
      <c r="AL44" s="108">
        <f t="shared" si="99"/>
        <v>100</v>
      </c>
      <c r="AM44" s="110">
        <f t="shared" si="99"/>
        <v>100</v>
      </c>
      <c r="AO44" s="101" t="s">
        <v>9</v>
      </c>
      <c r="AP44" s="109">
        <v>95.9</v>
      </c>
      <c r="AQ44" s="108">
        <v>74.0</v>
      </c>
      <c r="AR44" s="109">
        <v>93.0</v>
      </c>
      <c r="AS44" s="110">
        <v>32.7</v>
      </c>
      <c r="AT44" s="108">
        <v>93.7</v>
      </c>
      <c r="AU44" s="110">
        <v>52.6</v>
      </c>
      <c r="AV44" s="108">
        <v>94.4</v>
      </c>
      <c r="AW44" s="110">
        <v>50.8</v>
      </c>
      <c r="AX44" s="108">
        <v>4.1</v>
      </c>
      <c r="AY44" s="108">
        <v>26.0</v>
      </c>
      <c r="AZ44" s="109">
        <v>7.0</v>
      </c>
      <c r="BA44" s="110">
        <v>67.3</v>
      </c>
      <c r="BB44" s="108">
        <v>6.3</v>
      </c>
      <c r="BC44" s="110">
        <v>47.4</v>
      </c>
      <c r="BD44" s="108">
        <v>5.6</v>
      </c>
      <c r="BE44" s="110">
        <v>49.2</v>
      </c>
      <c r="BF44" s="108">
        <v>100.0</v>
      </c>
      <c r="BG44" s="108">
        <v>100.0</v>
      </c>
      <c r="BH44" s="109">
        <v>100.0</v>
      </c>
      <c r="BI44" s="110">
        <v>100.0</v>
      </c>
      <c r="BJ44" s="108">
        <v>100.0</v>
      </c>
      <c r="BK44" s="110">
        <v>100.0</v>
      </c>
      <c r="BL44" s="108">
        <v>100.0</v>
      </c>
      <c r="BM44" s="110">
        <v>100.0</v>
      </c>
    </row>
    <row r="45" ht="15.75" customHeight="1">
      <c r="A45" s="111"/>
      <c r="B45" s="112" t="s">
        <v>41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O45" s="111"/>
      <c r="P45" s="112" t="s">
        <v>41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9"/>
      <c r="AO45" s="111"/>
      <c r="AP45" s="112" t="s">
        <v>41</v>
      </c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9"/>
    </row>
    <row r="46" ht="15.75" customHeight="1">
      <c r="A46" s="70" t="s">
        <v>24</v>
      </c>
      <c r="B46" s="113">
        <f t="shared" ref="B46:E46" si="100">B7*100/J$17</f>
        <v>15.3262839</v>
      </c>
      <c r="C46" s="114">
        <f t="shared" si="100"/>
        <v>0.3530410936</v>
      </c>
      <c r="D46" s="113">
        <f t="shared" si="100"/>
        <v>1.437033787</v>
      </c>
      <c r="E46" s="115">
        <f t="shared" si="100"/>
        <v>0.06203665159</v>
      </c>
      <c r="F46" s="114">
        <f t="shared" ref="F46:I46" si="101">F7*100/J$17</f>
        <v>0.9442915896</v>
      </c>
      <c r="G46" s="115">
        <f t="shared" si="101"/>
        <v>0.02120396495</v>
      </c>
      <c r="H46" s="114">
        <f t="shared" si="101"/>
        <v>0.5594559017</v>
      </c>
      <c r="I46" s="115">
        <f t="shared" si="101"/>
        <v>0.03124291679</v>
      </c>
      <c r="J46" s="114">
        <f t="shared" ref="J46:M46" si="102">J7*100/J$17</f>
        <v>16.27057549</v>
      </c>
      <c r="K46" s="114">
        <f t="shared" si="102"/>
        <v>0.3742450586</v>
      </c>
      <c r="L46" s="113">
        <f t="shared" si="102"/>
        <v>1.996489688</v>
      </c>
      <c r="M46" s="115">
        <f t="shared" si="102"/>
        <v>0.09327956837</v>
      </c>
      <c r="O46" s="70" t="s">
        <v>24</v>
      </c>
      <c r="P46" s="113">
        <f t="shared" ref="P46:W46" si="103">P7*100/AF$17</f>
        <v>21.71853138</v>
      </c>
      <c r="Q46" s="114">
        <f t="shared" si="103"/>
        <v>0.5083771788</v>
      </c>
      <c r="R46" s="113">
        <f t="shared" si="103"/>
        <v>1.444622793</v>
      </c>
      <c r="S46" s="115">
        <f t="shared" si="103"/>
        <v>0.007152821973</v>
      </c>
      <c r="T46" s="114">
        <f t="shared" si="103"/>
        <v>1.687289089</v>
      </c>
      <c r="U46" s="115">
        <f t="shared" si="103"/>
        <v>0.1280630119</v>
      </c>
      <c r="V46" s="114">
        <f t="shared" si="103"/>
        <v>1.203689229</v>
      </c>
      <c r="W46" s="115">
        <f t="shared" si="103"/>
        <v>0.3887334921</v>
      </c>
      <c r="X46" s="114">
        <f t="shared" ref="X46:AE46" si="104">X7*100/AF$17</f>
        <v>1.011317547</v>
      </c>
      <c r="Y46" s="114">
        <f t="shared" si="104"/>
        <v>0.02779236729</v>
      </c>
      <c r="Z46" s="113">
        <f t="shared" si="104"/>
        <v>0.1358192369</v>
      </c>
      <c r="AA46" s="115">
        <f t="shared" si="104"/>
        <v>0.0006484131117</v>
      </c>
      <c r="AB46" s="114">
        <f t="shared" si="104"/>
        <v>0.1312335958</v>
      </c>
      <c r="AC46" s="114">
        <f t="shared" si="104"/>
        <v>0.004943930034</v>
      </c>
      <c r="AD46" s="113">
        <f t="shared" si="104"/>
        <v>0.06252931061</v>
      </c>
      <c r="AE46" s="114">
        <f t="shared" si="104"/>
        <v>0.02991071351</v>
      </c>
      <c r="AF46" s="113">
        <f t="shared" ref="AF46:AM46" si="105">AF7*100/AF$17</f>
        <v>22.72984892</v>
      </c>
      <c r="AG46" s="115">
        <f t="shared" si="105"/>
        <v>0.5361695461</v>
      </c>
      <c r="AH46" s="114">
        <f t="shared" si="105"/>
        <v>1.58044203</v>
      </c>
      <c r="AI46" s="114">
        <f t="shared" si="105"/>
        <v>0.007801235084</v>
      </c>
      <c r="AJ46" s="113">
        <f t="shared" si="105"/>
        <v>1.818522685</v>
      </c>
      <c r="AK46" s="115">
        <f t="shared" si="105"/>
        <v>0.133006942</v>
      </c>
      <c r="AL46" s="114">
        <f t="shared" si="105"/>
        <v>1.26621854</v>
      </c>
      <c r="AM46" s="115">
        <f t="shared" si="105"/>
        <v>0.4186442056</v>
      </c>
      <c r="AO46" s="70" t="s">
        <v>24</v>
      </c>
      <c r="AP46" s="78">
        <v>9.8</v>
      </c>
      <c r="AQ46" s="77">
        <v>0.3</v>
      </c>
      <c r="AR46" s="78">
        <v>0.7</v>
      </c>
      <c r="AS46" s="79">
        <v>0.0</v>
      </c>
      <c r="AT46" s="77">
        <v>1.3</v>
      </c>
      <c r="AU46" s="79">
        <v>0.1</v>
      </c>
      <c r="AV46" s="77">
        <v>0.5</v>
      </c>
      <c r="AW46" s="79">
        <v>0.1</v>
      </c>
      <c r="AX46" s="77">
        <v>0.4</v>
      </c>
      <c r="AY46" s="77">
        <v>0.0</v>
      </c>
      <c r="AZ46" s="78">
        <v>0.0</v>
      </c>
      <c r="BA46" s="79">
        <v>0.0</v>
      </c>
      <c r="BB46" s="77">
        <v>0.1</v>
      </c>
      <c r="BC46" s="77">
        <v>0.0</v>
      </c>
      <c r="BD46" s="78">
        <v>0.0</v>
      </c>
      <c r="BE46" s="77">
        <v>0.0</v>
      </c>
      <c r="BF46" s="78">
        <v>10.1</v>
      </c>
      <c r="BG46" s="79">
        <v>0.3</v>
      </c>
      <c r="BH46" s="77">
        <v>0.7</v>
      </c>
      <c r="BI46" s="77">
        <v>0.0</v>
      </c>
      <c r="BJ46" s="78">
        <v>1.4</v>
      </c>
      <c r="BK46" s="79">
        <v>0.1</v>
      </c>
      <c r="BL46" s="77">
        <v>0.5</v>
      </c>
      <c r="BM46" s="79">
        <v>0.1</v>
      </c>
    </row>
    <row r="47" ht="15.75" customHeight="1">
      <c r="A47" s="70" t="s">
        <v>25</v>
      </c>
      <c r="B47" s="116">
        <f t="shared" ref="B47:E47" si="106">B8*100/J$17</f>
        <v>9.856103383</v>
      </c>
      <c r="C47" s="117">
        <f t="shared" si="106"/>
        <v>0.6864446455</v>
      </c>
      <c r="D47" s="116">
        <f t="shared" si="106"/>
        <v>2.051338306</v>
      </c>
      <c r="E47" s="118">
        <f t="shared" si="106"/>
        <v>0.1128275496</v>
      </c>
      <c r="F47" s="117">
        <f t="shared" ref="F47:I47" si="107">F8*100/J$17</f>
        <v>0.5474015205</v>
      </c>
      <c r="G47" s="118">
        <f t="shared" si="107"/>
        <v>0.0381137497</v>
      </c>
      <c r="H47" s="117">
        <f t="shared" si="107"/>
        <v>0.1645458534</v>
      </c>
      <c r="I47" s="118">
        <f t="shared" si="107"/>
        <v>0.01192283797</v>
      </c>
      <c r="J47" s="117">
        <f t="shared" ref="J47:M47" si="108">J8*100/J$17</f>
        <v>10.4035049</v>
      </c>
      <c r="K47" s="117">
        <f t="shared" si="108"/>
        <v>0.7245583952</v>
      </c>
      <c r="L47" s="116">
        <f t="shared" si="108"/>
        <v>2.21588416</v>
      </c>
      <c r="M47" s="118">
        <f t="shared" si="108"/>
        <v>0.1247503876</v>
      </c>
      <c r="O47" s="70" t="s">
        <v>25</v>
      </c>
      <c r="P47" s="116">
        <f t="shared" ref="P47:W47" si="109">P8*100/AF$17</f>
        <v>8.651104302</v>
      </c>
      <c r="Q47" s="117">
        <f t="shared" si="109"/>
        <v>0.6861708587</v>
      </c>
      <c r="R47" s="116">
        <f t="shared" si="109"/>
        <v>1.531053216</v>
      </c>
      <c r="S47" s="118">
        <f t="shared" si="109"/>
        <v>0.02134940314</v>
      </c>
      <c r="T47" s="117">
        <f t="shared" si="109"/>
        <v>2.06224222</v>
      </c>
      <c r="U47" s="118">
        <f t="shared" si="109"/>
        <v>0.1740619565</v>
      </c>
      <c r="V47" s="117">
        <f t="shared" si="109"/>
        <v>1.782085353</v>
      </c>
      <c r="W47" s="118">
        <f t="shared" si="109"/>
        <v>0.4799488646</v>
      </c>
      <c r="X47" s="117">
        <f t="shared" ref="X47:AE47" si="110">X8*100/AF$17</f>
        <v>0.5136288766</v>
      </c>
      <c r="Y47" s="117">
        <f t="shared" si="110"/>
        <v>0.04068568938</v>
      </c>
      <c r="Z47" s="116">
        <f t="shared" si="110"/>
        <v>0.03704161008</v>
      </c>
      <c r="AA47" s="118">
        <f t="shared" si="110"/>
        <v>0.0004913549967</v>
      </c>
      <c r="AB47" s="117">
        <f t="shared" si="110"/>
        <v>0.05624296963</v>
      </c>
      <c r="AC47" s="117">
        <f t="shared" si="110"/>
        <v>0.00403805094</v>
      </c>
      <c r="AD47" s="116">
        <f t="shared" si="110"/>
        <v>0.06252931061</v>
      </c>
      <c r="AE47" s="117">
        <f t="shared" si="110"/>
        <v>0.02562336982</v>
      </c>
      <c r="AF47" s="116">
        <f t="shared" ref="AF47:AM47" si="111">AF8*100/AF$17</f>
        <v>9.164733179</v>
      </c>
      <c r="AG47" s="118">
        <f t="shared" si="111"/>
        <v>0.726856548</v>
      </c>
      <c r="AH47" s="117">
        <f t="shared" si="111"/>
        <v>1.568094827</v>
      </c>
      <c r="AI47" s="117">
        <f t="shared" si="111"/>
        <v>0.02184075813</v>
      </c>
      <c r="AJ47" s="116">
        <f t="shared" si="111"/>
        <v>2.118485189</v>
      </c>
      <c r="AK47" s="118">
        <f t="shared" si="111"/>
        <v>0.1781000074</v>
      </c>
      <c r="AL47" s="117">
        <f t="shared" si="111"/>
        <v>1.844614663</v>
      </c>
      <c r="AM47" s="118">
        <f t="shared" si="111"/>
        <v>0.5055722344</v>
      </c>
      <c r="AO47" s="70" t="s">
        <v>25</v>
      </c>
      <c r="AP47" s="87">
        <v>7.7</v>
      </c>
      <c r="AQ47" s="86">
        <v>0.5</v>
      </c>
      <c r="AR47" s="87">
        <v>0.9</v>
      </c>
      <c r="AS47" s="88">
        <v>0.0</v>
      </c>
      <c r="AT47" s="86">
        <v>2.2</v>
      </c>
      <c r="AU47" s="88">
        <v>0.2</v>
      </c>
      <c r="AV47" s="86">
        <v>1.0</v>
      </c>
      <c r="AW47" s="88">
        <v>0.2</v>
      </c>
      <c r="AX47" s="86">
        <v>0.3</v>
      </c>
      <c r="AY47" s="86">
        <v>0.0</v>
      </c>
      <c r="AZ47" s="87">
        <v>0.0</v>
      </c>
      <c r="BA47" s="88">
        <v>0.0</v>
      </c>
      <c r="BB47" s="86">
        <v>0.1</v>
      </c>
      <c r="BC47" s="86">
        <v>0.0</v>
      </c>
      <c r="BD47" s="87">
        <v>0.0</v>
      </c>
      <c r="BE47" s="86">
        <v>0.0</v>
      </c>
      <c r="BF47" s="87">
        <v>8.0</v>
      </c>
      <c r="BG47" s="88">
        <v>0.6</v>
      </c>
      <c r="BH47" s="86">
        <v>0.9</v>
      </c>
      <c r="BI47" s="86">
        <v>0.0</v>
      </c>
      <c r="BJ47" s="87">
        <v>2.3</v>
      </c>
      <c r="BK47" s="88">
        <v>0.2</v>
      </c>
      <c r="BL47" s="86">
        <v>1.0</v>
      </c>
      <c r="BM47" s="88">
        <v>0.2</v>
      </c>
    </row>
    <row r="48" ht="15.75" customHeight="1">
      <c r="A48" s="89" t="s">
        <v>26</v>
      </c>
      <c r="B48" s="116">
        <f t="shared" ref="B48:E48" si="112">B9*100/J$17</f>
        <v>13.69654207</v>
      </c>
      <c r="C48" s="117">
        <f t="shared" si="112"/>
        <v>1.884786994</v>
      </c>
      <c r="D48" s="116">
        <f t="shared" si="112"/>
        <v>5.057042563</v>
      </c>
      <c r="E48" s="118">
        <f t="shared" si="112"/>
        <v>0.5352802945</v>
      </c>
      <c r="F48" s="117">
        <f t="shared" ref="F48:I48" si="113">F9*100/J$17</f>
        <v>0.6739461802</v>
      </c>
      <c r="G48" s="118">
        <f t="shared" si="113"/>
        <v>0.09212203804</v>
      </c>
      <c r="H48" s="117">
        <f t="shared" si="113"/>
        <v>0.3839403247</v>
      </c>
      <c r="I48" s="118">
        <f t="shared" si="113"/>
        <v>0.04426582949</v>
      </c>
      <c r="J48" s="117">
        <f t="shared" ref="J48:M48" si="114">J9*100/J$17</f>
        <v>14.37048825</v>
      </c>
      <c r="K48" s="117">
        <f t="shared" si="114"/>
        <v>1.976909032</v>
      </c>
      <c r="L48" s="116">
        <f t="shared" si="114"/>
        <v>5.440982887</v>
      </c>
      <c r="M48" s="118">
        <f t="shared" si="114"/>
        <v>0.579546124</v>
      </c>
      <c r="O48" s="89" t="s">
        <v>26</v>
      </c>
      <c r="P48" s="116">
        <f t="shared" ref="P48:W48" si="115">P9*100/AF$17</f>
        <v>11.94541365</v>
      </c>
      <c r="Q48" s="117">
        <f t="shared" si="115"/>
        <v>1.87740495</v>
      </c>
      <c r="R48" s="116">
        <f t="shared" si="115"/>
        <v>3.38313372</v>
      </c>
      <c r="S48" s="118">
        <f t="shared" si="115"/>
        <v>0.09262739164</v>
      </c>
      <c r="T48" s="117">
        <f t="shared" si="115"/>
        <v>5.511811024</v>
      </c>
      <c r="U48" s="118">
        <f t="shared" si="115"/>
        <v>0.802736545</v>
      </c>
      <c r="V48" s="117">
        <f t="shared" si="115"/>
        <v>4.33015476</v>
      </c>
      <c r="W48" s="118">
        <f t="shared" si="115"/>
        <v>1.511967759</v>
      </c>
      <c r="X48" s="117">
        <f t="shared" ref="X48:AE48" si="116">X9*100/AF$17</f>
        <v>0.5871309399</v>
      </c>
      <c r="Y48" s="117">
        <f t="shared" si="116"/>
        <v>0.09244432626</v>
      </c>
      <c r="Z48" s="116">
        <f t="shared" si="116"/>
        <v>0.1605136437</v>
      </c>
      <c r="AA48" s="118">
        <f t="shared" si="116"/>
        <v>0.004835313383</v>
      </c>
      <c r="AB48" s="117">
        <f t="shared" si="116"/>
        <v>0.1593550806</v>
      </c>
      <c r="AC48" s="117">
        <f t="shared" si="116"/>
        <v>0.019976925</v>
      </c>
      <c r="AD48" s="116">
        <f t="shared" si="116"/>
        <v>0.04689698296</v>
      </c>
      <c r="AE48" s="117">
        <f t="shared" si="116"/>
        <v>0.02235596024</v>
      </c>
      <c r="AF48" s="116">
        <f t="shared" ref="AF48:AM48" si="117">AF9*100/AF$17</f>
        <v>12.53254459</v>
      </c>
      <c r="AG48" s="118">
        <f t="shared" si="117"/>
        <v>1.969849277</v>
      </c>
      <c r="AH48" s="117">
        <f t="shared" si="117"/>
        <v>3.543647364</v>
      </c>
      <c r="AI48" s="117">
        <f t="shared" si="117"/>
        <v>0.09746270502</v>
      </c>
      <c r="AJ48" s="116">
        <f t="shared" si="117"/>
        <v>5.671166104</v>
      </c>
      <c r="AK48" s="118">
        <f t="shared" si="117"/>
        <v>0.82271347</v>
      </c>
      <c r="AL48" s="117">
        <f t="shared" si="117"/>
        <v>4.377051743</v>
      </c>
      <c r="AM48" s="118">
        <f t="shared" si="117"/>
        <v>1.534323719</v>
      </c>
      <c r="AO48" s="89" t="s">
        <v>26</v>
      </c>
      <c r="AP48" s="87">
        <v>12.6</v>
      </c>
      <c r="AQ48" s="86">
        <v>1.8</v>
      </c>
      <c r="AR48" s="87">
        <v>1.7</v>
      </c>
      <c r="AS48" s="88">
        <v>0.0</v>
      </c>
      <c r="AT48" s="86">
        <v>5.2</v>
      </c>
      <c r="AU48" s="88">
        <v>0.7</v>
      </c>
      <c r="AV48" s="86">
        <v>2.9</v>
      </c>
      <c r="AW48" s="88">
        <v>0.7</v>
      </c>
      <c r="AX48" s="86">
        <v>0.4</v>
      </c>
      <c r="AY48" s="86">
        <v>0.1</v>
      </c>
      <c r="AZ48" s="87">
        <v>0.1</v>
      </c>
      <c r="BA48" s="88">
        <v>0.0</v>
      </c>
      <c r="BB48" s="86">
        <v>0.2</v>
      </c>
      <c r="BC48" s="86">
        <v>0.0</v>
      </c>
      <c r="BD48" s="87">
        <v>0.1</v>
      </c>
      <c r="BE48" s="86">
        <v>0.0</v>
      </c>
      <c r="BF48" s="87">
        <v>13.1</v>
      </c>
      <c r="BG48" s="88">
        <v>1.8</v>
      </c>
      <c r="BH48" s="86">
        <v>1.7</v>
      </c>
      <c r="BI48" s="86">
        <v>0.0</v>
      </c>
      <c r="BJ48" s="87">
        <v>5.4</v>
      </c>
      <c r="BK48" s="88">
        <v>0.7</v>
      </c>
      <c r="BL48" s="86">
        <v>2.9</v>
      </c>
      <c r="BM48" s="88">
        <v>0.8</v>
      </c>
    </row>
    <row r="49" ht="15.75" customHeight="1">
      <c r="A49" s="89" t="s">
        <v>27</v>
      </c>
      <c r="B49" s="116">
        <f t="shared" ref="B49:E49" si="118">B10*100/J$17</f>
        <v>21.68515305</v>
      </c>
      <c r="C49" s="117">
        <f t="shared" si="118"/>
        <v>6.729956133</v>
      </c>
      <c r="D49" s="116">
        <f t="shared" si="118"/>
        <v>15.98288723</v>
      </c>
      <c r="E49" s="118">
        <f t="shared" si="118"/>
        <v>2.926407994</v>
      </c>
      <c r="F49" s="117">
        <f t="shared" ref="F49:I49" si="119">F10*100/J$17</f>
        <v>1.064125548</v>
      </c>
      <c r="G49" s="118">
        <f t="shared" si="119"/>
        <v>0.324662153</v>
      </c>
      <c r="H49" s="117">
        <f t="shared" si="119"/>
        <v>1.118911803</v>
      </c>
      <c r="I49" s="118">
        <f t="shared" si="119"/>
        <v>0.2574875158</v>
      </c>
      <c r="J49" s="117">
        <f t="shared" ref="J49:M49" si="120">J10*100/J$17</f>
        <v>22.7492786</v>
      </c>
      <c r="K49" s="117">
        <f t="shared" si="120"/>
        <v>7.054618286</v>
      </c>
      <c r="L49" s="116">
        <f t="shared" si="120"/>
        <v>17.10179903</v>
      </c>
      <c r="M49" s="118">
        <f t="shared" si="120"/>
        <v>3.18389551</v>
      </c>
      <c r="O49" s="89" t="s">
        <v>27</v>
      </c>
      <c r="P49" s="116">
        <f t="shared" ref="P49:W49" si="121">P10*100/AF$17</f>
        <v>19.73220453</v>
      </c>
      <c r="Q49" s="117">
        <f t="shared" si="121"/>
        <v>7.01148647</v>
      </c>
      <c r="R49" s="116">
        <f t="shared" si="121"/>
        <v>13.18681319</v>
      </c>
      <c r="S49" s="118">
        <f t="shared" si="121"/>
        <v>0.8464404906</v>
      </c>
      <c r="T49" s="117">
        <f t="shared" si="121"/>
        <v>16.34795651</v>
      </c>
      <c r="U49" s="118">
        <f t="shared" si="121"/>
        <v>4.032186897</v>
      </c>
      <c r="V49" s="117">
        <f t="shared" si="121"/>
        <v>14.24105049</v>
      </c>
      <c r="W49" s="118">
        <f t="shared" si="121"/>
        <v>6.562343793</v>
      </c>
      <c r="X49" s="117">
        <f t="shared" ref="X49:AE49" si="122">X10*100/AF$17</f>
        <v>0.8545721826</v>
      </c>
      <c r="Y49" s="117">
        <f t="shared" si="122"/>
        <v>0.2995040151</v>
      </c>
      <c r="Z49" s="116">
        <f t="shared" si="122"/>
        <v>0.5679713545</v>
      </c>
      <c r="AA49" s="118">
        <f t="shared" si="122"/>
        <v>0.03995410481</v>
      </c>
      <c r="AB49" s="117">
        <f t="shared" si="122"/>
        <v>0.6936632921</v>
      </c>
      <c r="AC49" s="117">
        <f t="shared" si="122"/>
        <v>0.2236561758</v>
      </c>
      <c r="AD49" s="116">
        <f t="shared" si="122"/>
        <v>0.359543536</v>
      </c>
      <c r="AE49" s="117">
        <f t="shared" si="122"/>
        <v>0.3071353686</v>
      </c>
      <c r="AF49" s="116">
        <f t="shared" ref="AF49:AM49" si="123">AF10*100/AF$17</f>
        <v>20.58677671</v>
      </c>
      <c r="AG49" s="118">
        <f t="shared" si="123"/>
        <v>7.310990485</v>
      </c>
      <c r="AH49" s="117">
        <f t="shared" si="123"/>
        <v>13.75478454</v>
      </c>
      <c r="AI49" s="117">
        <f t="shared" si="123"/>
        <v>0.8863945954</v>
      </c>
      <c r="AJ49" s="116">
        <f t="shared" si="123"/>
        <v>17.0416198</v>
      </c>
      <c r="AK49" s="118">
        <f t="shared" si="123"/>
        <v>4.255843072</v>
      </c>
      <c r="AL49" s="117">
        <f t="shared" si="123"/>
        <v>14.60059403</v>
      </c>
      <c r="AM49" s="118">
        <f t="shared" si="123"/>
        <v>6.869479161</v>
      </c>
      <c r="AO49" s="89" t="s">
        <v>27</v>
      </c>
      <c r="AP49" s="87">
        <v>23.4</v>
      </c>
      <c r="AQ49" s="86">
        <v>7.5</v>
      </c>
      <c r="AR49" s="87">
        <v>7.7</v>
      </c>
      <c r="AS49" s="88">
        <v>0.3</v>
      </c>
      <c r="AT49" s="86">
        <v>16.6</v>
      </c>
      <c r="AU49" s="88">
        <v>3.7</v>
      </c>
      <c r="AV49" s="86">
        <v>12.3</v>
      </c>
      <c r="AW49" s="88">
        <v>3.1</v>
      </c>
      <c r="AX49" s="86">
        <v>0.8</v>
      </c>
      <c r="AY49" s="86">
        <v>0.2</v>
      </c>
      <c r="AZ49" s="87">
        <v>0.2</v>
      </c>
      <c r="BA49" s="88">
        <v>0.0</v>
      </c>
      <c r="BB49" s="86">
        <v>0.4</v>
      </c>
      <c r="BC49" s="86">
        <v>0.1</v>
      </c>
      <c r="BD49" s="87">
        <v>0.2</v>
      </c>
      <c r="BE49" s="86">
        <v>0.0</v>
      </c>
      <c r="BF49" s="87">
        <v>24.1</v>
      </c>
      <c r="BG49" s="88">
        <v>7.7</v>
      </c>
      <c r="BH49" s="86">
        <v>7.9</v>
      </c>
      <c r="BI49" s="86">
        <v>0.3</v>
      </c>
      <c r="BJ49" s="87">
        <v>17.1</v>
      </c>
      <c r="BK49" s="88">
        <v>3.9</v>
      </c>
      <c r="BL49" s="86">
        <v>12.5</v>
      </c>
      <c r="BM49" s="88">
        <v>3.1</v>
      </c>
    </row>
    <row r="50" ht="15.75" customHeight="1">
      <c r="A50" s="89" t="s">
        <v>28</v>
      </c>
      <c r="B50" s="116">
        <f t="shared" ref="B50:E50" si="124">B11*100/J$17</f>
        <v>16.01269281</v>
      </c>
      <c r="C50" s="117">
        <f t="shared" si="124"/>
        <v>10.74668617</v>
      </c>
      <c r="D50" s="116">
        <f t="shared" si="124"/>
        <v>18.94471259</v>
      </c>
      <c r="E50" s="118">
        <f t="shared" si="124"/>
        <v>5.884853758</v>
      </c>
      <c r="F50" s="117">
        <f t="shared" ref="F50:I50" si="125">F11*100/J$17</f>
        <v>0.8417137215</v>
      </c>
      <c r="G50" s="118">
        <f t="shared" si="125"/>
        <v>0.5737123298</v>
      </c>
      <c r="H50" s="117">
        <f t="shared" si="125"/>
        <v>1.316366828</v>
      </c>
      <c r="I50" s="118">
        <f t="shared" si="125"/>
        <v>0.5255668782</v>
      </c>
      <c r="J50" s="117">
        <f t="shared" ref="J50:M50" si="126">J11*100/J$17</f>
        <v>16.85440653</v>
      </c>
      <c r="K50" s="117">
        <f t="shared" si="126"/>
        <v>11.3203985</v>
      </c>
      <c r="L50" s="116">
        <f t="shared" si="126"/>
        <v>20.26107942</v>
      </c>
      <c r="M50" s="118">
        <f t="shared" si="126"/>
        <v>6.410420636</v>
      </c>
      <c r="O50" s="89" t="s">
        <v>28</v>
      </c>
      <c r="P50" s="116">
        <f t="shared" ref="P50:W50" si="127">P11*100/AF$17</f>
        <v>15.27160341</v>
      </c>
      <c r="Q50" s="117">
        <f t="shared" si="127"/>
        <v>11.62865152</v>
      </c>
      <c r="R50" s="116">
        <f t="shared" si="127"/>
        <v>20.82973207</v>
      </c>
      <c r="S50" s="118">
        <f t="shared" si="127"/>
        <v>2.754567582</v>
      </c>
      <c r="T50" s="117">
        <f t="shared" si="127"/>
        <v>21.20359955</v>
      </c>
      <c r="U50" s="118">
        <f t="shared" si="127"/>
        <v>8.660981897</v>
      </c>
      <c r="V50" s="117">
        <f t="shared" si="127"/>
        <v>22.04158199</v>
      </c>
      <c r="W50" s="118">
        <f t="shared" si="127"/>
        <v>13.93776911</v>
      </c>
      <c r="X50" s="117">
        <f t="shared" ref="X50:AE50" si="128">X11*100/AF$17</f>
        <v>0.7456474381</v>
      </c>
      <c r="Y50" s="117">
        <f t="shared" si="128"/>
        <v>0.5779996731</v>
      </c>
      <c r="Z50" s="116">
        <f t="shared" si="128"/>
        <v>0.654401778</v>
      </c>
      <c r="AA50" s="118">
        <f t="shared" si="128"/>
        <v>0.09240786198</v>
      </c>
      <c r="AB50" s="117">
        <f t="shared" si="128"/>
        <v>0.9467566554</v>
      </c>
      <c r="AC50" s="117">
        <f t="shared" si="128"/>
        <v>0.4346242361</v>
      </c>
      <c r="AD50" s="116">
        <f t="shared" si="128"/>
        <v>0.5783961232</v>
      </c>
      <c r="AE50" s="117">
        <f t="shared" si="128"/>
        <v>0.7345149167</v>
      </c>
      <c r="AF50" s="116">
        <f t="shared" ref="AF50:AM50" si="129">AF11*100/AF$17</f>
        <v>16.01725085</v>
      </c>
      <c r="AG50" s="118">
        <f t="shared" si="129"/>
        <v>12.20665119</v>
      </c>
      <c r="AH50" s="117">
        <f t="shared" si="129"/>
        <v>21.48413384</v>
      </c>
      <c r="AI50" s="117">
        <f t="shared" si="129"/>
        <v>2.846975444</v>
      </c>
      <c r="AJ50" s="116">
        <f t="shared" si="129"/>
        <v>22.15035621</v>
      </c>
      <c r="AK50" s="118">
        <f t="shared" si="129"/>
        <v>9.095606134</v>
      </c>
      <c r="AL50" s="117">
        <f t="shared" si="129"/>
        <v>22.61997811</v>
      </c>
      <c r="AM50" s="118">
        <f t="shared" si="129"/>
        <v>14.67228402</v>
      </c>
      <c r="AO50" s="89" t="s">
        <v>28</v>
      </c>
      <c r="AP50" s="87">
        <v>19.3</v>
      </c>
      <c r="AQ50" s="86">
        <v>13.3</v>
      </c>
      <c r="AR50" s="87">
        <v>15.8</v>
      </c>
      <c r="AS50" s="88">
        <v>1.3</v>
      </c>
      <c r="AT50" s="86">
        <v>20.7</v>
      </c>
      <c r="AU50" s="88">
        <v>8.0</v>
      </c>
      <c r="AV50" s="86">
        <v>20.3</v>
      </c>
      <c r="AW50" s="88">
        <v>6.9</v>
      </c>
      <c r="AX50" s="86">
        <v>0.8</v>
      </c>
      <c r="AY50" s="86">
        <v>0.5</v>
      </c>
      <c r="AZ50" s="87">
        <v>0.5</v>
      </c>
      <c r="BA50" s="88">
        <v>0.0</v>
      </c>
      <c r="BB50" s="86">
        <v>0.8</v>
      </c>
      <c r="BC50" s="86">
        <v>0.3</v>
      </c>
      <c r="BD50" s="87">
        <v>0.4</v>
      </c>
      <c r="BE50" s="86">
        <v>0.2</v>
      </c>
      <c r="BF50" s="87">
        <v>20.1</v>
      </c>
      <c r="BG50" s="88">
        <v>13.8</v>
      </c>
      <c r="BH50" s="86">
        <v>16.3</v>
      </c>
      <c r="BI50" s="86">
        <v>1.4</v>
      </c>
      <c r="BJ50" s="87">
        <v>21.5</v>
      </c>
      <c r="BK50" s="88">
        <v>8.3</v>
      </c>
      <c r="BL50" s="86">
        <v>20.6</v>
      </c>
      <c r="BM50" s="88">
        <v>7.1</v>
      </c>
    </row>
    <row r="51" ht="15.75" customHeight="1">
      <c r="A51" s="90" t="s">
        <v>29</v>
      </c>
      <c r="B51" s="116">
        <f t="shared" ref="B51:E51" si="130">B12*100/J$17</f>
        <v>11.08512046</v>
      </c>
      <c r="C51" s="117">
        <f t="shared" si="130"/>
        <v>14.49262501</v>
      </c>
      <c r="D51" s="116">
        <f t="shared" si="130"/>
        <v>21.41290039</v>
      </c>
      <c r="E51" s="118">
        <f t="shared" si="130"/>
        <v>9.217213988</v>
      </c>
      <c r="F51" s="117">
        <f t="shared" ref="F51:I51" si="131">F12*100/J$17</f>
        <v>0.597252447</v>
      </c>
      <c r="G51" s="118">
        <f t="shared" si="131"/>
        <v>0.7839919592</v>
      </c>
      <c r="H51" s="117">
        <f t="shared" si="131"/>
        <v>1.404124616</v>
      </c>
      <c r="I51" s="118">
        <f t="shared" si="131"/>
        <v>0.7076513004</v>
      </c>
      <c r="J51" s="117">
        <f t="shared" ref="J51:M51" si="132">J12*100/J$17</f>
        <v>11.6823729</v>
      </c>
      <c r="K51" s="117">
        <f t="shared" si="132"/>
        <v>15.27661697</v>
      </c>
      <c r="L51" s="116">
        <f t="shared" si="132"/>
        <v>22.81702501</v>
      </c>
      <c r="M51" s="118">
        <f t="shared" si="132"/>
        <v>9.924865288</v>
      </c>
      <c r="O51" s="90" t="s">
        <v>29</v>
      </c>
      <c r="P51" s="116">
        <f t="shared" ref="P51:W51" si="133">P12*100/AF$17</f>
        <v>11.02442394</v>
      </c>
      <c r="Q51" s="117">
        <f t="shared" si="133"/>
        <v>16.30763315</v>
      </c>
      <c r="R51" s="116">
        <f t="shared" si="133"/>
        <v>25.26237807</v>
      </c>
      <c r="S51" s="118">
        <f t="shared" si="133"/>
        <v>6.440128595</v>
      </c>
      <c r="T51" s="117">
        <f t="shared" si="133"/>
        <v>21.96287964</v>
      </c>
      <c r="U51" s="118">
        <f t="shared" si="133"/>
        <v>13.1714394</v>
      </c>
      <c r="V51" s="117">
        <f t="shared" si="133"/>
        <v>25.46506175</v>
      </c>
      <c r="W51" s="118">
        <f t="shared" si="133"/>
        <v>21.48557856</v>
      </c>
      <c r="X51" s="117">
        <f t="shared" ref="X51:AE51" si="134">X12*100/AF$17</f>
        <v>0.5251412479</v>
      </c>
      <c r="Y51" s="117">
        <f t="shared" si="134"/>
        <v>0.7847873662</v>
      </c>
      <c r="Z51" s="116">
        <f t="shared" si="134"/>
        <v>0.7037905914</v>
      </c>
      <c r="AA51" s="118">
        <f t="shared" si="134"/>
        <v>0.1752739819</v>
      </c>
      <c r="AB51" s="117">
        <f t="shared" si="134"/>
        <v>1.096737908</v>
      </c>
      <c r="AC51" s="117">
        <f t="shared" si="134"/>
        <v>0.644507599</v>
      </c>
      <c r="AD51" s="116">
        <f t="shared" si="134"/>
        <v>0.6878224168</v>
      </c>
      <c r="AE51" s="117">
        <f t="shared" si="134"/>
        <v>0.9465780571</v>
      </c>
      <c r="AF51" s="116">
        <f t="shared" ref="AF51:AM51" si="135">AF12*100/AF$17</f>
        <v>11.54956519</v>
      </c>
      <c r="AG51" s="118">
        <f t="shared" si="135"/>
        <v>17.09242052</v>
      </c>
      <c r="AH51" s="117">
        <f t="shared" si="135"/>
        <v>25.96616866</v>
      </c>
      <c r="AI51" s="117">
        <f t="shared" si="135"/>
        <v>6.615402577</v>
      </c>
      <c r="AJ51" s="116">
        <f t="shared" si="135"/>
        <v>23.05961755</v>
      </c>
      <c r="AK51" s="118">
        <f t="shared" si="135"/>
        <v>13.815947</v>
      </c>
      <c r="AL51" s="117">
        <f t="shared" si="135"/>
        <v>26.15288416</v>
      </c>
      <c r="AM51" s="118">
        <f t="shared" si="135"/>
        <v>22.43215662</v>
      </c>
      <c r="AO51" s="90" t="s">
        <v>29</v>
      </c>
      <c r="AP51" s="87">
        <v>14.4</v>
      </c>
      <c r="AQ51" s="86">
        <v>19.4</v>
      </c>
      <c r="AR51" s="87">
        <v>23.2</v>
      </c>
      <c r="AS51" s="88">
        <v>3.7</v>
      </c>
      <c r="AT51" s="86">
        <v>22.9</v>
      </c>
      <c r="AU51" s="88">
        <v>12.6</v>
      </c>
      <c r="AV51" s="86">
        <v>25.4</v>
      </c>
      <c r="AW51" s="88">
        <v>11.3</v>
      </c>
      <c r="AX51" s="86">
        <v>0.6</v>
      </c>
      <c r="AY51" s="86">
        <v>0.8</v>
      </c>
      <c r="AZ51" s="87">
        <v>0.8</v>
      </c>
      <c r="BA51" s="88">
        <v>0.1</v>
      </c>
      <c r="BB51" s="86">
        <v>1.0</v>
      </c>
      <c r="BC51" s="86">
        <v>0.7</v>
      </c>
      <c r="BD51" s="87">
        <v>0.7</v>
      </c>
      <c r="BE51" s="86">
        <v>0.4</v>
      </c>
      <c r="BF51" s="87">
        <v>15.0</v>
      </c>
      <c r="BG51" s="88">
        <v>20.1</v>
      </c>
      <c r="BH51" s="86">
        <v>24.1</v>
      </c>
      <c r="BI51" s="86">
        <v>3.9</v>
      </c>
      <c r="BJ51" s="87">
        <v>23.9</v>
      </c>
      <c r="BK51" s="88">
        <v>13.3</v>
      </c>
      <c r="BL51" s="86">
        <v>26.1</v>
      </c>
      <c r="BM51" s="88">
        <v>11.8</v>
      </c>
    </row>
    <row r="52" ht="15.75" customHeight="1">
      <c r="A52" s="70" t="s">
        <v>30</v>
      </c>
      <c r="B52" s="116">
        <f t="shared" ref="B52:E52" si="136">B13*100/J$17</f>
        <v>5.723269837</v>
      </c>
      <c r="C52" s="117">
        <f t="shared" si="136"/>
        <v>15.56959147</v>
      </c>
      <c r="D52" s="116">
        <f t="shared" si="136"/>
        <v>18.02325581</v>
      </c>
      <c r="E52" s="118">
        <f t="shared" si="136"/>
        <v>10.98914308</v>
      </c>
      <c r="F52" s="117">
        <f t="shared" ref="F52:I52" si="137">F13*100/J$17</f>
        <v>0.5157653555</v>
      </c>
      <c r="G52" s="118">
        <f t="shared" si="137"/>
        <v>1.485542948</v>
      </c>
      <c r="H52" s="117">
        <f t="shared" si="137"/>
        <v>2.182974989</v>
      </c>
      <c r="I52" s="118">
        <f t="shared" si="137"/>
        <v>1.535840587</v>
      </c>
      <c r="J52" s="117">
        <f t="shared" ref="J52:M52" si="138">J13*100/J$17</f>
        <v>6.239035193</v>
      </c>
      <c r="K52" s="117">
        <f t="shared" si="138"/>
        <v>17.05513442</v>
      </c>
      <c r="L52" s="116">
        <f t="shared" si="138"/>
        <v>20.2062308</v>
      </c>
      <c r="M52" s="118">
        <f t="shared" si="138"/>
        <v>12.52498367</v>
      </c>
      <c r="O52" s="70" t="s">
        <v>30</v>
      </c>
      <c r="P52" s="116">
        <f t="shared" ref="P52:W52" si="139">P13*100/AF$17</f>
        <v>5.641061972</v>
      </c>
      <c r="Q52" s="117">
        <f t="shared" si="139"/>
        <v>17.3612003</v>
      </c>
      <c r="R52" s="116">
        <f t="shared" si="139"/>
        <v>21.84220274</v>
      </c>
      <c r="S52" s="118">
        <f t="shared" si="139"/>
        <v>11.81095248</v>
      </c>
      <c r="T52" s="117">
        <f t="shared" si="139"/>
        <v>17.99775028</v>
      </c>
      <c r="U52" s="118">
        <f t="shared" si="139"/>
        <v>14.6044423</v>
      </c>
      <c r="V52" s="117">
        <f t="shared" si="139"/>
        <v>19.49351258</v>
      </c>
      <c r="W52" s="118">
        <f t="shared" si="139"/>
        <v>22.82902809</v>
      </c>
      <c r="X52" s="117">
        <f t="shared" ref="X52:AE52" si="140">X13*100/AF$17</f>
        <v>0.433927844</v>
      </c>
      <c r="Y52" s="117">
        <f t="shared" si="140"/>
        <v>1.426865937</v>
      </c>
      <c r="Z52" s="116">
        <f t="shared" si="140"/>
        <v>1.061859489</v>
      </c>
      <c r="AA52" s="118">
        <f t="shared" si="140"/>
        <v>0.596903379</v>
      </c>
      <c r="AB52" s="117">
        <f t="shared" si="140"/>
        <v>1.584176978</v>
      </c>
      <c r="AC52" s="117">
        <f t="shared" si="140"/>
        <v>1.842485212</v>
      </c>
      <c r="AD52" s="116">
        <f t="shared" si="140"/>
        <v>0.8597780209</v>
      </c>
      <c r="AE52" s="117">
        <f t="shared" si="140"/>
        <v>1.446542068</v>
      </c>
      <c r="AF52" s="116">
        <f t="shared" ref="AF52:AM52" si="141">AF13*100/AF$17</f>
        <v>6.074989816</v>
      </c>
      <c r="AG52" s="118">
        <f t="shared" si="141"/>
        <v>18.78806623</v>
      </c>
      <c r="AH52" s="117">
        <f t="shared" si="141"/>
        <v>22.90406223</v>
      </c>
      <c r="AI52" s="117">
        <f t="shared" si="141"/>
        <v>12.40785586</v>
      </c>
      <c r="AJ52" s="116">
        <f t="shared" si="141"/>
        <v>19.58192726</v>
      </c>
      <c r="AK52" s="118">
        <f t="shared" si="141"/>
        <v>16.44692751</v>
      </c>
      <c r="AL52" s="117">
        <f t="shared" si="141"/>
        <v>20.3532906</v>
      </c>
      <c r="AM52" s="118">
        <f t="shared" si="141"/>
        <v>24.27557016</v>
      </c>
      <c r="AO52" s="70" t="s">
        <v>30</v>
      </c>
      <c r="AP52" s="87">
        <v>7.5</v>
      </c>
      <c r="AQ52" s="86">
        <v>20.9</v>
      </c>
      <c r="AR52" s="87">
        <v>30.0</v>
      </c>
      <c r="AS52" s="88">
        <v>10.6</v>
      </c>
      <c r="AT52" s="86">
        <v>19.1</v>
      </c>
      <c r="AU52" s="88">
        <v>15.6</v>
      </c>
      <c r="AV52" s="86">
        <v>23.9</v>
      </c>
      <c r="AW52" s="88">
        <v>15.9</v>
      </c>
      <c r="AX52" s="86">
        <v>0.5</v>
      </c>
      <c r="AY52" s="86">
        <v>1.4</v>
      </c>
      <c r="AZ52" s="87">
        <v>1.3</v>
      </c>
      <c r="BA52" s="88">
        <v>0.5</v>
      </c>
      <c r="BB52" s="86">
        <v>1.2</v>
      </c>
      <c r="BC52" s="86">
        <v>1.5</v>
      </c>
      <c r="BD52" s="87">
        <v>1.1</v>
      </c>
      <c r="BE52" s="86">
        <v>1.2</v>
      </c>
      <c r="BF52" s="87">
        <v>7.9</v>
      </c>
      <c r="BG52" s="88">
        <v>22.3</v>
      </c>
      <c r="BH52" s="86">
        <v>31.3</v>
      </c>
      <c r="BI52" s="86">
        <v>11.0</v>
      </c>
      <c r="BJ52" s="87">
        <v>20.3</v>
      </c>
      <c r="BK52" s="88">
        <v>17.1</v>
      </c>
      <c r="BL52" s="86">
        <v>25.0</v>
      </c>
      <c r="BM52" s="88">
        <v>17.1</v>
      </c>
    </row>
    <row r="53" ht="15.75" customHeight="1">
      <c r="A53" s="70" t="s">
        <v>31</v>
      </c>
      <c r="B53" s="116">
        <f t="shared" ref="B53:E53" si="142">B14*100/J$17</f>
        <v>0.757350615</v>
      </c>
      <c r="C53" s="117">
        <f t="shared" si="142"/>
        <v>4.608725147</v>
      </c>
      <c r="D53" s="116">
        <f t="shared" si="142"/>
        <v>4.091706889</v>
      </c>
      <c r="E53" s="118">
        <f t="shared" si="142"/>
        <v>3.732662609</v>
      </c>
      <c r="F53" s="117">
        <f t="shared" ref="F53:I53" si="143">F14*100/J$17</f>
        <v>0.1811889446</v>
      </c>
      <c r="G53" s="118">
        <f t="shared" si="143"/>
        <v>1.199058867</v>
      </c>
      <c r="H53" s="117">
        <f t="shared" si="143"/>
        <v>1.316366828</v>
      </c>
      <c r="I53" s="118">
        <f t="shared" si="143"/>
        <v>1.612267174</v>
      </c>
      <c r="J53" s="117">
        <f t="shared" ref="J53:M53" si="144">J14*100/J$17</f>
        <v>0.9385395596</v>
      </c>
      <c r="K53" s="117">
        <f t="shared" si="144"/>
        <v>5.807784014</v>
      </c>
      <c r="L53" s="116">
        <f t="shared" si="144"/>
        <v>5.408073717</v>
      </c>
      <c r="M53" s="118">
        <f t="shared" si="144"/>
        <v>5.344929783</v>
      </c>
      <c r="O53" s="70" t="s">
        <v>31</v>
      </c>
      <c r="P53" s="116">
        <f t="shared" ref="P53:W53" si="145">P14*100/AF$17</f>
        <v>0.7261649634</v>
      </c>
      <c r="Q53" s="117">
        <f t="shared" si="145"/>
        <v>5.055867131</v>
      </c>
      <c r="R53" s="116">
        <f t="shared" si="145"/>
        <v>4.642548463</v>
      </c>
      <c r="S53" s="118">
        <f t="shared" si="145"/>
        <v>5.548028366</v>
      </c>
      <c r="T53" s="117">
        <f t="shared" si="145"/>
        <v>3.787026622</v>
      </c>
      <c r="U53" s="118">
        <f t="shared" si="145"/>
        <v>4.59966574</v>
      </c>
      <c r="V53" s="117">
        <f t="shared" si="145"/>
        <v>4.111302173</v>
      </c>
      <c r="W53" s="118">
        <f t="shared" si="145"/>
        <v>7.669604183</v>
      </c>
      <c r="X53" s="117">
        <f t="shared" ref="X53:AE53" si="146">X14*100/AF$17</f>
        <v>0.1656010343</v>
      </c>
      <c r="Y53" s="117">
        <f t="shared" si="146"/>
        <v>1.24210526</v>
      </c>
      <c r="Z53" s="116">
        <f t="shared" si="146"/>
        <v>0.8025682183</v>
      </c>
      <c r="AA53" s="118">
        <f t="shared" si="146"/>
        <v>1.028500762</v>
      </c>
      <c r="AB53" s="117">
        <f t="shared" si="146"/>
        <v>0.8905136858</v>
      </c>
      <c r="AC53" s="117">
        <f t="shared" si="146"/>
        <v>1.612400516</v>
      </c>
      <c r="AD53" s="116">
        <f t="shared" si="146"/>
        <v>0.7347193997</v>
      </c>
      <c r="AE53" s="117">
        <f t="shared" si="146"/>
        <v>1.683839951</v>
      </c>
      <c r="AF53" s="116">
        <f t="shared" ref="AF53:AM53" si="147">AF14*100/AF$17</f>
        <v>0.8917659978</v>
      </c>
      <c r="AG53" s="118">
        <f t="shared" si="147"/>
        <v>6.297972391</v>
      </c>
      <c r="AH53" s="117">
        <f t="shared" si="147"/>
        <v>5.445116681</v>
      </c>
      <c r="AI53" s="117">
        <f t="shared" si="147"/>
        <v>6.576529128</v>
      </c>
      <c r="AJ53" s="116">
        <f t="shared" si="147"/>
        <v>4.677540307</v>
      </c>
      <c r="AK53" s="118">
        <f t="shared" si="147"/>
        <v>6.212066256</v>
      </c>
      <c r="AL53" s="117">
        <f t="shared" si="147"/>
        <v>4.846021573</v>
      </c>
      <c r="AM53" s="118">
        <f t="shared" si="147"/>
        <v>9.353444134</v>
      </c>
      <c r="AO53" s="70" t="s">
        <v>31</v>
      </c>
      <c r="AP53" s="87">
        <v>1.0</v>
      </c>
      <c r="AQ53" s="86">
        <v>6.1</v>
      </c>
      <c r="AR53" s="87">
        <v>9.1</v>
      </c>
      <c r="AS53" s="88">
        <v>7.0</v>
      </c>
      <c r="AT53" s="86">
        <v>4.1</v>
      </c>
      <c r="AU53" s="88">
        <v>6.2</v>
      </c>
      <c r="AV53" s="86">
        <v>5.9</v>
      </c>
      <c r="AW53" s="88">
        <v>6.6</v>
      </c>
      <c r="AX53" s="86">
        <v>0.2</v>
      </c>
      <c r="AY53" s="86">
        <v>1.2</v>
      </c>
      <c r="AZ53" s="87">
        <v>1.1</v>
      </c>
      <c r="BA53" s="88">
        <v>0.9</v>
      </c>
      <c r="BB53" s="86">
        <v>0.9</v>
      </c>
      <c r="BC53" s="86">
        <v>1.9</v>
      </c>
      <c r="BD53" s="87">
        <v>0.8</v>
      </c>
      <c r="BE53" s="86">
        <v>0.9</v>
      </c>
      <c r="BF53" s="87">
        <v>1.2</v>
      </c>
      <c r="BG53" s="88">
        <v>7.4</v>
      </c>
      <c r="BH53" s="86">
        <v>10.2</v>
      </c>
      <c r="BI53" s="86">
        <v>7.9</v>
      </c>
      <c r="BJ53" s="87">
        <v>5.0</v>
      </c>
      <c r="BK53" s="88">
        <v>8.0</v>
      </c>
      <c r="BL53" s="86">
        <v>6.7</v>
      </c>
      <c r="BM53" s="88">
        <v>7.5</v>
      </c>
    </row>
    <row r="54" ht="15.75" customHeight="1">
      <c r="A54" s="70" t="s">
        <v>32</v>
      </c>
      <c r="B54" s="116">
        <f t="shared" ref="B54:E54" si="148">B15*100/J$17</f>
        <v>0.1754369146</v>
      </c>
      <c r="C54" s="117">
        <f t="shared" si="148"/>
        <v>2.621959293</v>
      </c>
      <c r="D54" s="116">
        <f t="shared" si="148"/>
        <v>1.458973234</v>
      </c>
      <c r="E54" s="118">
        <f t="shared" si="148"/>
        <v>2.338221417</v>
      </c>
      <c r="F54" s="117">
        <f t="shared" ref="F54:I54" si="149">F15*100/J$17</f>
        <v>0.2051557362</v>
      </c>
      <c r="G54" s="118">
        <f t="shared" si="149"/>
        <v>4.094450319</v>
      </c>
      <c r="H54" s="117">
        <f t="shared" si="149"/>
        <v>1.853883282</v>
      </c>
      <c r="I54" s="118">
        <f t="shared" si="149"/>
        <v>5.839902976</v>
      </c>
      <c r="J54" s="117">
        <f t="shared" ref="J54:M54" si="150">J15*100/J$17</f>
        <v>0.3805926508</v>
      </c>
      <c r="K54" s="117">
        <f t="shared" si="150"/>
        <v>6.716409612</v>
      </c>
      <c r="L54" s="116">
        <f t="shared" si="150"/>
        <v>3.312856516</v>
      </c>
      <c r="M54" s="118">
        <f t="shared" si="150"/>
        <v>8.178124393</v>
      </c>
      <c r="O54" s="70" t="s">
        <v>32</v>
      </c>
      <c r="P54" s="116">
        <f t="shared" ref="P54:W54" si="151">P15*100/AF$17</f>
        <v>0.185083509</v>
      </c>
      <c r="Q54" s="117">
        <f t="shared" si="151"/>
        <v>3.218467965</v>
      </c>
      <c r="R54" s="116">
        <f t="shared" si="151"/>
        <v>1.50635881</v>
      </c>
      <c r="S54" s="118">
        <f t="shared" si="151"/>
        <v>4.602494832</v>
      </c>
      <c r="T54" s="117">
        <f t="shared" si="151"/>
        <v>1.46231721</v>
      </c>
      <c r="U54" s="118">
        <f t="shared" si="151"/>
        <v>2.925087617</v>
      </c>
      <c r="V54" s="117">
        <f t="shared" si="151"/>
        <v>1.469438799</v>
      </c>
      <c r="W54" s="118">
        <f t="shared" si="151"/>
        <v>3.88131714</v>
      </c>
      <c r="X54" s="117">
        <f t="shared" ref="X54:AE54" si="152">X15*100/AF$17</f>
        <v>0.1744567046</v>
      </c>
      <c r="Y54" s="117">
        <f t="shared" si="152"/>
        <v>3.907437002</v>
      </c>
      <c r="Z54" s="116">
        <f t="shared" si="152"/>
        <v>1.210025929</v>
      </c>
      <c r="AA54" s="118">
        <f t="shared" si="152"/>
        <v>4.872096515</v>
      </c>
      <c r="AB54" s="117">
        <f t="shared" si="152"/>
        <v>1.452943382</v>
      </c>
      <c r="AC54" s="117">
        <f t="shared" si="152"/>
        <v>6.431121222</v>
      </c>
      <c r="AD54" s="116">
        <f t="shared" si="152"/>
        <v>1.250586212</v>
      </c>
      <c r="AE54" s="117">
        <f t="shared" si="152"/>
        <v>5.924722617</v>
      </c>
      <c r="AF54" s="116">
        <f t="shared" ref="AF54:AM54" si="153">AF15*100/AF$17</f>
        <v>0.3595402136</v>
      </c>
      <c r="AG54" s="118">
        <f t="shared" si="153"/>
        <v>7.125904967</v>
      </c>
      <c r="AH54" s="117">
        <f t="shared" si="153"/>
        <v>2.716384739</v>
      </c>
      <c r="AI54" s="117">
        <f t="shared" si="153"/>
        <v>9.474591347</v>
      </c>
      <c r="AJ54" s="116">
        <f t="shared" si="153"/>
        <v>2.915260592</v>
      </c>
      <c r="AK54" s="118">
        <f t="shared" si="153"/>
        <v>9.356208838</v>
      </c>
      <c r="AL54" s="117">
        <f t="shared" si="153"/>
        <v>2.720025012</v>
      </c>
      <c r="AM54" s="118">
        <f t="shared" si="153"/>
        <v>9.806039757</v>
      </c>
      <c r="AO54" s="70" t="s">
        <v>32</v>
      </c>
      <c r="AP54" s="87">
        <v>0.2</v>
      </c>
      <c r="AQ54" s="86">
        <v>3.6</v>
      </c>
      <c r="AR54" s="87">
        <v>3.5</v>
      </c>
      <c r="AS54" s="88">
        <v>7.4</v>
      </c>
      <c r="AT54" s="86">
        <v>1.4</v>
      </c>
      <c r="AU54" s="88">
        <v>4.8</v>
      </c>
      <c r="AV54" s="86">
        <v>2.0</v>
      </c>
      <c r="AW54" s="88">
        <v>4.0</v>
      </c>
      <c r="AX54" s="86">
        <v>0.2</v>
      </c>
      <c r="AY54" s="86">
        <v>3.6</v>
      </c>
      <c r="AZ54" s="87">
        <v>1.5</v>
      </c>
      <c r="BA54" s="88">
        <v>4.2</v>
      </c>
      <c r="BB54" s="86">
        <v>1.1</v>
      </c>
      <c r="BC54" s="86">
        <v>7.6</v>
      </c>
      <c r="BD54" s="87">
        <v>1.2</v>
      </c>
      <c r="BE54" s="86">
        <v>4.6</v>
      </c>
      <c r="BF54" s="87">
        <v>0.4</v>
      </c>
      <c r="BG54" s="88">
        <v>7.2</v>
      </c>
      <c r="BH54" s="86">
        <v>5.0</v>
      </c>
      <c r="BI54" s="86">
        <v>11.7</v>
      </c>
      <c r="BJ54" s="87">
        <v>2.5</v>
      </c>
      <c r="BK54" s="88">
        <v>12.4</v>
      </c>
      <c r="BL54" s="86">
        <v>3.3</v>
      </c>
      <c r="BM54" s="88">
        <v>8.5</v>
      </c>
    </row>
    <row r="55" ht="15.75" customHeight="1">
      <c r="A55" s="91" t="s">
        <v>33</v>
      </c>
      <c r="B55" s="119">
        <f t="shared" ref="B55:E55" si="154">B16*100/J$17</f>
        <v>0.008628044981</v>
      </c>
      <c r="C55" s="120">
        <f t="shared" si="154"/>
        <v>0.5525751281</v>
      </c>
      <c r="D55" s="119">
        <f t="shared" si="154"/>
        <v>0.0877577885</v>
      </c>
      <c r="E55" s="121">
        <f t="shared" si="154"/>
        <v>0.531196136</v>
      </c>
      <c r="F55" s="120">
        <f t="shared" ref="F55:I55" si="155">F16*100/J$17</f>
        <v>0.1025778681</v>
      </c>
      <c r="G55" s="121">
        <f t="shared" si="155"/>
        <v>33.14075059</v>
      </c>
      <c r="H55" s="120">
        <f t="shared" si="155"/>
        <v>1.151820974</v>
      </c>
      <c r="I55" s="121">
        <f t="shared" si="155"/>
        <v>53.10400851</v>
      </c>
      <c r="J55" s="120">
        <f t="shared" ref="J55:M55" si="156">J16*100/J$17</f>
        <v>0.1112059131</v>
      </c>
      <c r="K55" s="120">
        <f t="shared" si="156"/>
        <v>33.69332571</v>
      </c>
      <c r="L55" s="119">
        <f t="shared" si="156"/>
        <v>1.239578763</v>
      </c>
      <c r="M55" s="121">
        <f t="shared" si="156"/>
        <v>53.63520464</v>
      </c>
      <c r="O55" s="91" t="s">
        <v>33</v>
      </c>
      <c r="P55" s="119">
        <f t="shared" ref="P55:W55" si="157">P16*100/AF$17</f>
        <v>0.01062680434</v>
      </c>
      <c r="Q55" s="120">
        <f t="shared" si="157"/>
        <v>0.9085657769</v>
      </c>
      <c r="R55" s="119">
        <f t="shared" si="157"/>
        <v>0.1358192369</v>
      </c>
      <c r="S55" s="121">
        <f t="shared" si="157"/>
        <v>1.911283333</v>
      </c>
      <c r="T55" s="120">
        <f t="shared" si="157"/>
        <v>0.1124859393</v>
      </c>
      <c r="U55" s="121">
        <f t="shared" si="157"/>
        <v>0.7161970292</v>
      </c>
      <c r="V55" s="120">
        <f t="shared" si="157"/>
        <v>0.1406909489</v>
      </c>
      <c r="W55" s="121">
        <f t="shared" si="157"/>
        <v>0.6639822016</v>
      </c>
      <c r="X55" s="120">
        <f t="shared" ref="X55:AE55" si="158">X16*100/AF$17</f>
        <v>0.08235773366</v>
      </c>
      <c r="Y55" s="120">
        <f t="shared" si="158"/>
        <v>27.03655307</v>
      </c>
      <c r="Z55" s="119">
        <f t="shared" si="158"/>
        <v>0.9013458452</v>
      </c>
      <c r="AA55" s="121">
        <f t="shared" si="158"/>
        <v>59.15386302</v>
      </c>
      <c r="AB55" s="120">
        <f t="shared" si="158"/>
        <v>0.8530183727</v>
      </c>
      <c r="AC55" s="120">
        <f t="shared" si="158"/>
        <v>38.96738374</v>
      </c>
      <c r="AD55" s="119">
        <f t="shared" si="158"/>
        <v>1.078630608</v>
      </c>
      <c r="AE55" s="120">
        <f t="shared" si="158"/>
        <v>9.46850379</v>
      </c>
      <c r="AF55" s="119">
        <f t="shared" ref="AF55:AM55" si="159">AF16*100/AF$17</f>
        <v>0.092984538</v>
      </c>
      <c r="AG55" s="121">
        <f t="shared" si="159"/>
        <v>27.94511885</v>
      </c>
      <c r="AH55" s="120">
        <f t="shared" si="159"/>
        <v>1.037165082</v>
      </c>
      <c r="AI55" s="120">
        <f t="shared" si="159"/>
        <v>61.06514635</v>
      </c>
      <c r="AJ55" s="119">
        <f t="shared" si="159"/>
        <v>0.965504312</v>
      </c>
      <c r="AK55" s="121">
        <f t="shared" si="159"/>
        <v>39.68358077</v>
      </c>
      <c r="AL55" s="120">
        <f t="shared" si="159"/>
        <v>1.219321557</v>
      </c>
      <c r="AM55" s="121">
        <f t="shared" si="159"/>
        <v>10.13248599</v>
      </c>
      <c r="AO55" s="91" t="s">
        <v>33</v>
      </c>
      <c r="AP55" s="99">
        <v>0.0</v>
      </c>
      <c r="AQ55" s="98">
        <v>0.7</v>
      </c>
      <c r="AR55" s="99">
        <v>0.3</v>
      </c>
      <c r="AS55" s="100">
        <v>2.3</v>
      </c>
      <c r="AT55" s="98">
        <v>0.1</v>
      </c>
      <c r="AU55" s="100">
        <v>0.8</v>
      </c>
      <c r="AV55" s="98">
        <v>0.2</v>
      </c>
      <c r="AW55" s="100">
        <v>2.1</v>
      </c>
      <c r="AX55" s="98">
        <v>0.1</v>
      </c>
      <c r="AY55" s="98">
        <v>18.1</v>
      </c>
      <c r="AZ55" s="99">
        <v>1.6</v>
      </c>
      <c r="BA55" s="100">
        <v>61.5</v>
      </c>
      <c r="BB55" s="98">
        <v>0.5</v>
      </c>
      <c r="BC55" s="98">
        <v>35.2</v>
      </c>
      <c r="BD55" s="99">
        <v>1.2</v>
      </c>
      <c r="BE55" s="98">
        <v>41.7</v>
      </c>
      <c r="BF55" s="99">
        <v>0.1</v>
      </c>
      <c r="BG55" s="100">
        <v>18.9</v>
      </c>
      <c r="BH55" s="98">
        <v>1.9</v>
      </c>
      <c r="BI55" s="98">
        <v>63.8</v>
      </c>
      <c r="BJ55" s="99">
        <v>0.6</v>
      </c>
      <c r="BK55" s="100">
        <v>36.1</v>
      </c>
      <c r="BL55" s="98">
        <v>1.4</v>
      </c>
      <c r="BM55" s="100">
        <v>43.8</v>
      </c>
    </row>
    <row r="56" ht="15.75" customHeight="1">
      <c r="A56" s="101" t="s">
        <v>9</v>
      </c>
      <c r="B56" s="122">
        <f t="shared" ref="B56:E56" si="160">B17*100/J$17</f>
        <v>94.32658109</v>
      </c>
      <c r="C56" s="123">
        <f t="shared" si="160"/>
        <v>58.24639108</v>
      </c>
      <c r="D56" s="122">
        <f t="shared" si="160"/>
        <v>88.5476086</v>
      </c>
      <c r="E56" s="124">
        <f t="shared" si="160"/>
        <v>36.32984348</v>
      </c>
      <c r="F56" s="123">
        <f t="shared" ref="F56:I56" si="161">F17*100/J$17</f>
        <v>5.673418911</v>
      </c>
      <c r="G56" s="124">
        <f t="shared" si="161"/>
        <v>41.75360892</v>
      </c>
      <c r="H56" s="123">
        <f t="shared" si="161"/>
        <v>11.4523914</v>
      </c>
      <c r="I56" s="124">
        <f t="shared" si="161"/>
        <v>63.67015652</v>
      </c>
      <c r="J56" s="123">
        <f t="shared" ref="J56:M56" si="162">J17*100/J$17</f>
        <v>100</v>
      </c>
      <c r="K56" s="123">
        <f t="shared" si="162"/>
        <v>100</v>
      </c>
      <c r="L56" s="122">
        <f t="shared" si="162"/>
        <v>100</v>
      </c>
      <c r="M56" s="124">
        <f t="shared" si="162"/>
        <v>100</v>
      </c>
      <c r="O56" s="101" t="s">
        <v>9</v>
      </c>
      <c r="P56" s="122">
        <f t="shared" ref="P56:W56" si="163">P17*100/AF$17</f>
        <v>94.90621845</v>
      </c>
      <c r="Q56" s="123">
        <f t="shared" si="163"/>
        <v>64.56382529</v>
      </c>
      <c r="R56" s="122">
        <f t="shared" si="163"/>
        <v>93.7646623</v>
      </c>
      <c r="S56" s="124">
        <f t="shared" si="163"/>
        <v>34.03502529</v>
      </c>
      <c r="T56" s="123">
        <f t="shared" si="163"/>
        <v>92.13535808</v>
      </c>
      <c r="U56" s="124">
        <f t="shared" si="163"/>
        <v>49.81486239</v>
      </c>
      <c r="V56" s="123">
        <f t="shared" si="163"/>
        <v>94.27856808</v>
      </c>
      <c r="W56" s="124">
        <f t="shared" si="163"/>
        <v>79.41027319</v>
      </c>
      <c r="X56" s="123">
        <f t="shared" ref="X56:AE56" si="164">X17*100/AF$17</f>
        <v>5.093781548</v>
      </c>
      <c r="Y56" s="123">
        <f t="shared" si="164"/>
        <v>35.43617471</v>
      </c>
      <c r="Z56" s="122">
        <f t="shared" si="164"/>
        <v>6.235337696</v>
      </c>
      <c r="AA56" s="124">
        <f t="shared" si="164"/>
        <v>65.96497471</v>
      </c>
      <c r="AB56" s="123">
        <f t="shared" si="164"/>
        <v>7.86464192</v>
      </c>
      <c r="AC56" s="123">
        <f t="shared" si="164"/>
        <v>50.18513761</v>
      </c>
      <c r="AD56" s="122">
        <f t="shared" si="164"/>
        <v>5.721431921</v>
      </c>
      <c r="AE56" s="123">
        <f t="shared" si="164"/>
        <v>20.58972681</v>
      </c>
      <c r="AF56" s="122">
        <f t="shared" ref="AF56:AM56" si="165">AF17*100/AF$17</f>
        <v>100</v>
      </c>
      <c r="AG56" s="124">
        <f t="shared" si="165"/>
        <v>100</v>
      </c>
      <c r="AH56" s="123">
        <f t="shared" si="165"/>
        <v>100</v>
      </c>
      <c r="AI56" s="123">
        <f t="shared" si="165"/>
        <v>100</v>
      </c>
      <c r="AJ56" s="122">
        <f t="shared" si="165"/>
        <v>100</v>
      </c>
      <c r="AK56" s="124">
        <f t="shared" si="165"/>
        <v>100</v>
      </c>
      <c r="AL56" s="123">
        <f t="shared" si="165"/>
        <v>100</v>
      </c>
      <c r="AM56" s="124">
        <f t="shared" si="165"/>
        <v>100</v>
      </c>
      <c r="AO56" s="101" t="s">
        <v>9</v>
      </c>
      <c r="AP56" s="109">
        <v>95.9</v>
      </c>
      <c r="AQ56" s="108">
        <v>74.0</v>
      </c>
      <c r="AR56" s="109">
        <v>93.0</v>
      </c>
      <c r="AS56" s="110">
        <v>32.7</v>
      </c>
      <c r="AT56" s="108">
        <v>93.7</v>
      </c>
      <c r="AU56" s="110">
        <v>52.6</v>
      </c>
      <c r="AV56" s="108">
        <v>94.4</v>
      </c>
      <c r="AW56" s="110">
        <v>50.8</v>
      </c>
      <c r="AX56" s="108">
        <v>4.1</v>
      </c>
      <c r="AY56" s="108">
        <v>26.0</v>
      </c>
      <c r="AZ56" s="109">
        <v>7.0</v>
      </c>
      <c r="BA56" s="110">
        <v>67.3</v>
      </c>
      <c r="BB56" s="108">
        <v>6.3</v>
      </c>
      <c r="BC56" s="108">
        <v>47.4</v>
      </c>
      <c r="BD56" s="109">
        <v>5.6</v>
      </c>
      <c r="BE56" s="108">
        <v>49.2</v>
      </c>
      <c r="BF56" s="109">
        <v>100.0</v>
      </c>
      <c r="BG56" s="110">
        <v>100.0</v>
      </c>
      <c r="BH56" s="108">
        <v>100.0</v>
      </c>
      <c r="BI56" s="108">
        <v>100.0</v>
      </c>
      <c r="BJ56" s="109">
        <v>100.0</v>
      </c>
      <c r="BK56" s="110">
        <v>100.0</v>
      </c>
      <c r="BL56" s="108">
        <v>100.0</v>
      </c>
      <c r="BM56" s="110">
        <v>100.0</v>
      </c>
    </row>
    <row r="57" ht="15.75" customHeight="1">
      <c r="A57" s="125" t="s">
        <v>42</v>
      </c>
      <c r="O57" s="125" t="s">
        <v>42</v>
      </c>
      <c r="AO57" s="125" t="s">
        <v>43</v>
      </c>
    </row>
    <row r="58" ht="15.75" customHeight="1">
      <c r="A58" s="125" t="s">
        <v>44</v>
      </c>
      <c r="O58" s="125" t="s">
        <v>44</v>
      </c>
      <c r="AO58" s="125" t="s">
        <v>44</v>
      </c>
    </row>
    <row r="59" ht="15.75" customHeight="1"/>
    <row r="60" ht="15.75" customHeight="1">
      <c r="A60" s="126" t="s">
        <v>45</v>
      </c>
      <c r="O60" s="126" t="s">
        <v>46</v>
      </c>
    </row>
    <row r="61" ht="15.75" customHeight="1">
      <c r="A61" s="5" t="s">
        <v>6</v>
      </c>
      <c r="B61" s="6" t="s">
        <v>7</v>
      </c>
      <c r="C61" s="7"/>
      <c r="D61" s="7"/>
      <c r="E61" s="8"/>
      <c r="F61" s="6" t="s">
        <v>8</v>
      </c>
      <c r="G61" s="7"/>
      <c r="H61" s="7"/>
      <c r="I61" s="8"/>
      <c r="J61" s="6" t="s">
        <v>9</v>
      </c>
      <c r="K61" s="7"/>
      <c r="L61" s="7"/>
      <c r="M61" s="9"/>
      <c r="O61" s="5" t="s">
        <v>6</v>
      </c>
      <c r="P61" s="6" t="s">
        <v>7</v>
      </c>
      <c r="Q61" s="7"/>
      <c r="R61" s="7"/>
      <c r="S61" s="7"/>
      <c r="T61" s="7"/>
      <c r="U61" s="7"/>
      <c r="V61" s="7"/>
      <c r="W61" s="9"/>
      <c r="X61" s="6" t="s">
        <v>8</v>
      </c>
      <c r="Y61" s="7"/>
      <c r="Z61" s="7"/>
      <c r="AA61" s="7"/>
      <c r="AB61" s="7"/>
      <c r="AC61" s="7"/>
      <c r="AD61" s="7"/>
      <c r="AE61" s="9"/>
      <c r="AF61" s="6" t="s">
        <v>9</v>
      </c>
      <c r="AG61" s="7"/>
      <c r="AH61" s="7"/>
      <c r="AI61" s="7"/>
      <c r="AJ61" s="7"/>
      <c r="AK61" s="7"/>
      <c r="AL61" s="7"/>
      <c r="AM61" s="9"/>
    </row>
    <row r="62" ht="15.75" customHeight="1">
      <c r="A62" s="10"/>
      <c r="B62" s="11" t="s">
        <v>10</v>
      </c>
      <c r="C62" s="9"/>
      <c r="D62" s="11" t="s">
        <v>11</v>
      </c>
      <c r="E62" s="9"/>
      <c r="F62" s="11" t="s">
        <v>10</v>
      </c>
      <c r="G62" s="9"/>
      <c r="H62" s="11" t="s">
        <v>11</v>
      </c>
      <c r="I62" s="9"/>
      <c r="J62" s="11" t="s">
        <v>10</v>
      </c>
      <c r="K62" s="9"/>
      <c r="L62" s="11" t="s">
        <v>11</v>
      </c>
      <c r="M62" s="9"/>
      <c r="O62" s="10"/>
      <c r="P62" s="11" t="s">
        <v>10</v>
      </c>
      <c r="Q62" s="9"/>
      <c r="R62" s="11" t="s">
        <v>12</v>
      </c>
      <c r="S62" s="9"/>
      <c r="T62" s="11" t="s">
        <v>11</v>
      </c>
      <c r="U62" s="9"/>
      <c r="V62" s="11" t="s">
        <v>13</v>
      </c>
      <c r="W62" s="9"/>
      <c r="X62" s="11" t="s">
        <v>10</v>
      </c>
      <c r="Y62" s="9"/>
      <c r="Z62" s="11" t="s">
        <v>12</v>
      </c>
      <c r="AA62" s="9"/>
      <c r="AB62" s="11" t="s">
        <v>11</v>
      </c>
      <c r="AC62" s="9"/>
      <c r="AD62" s="11" t="s">
        <v>13</v>
      </c>
      <c r="AE62" s="9"/>
      <c r="AF62" s="11" t="s">
        <v>10</v>
      </c>
      <c r="AG62" s="9"/>
      <c r="AH62" s="11" t="s">
        <v>12</v>
      </c>
      <c r="AI62" s="9"/>
      <c r="AJ62" s="11" t="s">
        <v>11</v>
      </c>
      <c r="AK62" s="9"/>
      <c r="AL62" s="11" t="s">
        <v>13</v>
      </c>
      <c r="AM62" s="9"/>
    </row>
    <row r="63" ht="15.75" customHeight="1">
      <c r="A63" s="12"/>
      <c r="B63" s="13" t="s">
        <v>16</v>
      </c>
      <c r="C63" s="14" t="s">
        <v>17</v>
      </c>
      <c r="D63" s="15" t="s">
        <v>18</v>
      </c>
      <c r="E63" s="16" t="s">
        <v>19</v>
      </c>
      <c r="F63" s="13" t="s">
        <v>16</v>
      </c>
      <c r="G63" s="14" t="s">
        <v>17</v>
      </c>
      <c r="H63" s="15" t="s">
        <v>18</v>
      </c>
      <c r="I63" s="16" t="s">
        <v>19</v>
      </c>
      <c r="J63" s="13" t="s">
        <v>16</v>
      </c>
      <c r="K63" s="14" t="s">
        <v>17</v>
      </c>
      <c r="L63" s="15" t="s">
        <v>18</v>
      </c>
      <c r="M63" s="16" t="s">
        <v>19</v>
      </c>
      <c r="O63" s="12"/>
      <c r="P63" s="13" t="s">
        <v>16</v>
      </c>
      <c r="Q63" s="18" t="s">
        <v>17</v>
      </c>
      <c r="R63" s="13" t="s">
        <v>18</v>
      </c>
      <c r="S63" s="16" t="s">
        <v>17</v>
      </c>
      <c r="T63" s="16" t="s">
        <v>18</v>
      </c>
      <c r="U63" s="16" t="s">
        <v>19</v>
      </c>
      <c r="V63" s="17" t="s">
        <v>16</v>
      </c>
      <c r="W63" s="17" t="s">
        <v>20</v>
      </c>
      <c r="X63" s="16" t="s">
        <v>16</v>
      </c>
      <c r="Y63" s="18" t="s">
        <v>17</v>
      </c>
      <c r="Z63" s="13" t="s">
        <v>18</v>
      </c>
      <c r="AA63" s="16" t="s">
        <v>17</v>
      </c>
      <c r="AB63" s="16" t="s">
        <v>18</v>
      </c>
      <c r="AC63" s="16" t="s">
        <v>19</v>
      </c>
      <c r="AD63" s="17" t="s">
        <v>16</v>
      </c>
      <c r="AE63" s="17" t="s">
        <v>20</v>
      </c>
      <c r="AF63" s="16" t="s">
        <v>16</v>
      </c>
      <c r="AG63" s="18" t="s">
        <v>17</v>
      </c>
      <c r="AH63" s="13" t="s">
        <v>18</v>
      </c>
      <c r="AI63" s="16" t="s">
        <v>21</v>
      </c>
      <c r="AJ63" s="16" t="s">
        <v>18</v>
      </c>
      <c r="AK63" s="16" t="s">
        <v>19</v>
      </c>
      <c r="AL63" s="17" t="s">
        <v>22</v>
      </c>
      <c r="AM63" s="17" t="s">
        <v>23</v>
      </c>
    </row>
    <row r="64" ht="15.75" customHeight="1">
      <c r="A64" s="19" t="s">
        <v>24</v>
      </c>
      <c r="B64" s="20">
        <f t="shared" ref="B64:C64" si="166">B7-P7</f>
        <v>-8538</v>
      </c>
      <c r="C64" s="21">
        <f t="shared" si="166"/>
        <v>-1483.931152</v>
      </c>
      <c r="D64" s="20">
        <f t="shared" ref="D64:E64" si="167">D7-T7</f>
        <v>-49</v>
      </c>
      <c r="E64" s="21">
        <f t="shared" si="167"/>
        <v>-48.63955563</v>
      </c>
      <c r="F64" s="20">
        <f t="shared" ref="F64:G64" si="168">F7-X7</f>
        <v>-157</v>
      </c>
      <c r="G64" s="21">
        <f t="shared" si="168"/>
        <v>-59.90500539</v>
      </c>
      <c r="H64" s="20">
        <f t="shared" ref="H64:I64" si="169">H7-AB7</f>
        <v>37</v>
      </c>
      <c r="I64" s="21">
        <f t="shared" si="169"/>
        <v>23.95010726</v>
      </c>
      <c r="J64" s="20">
        <f t="shared" ref="J64:K64" si="170">J7-AF7</f>
        <v>-8695</v>
      </c>
      <c r="K64" s="21">
        <f t="shared" si="170"/>
        <v>-1543.836157</v>
      </c>
      <c r="L64" s="20">
        <f t="shared" ref="L64:M64" si="171">L7-AJ7</f>
        <v>-12</v>
      </c>
      <c r="M64" s="21">
        <f t="shared" si="171"/>
        <v>-24.68944837</v>
      </c>
      <c r="O64" s="19" t="s">
        <v>24</v>
      </c>
      <c r="P64" s="20">
        <f t="shared" ref="P64:AM64" si="172">P7-AP7</f>
        <v>15036</v>
      </c>
      <c r="Q64" s="22">
        <f t="shared" si="172"/>
        <v>2885.263836</v>
      </c>
      <c r="R64" s="20">
        <f t="shared" si="172"/>
        <v>99</v>
      </c>
      <c r="S64" s="21">
        <f t="shared" si="172"/>
        <v>27.60844262</v>
      </c>
      <c r="T64" s="22">
        <f t="shared" si="172"/>
        <v>25</v>
      </c>
      <c r="U64" s="21">
        <f t="shared" si="172"/>
        <v>50.18156534</v>
      </c>
      <c r="V64" s="22">
        <f t="shared" si="172"/>
        <v>53</v>
      </c>
      <c r="W64" s="21">
        <f t="shared" si="172"/>
        <v>5001.88</v>
      </c>
      <c r="X64" s="22">
        <f t="shared" si="172"/>
        <v>780</v>
      </c>
      <c r="Y64" s="22">
        <f t="shared" si="172"/>
        <v>193.2646186</v>
      </c>
      <c r="Z64" s="20">
        <f t="shared" si="172"/>
        <v>10</v>
      </c>
      <c r="AA64" s="21">
        <f t="shared" si="172"/>
        <v>2.956</v>
      </c>
      <c r="AB64" s="22">
        <f t="shared" si="172"/>
        <v>8</v>
      </c>
      <c r="AC64" s="21">
        <f t="shared" si="172"/>
        <v>2.021976073</v>
      </c>
      <c r="AD64" s="25">
        <f t="shared" si="172"/>
        <v>4</v>
      </c>
      <c r="AE64" s="26">
        <f t="shared" si="172"/>
        <v>528.75</v>
      </c>
      <c r="AF64" s="22">
        <f t="shared" si="172"/>
        <v>15816</v>
      </c>
      <c r="AG64" s="22">
        <f t="shared" si="172"/>
        <v>3078.528455</v>
      </c>
      <c r="AH64" s="20">
        <f t="shared" si="172"/>
        <v>109</v>
      </c>
      <c r="AI64" s="21">
        <f t="shared" si="172"/>
        <v>30.56444262</v>
      </c>
      <c r="AJ64" s="22">
        <f t="shared" si="172"/>
        <v>33</v>
      </c>
      <c r="AK64" s="21">
        <f t="shared" si="172"/>
        <v>51.20354142</v>
      </c>
      <c r="AL64" s="23">
        <f t="shared" si="172"/>
        <v>57</v>
      </c>
      <c r="AM64" s="24">
        <f t="shared" si="172"/>
        <v>5530.63</v>
      </c>
    </row>
    <row r="65" ht="15.75" customHeight="1">
      <c r="A65" s="19" t="s">
        <v>25</v>
      </c>
      <c r="B65" s="33">
        <f t="shared" ref="B65:C65" si="173">B8-P8</f>
        <v>512</v>
      </c>
      <c r="C65" s="24">
        <f t="shared" si="173"/>
        <v>337.2350403</v>
      </c>
      <c r="D65" s="33">
        <f t="shared" ref="D65:E65" si="174">D8-T8</f>
        <v>-33</v>
      </c>
      <c r="E65" s="24">
        <f t="shared" si="174"/>
        <v>-40.58694636</v>
      </c>
      <c r="F65" s="33">
        <f t="shared" ref="F65:G65" si="175">F8-X8</f>
        <v>-9</v>
      </c>
      <c r="G65" s="24">
        <f t="shared" si="175"/>
        <v>-8.854297638</v>
      </c>
      <c r="H65" s="33">
        <f t="shared" ref="H65:I65" si="176">H8-AB8</f>
        <v>9</v>
      </c>
      <c r="I65" s="24">
        <f t="shared" si="176"/>
        <v>7.389604165</v>
      </c>
      <c r="J65" s="33">
        <f t="shared" ref="J65:K65" si="177">J8-AF8</f>
        <v>503</v>
      </c>
      <c r="K65" s="24">
        <f t="shared" si="177"/>
        <v>328.3807427</v>
      </c>
      <c r="L65" s="33">
        <f t="shared" ref="L65:M65" si="178">L8-AJ8</f>
        <v>-24</v>
      </c>
      <c r="M65" s="24">
        <f t="shared" si="178"/>
        <v>-33.1973422</v>
      </c>
      <c r="O65" s="19" t="s">
        <v>25</v>
      </c>
      <c r="P65" s="33">
        <f t="shared" ref="P65:AM65" si="179">P8-AP8</f>
        <v>2302</v>
      </c>
      <c r="Q65" s="23">
        <f t="shared" si="179"/>
        <v>1948.531562</v>
      </c>
      <c r="R65" s="33">
        <f t="shared" si="179"/>
        <v>101</v>
      </c>
      <c r="S65" s="24">
        <f t="shared" si="179"/>
        <v>81.32813007</v>
      </c>
      <c r="T65" s="23">
        <f t="shared" si="179"/>
        <v>-43</v>
      </c>
      <c r="U65" s="24">
        <f t="shared" si="179"/>
        <v>-16.39746531</v>
      </c>
      <c r="V65" s="23">
        <f t="shared" si="179"/>
        <v>69</v>
      </c>
      <c r="W65" s="24">
        <f t="shared" si="179"/>
        <v>4879.35</v>
      </c>
      <c r="X65" s="23">
        <f t="shared" si="179"/>
        <v>274</v>
      </c>
      <c r="Y65" s="23">
        <f t="shared" si="179"/>
        <v>206.7064965</v>
      </c>
      <c r="Z65" s="33">
        <f t="shared" si="179"/>
        <v>3</v>
      </c>
      <c r="AA65" s="24">
        <f t="shared" si="179"/>
        <v>2.24</v>
      </c>
      <c r="AB65" s="23">
        <f t="shared" si="179"/>
        <v>-4</v>
      </c>
      <c r="AC65" s="24">
        <f t="shared" si="179"/>
        <v>-5.714972875</v>
      </c>
      <c r="AD65" s="34">
        <f t="shared" si="179"/>
        <v>4</v>
      </c>
      <c r="AE65" s="35">
        <f t="shared" si="179"/>
        <v>452.96</v>
      </c>
      <c r="AF65" s="23">
        <f t="shared" si="179"/>
        <v>2576</v>
      </c>
      <c r="AG65" s="23">
        <f t="shared" si="179"/>
        <v>2156.238059</v>
      </c>
      <c r="AH65" s="33">
        <f t="shared" si="179"/>
        <v>104</v>
      </c>
      <c r="AI65" s="24">
        <f t="shared" si="179"/>
        <v>83.56813007</v>
      </c>
      <c r="AJ65" s="23">
        <f t="shared" si="179"/>
        <v>-47</v>
      </c>
      <c r="AK65" s="24">
        <f t="shared" si="179"/>
        <v>-22.11243819</v>
      </c>
      <c r="AL65" s="23">
        <f t="shared" si="179"/>
        <v>73</v>
      </c>
      <c r="AM65" s="24">
        <f t="shared" si="179"/>
        <v>5332.31</v>
      </c>
    </row>
    <row r="66" ht="15.75" customHeight="1">
      <c r="A66" s="36" t="s">
        <v>26</v>
      </c>
      <c r="B66" s="33">
        <f t="shared" ref="B66:C66" si="180">B9-P9</f>
        <v>798</v>
      </c>
      <c r="C66" s="24">
        <f t="shared" si="180"/>
        <v>996.6325972</v>
      </c>
      <c r="D66" s="33">
        <f t="shared" ref="D66:E66" si="181">D9-T9</f>
        <v>-127</v>
      </c>
      <c r="E66" s="24">
        <f t="shared" si="181"/>
        <v>-173.7990422</v>
      </c>
      <c r="F66" s="33">
        <f t="shared" ref="F66:G66" si="182">F9-X9</f>
        <v>40</v>
      </c>
      <c r="G66" s="24">
        <f t="shared" si="182"/>
        <v>41.43027243</v>
      </c>
      <c r="H66" s="33">
        <f t="shared" ref="H66:I66" si="183">H9-AB9</f>
        <v>18</v>
      </c>
      <c r="I66" s="24">
        <f t="shared" si="183"/>
        <v>23.38003402</v>
      </c>
      <c r="J66" s="33">
        <f t="shared" ref="J66:K66" si="184">J9-AF9</f>
        <v>838</v>
      </c>
      <c r="K66" s="24">
        <f t="shared" si="184"/>
        <v>1038.06287</v>
      </c>
      <c r="L66" s="33">
        <f t="shared" ref="L66:M66" si="185">L9-AJ9</f>
        <v>-109</v>
      </c>
      <c r="M66" s="24">
        <f t="shared" si="185"/>
        <v>-150.4190082</v>
      </c>
      <c r="O66" s="36" t="s">
        <v>26</v>
      </c>
      <c r="P66" s="33">
        <f t="shared" ref="P66:AM66" si="186">P9-AP9</f>
        <v>1224</v>
      </c>
      <c r="Q66" s="23">
        <f t="shared" si="186"/>
        <v>2109.000538</v>
      </c>
      <c r="R66" s="33">
        <f t="shared" si="186"/>
        <v>231</v>
      </c>
      <c r="S66" s="24">
        <f t="shared" si="186"/>
        <v>357.2717967</v>
      </c>
      <c r="T66" s="23">
        <f t="shared" si="186"/>
        <v>-32</v>
      </c>
      <c r="U66" s="24">
        <f t="shared" si="186"/>
        <v>19.04062861</v>
      </c>
      <c r="V66" s="23">
        <f t="shared" si="186"/>
        <v>145</v>
      </c>
      <c r="W66" s="24">
        <f t="shared" si="186"/>
        <v>13528.98</v>
      </c>
      <c r="X66" s="23">
        <f t="shared" si="186"/>
        <v>230</v>
      </c>
      <c r="Y66" s="23">
        <f t="shared" si="186"/>
        <v>358.4498098</v>
      </c>
      <c r="Z66" s="33">
        <f t="shared" si="186"/>
        <v>11</v>
      </c>
      <c r="AA66" s="24">
        <f t="shared" si="186"/>
        <v>19.04333333</v>
      </c>
      <c r="AB66" s="23">
        <f t="shared" si="186"/>
        <v>-6</v>
      </c>
      <c r="AC66" s="24">
        <f t="shared" si="186"/>
        <v>-10.74841193</v>
      </c>
      <c r="AD66" s="23">
        <f t="shared" si="186"/>
        <v>0</v>
      </c>
      <c r="AE66" s="24">
        <f t="shared" si="186"/>
        <v>-531.8</v>
      </c>
      <c r="AF66" s="23">
        <f t="shared" si="186"/>
        <v>1454</v>
      </c>
      <c r="AG66" s="23">
        <f t="shared" si="186"/>
        <v>2467.450347</v>
      </c>
      <c r="AH66" s="33">
        <f t="shared" si="186"/>
        <v>242</v>
      </c>
      <c r="AI66" s="24">
        <f t="shared" si="186"/>
        <v>376.31513</v>
      </c>
      <c r="AJ66" s="23">
        <f t="shared" si="186"/>
        <v>-38</v>
      </c>
      <c r="AK66" s="24">
        <f t="shared" si="186"/>
        <v>8.292216682</v>
      </c>
      <c r="AL66" s="23">
        <f t="shared" si="186"/>
        <v>145</v>
      </c>
      <c r="AM66" s="24">
        <f t="shared" si="186"/>
        <v>12997.18</v>
      </c>
    </row>
    <row r="67" ht="15.75" customHeight="1">
      <c r="A67" s="36" t="s">
        <v>27</v>
      </c>
      <c r="B67" s="33">
        <f t="shared" ref="B67:C67" si="187">B10-P10</f>
        <v>338</v>
      </c>
      <c r="C67" s="24">
        <f t="shared" si="187"/>
        <v>276.5716593</v>
      </c>
      <c r="D67" s="33">
        <f t="shared" ref="D67:E67" si="188">D10-T10</f>
        <v>-287</v>
      </c>
      <c r="E67" s="24">
        <f t="shared" si="188"/>
        <v>-660.2154489</v>
      </c>
      <c r="F67" s="33">
        <f t="shared" ref="F67:G67" si="189">F10-X10</f>
        <v>145</v>
      </c>
      <c r="G67" s="24">
        <f t="shared" si="189"/>
        <v>426.3028823</v>
      </c>
      <c r="H67" s="33">
        <f t="shared" ref="H67:I67" si="190">H10-AB10</f>
        <v>28</v>
      </c>
      <c r="I67" s="24">
        <f t="shared" si="190"/>
        <v>48.58271993</v>
      </c>
      <c r="J67" s="33">
        <f t="shared" ref="J67:K67" si="191">J10-AF10</f>
        <v>483</v>
      </c>
      <c r="K67" s="24">
        <f t="shared" si="191"/>
        <v>702.8745416</v>
      </c>
      <c r="L67" s="33">
        <f t="shared" ref="L67:M67" si="192">L10-AJ10</f>
        <v>-259</v>
      </c>
      <c r="M67" s="24">
        <f t="shared" si="192"/>
        <v>-611.632729</v>
      </c>
      <c r="O67" s="36" t="s">
        <v>27</v>
      </c>
      <c r="P67" s="33">
        <f t="shared" ref="P67:AM67" si="193">P10-AP10</f>
        <v>-473</v>
      </c>
      <c r="Q67" s="23">
        <f t="shared" si="193"/>
        <v>-708.0630131</v>
      </c>
      <c r="R67" s="33">
        <f t="shared" si="193"/>
        <v>868</v>
      </c>
      <c r="S67" s="24">
        <f t="shared" si="193"/>
        <v>3148.771584</v>
      </c>
      <c r="T67" s="23">
        <f t="shared" si="193"/>
        <v>-222</v>
      </c>
      <c r="U67" s="24">
        <f t="shared" si="193"/>
        <v>-254.7433803</v>
      </c>
      <c r="V67" s="23">
        <f t="shared" si="193"/>
        <v>345</v>
      </c>
      <c r="W67" s="24">
        <f t="shared" si="193"/>
        <v>58006.57</v>
      </c>
      <c r="X67" s="23">
        <f t="shared" si="193"/>
        <v>232</v>
      </c>
      <c r="Y67" s="23">
        <f t="shared" si="193"/>
        <v>779.6910683</v>
      </c>
      <c r="Z67" s="33">
        <f t="shared" si="193"/>
        <v>42</v>
      </c>
      <c r="AA67" s="24">
        <f t="shared" si="193"/>
        <v>166.1436545</v>
      </c>
      <c r="AB67" s="23">
        <f t="shared" si="193"/>
        <v>22</v>
      </c>
      <c r="AC67" s="24">
        <f t="shared" si="193"/>
        <v>39.94832484</v>
      </c>
      <c r="AD67" s="23">
        <f t="shared" si="193"/>
        <v>16</v>
      </c>
      <c r="AE67" s="24">
        <f t="shared" si="193"/>
        <v>4594.42</v>
      </c>
      <c r="AF67" s="23">
        <f t="shared" si="193"/>
        <v>-241</v>
      </c>
      <c r="AG67" s="23">
        <f t="shared" si="193"/>
        <v>70.62805515</v>
      </c>
      <c r="AH67" s="33">
        <f t="shared" si="193"/>
        <v>910</v>
      </c>
      <c r="AI67" s="24">
        <f t="shared" si="193"/>
        <v>3315.915238</v>
      </c>
      <c r="AJ67" s="23">
        <f t="shared" si="193"/>
        <v>-200</v>
      </c>
      <c r="AK67" s="24">
        <f t="shared" si="193"/>
        <v>-214.7950555</v>
      </c>
      <c r="AL67" s="23">
        <f t="shared" si="193"/>
        <v>361</v>
      </c>
      <c r="AM67" s="24">
        <f t="shared" si="193"/>
        <v>62600.99</v>
      </c>
    </row>
    <row r="68" ht="15.75" customHeight="1">
      <c r="A68" s="36" t="s">
        <v>28</v>
      </c>
      <c r="B68" s="33">
        <f t="shared" ref="B68:C68" si="194">B11-P11</f>
        <v>-542</v>
      </c>
      <c r="C68" s="24">
        <f t="shared" si="194"/>
        <v>-4167.769422</v>
      </c>
      <c r="D68" s="33">
        <f t="shared" ref="D68:E68" si="195">D11-T11</f>
        <v>-535</v>
      </c>
      <c r="E68" s="24">
        <f t="shared" si="195"/>
        <v>-1777.098607</v>
      </c>
      <c r="F68" s="33">
        <f t="shared" ref="F68:G68" si="196">F11-X11</f>
        <v>36</v>
      </c>
      <c r="G68" s="24">
        <f t="shared" si="196"/>
        <v>233.7101385</v>
      </c>
      <c r="H68" s="33">
        <f t="shared" ref="H68:I68" si="197">H11-AB11</f>
        <v>19</v>
      </c>
      <c r="I68" s="24">
        <f t="shared" si="197"/>
        <v>116.9704321</v>
      </c>
      <c r="J68" s="33">
        <f t="shared" ref="J68:K68" si="198">J11-AF11</f>
        <v>-506</v>
      </c>
      <c r="K68" s="24">
        <f t="shared" si="198"/>
        <v>-3934.059283</v>
      </c>
      <c r="L68" s="33">
        <f t="shared" ref="L68:M68" si="199">L11-AJ11</f>
        <v>-516</v>
      </c>
      <c r="M68" s="24">
        <f t="shared" si="199"/>
        <v>-1660.128175</v>
      </c>
      <c r="O68" s="36" t="s">
        <v>28</v>
      </c>
      <c r="P68" s="33">
        <f t="shared" ref="P68:AM68" si="200">P11-AP11</f>
        <v>-1564</v>
      </c>
      <c r="Q68" s="23">
        <f t="shared" si="200"/>
        <v>-10345.41867</v>
      </c>
      <c r="R68" s="33">
        <f t="shared" si="200"/>
        <v>1278</v>
      </c>
      <c r="S68" s="24">
        <f t="shared" si="200"/>
        <v>9490.583469</v>
      </c>
      <c r="T68" s="23">
        <f t="shared" si="200"/>
        <v>-188</v>
      </c>
      <c r="U68" s="24">
        <f t="shared" si="200"/>
        <v>-538.1353287</v>
      </c>
      <c r="V68" s="23">
        <f t="shared" si="200"/>
        <v>480</v>
      </c>
      <c r="W68" s="24">
        <f t="shared" si="200"/>
        <v>117973.48</v>
      </c>
      <c r="X68" s="23">
        <f t="shared" si="200"/>
        <v>79</v>
      </c>
      <c r="Y68" s="23">
        <f t="shared" si="200"/>
        <v>637.4345728</v>
      </c>
      <c r="Z68" s="33">
        <f t="shared" si="200"/>
        <v>41</v>
      </c>
      <c r="AA68" s="24">
        <f t="shared" si="200"/>
        <v>325.271</v>
      </c>
      <c r="AB68" s="23">
        <f t="shared" si="200"/>
        <v>12</v>
      </c>
      <c r="AC68" s="24">
        <f t="shared" si="200"/>
        <v>34.5746393</v>
      </c>
      <c r="AD68" s="23">
        <f t="shared" si="200"/>
        <v>20</v>
      </c>
      <c r="AE68" s="24">
        <f t="shared" si="200"/>
        <v>8931.47</v>
      </c>
      <c r="AF68" s="23">
        <f t="shared" si="200"/>
        <v>-1485</v>
      </c>
      <c r="AG68" s="23">
        <f t="shared" si="200"/>
        <v>-9707.984097</v>
      </c>
      <c r="AH68" s="33">
        <f t="shared" si="200"/>
        <v>1319</v>
      </c>
      <c r="AI68" s="24">
        <f t="shared" si="200"/>
        <v>9816.854469</v>
      </c>
      <c r="AJ68" s="23">
        <f t="shared" si="200"/>
        <v>-176</v>
      </c>
      <c r="AK68" s="24">
        <f t="shared" si="200"/>
        <v>-503.5606894</v>
      </c>
      <c r="AL68" s="23">
        <f t="shared" si="200"/>
        <v>500</v>
      </c>
      <c r="AM68" s="24">
        <f t="shared" si="200"/>
        <v>126904.95</v>
      </c>
    </row>
    <row r="69" ht="15.75" customHeight="1">
      <c r="A69" s="37" t="s">
        <v>29</v>
      </c>
      <c r="B69" s="33">
        <f t="shared" ref="B69:C69" si="201">B12-P12</f>
        <v>-886</v>
      </c>
      <c r="C69" s="24">
        <f t="shared" si="201"/>
        <v>-12289.56768</v>
      </c>
      <c r="D69" s="33">
        <f t="shared" ref="D69:E69" si="202">D12-T12</f>
        <v>-391</v>
      </c>
      <c r="E69" s="24">
        <f t="shared" si="202"/>
        <v>-2462.942866</v>
      </c>
      <c r="F69" s="33">
        <f t="shared" ref="F69:G69" si="203">F12-X12</f>
        <v>30</v>
      </c>
      <c r="G69" s="24">
        <f t="shared" si="203"/>
        <v>373.345605</v>
      </c>
      <c r="H69" s="33">
        <f t="shared" ref="H69:I69" si="204">H12-AB12</f>
        <v>11</v>
      </c>
      <c r="I69" s="24">
        <f t="shared" si="204"/>
        <v>109.2484698</v>
      </c>
      <c r="J69" s="33">
        <f t="shared" ref="J69:K69" si="205">J12-AF12</f>
        <v>-856</v>
      </c>
      <c r="K69" s="24">
        <f t="shared" si="205"/>
        <v>-11916.22208</v>
      </c>
      <c r="L69" s="33">
        <f t="shared" ref="L69:M69" si="206">L12-AJ12</f>
        <v>-380</v>
      </c>
      <c r="M69" s="24">
        <f t="shared" si="206"/>
        <v>-2353.694397</v>
      </c>
      <c r="O69" s="37" t="s">
        <v>29</v>
      </c>
      <c r="P69" s="33">
        <f t="shared" ref="P69:AM69" si="207">P12-AP12</f>
        <v>-1598</v>
      </c>
      <c r="Q69" s="23">
        <f t="shared" si="207"/>
        <v>-21785.81398</v>
      </c>
      <c r="R69" s="33">
        <f t="shared" si="207"/>
        <v>1446</v>
      </c>
      <c r="S69" s="24">
        <f t="shared" si="207"/>
        <v>20727.40033</v>
      </c>
      <c r="T69" s="23">
        <f t="shared" si="207"/>
        <v>-365</v>
      </c>
      <c r="U69" s="24">
        <f t="shared" si="207"/>
        <v>-1317.796965</v>
      </c>
      <c r="V69" s="23">
        <f t="shared" si="207"/>
        <v>463</v>
      </c>
      <c r="W69" s="24">
        <f t="shared" si="207"/>
        <v>167819.73</v>
      </c>
      <c r="X69" s="23">
        <f t="shared" si="207"/>
        <v>50</v>
      </c>
      <c r="Y69" s="23">
        <f t="shared" si="207"/>
        <v>754.7763759</v>
      </c>
      <c r="Z69" s="33">
        <f t="shared" si="207"/>
        <v>36</v>
      </c>
      <c r="AA69" s="24">
        <f t="shared" si="207"/>
        <v>479.0428957</v>
      </c>
      <c r="AB69" s="23">
        <f t="shared" si="207"/>
        <v>0</v>
      </c>
      <c r="AC69" s="24">
        <f t="shared" si="207"/>
        <v>-140.6814671</v>
      </c>
      <c r="AD69" s="23">
        <f t="shared" si="207"/>
        <v>13</v>
      </c>
      <c r="AE69" s="24">
        <f t="shared" si="207"/>
        <v>8353.24</v>
      </c>
      <c r="AF69" s="23">
        <f t="shared" si="207"/>
        <v>-1548</v>
      </c>
      <c r="AG69" s="23">
        <f t="shared" si="207"/>
        <v>-21031.0376</v>
      </c>
      <c r="AH69" s="33">
        <f t="shared" si="207"/>
        <v>1482</v>
      </c>
      <c r="AI69" s="24">
        <f t="shared" si="207"/>
        <v>21206.44323</v>
      </c>
      <c r="AJ69" s="23">
        <f t="shared" si="207"/>
        <v>-365</v>
      </c>
      <c r="AK69" s="24">
        <f t="shared" si="207"/>
        <v>-1458.478432</v>
      </c>
      <c r="AL69" s="23">
        <f t="shared" si="207"/>
        <v>476</v>
      </c>
      <c r="AM69" s="24">
        <f t="shared" si="207"/>
        <v>176172.97</v>
      </c>
    </row>
    <row r="70" ht="15.75" customHeight="1">
      <c r="A70" s="19" t="s">
        <v>30</v>
      </c>
      <c r="B70" s="33">
        <f t="shared" ref="B70:C70" si="208">B13-P13</f>
        <v>-400</v>
      </c>
      <c r="C70" s="24">
        <f t="shared" si="208"/>
        <v>-11515.62189</v>
      </c>
      <c r="D70" s="33">
        <f t="shared" ref="D70:E70" si="209">D13-T13</f>
        <v>-277</v>
      </c>
      <c r="E70" s="24">
        <f t="shared" si="209"/>
        <v>-2042.291398</v>
      </c>
      <c r="F70" s="33">
        <f t="shared" ref="F70:G70" si="210">F13-X13</f>
        <v>48</v>
      </c>
      <c r="G70" s="24">
        <f t="shared" si="210"/>
        <v>1348.990931</v>
      </c>
      <c r="H70" s="33">
        <f t="shared" ref="H70:I70" si="211">H13-AB13</f>
        <v>30</v>
      </c>
      <c r="I70" s="24">
        <f t="shared" si="211"/>
        <v>-123.8420637</v>
      </c>
      <c r="J70" s="33">
        <f t="shared" ref="J70:K70" si="212">J13-AF13</f>
        <v>-352</v>
      </c>
      <c r="K70" s="24">
        <f t="shared" si="212"/>
        <v>-10166.63096</v>
      </c>
      <c r="L70" s="33">
        <f t="shared" ref="L70:M70" si="213">L13-AJ13</f>
        <v>-247</v>
      </c>
      <c r="M70" s="24">
        <f t="shared" si="213"/>
        <v>-2166.133462</v>
      </c>
      <c r="O70" s="19" t="s">
        <v>30</v>
      </c>
      <c r="P70" s="33">
        <f t="shared" ref="P70:AM70" si="214">P13-AP13</f>
        <v>-903</v>
      </c>
      <c r="Q70" s="23">
        <f t="shared" si="214"/>
        <v>-25931.86465</v>
      </c>
      <c r="R70" s="33">
        <f t="shared" si="214"/>
        <v>995</v>
      </c>
      <c r="S70" s="24">
        <f t="shared" si="214"/>
        <v>29471.03074</v>
      </c>
      <c r="T70" s="23">
        <f t="shared" si="214"/>
        <v>-339</v>
      </c>
      <c r="U70" s="24">
        <f t="shared" si="214"/>
        <v>-2972.023307</v>
      </c>
      <c r="V70" s="23">
        <f t="shared" si="214"/>
        <v>153</v>
      </c>
      <c r="W70" s="24">
        <f t="shared" si="214"/>
        <v>106198.71</v>
      </c>
      <c r="X70" s="23">
        <f t="shared" si="214"/>
        <v>40</v>
      </c>
      <c r="Y70" s="23">
        <f t="shared" si="214"/>
        <v>1298.287354</v>
      </c>
      <c r="Z70" s="33">
        <f t="shared" si="214"/>
        <v>53</v>
      </c>
      <c r="AA70" s="24">
        <f t="shared" si="214"/>
        <v>1584.176294</v>
      </c>
      <c r="AB70" s="23">
        <f t="shared" si="214"/>
        <v>25</v>
      </c>
      <c r="AC70" s="24">
        <f t="shared" si="214"/>
        <v>68.894885</v>
      </c>
      <c r="AD70" s="23">
        <f t="shared" si="214"/>
        <v>4</v>
      </c>
      <c r="AE70" s="24">
        <f t="shared" si="214"/>
        <v>2162.41</v>
      </c>
      <c r="AF70" s="23">
        <f t="shared" si="214"/>
        <v>-863</v>
      </c>
      <c r="AG70" s="23">
        <f t="shared" si="214"/>
        <v>-24633.5773</v>
      </c>
      <c r="AH70" s="33">
        <f t="shared" si="214"/>
        <v>1048</v>
      </c>
      <c r="AI70" s="24">
        <f t="shared" si="214"/>
        <v>31055.20703</v>
      </c>
      <c r="AJ70" s="23">
        <f t="shared" si="214"/>
        <v>-314</v>
      </c>
      <c r="AK70" s="24">
        <f t="shared" si="214"/>
        <v>-2902.128422</v>
      </c>
      <c r="AL70" s="23">
        <f t="shared" si="214"/>
        <v>157</v>
      </c>
      <c r="AM70" s="24">
        <f t="shared" si="214"/>
        <v>108361.12</v>
      </c>
    </row>
    <row r="71" ht="15.75" customHeight="1">
      <c r="A71" s="19" t="s">
        <v>31</v>
      </c>
      <c r="B71" s="33">
        <f t="shared" ref="B71:C71" si="215">B14-P14</f>
        <v>-30</v>
      </c>
      <c r="C71" s="24">
        <f t="shared" si="215"/>
        <v>-2521.931441</v>
      </c>
      <c r="D71" s="33">
        <f t="shared" ref="D71:E71" si="216">D14-T14</f>
        <v>-31</v>
      </c>
      <c r="E71" s="24">
        <f t="shared" si="216"/>
        <v>-400.0222063</v>
      </c>
      <c r="F71" s="33">
        <f t="shared" ref="F71:G71" si="217">F14-X14</f>
        <v>2</v>
      </c>
      <c r="G71" s="24">
        <f t="shared" si="217"/>
        <v>125.1015954</v>
      </c>
      <c r="H71" s="33">
        <f t="shared" ref="H71:I71" si="218">H14-AB14</f>
        <v>25</v>
      </c>
      <c r="I71" s="24">
        <f t="shared" si="218"/>
        <v>131.7614354</v>
      </c>
      <c r="J71" s="33">
        <f t="shared" ref="J71:K71" si="219">J14-AF14</f>
        <v>-28</v>
      </c>
      <c r="K71" s="24">
        <f t="shared" si="219"/>
        <v>-2396.829846</v>
      </c>
      <c r="L71" s="33">
        <f t="shared" ref="L71:M71" si="220">L14-AJ14</f>
        <v>-6</v>
      </c>
      <c r="M71" s="24">
        <f t="shared" si="220"/>
        <v>-268.2607708</v>
      </c>
      <c r="O71" s="19" t="s">
        <v>31</v>
      </c>
      <c r="P71" s="33">
        <f t="shared" ref="P71:AM71" si="221">P14-AP14</f>
        <v>-122</v>
      </c>
      <c r="Q71" s="23">
        <f t="shared" si="221"/>
        <v>-7973.823258</v>
      </c>
      <c r="R71" s="33">
        <f t="shared" si="221"/>
        <v>141</v>
      </c>
      <c r="S71" s="24">
        <f t="shared" si="221"/>
        <v>9171.474125</v>
      </c>
      <c r="T71" s="23">
        <f t="shared" si="221"/>
        <v>-85</v>
      </c>
      <c r="U71" s="24">
        <f t="shared" si="221"/>
        <v>-2141.089126</v>
      </c>
      <c r="V71" s="23">
        <f t="shared" si="221"/>
        <v>-6</v>
      </c>
      <c r="W71" s="24">
        <f t="shared" si="221"/>
        <v>12396.29</v>
      </c>
      <c r="X71" s="23">
        <f t="shared" si="221"/>
        <v>8</v>
      </c>
      <c r="Y71" s="23">
        <f t="shared" si="221"/>
        <v>816.7519443</v>
      </c>
      <c r="Z71" s="33">
        <f t="shared" si="221"/>
        <v>37</v>
      </c>
      <c r="AA71" s="24">
        <f t="shared" si="221"/>
        <v>2602.751964</v>
      </c>
      <c r="AB71" s="23">
        <f t="shared" si="221"/>
        <v>-9</v>
      </c>
      <c r="AC71" s="24">
        <f t="shared" si="221"/>
        <v>-454.2831569</v>
      </c>
      <c r="AD71" s="23">
        <f t="shared" si="221"/>
        <v>9</v>
      </c>
      <c r="AE71" s="24">
        <f t="shared" si="221"/>
        <v>12768.27</v>
      </c>
      <c r="AF71" s="23">
        <f t="shared" si="221"/>
        <v>-114</v>
      </c>
      <c r="AG71" s="23">
        <f t="shared" si="221"/>
        <v>-7157.071314</v>
      </c>
      <c r="AH71" s="33">
        <f t="shared" si="221"/>
        <v>178</v>
      </c>
      <c r="AI71" s="24">
        <f t="shared" si="221"/>
        <v>11774.22609</v>
      </c>
      <c r="AJ71" s="23">
        <f t="shared" si="221"/>
        <v>-94</v>
      </c>
      <c r="AK71" s="24">
        <f t="shared" si="221"/>
        <v>-2595.372283</v>
      </c>
      <c r="AL71" s="23">
        <f t="shared" si="221"/>
        <v>3</v>
      </c>
      <c r="AM71" s="24">
        <f t="shared" si="221"/>
        <v>25164.56</v>
      </c>
    </row>
    <row r="72" ht="15.75" customHeight="1">
      <c r="A72" s="19" t="s">
        <v>32</v>
      </c>
      <c r="B72" s="33">
        <f t="shared" ref="B72:C72" si="222">B15-P15</f>
        <v>-26</v>
      </c>
      <c r="C72" s="24">
        <f t="shared" si="222"/>
        <v>-5081.776417</v>
      </c>
      <c r="D72" s="33">
        <f t="shared" ref="D72:E72" si="223">D15-T15</f>
        <v>-23</v>
      </c>
      <c r="E72" s="24">
        <f t="shared" si="223"/>
        <v>-286.1793457</v>
      </c>
      <c r="F72" s="33">
        <f t="shared" ref="F72:G72" si="224">F15-X15</f>
        <v>17</v>
      </c>
      <c r="G72" s="24">
        <f t="shared" si="224"/>
        <v>3987.652756</v>
      </c>
      <c r="H72" s="33">
        <f t="shared" ref="H72:I72" si="225">H15-AB15</f>
        <v>14</v>
      </c>
      <c r="I72" s="24">
        <f t="shared" si="225"/>
        <v>-3.311676752</v>
      </c>
      <c r="J72" s="33">
        <f t="shared" ref="J72:K72" si="226">J15-AF15</f>
        <v>-9</v>
      </c>
      <c r="K72" s="24">
        <f t="shared" si="226"/>
        <v>-1094.123662</v>
      </c>
      <c r="L72" s="33">
        <f t="shared" ref="L72:M72" si="227">L15-AJ15</f>
        <v>-9</v>
      </c>
      <c r="M72" s="24">
        <f t="shared" si="227"/>
        <v>-289.4910225</v>
      </c>
      <c r="O72" s="19" t="s">
        <v>32</v>
      </c>
      <c r="P72" s="33">
        <f t="shared" ref="P72:AM72" si="228">P15-AP15</f>
        <v>-5</v>
      </c>
      <c r="Q72" s="23">
        <f t="shared" si="228"/>
        <v>-2157.365037</v>
      </c>
      <c r="R72" s="33">
        <f t="shared" si="228"/>
        <v>32</v>
      </c>
      <c r="S72" s="24">
        <f t="shared" si="228"/>
        <v>3790.954987</v>
      </c>
      <c r="T72" s="23">
        <f t="shared" si="228"/>
        <v>-10</v>
      </c>
      <c r="U72" s="24">
        <f t="shared" si="228"/>
        <v>-2240.388572</v>
      </c>
      <c r="V72" s="23">
        <f t="shared" si="228"/>
        <v>0</v>
      </c>
      <c r="W72" s="24">
        <f t="shared" si="228"/>
        <v>-5757.58</v>
      </c>
      <c r="X72" s="23">
        <f t="shared" si="228"/>
        <v>32</v>
      </c>
      <c r="Y72" s="23">
        <f t="shared" si="228"/>
        <v>4978.994905</v>
      </c>
      <c r="Z72" s="33">
        <f t="shared" si="228"/>
        <v>59</v>
      </c>
      <c r="AA72" s="24">
        <f t="shared" si="228"/>
        <v>12421.02109</v>
      </c>
      <c r="AB72" s="23">
        <f t="shared" si="228"/>
        <v>25</v>
      </c>
      <c r="AC72" s="24">
        <f t="shared" si="228"/>
        <v>-2012.167126</v>
      </c>
      <c r="AD72" s="23">
        <f t="shared" si="228"/>
        <v>23</v>
      </c>
      <c r="AE72" s="24">
        <f t="shared" si="228"/>
        <v>19174.95</v>
      </c>
      <c r="AF72" s="23">
        <f t="shared" si="228"/>
        <v>27</v>
      </c>
      <c r="AG72" s="23">
        <f t="shared" si="228"/>
        <v>2821.629868</v>
      </c>
      <c r="AH72" s="33">
        <f t="shared" si="228"/>
        <v>91</v>
      </c>
      <c r="AI72" s="24">
        <f t="shared" si="228"/>
        <v>16211.97607</v>
      </c>
      <c r="AJ72" s="23">
        <f t="shared" si="228"/>
        <v>15</v>
      </c>
      <c r="AK72" s="24">
        <f t="shared" si="228"/>
        <v>-4252.555698</v>
      </c>
      <c r="AL72" s="23">
        <f t="shared" si="228"/>
        <v>23</v>
      </c>
      <c r="AM72" s="24">
        <f t="shared" si="228"/>
        <v>13417.37</v>
      </c>
    </row>
    <row r="73" ht="15.75" customHeight="1">
      <c r="A73" s="38" t="s">
        <v>33</v>
      </c>
      <c r="B73" s="39">
        <f t="shared" ref="B73:C73" si="229">B16-P16</f>
        <v>-3</v>
      </c>
      <c r="C73" s="40">
        <f t="shared" si="229"/>
        <v>-3525.715948</v>
      </c>
      <c r="D73" s="39">
        <f t="shared" ref="D73:E73" si="230">D16-T16</f>
        <v>-4</v>
      </c>
      <c r="E73" s="40">
        <f t="shared" si="230"/>
        <v>-107.0541748</v>
      </c>
      <c r="F73" s="39">
        <f t="shared" ref="F73:G73" si="231">F16-X16</f>
        <v>14</v>
      </c>
      <c r="G73" s="40">
        <f t="shared" si="231"/>
        <v>81210.71469</v>
      </c>
      <c r="H73" s="39">
        <f t="shared" ref="H73:I73" si="232">H16-AB16</f>
        <v>14</v>
      </c>
      <c r="I73" s="40">
        <f t="shared" si="232"/>
        <v>15843.86053</v>
      </c>
      <c r="J73" s="39">
        <f t="shared" ref="J73:K73" si="233">J16-AF16</f>
        <v>11</v>
      </c>
      <c r="K73" s="40">
        <f t="shared" si="233"/>
        <v>77684.99874</v>
      </c>
      <c r="L73" s="39">
        <f t="shared" ref="L73:M73" si="234">L16-AJ16</f>
        <v>10</v>
      </c>
      <c r="M73" s="40">
        <f t="shared" si="234"/>
        <v>15736.80635</v>
      </c>
      <c r="O73" s="38" t="s">
        <v>33</v>
      </c>
      <c r="P73" s="39">
        <f t="shared" ref="P73:AM73" si="235">P16-AP16</f>
        <v>2</v>
      </c>
      <c r="Q73" s="41">
        <f t="shared" si="235"/>
        <v>2378.245253</v>
      </c>
      <c r="R73" s="39">
        <f t="shared" si="235"/>
        <v>3</v>
      </c>
      <c r="S73" s="40">
        <f t="shared" si="235"/>
        <v>3360.200629</v>
      </c>
      <c r="T73" s="41">
        <f t="shared" si="235"/>
        <v>3</v>
      </c>
      <c r="U73" s="40">
        <f t="shared" si="235"/>
        <v>-223.3608252</v>
      </c>
      <c r="V73" s="41">
        <f t="shared" si="235"/>
        <v>0</v>
      </c>
      <c r="W73" s="40">
        <f t="shared" si="235"/>
        <v>-28005.38</v>
      </c>
      <c r="X73" s="41">
        <f t="shared" si="235"/>
        <v>26</v>
      </c>
      <c r="Y73" s="41">
        <f t="shared" si="235"/>
        <v>104762.6939</v>
      </c>
      <c r="Z73" s="39">
        <f t="shared" si="235"/>
        <v>31</v>
      </c>
      <c r="AA73" s="40">
        <f t="shared" si="235"/>
        <v>127788.9359</v>
      </c>
      <c r="AB73" s="41">
        <f t="shared" si="235"/>
        <v>26</v>
      </c>
      <c r="AC73" s="40">
        <f t="shared" si="235"/>
        <v>-1911.331914</v>
      </c>
      <c r="AD73" s="41">
        <f t="shared" si="235"/>
        <v>15</v>
      </c>
      <c r="AE73" s="40">
        <f t="shared" si="235"/>
        <v>-613871.46</v>
      </c>
      <c r="AF73" s="41">
        <f t="shared" si="235"/>
        <v>28</v>
      </c>
      <c r="AG73" s="41">
        <f t="shared" si="235"/>
        <v>107140.9391</v>
      </c>
      <c r="AH73" s="39">
        <f t="shared" si="235"/>
        <v>34</v>
      </c>
      <c r="AI73" s="40">
        <f t="shared" si="235"/>
        <v>131149.1365</v>
      </c>
      <c r="AJ73" s="41">
        <f t="shared" si="235"/>
        <v>29</v>
      </c>
      <c r="AK73" s="40">
        <f t="shared" si="235"/>
        <v>-2134.692739</v>
      </c>
      <c r="AL73" s="41">
        <f t="shared" si="235"/>
        <v>15</v>
      </c>
      <c r="AM73" s="40">
        <f t="shared" si="235"/>
        <v>-641876.84</v>
      </c>
    </row>
    <row r="74" ht="15.75" customHeight="1">
      <c r="A74" s="45" t="s">
        <v>9</v>
      </c>
      <c r="B74" s="46">
        <f t="shared" ref="B74:C74" si="236">B17-P17</f>
        <v>-8777</v>
      </c>
      <c r="C74" s="48">
        <f t="shared" si="236"/>
        <v>-38975.87466</v>
      </c>
      <c r="D74" s="46">
        <f t="shared" ref="D74:E74" si="237">D17-T17</f>
        <v>-1757</v>
      </c>
      <c r="E74" s="48">
        <f t="shared" si="237"/>
        <v>-7998.829591</v>
      </c>
      <c r="F74" s="46">
        <f t="shared" ref="F74:G74" si="238">F17-X17</f>
        <v>166</v>
      </c>
      <c r="G74" s="48">
        <f t="shared" si="238"/>
        <v>87678.48957</v>
      </c>
      <c r="H74" s="46">
        <f t="shared" ref="H74:I74" si="239">H17-AB17</f>
        <v>205</v>
      </c>
      <c r="I74" s="48">
        <f t="shared" si="239"/>
        <v>16177.98959</v>
      </c>
      <c r="J74" s="46">
        <f t="shared" ref="J74:K74" si="240">J17-AF17</f>
        <v>-8611</v>
      </c>
      <c r="K74" s="48">
        <f t="shared" si="240"/>
        <v>48702.61491</v>
      </c>
      <c r="L74" s="46">
        <f t="shared" ref="L74:M74" si="241">L17-AJ17</f>
        <v>-1552</v>
      </c>
      <c r="M74" s="48">
        <f t="shared" si="241"/>
        <v>8179.16</v>
      </c>
      <c r="O74" s="45" t="s">
        <v>9</v>
      </c>
      <c r="P74" s="46">
        <f t="shared" ref="P74:AM74" si="242">P17-AP17</f>
        <v>13899</v>
      </c>
      <c r="Q74" s="47">
        <f t="shared" si="242"/>
        <v>-59581.30742</v>
      </c>
      <c r="R74" s="46">
        <f t="shared" si="242"/>
        <v>5194</v>
      </c>
      <c r="S74" s="48">
        <f t="shared" si="242"/>
        <v>79626.62423</v>
      </c>
      <c r="T74" s="47">
        <f t="shared" si="242"/>
        <v>-1256</v>
      </c>
      <c r="U74" s="48">
        <f t="shared" si="242"/>
        <v>-9634.712777</v>
      </c>
      <c r="V74" s="47">
        <f t="shared" si="242"/>
        <v>1702</v>
      </c>
      <c r="W74" s="48">
        <f t="shared" si="242"/>
        <v>452042.03</v>
      </c>
      <c r="X74" s="47">
        <f t="shared" si="242"/>
        <v>1751</v>
      </c>
      <c r="Y74" s="47">
        <f t="shared" si="242"/>
        <v>114787.051</v>
      </c>
      <c r="Z74" s="46">
        <f t="shared" si="242"/>
        <v>323</v>
      </c>
      <c r="AA74" s="48">
        <f t="shared" si="242"/>
        <v>145391.5821</v>
      </c>
      <c r="AB74" s="47">
        <f t="shared" si="242"/>
        <v>99</v>
      </c>
      <c r="AC74" s="48">
        <f t="shared" si="242"/>
        <v>-4390.487223</v>
      </c>
      <c r="AD74" s="47">
        <f t="shared" si="242"/>
        <v>108</v>
      </c>
      <c r="AE74" s="48">
        <f t="shared" si="242"/>
        <v>-557436.79</v>
      </c>
      <c r="AF74" s="47">
        <f t="shared" si="242"/>
        <v>15650</v>
      </c>
      <c r="AG74" s="47">
        <f t="shared" si="242"/>
        <v>55204.7436</v>
      </c>
      <c r="AH74" s="46">
        <f t="shared" si="242"/>
        <v>5517</v>
      </c>
      <c r="AI74" s="48">
        <f t="shared" si="242"/>
        <v>225018.2063</v>
      </c>
      <c r="AJ74" s="47">
        <f t="shared" si="242"/>
        <v>-1157</v>
      </c>
      <c r="AK74" s="48">
        <f t="shared" si="242"/>
        <v>-14025.2</v>
      </c>
      <c r="AL74" s="47">
        <f t="shared" si="242"/>
        <v>1810</v>
      </c>
      <c r="AM74" s="48">
        <f t="shared" si="242"/>
        <v>-105394.76</v>
      </c>
    </row>
    <row r="75" ht="15.75" customHeight="1"/>
    <row r="76" ht="15.75" customHeight="1">
      <c r="A76" s="127" t="s">
        <v>47</v>
      </c>
      <c r="O76" s="127" t="s">
        <v>48</v>
      </c>
    </row>
    <row r="77" ht="34.5" customHeight="1">
      <c r="A77" s="5" t="s">
        <v>6</v>
      </c>
      <c r="B77" s="6" t="s">
        <v>7</v>
      </c>
      <c r="C77" s="7"/>
      <c r="D77" s="7"/>
      <c r="E77" s="8"/>
      <c r="F77" s="6" t="s">
        <v>8</v>
      </c>
      <c r="G77" s="7"/>
      <c r="H77" s="7"/>
      <c r="I77" s="8"/>
      <c r="J77" s="6" t="s">
        <v>9</v>
      </c>
      <c r="K77" s="7"/>
      <c r="L77" s="7"/>
      <c r="M77" s="9"/>
      <c r="O77" s="5" t="s">
        <v>6</v>
      </c>
      <c r="P77" s="6" t="s">
        <v>7</v>
      </c>
      <c r="Q77" s="7"/>
      <c r="R77" s="7"/>
      <c r="S77" s="7"/>
      <c r="T77" s="7"/>
      <c r="U77" s="7"/>
      <c r="V77" s="7"/>
      <c r="W77" s="9"/>
      <c r="X77" s="6" t="s">
        <v>8</v>
      </c>
      <c r="Y77" s="7"/>
      <c r="Z77" s="7"/>
      <c r="AA77" s="7"/>
      <c r="AB77" s="7"/>
      <c r="AC77" s="7"/>
      <c r="AD77" s="7"/>
      <c r="AE77" s="9"/>
      <c r="AF77" s="6" t="s">
        <v>9</v>
      </c>
      <c r="AG77" s="7"/>
      <c r="AH77" s="7"/>
      <c r="AI77" s="7"/>
      <c r="AJ77" s="7"/>
      <c r="AK77" s="7"/>
      <c r="AL77" s="7"/>
      <c r="AM77" s="9"/>
    </row>
    <row r="78" ht="15.75" customHeight="1">
      <c r="A78" s="10"/>
      <c r="B78" s="11" t="s">
        <v>10</v>
      </c>
      <c r="C78" s="9"/>
      <c r="D78" s="11" t="s">
        <v>11</v>
      </c>
      <c r="E78" s="9"/>
      <c r="F78" s="11" t="s">
        <v>10</v>
      </c>
      <c r="G78" s="9"/>
      <c r="H78" s="11" t="s">
        <v>11</v>
      </c>
      <c r="I78" s="9"/>
      <c r="J78" s="11" t="s">
        <v>10</v>
      </c>
      <c r="K78" s="9"/>
      <c r="L78" s="11" t="s">
        <v>11</v>
      </c>
      <c r="M78" s="9"/>
      <c r="O78" s="10"/>
      <c r="P78" s="11" t="s">
        <v>10</v>
      </c>
      <c r="Q78" s="9"/>
      <c r="R78" s="11" t="s">
        <v>12</v>
      </c>
      <c r="S78" s="9"/>
      <c r="T78" s="11" t="s">
        <v>11</v>
      </c>
      <c r="U78" s="9"/>
      <c r="V78" s="11" t="s">
        <v>13</v>
      </c>
      <c r="W78" s="9"/>
      <c r="X78" s="11" t="s">
        <v>10</v>
      </c>
      <c r="Y78" s="9"/>
      <c r="Z78" s="11" t="s">
        <v>12</v>
      </c>
      <c r="AA78" s="9"/>
      <c r="AB78" s="11" t="s">
        <v>11</v>
      </c>
      <c r="AC78" s="9"/>
      <c r="AD78" s="11" t="s">
        <v>13</v>
      </c>
      <c r="AE78" s="9"/>
      <c r="AF78" s="11" t="s">
        <v>10</v>
      </c>
      <c r="AG78" s="9"/>
      <c r="AH78" s="11" t="s">
        <v>12</v>
      </c>
      <c r="AI78" s="9"/>
      <c r="AJ78" s="11" t="s">
        <v>11</v>
      </c>
      <c r="AK78" s="9"/>
      <c r="AL78" s="11" t="s">
        <v>13</v>
      </c>
      <c r="AM78" s="9"/>
    </row>
    <row r="79" ht="15.75" customHeight="1">
      <c r="A79" s="12"/>
      <c r="B79" s="13" t="s">
        <v>16</v>
      </c>
      <c r="C79" s="18" t="s">
        <v>17</v>
      </c>
      <c r="D79" s="16" t="s">
        <v>18</v>
      </c>
      <c r="E79" s="16" t="s">
        <v>19</v>
      </c>
      <c r="F79" s="16" t="s">
        <v>16</v>
      </c>
      <c r="G79" s="18" t="s">
        <v>17</v>
      </c>
      <c r="H79" s="16" t="s">
        <v>18</v>
      </c>
      <c r="I79" s="16" t="s">
        <v>19</v>
      </c>
      <c r="J79" s="16" t="s">
        <v>16</v>
      </c>
      <c r="K79" s="18" t="s">
        <v>17</v>
      </c>
      <c r="L79" s="16" t="s">
        <v>18</v>
      </c>
      <c r="M79" s="16" t="s">
        <v>19</v>
      </c>
      <c r="O79" s="12"/>
      <c r="P79" s="13" t="s">
        <v>16</v>
      </c>
      <c r="Q79" s="18" t="s">
        <v>17</v>
      </c>
      <c r="R79" s="13" t="s">
        <v>18</v>
      </c>
      <c r="S79" s="16" t="s">
        <v>17</v>
      </c>
      <c r="T79" s="16" t="s">
        <v>18</v>
      </c>
      <c r="U79" s="16" t="s">
        <v>19</v>
      </c>
      <c r="V79" s="17" t="s">
        <v>16</v>
      </c>
      <c r="W79" s="17" t="s">
        <v>20</v>
      </c>
      <c r="X79" s="16" t="s">
        <v>16</v>
      </c>
      <c r="Y79" s="18" t="s">
        <v>17</v>
      </c>
      <c r="Z79" s="13" t="s">
        <v>18</v>
      </c>
      <c r="AA79" s="16" t="s">
        <v>17</v>
      </c>
      <c r="AB79" s="16" t="s">
        <v>18</v>
      </c>
      <c r="AC79" s="16" t="s">
        <v>19</v>
      </c>
      <c r="AD79" s="17" t="s">
        <v>16</v>
      </c>
      <c r="AE79" s="17" t="s">
        <v>20</v>
      </c>
      <c r="AF79" s="16" t="s">
        <v>16</v>
      </c>
      <c r="AG79" s="18" t="s">
        <v>17</v>
      </c>
      <c r="AH79" s="13" t="s">
        <v>18</v>
      </c>
      <c r="AI79" s="16" t="s">
        <v>21</v>
      </c>
      <c r="AJ79" s="16" t="s">
        <v>18</v>
      </c>
      <c r="AK79" s="16" t="s">
        <v>19</v>
      </c>
      <c r="AL79" s="17" t="s">
        <v>22</v>
      </c>
      <c r="AM79" s="17" t="s">
        <v>23</v>
      </c>
    </row>
    <row r="80" ht="15.75" customHeight="1">
      <c r="A80" s="19" t="s">
        <v>24</v>
      </c>
      <c r="B80" s="20">
        <f t="shared" ref="B80:C80" si="243">B7*100/P7-100</f>
        <v>-34.81345566</v>
      </c>
      <c r="C80" s="21">
        <f t="shared" si="243"/>
        <v>-27.38252273</v>
      </c>
      <c r="D80" s="20">
        <f t="shared" ref="D80:E80" si="244">D7*100/T7-100</f>
        <v>-27.22222222</v>
      </c>
      <c r="E80" s="21">
        <f t="shared" si="244"/>
        <v>-46.68729584</v>
      </c>
      <c r="F80" s="20">
        <f t="shared" ref="F80:G80" si="245">F7*100/X7-100</f>
        <v>-13.74781086</v>
      </c>
      <c r="G80" s="21">
        <f t="shared" si="245"/>
        <v>-20.2201011</v>
      </c>
      <c r="H80" s="20">
        <f t="shared" ref="H80:I80" si="246">H7*100/AB7-100</f>
        <v>264.2857143</v>
      </c>
      <c r="I80" s="21">
        <f t="shared" si="246"/>
        <v>595.4810975</v>
      </c>
      <c r="J80" s="20">
        <f t="shared" ref="J80:K80" si="247">J7*100/AF7-100</f>
        <v>-33.87618343</v>
      </c>
      <c r="K80" s="21">
        <f t="shared" si="247"/>
        <v>-27.01125835</v>
      </c>
      <c r="L80" s="20">
        <f t="shared" ref="L80:M80" si="248">L7*100/AJ7-100</f>
        <v>-6.18556701</v>
      </c>
      <c r="M80" s="21">
        <f t="shared" si="248"/>
        <v>-22.81759732</v>
      </c>
      <c r="O80" s="19" t="s">
        <v>24</v>
      </c>
      <c r="P80" s="20">
        <f t="shared" ref="P80:Z80" si="249">P7*100/AP7-100</f>
        <v>158.4571609</v>
      </c>
      <c r="Q80" s="22">
        <f t="shared" si="249"/>
        <v>113.8620298</v>
      </c>
      <c r="R80" s="20">
        <f t="shared" si="249"/>
        <v>550</v>
      </c>
      <c r="S80" s="21">
        <f t="shared" si="249"/>
        <v>552.1688525</v>
      </c>
      <c r="T80" s="22">
        <f t="shared" si="249"/>
        <v>16.12903226</v>
      </c>
      <c r="U80" s="21">
        <f t="shared" si="249"/>
        <v>92.92882471</v>
      </c>
      <c r="V80" s="22">
        <f t="shared" si="249"/>
        <v>220.8333333</v>
      </c>
      <c r="W80" s="21">
        <f t="shared" si="249"/>
        <v>267.4802139</v>
      </c>
      <c r="X80" s="22">
        <f t="shared" si="249"/>
        <v>215.4696133</v>
      </c>
      <c r="Y80" s="22">
        <f t="shared" si="249"/>
        <v>187.635552</v>
      </c>
      <c r="Z80" s="20">
        <f t="shared" si="249"/>
        <v>1000</v>
      </c>
      <c r="AA80" s="21"/>
      <c r="AB80" s="22">
        <f t="shared" ref="AB80:AC80" si="250">AB7*100/BB7-100</f>
        <v>133.3333333</v>
      </c>
      <c r="AC80" s="21">
        <f t="shared" si="250"/>
        <v>101.0988037</v>
      </c>
      <c r="AD80" s="25"/>
      <c r="AE80" s="26"/>
      <c r="AF80" s="22">
        <f t="shared" ref="AF80:AM80" si="251">AF7*100/BF7-100</f>
        <v>160.5522282</v>
      </c>
      <c r="AG80" s="22">
        <f t="shared" si="251"/>
        <v>116.7435895</v>
      </c>
      <c r="AH80" s="20">
        <f t="shared" si="251"/>
        <v>573.6842105</v>
      </c>
      <c r="AI80" s="21">
        <f t="shared" si="251"/>
        <v>611.2888525</v>
      </c>
      <c r="AJ80" s="22">
        <f t="shared" si="251"/>
        <v>20.49689441</v>
      </c>
      <c r="AK80" s="21">
        <f t="shared" si="251"/>
        <v>89.83077441</v>
      </c>
      <c r="AL80" s="23">
        <f t="shared" si="251"/>
        <v>237.5</v>
      </c>
      <c r="AM80" s="24">
        <f t="shared" si="251"/>
        <v>295.755615</v>
      </c>
    </row>
    <row r="81" ht="15.75" customHeight="1">
      <c r="A81" s="19" t="s">
        <v>25</v>
      </c>
      <c r="B81" s="33">
        <f t="shared" ref="B81:C81" si="252">B8*100/P8-100</f>
        <v>5.241068687</v>
      </c>
      <c r="C81" s="24">
        <f t="shared" si="252"/>
        <v>4.610480349</v>
      </c>
      <c r="D81" s="33">
        <f t="shared" ref="D81:E81" si="253">D8*100/T8-100</f>
        <v>-15</v>
      </c>
      <c r="E81" s="24">
        <f t="shared" si="253"/>
        <v>-28.66258465</v>
      </c>
      <c r="F81" s="33">
        <f t="shared" ref="F81:G81" si="254">F8*100/X8-100</f>
        <v>-1.551724138</v>
      </c>
      <c r="G81" s="24">
        <f t="shared" si="254"/>
        <v>-2.04154139</v>
      </c>
      <c r="H81" s="33">
        <f t="shared" ref="H81:I81" si="255">H8*100/AB8-100</f>
        <v>150</v>
      </c>
      <c r="I81" s="24">
        <f t="shared" si="255"/>
        <v>224.9480411</v>
      </c>
      <c r="J81" s="33">
        <f t="shared" ref="J81:K81" si="256">J8*100/AF8-100</f>
        <v>4.860372983</v>
      </c>
      <c r="K81" s="24">
        <f t="shared" si="256"/>
        <v>4.238134402</v>
      </c>
      <c r="L81" s="33">
        <f t="shared" ref="L81:M81" si="257">L8*100/AJ8-100</f>
        <v>-10.61946903</v>
      </c>
      <c r="M81" s="24">
        <f t="shared" si="257"/>
        <v>-22.91248592</v>
      </c>
      <c r="O81" s="19" t="s">
        <v>25</v>
      </c>
      <c r="P81" s="33">
        <f t="shared" ref="P81:Y81" si="258">P8*100/AP8-100</f>
        <v>30.82898085</v>
      </c>
      <c r="Q81" s="23">
        <f t="shared" si="258"/>
        <v>36.31255241</v>
      </c>
      <c r="R81" s="33">
        <f t="shared" si="258"/>
        <v>439.1304348</v>
      </c>
      <c r="S81" s="24">
        <f t="shared" si="258"/>
        <v>508.3008129</v>
      </c>
      <c r="T81" s="23">
        <f t="shared" si="258"/>
        <v>-16.34980989</v>
      </c>
      <c r="U81" s="24">
        <f t="shared" si="258"/>
        <v>-10.3781426</v>
      </c>
      <c r="V81" s="23">
        <f t="shared" si="258"/>
        <v>153.3333333</v>
      </c>
      <c r="W81" s="24">
        <f t="shared" si="258"/>
        <v>135.3495146</v>
      </c>
      <c r="X81" s="23">
        <f t="shared" si="258"/>
        <v>89.54248366</v>
      </c>
      <c r="Y81" s="23">
        <f t="shared" si="258"/>
        <v>91.06013062</v>
      </c>
      <c r="Z81" s="33"/>
      <c r="AA81" s="24"/>
      <c r="AB81" s="23">
        <f t="shared" ref="AB81:AC81" si="259">AB8*100/BB8-100</f>
        <v>-40</v>
      </c>
      <c r="AC81" s="24">
        <f t="shared" si="259"/>
        <v>-63.49969861</v>
      </c>
      <c r="AD81" s="34"/>
      <c r="AE81" s="35"/>
      <c r="AF81" s="23">
        <f t="shared" ref="AF81:AM81" si="260">AF8*100/BF8-100</f>
        <v>33.14035765</v>
      </c>
      <c r="AG81" s="23">
        <f t="shared" si="260"/>
        <v>38.55933581</v>
      </c>
      <c r="AH81" s="33">
        <f t="shared" si="260"/>
        <v>452.173913</v>
      </c>
      <c r="AI81" s="24">
        <f t="shared" si="260"/>
        <v>522.3008129</v>
      </c>
      <c r="AJ81" s="23">
        <f t="shared" si="260"/>
        <v>-17.21611722</v>
      </c>
      <c r="AK81" s="24">
        <f t="shared" si="260"/>
        <v>-13.24098095</v>
      </c>
      <c r="AL81" s="23">
        <f t="shared" si="260"/>
        <v>162.2222222</v>
      </c>
      <c r="AM81" s="24">
        <f t="shared" si="260"/>
        <v>147.9142857</v>
      </c>
    </row>
    <row r="82" ht="15.75" customHeight="1">
      <c r="A82" s="36" t="s">
        <v>26</v>
      </c>
      <c r="B82" s="33">
        <f t="shared" ref="B82:C82" si="261">B9*100/P9-100</f>
        <v>5.9159315</v>
      </c>
      <c r="C82" s="24">
        <f t="shared" si="261"/>
        <v>4.9799259</v>
      </c>
      <c r="D82" s="33">
        <f t="shared" ref="D82:E82" si="262">D9*100/T9-100</f>
        <v>-21.59863946</v>
      </c>
      <c r="E82" s="24">
        <f t="shared" si="262"/>
        <v>-26.61381767</v>
      </c>
      <c r="F82" s="33">
        <f t="shared" ref="F82:G82" si="263">F9*100/X9-100</f>
        <v>6.033182504</v>
      </c>
      <c r="G82" s="24">
        <f t="shared" si="263"/>
        <v>4.20419914</v>
      </c>
      <c r="H82" s="33">
        <f t="shared" ref="H82:I82" si="264">H9*100/AB9-100</f>
        <v>105.8823529</v>
      </c>
      <c r="I82" s="24">
        <f t="shared" si="264"/>
        <v>143.863073</v>
      </c>
      <c r="J82" s="33">
        <f t="shared" ref="J82:K82" si="265">J9*100/AF9-100</f>
        <v>5.921424534</v>
      </c>
      <c r="K82" s="24">
        <f t="shared" si="265"/>
        <v>4.943521319</v>
      </c>
      <c r="L82" s="33">
        <f t="shared" ref="L82:M82" si="266">L9*100/AJ9-100</f>
        <v>-18.01652893</v>
      </c>
      <c r="M82" s="24">
        <f t="shared" si="266"/>
        <v>-22.47433998</v>
      </c>
      <c r="O82" s="36" t="s">
        <v>26</v>
      </c>
      <c r="P82" s="33">
        <f t="shared" ref="P82:AM82" si="267">P9*100/AP9-100</f>
        <v>9.979616796</v>
      </c>
      <c r="Q82" s="23">
        <f t="shared" si="267"/>
        <v>11.77949362</v>
      </c>
      <c r="R82" s="33">
        <f t="shared" si="267"/>
        <v>537.2093023</v>
      </c>
      <c r="S82" s="24">
        <f t="shared" si="267"/>
        <v>549.6489179</v>
      </c>
      <c r="T82" s="23">
        <f t="shared" si="267"/>
        <v>-5.161290323</v>
      </c>
      <c r="U82" s="24">
        <f t="shared" si="267"/>
        <v>3.003253724</v>
      </c>
      <c r="V82" s="23">
        <f t="shared" si="267"/>
        <v>109.8484848</v>
      </c>
      <c r="W82" s="24">
        <f t="shared" si="267"/>
        <v>102.5000379</v>
      </c>
      <c r="X82" s="23">
        <f t="shared" si="267"/>
        <v>53.11778291</v>
      </c>
      <c r="Y82" s="23">
        <f t="shared" si="267"/>
        <v>57.16902868</v>
      </c>
      <c r="Z82" s="33">
        <f t="shared" si="267"/>
        <v>550</v>
      </c>
      <c r="AA82" s="24">
        <f t="shared" si="267"/>
        <v>634.7777778</v>
      </c>
      <c r="AB82" s="23">
        <f t="shared" si="267"/>
        <v>-26.08695652</v>
      </c>
      <c r="AC82" s="24">
        <f t="shared" si="267"/>
        <v>-39.80893307</v>
      </c>
      <c r="AD82" s="23">
        <f t="shared" si="267"/>
        <v>0</v>
      </c>
      <c r="AE82" s="24">
        <f t="shared" si="267"/>
        <v>-57.36785329</v>
      </c>
      <c r="AF82" s="23">
        <f t="shared" si="267"/>
        <v>11.45062215</v>
      </c>
      <c r="AG82" s="23">
        <f t="shared" si="267"/>
        <v>13.31525739</v>
      </c>
      <c r="AH82" s="33">
        <f t="shared" si="267"/>
        <v>537.7777778</v>
      </c>
      <c r="AI82" s="24">
        <f t="shared" si="267"/>
        <v>553.4046029</v>
      </c>
      <c r="AJ82" s="23">
        <f t="shared" si="267"/>
        <v>-5.909797823</v>
      </c>
      <c r="AK82" s="24">
        <f t="shared" si="267"/>
        <v>1.254495716</v>
      </c>
      <c r="AL82" s="23">
        <f t="shared" si="267"/>
        <v>107.4074074</v>
      </c>
      <c r="AM82" s="24">
        <f t="shared" si="267"/>
        <v>92.00891972</v>
      </c>
    </row>
    <row r="83" ht="15.75" customHeight="1">
      <c r="A83" s="36" t="s">
        <v>27</v>
      </c>
      <c r="B83" s="33">
        <f t="shared" ref="B83:C83" si="268">B10*100/P10-100</f>
        <v>1.516919487</v>
      </c>
      <c r="C83" s="24">
        <f t="shared" si="268"/>
        <v>0.3700354453</v>
      </c>
      <c r="D83" s="33">
        <f t="shared" ref="D83:E83" si="269">D10*100/T10-100</f>
        <v>-16.45642202</v>
      </c>
      <c r="E83" s="24">
        <f t="shared" si="269"/>
        <v>-20.1269451</v>
      </c>
      <c r="F83" s="33">
        <f t="shared" ref="F83:G83" si="270">F10*100/X10-100</f>
        <v>15.02590674</v>
      </c>
      <c r="G83" s="24">
        <f t="shared" si="270"/>
        <v>13.35246265</v>
      </c>
      <c r="H83" s="33">
        <f t="shared" ref="H83:I83" si="271">H10*100/AB10-100</f>
        <v>37.83783784</v>
      </c>
      <c r="I83" s="24">
        <f t="shared" si="271"/>
        <v>26.70138347</v>
      </c>
      <c r="J83" s="33">
        <f t="shared" ref="J83:K83" si="272">J10*100/AF10-100</f>
        <v>2.077687444</v>
      </c>
      <c r="K83" s="24">
        <f t="shared" si="272"/>
        <v>0.9018770721</v>
      </c>
      <c r="L83" s="33">
        <f t="shared" ref="L83:M83" si="273">L10*100/AJ10-100</f>
        <v>-14.24642464</v>
      </c>
      <c r="M83" s="24">
        <f t="shared" si="273"/>
        <v>-17.66598855</v>
      </c>
      <c r="O83" s="36" t="s">
        <v>27</v>
      </c>
      <c r="P83" s="33">
        <f t="shared" ref="P83:AM83" si="274">P10*100/AP10-100</f>
        <v>-2.07866403</v>
      </c>
      <c r="Q83" s="23">
        <f t="shared" si="274"/>
        <v>-0.9384532977</v>
      </c>
      <c r="R83" s="33">
        <f t="shared" si="274"/>
        <v>434</v>
      </c>
      <c r="S83" s="24">
        <f t="shared" si="274"/>
        <v>443.4889555</v>
      </c>
      <c r="T83" s="23">
        <f t="shared" si="274"/>
        <v>-11.29196338</v>
      </c>
      <c r="U83" s="24">
        <f t="shared" si="274"/>
        <v>-7.206319103</v>
      </c>
      <c r="V83" s="23">
        <f t="shared" si="274"/>
        <v>60.9540636</v>
      </c>
      <c r="W83" s="24">
        <f t="shared" si="274"/>
        <v>100.0113276</v>
      </c>
      <c r="X83" s="23">
        <f t="shared" si="274"/>
        <v>31.65075034</v>
      </c>
      <c r="Y83" s="23">
        <f t="shared" si="274"/>
        <v>32.31210395</v>
      </c>
      <c r="Z83" s="33">
        <f t="shared" si="274"/>
        <v>1050</v>
      </c>
      <c r="AA83" s="24">
        <f t="shared" si="274"/>
        <v>1038.397841</v>
      </c>
      <c r="AB83" s="23">
        <f t="shared" si="274"/>
        <v>42.30769231</v>
      </c>
      <c r="AC83" s="24">
        <f t="shared" si="274"/>
        <v>28.13262313</v>
      </c>
      <c r="AD83" s="23">
        <f t="shared" si="274"/>
        <v>228.5714286</v>
      </c>
      <c r="AE83" s="24">
        <f t="shared" si="274"/>
        <v>550.2299401</v>
      </c>
      <c r="AF83" s="23">
        <f t="shared" si="274"/>
        <v>-1.026055858</v>
      </c>
      <c r="AG83" s="23">
        <f t="shared" si="274"/>
        <v>0.09070694435</v>
      </c>
      <c r="AH83" s="33">
        <f t="shared" si="274"/>
        <v>446.0784314</v>
      </c>
      <c r="AI83" s="24">
        <f t="shared" si="274"/>
        <v>457.3676191</v>
      </c>
      <c r="AJ83" s="23">
        <f t="shared" si="274"/>
        <v>-9.910802775</v>
      </c>
      <c r="AK83" s="24">
        <f t="shared" si="274"/>
        <v>-5.84158432</v>
      </c>
      <c r="AL83" s="23">
        <f t="shared" si="274"/>
        <v>63.0017452</v>
      </c>
      <c r="AM83" s="24">
        <f t="shared" si="274"/>
        <v>106.4009348</v>
      </c>
    </row>
    <row r="84" ht="15.75" customHeight="1">
      <c r="A84" s="36" t="s">
        <v>28</v>
      </c>
      <c r="B84" s="33">
        <f t="shared" ref="B84:C84" si="275">B11*100/P11-100</f>
        <v>-3.142939983</v>
      </c>
      <c r="C84" s="24">
        <f t="shared" si="275"/>
        <v>-3.362173182</v>
      </c>
      <c r="D84" s="33">
        <f t="shared" ref="D84:E84" si="276">D11*100/T11-100</f>
        <v>-23.65163572</v>
      </c>
      <c r="E84" s="24">
        <f t="shared" si="276"/>
        <v>-25.22186687</v>
      </c>
      <c r="F84" s="33">
        <f t="shared" ref="F84:G84" si="277">F11*100/X11-100</f>
        <v>4.275534442</v>
      </c>
      <c r="G84" s="24">
        <f t="shared" si="277"/>
        <v>3.793112395</v>
      </c>
      <c r="H84" s="33">
        <f t="shared" ref="H84:I84" si="278">H11*100/AB11-100</f>
        <v>18.81188119</v>
      </c>
      <c r="I84" s="24">
        <f t="shared" si="278"/>
        <v>33.08224605</v>
      </c>
      <c r="J84" s="33">
        <f t="shared" ref="J84:K84" si="279">J11*100/AF11-100</f>
        <v>-2.797589429</v>
      </c>
      <c r="K84" s="24">
        <f t="shared" si="279"/>
        <v>-3.02336177</v>
      </c>
      <c r="L84" s="33">
        <f t="shared" ref="L84:M84" si="280">L11*100/AJ11-100</f>
        <v>-21.83664833</v>
      </c>
      <c r="M84" s="24">
        <f t="shared" si="280"/>
        <v>-22.43586447</v>
      </c>
      <c r="O84" s="36" t="s">
        <v>28</v>
      </c>
      <c r="P84" s="33">
        <f t="shared" ref="P84:AM84" si="281">P11*100/AP11-100</f>
        <v>-8.315168271</v>
      </c>
      <c r="Q84" s="23">
        <f t="shared" si="281"/>
        <v>-7.702871555</v>
      </c>
      <c r="R84" s="33">
        <f t="shared" si="281"/>
        <v>312.4694377</v>
      </c>
      <c r="S84" s="24">
        <f t="shared" si="281"/>
        <v>309.4419129</v>
      </c>
      <c r="T84" s="23">
        <f t="shared" si="281"/>
        <v>-7.673469388</v>
      </c>
      <c r="U84" s="24">
        <f t="shared" si="281"/>
        <v>-7.095666254</v>
      </c>
      <c r="V84" s="23">
        <f t="shared" si="281"/>
        <v>51.61290323</v>
      </c>
      <c r="W84" s="24">
        <f t="shared" si="281"/>
        <v>91.87035581</v>
      </c>
      <c r="X84" s="23">
        <f t="shared" si="281"/>
        <v>10.35386632</v>
      </c>
      <c r="Y84" s="23">
        <f t="shared" si="281"/>
        <v>11.53936591</v>
      </c>
      <c r="Z84" s="33">
        <f t="shared" si="281"/>
        <v>341.6666667</v>
      </c>
      <c r="AA84" s="24">
        <f t="shared" si="281"/>
        <v>338.8239583</v>
      </c>
      <c r="AB84" s="23">
        <f t="shared" si="281"/>
        <v>13.48314607</v>
      </c>
      <c r="AC84" s="24">
        <f t="shared" si="281"/>
        <v>10.83844492</v>
      </c>
      <c r="AD84" s="23">
        <f t="shared" si="281"/>
        <v>117.6470588</v>
      </c>
      <c r="AE84" s="24">
        <f t="shared" si="281"/>
        <v>220.3668887</v>
      </c>
      <c r="AF84" s="23">
        <f t="shared" si="281"/>
        <v>-7.587369712</v>
      </c>
      <c r="AG84" s="23">
        <f t="shared" si="281"/>
        <v>-6.942704783</v>
      </c>
      <c r="AH84" s="33">
        <f t="shared" si="281"/>
        <v>313.3016627</v>
      </c>
      <c r="AI84" s="24">
        <f t="shared" si="281"/>
        <v>310.4634557</v>
      </c>
      <c r="AJ84" s="23">
        <f t="shared" si="281"/>
        <v>-6.931862938</v>
      </c>
      <c r="AK84" s="24">
        <f t="shared" si="281"/>
        <v>-6.371766284</v>
      </c>
      <c r="AL84" s="23">
        <f t="shared" si="281"/>
        <v>52.79831045</v>
      </c>
      <c r="AM84" s="24">
        <f t="shared" si="281"/>
        <v>95.80190388</v>
      </c>
    </row>
    <row r="85" ht="15.75" customHeight="1">
      <c r="A85" s="37" t="s">
        <v>29</v>
      </c>
      <c r="B85" s="33">
        <f t="shared" ref="B85:C85" si="282">B12*100/P12-100</f>
        <v>-7.117037513</v>
      </c>
      <c r="C85" s="24">
        <f t="shared" si="282"/>
        <v>-7.069544363</v>
      </c>
      <c r="D85" s="33">
        <f t="shared" ref="D85:E85" si="283">D12*100/T12-100</f>
        <v>-16.68800683</v>
      </c>
      <c r="E85" s="24">
        <f t="shared" si="283"/>
        <v>-22.98549881</v>
      </c>
      <c r="F85" s="33">
        <f t="shared" ref="F85:G85" si="284">F12*100/X12-100</f>
        <v>5.059021922</v>
      </c>
      <c r="G85" s="24">
        <f t="shared" si="284"/>
        <v>4.462772948</v>
      </c>
      <c r="H85" s="33">
        <f t="shared" ref="H85:I85" si="285">H12*100/AB12-100</f>
        <v>9.401709402</v>
      </c>
      <c r="I85" s="24">
        <f t="shared" si="285"/>
        <v>20.83627851</v>
      </c>
      <c r="J85" s="33">
        <f t="shared" ref="J85:K85" si="286">J12*100/AF12-100</f>
        <v>-6.56341052</v>
      </c>
      <c r="K85" s="24">
        <f t="shared" si="286"/>
        <v>-6.540045518</v>
      </c>
      <c r="L85" s="33">
        <f t="shared" ref="L85:M85" si="287">L12*100/AJ12-100</f>
        <v>-15.44715447</v>
      </c>
      <c r="M85" s="24">
        <f t="shared" si="287"/>
        <v>-20.94123297</v>
      </c>
      <c r="O85" s="37" t="s">
        <v>29</v>
      </c>
      <c r="P85" s="33">
        <f t="shared" ref="P85:AM85" si="288">P12*100/AP12-100</f>
        <v>-11.37609454</v>
      </c>
      <c r="Q85" s="23">
        <f t="shared" si="288"/>
        <v>-11.13657526</v>
      </c>
      <c r="R85" s="33">
        <f t="shared" si="288"/>
        <v>241</v>
      </c>
      <c r="S85" s="24">
        <f t="shared" si="288"/>
        <v>240.1228027</v>
      </c>
      <c r="T85" s="23">
        <f t="shared" si="288"/>
        <v>-13.47858198</v>
      </c>
      <c r="U85" s="24">
        <f t="shared" si="288"/>
        <v>-10.95152468</v>
      </c>
      <c r="V85" s="23">
        <f t="shared" si="288"/>
        <v>39.7084048</v>
      </c>
      <c r="W85" s="24">
        <f t="shared" si="288"/>
        <v>79.16249045</v>
      </c>
      <c r="X85" s="23">
        <f t="shared" si="288"/>
        <v>9.208103131</v>
      </c>
      <c r="Y85" s="23">
        <f t="shared" si="288"/>
        <v>9.916914675</v>
      </c>
      <c r="Z85" s="33">
        <f t="shared" si="288"/>
        <v>171.4285714</v>
      </c>
      <c r="AA85" s="24">
        <f t="shared" si="288"/>
        <v>149.7009049</v>
      </c>
      <c r="AB85" s="23">
        <f t="shared" si="288"/>
        <v>0</v>
      </c>
      <c r="AC85" s="24">
        <f t="shared" si="288"/>
        <v>-21.15510783</v>
      </c>
      <c r="AD85" s="23">
        <f t="shared" si="288"/>
        <v>41.93548387</v>
      </c>
      <c r="AE85" s="24">
        <f t="shared" si="288"/>
        <v>99.68066826</v>
      </c>
      <c r="AF85" s="23">
        <f t="shared" si="288"/>
        <v>-10.61000685</v>
      </c>
      <c r="AG85" s="23">
        <f t="shared" si="288"/>
        <v>-10.34813767</v>
      </c>
      <c r="AH85" s="33">
        <f t="shared" si="288"/>
        <v>238.647343</v>
      </c>
      <c r="AI85" s="24">
        <f t="shared" si="288"/>
        <v>236.8905633</v>
      </c>
      <c r="AJ85" s="23">
        <f t="shared" si="288"/>
        <v>-12.92035398</v>
      </c>
      <c r="AK85" s="24">
        <f t="shared" si="288"/>
        <v>-11.48589095</v>
      </c>
      <c r="AL85" s="23">
        <f t="shared" si="288"/>
        <v>39.76608187</v>
      </c>
      <c r="AM85" s="24">
        <f t="shared" si="288"/>
        <v>79.9427201</v>
      </c>
    </row>
    <row r="86" ht="15.75" customHeight="1">
      <c r="A86" s="19" t="s">
        <v>30</v>
      </c>
      <c r="B86" s="33">
        <f t="shared" ref="B86:C86" si="289">B13*100/P13-100</f>
        <v>-6.279434851</v>
      </c>
      <c r="C86" s="24">
        <f t="shared" si="289"/>
        <v>-6.222335166</v>
      </c>
      <c r="D86" s="33">
        <f t="shared" ref="D86:E86" si="290">D13*100/T13-100</f>
        <v>-14.42708333</v>
      </c>
      <c r="E86" s="24">
        <f t="shared" si="290"/>
        <v>-17.18959182</v>
      </c>
      <c r="F86" s="33">
        <f t="shared" ref="F86:G86" si="291">F13*100/X13-100</f>
        <v>9.795918367</v>
      </c>
      <c r="G86" s="24">
        <f t="shared" si="291"/>
        <v>8.86893784</v>
      </c>
      <c r="H86" s="33">
        <f t="shared" ref="H86:I86" si="292">H13*100/AB13-100</f>
        <v>17.75147929</v>
      </c>
      <c r="I86" s="24">
        <f t="shared" si="292"/>
        <v>-8.26222472</v>
      </c>
      <c r="J86" s="33">
        <f t="shared" ref="J86:K86" si="293">J13*100/AF13-100</f>
        <v>-5.131195335</v>
      </c>
      <c r="K86" s="24">
        <f t="shared" si="293"/>
        <v>-5.07622342</v>
      </c>
      <c r="L86" s="33">
        <f t="shared" ref="L86:M86" si="294">L13*100/AJ13-100</f>
        <v>-11.82383916</v>
      </c>
      <c r="M86" s="24">
        <f t="shared" si="294"/>
        <v>-16.18949367</v>
      </c>
      <c r="O86" s="19" t="s">
        <v>30</v>
      </c>
      <c r="P86" s="33">
        <f t="shared" ref="P86:AM86" si="295">P13*100/AP13-100</f>
        <v>-12.41578441</v>
      </c>
      <c r="Q86" s="23">
        <f t="shared" si="295"/>
        <v>-12.289925</v>
      </c>
      <c r="R86" s="33">
        <f t="shared" si="295"/>
        <v>128.5529716</v>
      </c>
      <c r="S86" s="24">
        <f t="shared" si="295"/>
        <v>120.9167141</v>
      </c>
      <c r="T86" s="23">
        <f t="shared" si="295"/>
        <v>-15.00664011</v>
      </c>
      <c r="U86" s="24">
        <f t="shared" si="295"/>
        <v>-20.00958263</v>
      </c>
      <c r="V86" s="23">
        <f t="shared" si="295"/>
        <v>13.98537477</v>
      </c>
      <c r="W86" s="24">
        <f t="shared" si="295"/>
        <v>35.71337149</v>
      </c>
      <c r="X86" s="23">
        <f t="shared" si="295"/>
        <v>8.888888889</v>
      </c>
      <c r="Y86" s="23">
        <f t="shared" si="295"/>
        <v>9.332140271</v>
      </c>
      <c r="Z86" s="33">
        <f t="shared" si="295"/>
        <v>160.6060606</v>
      </c>
      <c r="AA86" s="24">
        <f t="shared" si="295"/>
        <v>139.3294894</v>
      </c>
      <c r="AB86" s="23">
        <f t="shared" si="295"/>
        <v>17.36111111</v>
      </c>
      <c r="AC86" s="24">
        <f t="shared" si="295"/>
        <v>4.817824126</v>
      </c>
      <c r="AD86" s="23">
        <f t="shared" si="295"/>
        <v>7.843137255</v>
      </c>
      <c r="AE86" s="24">
        <f t="shared" si="295"/>
        <v>9.237515485</v>
      </c>
      <c r="AF86" s="23">
        <f t="shared" si="295"/>
        <v>-11.17441409</v>
      </c>
      <c r="AG86" s="23">
        <f t="shared" si="295"/>
        <v>-10.95249154</v>
      </c>
      <c r="AH86" s="33">
        <f t="shared" si="295"/>
        <v>129.8636927</v>
      </c>
      <c r="AI86" s="24">
        <f t="shared" si="295"/>
        <v>121.7373855</v>
      </c>
      <c r="AJ86" s="23">
        <f t="shared" si="295"/>
        <v>-13.06699958</v>
      </c>
      <c r="AK86" s="24">
        <f t="shared" si="295"/>
        <v>-17.82415196</v>
      </c>
      <c r="AL86" s="23">
        <f t="shared" si="295"/>
        <v>13.71179039</v>
      </c>
      <c r="AM86" s="24">
        <f t="shared" si="295"/>
        <v>33.78124717</v>
      </c>
    </row>
    <row r="87" ht="15.75" customHeight="1">
      <c r="A87" s="19" t="s">
        <v>31</v>
      </c>
      <c r="B87" s="33">
        <f t="shared" ref="B87:C87" si="296">B14*100/P14-100</f>
        <v>-3.658536585</v>
      </c>
      <c r="C87" s="24">
        <f t="shared" si="296"/>
        <v>-4.679326786</v>
      </c>
      <c r="D87" s="33">
        <f t="shared" ref="D87:E87" si="297">D14*100/T14-100</f>
        <v>-7.673267327</v>
      </c>
      <c r="E87" s="24">
        <f t="shared" si="297"/>
        <v>-10.69031892</v>
      </c>
      <c r="F87" s="33">
        <f t="shared" ref="F87:G87" si="298">F14*100/X14-100</f>
        <v>1.069518717</v>
      </c>
      <c r="G87" s="24">
        <f t="shared" si="298"/>
        <v>0.9448224386</v>
      </c>
      <c r="H87" s="33">
        <f t="shared" ref="H87:I87" si="299">H14*100/AB14-100</f>
        <v>26.31578947</v>
      </c>
      <c r="I87" s="24">
        <f t="shared" si="299"/>
        <v>10.04496025</v>
      </c>
      <c r="J87" s="33">
        <f t="shared" ref="J87:K87" si="300">J14*100/AF14-100</f>
        <v>-2.780536246</v>
      </c>
      <c r="K87" s="24">
        <f t="shared" si="300"/>
        <v>-3.570114978</v>
      </c>
      <c r="L87" s="33">
        <f t="shared" ref="L87:M87" si="301">L14*100/AJ14-100</f>
        <v>-1.20240481</v>
      </c>
      <c r="M87" s="24">
        <f t="shared" si="301"/>
        <v>-5.308281216</v>
      </c>
      <c r="O87" s="19" t="s">
        <v>31</v>
      </c>
      <c r="P87" s="33">
        <f t="shared" ref="P87:AM87" si="302">P14*100/AP14-100</f>
        <v>-12.95116773</v>
      </c>
      <c r="Q87" s="23">
        <f t="shared" si="302"/>
        <v>-12.88823685</v>
      </c>
      <c r="R87" s="33">
        <f t="shared" si="302"/>
        <v>60</v>
      </c>
      <c r="S87" s="24">
        <f t="shared" si="302"/>
        <v>56.89147153</v>
      </c>
      <c r="T87" s="23">
        <f t="shared" si="302"/>
        <v>-17.38241309</v>
      </c>
      <c r="U87" s="24">
        <f t="shared" si="302"/>
        <v>-36.39451175</v>
      </c>
      <c r="V87" s="23">
        <f t="shared" si="302"/>
        <v>-2.230483271</v>
      </c>
      <c r="W87" s="24">
        <f t="shared" si="302"/>
        <v>10.06323061</v>
      </c>
      <c r="X87" s="23">
        <f t="shared" si="302"/>
        <v>4.469273743</v>
      </c>
      <c r="Y87" s="23">
        <f t="shared" si="302"/>
        <v>6.573985386</v>
      </c>
      <c r="Z87" s="33">
        <f t="shared" si="302"/>
        <v>132.1428571</v>
      </c>
      <c r="AA87" s="24">
        <f t="shared" si="302"/>
        <v>124.7723856</v>
      </c>
      <c r="AB87" s="23">
        <f t="shared" si="302"/>
        <v>-8.653846154</v>
      </c>
      <c r="AC87" s="24">
        <f t="shared" si="302"/>
        <v>-25.72384807</v>
      </c>
      <c r="AD87" s="23">
        <f t="shared" si="302"/>
        <v>23.68421053</v>
      </c>
      <c r="AE87" s="24">
        <f t="shared" si="302"/>
        <v>75.1163078</v>
      </c>
      <c r="AF87" s="23">
        <f t="shared" si="302"/>
        <v>-10.16949153</v>
      </c>
      <c r="AG87" s="23">
        <f t="shared" si="302"/>
        <v>-9.633574245</v>
      </c>
      <c r="AH87" s="33">
        <f t="shared" si="302"/>
        <v>67.68060837</v>
      </c>
      <c r="AI87" s="24">
        <f t="shared" si="302"/>
        <v>64.66867737</v>
      </c>
      <c r="AJ87" s="23">
        <f t="shared" si="302"/>
        <v>-15.85160202</v>
      </c>
      <c r="AK87" s="24">
        <f t="shared" si="302"/>
        <v>-33.93087048</v>
      </c>
      <c r="AL87" s="23">
        <f t="shared" si="302"/>
        <v>0.9771986971</v>
      </c>
      <c r="AM87" s="24">
        <f t="shared" si="302"/>
        <v>17.95134896</v>
      </c>
    </row>
    <row r="88" ht="15.75" customHeight="1">
      <c r="A88" s="19" t="s">
        <v>32</v>
      </c>
      <c r="B88" s="33">
        <f t="shared" ref="B88:C88" si="303">B15*100/P15-100</f>
        <v>-12.44019139</v>
      </c>
      <c r="C88" s="24">
        <f t="shared" si="303"/>
        <v>-14.81194581</v>
      </c>
      <c r="D88" s="33">
        <f t="shared" ref="D88:E88" si="304">D15*100/T15-100</f>
        <v>-14.74358974</v>
      </c>
      <c r="E88" s="24">
        <f t="shared" si="304"/>
        <v>-12.02630574</v>
      </c>
      <c r="F88" s="33">
        <f t="shared" ref="F88:G88" si="305">F15*100/X15-100</f>
        <v>8.629441624</v>
      </c>
      <c r="G88" s="24">
        <f t="shared" si="305"/>
        <v>9.573507895</v>
      </c>
      <c r="H88" s="33">
        <f t="shared" ref="H88:I88" si="306">H15*100/AB15-100</f>
        <v>9.032258065</v>
      </c>
      <c r="I88" s="24">
        <f t="shared" si="306"/>
        <v>-0.06329859596</v>
      </c>
      <c r="J88" s="33">
        <f t="shared" ref="J88:K88" si="307">J15*100/AF15-100</f>
        <v>-2.216748768</v>
      </c>
      <c r="K88" s="24">
        <f t="shared" si="307"/>
        <v>-1.440363594</v>
      </c>
      <c r="L88" s="33">
        <f t="shared" ref="L88:M88" si="308">L15*100/AJ15-100</f>
        <v>-2.893890675</v>
      </c>
      <c r="M88" s="24">
        <f t="shared" si="308"/>
        <v>-3.803365183</v>
      </c>
      <c r="O88" s="19" t="s">
        <v>32</v>
      </c>
      <c r="P88" s="33">
        <f t="shared" ref="P88:AM88" si="309">P15*100/AP15-100</f>
        <v>-2.336448598</v>
      </c>
      <c r="Q88" s="23">
        <f t="shared" si="309"/>
        <v>-5.916100031</v>
      </c>
      <c r="R88" s="33">
        <f t="shared" si="309"/>
        <v>35.55555556</v>
      </c>
      <c r="S88" s="24">
        <f t="shared" si="309"/>
        <v>22.05197479</v>
      </c>
      <c r="T88" s="23">
        <f t="shared" si="309"/>
        <v>-6.024096386</v>
      </c>
      <c r="U88" s="24">
        <f t="shared" si="309"/>
        <v>-48.49325914</v>
      </c>
      <c r="V88" s="23">
        <f t="shared" si="309"/>
        <v>0</v>
      </c>
      <c r="W88" s="24">
        <f t="shared" si="309"/>
        <v>-7.741804491</v>
      </c>
      <c r="X88" s="23">
        <f t="shared" si="309"/>
        <v>19.39393939</v>
      </c>
      <c r="Y88" s="23">
        <f t="shared" si="309"/>
        <v>13.57636174</v>
      </c>
      <c r="Z88" s="33">
        <f t="shared" si="309"/>
        <v>151.2820513</v>
      </c>
      <c r="AA88" s="24">
        <f t="shared" si="309"/>
        <v>126.874577</v>
      </c>
      <c r="AB88" s="23">
        <f t="shared" si="309"/>
        <v>19.23076923</v>
      </c>
      <c r="AC88" s="24">
        <f t="shared" si="309"/>
        <v>-27.7770172</v>
      </c>
      <c r="AD88" s="23">
        <f t="shared" si="309"/>
        <v>40.35087719</v>
      </c>
      <c r="AE88" s="24">
        <f t="shared" si="309"/>
        <v>22.41111501</v>
      </c>
      <c r="AF88" s="23">
        <f t="shared" si="309"/>
        <v>7.124010554</v>
      </c>
      <c r="AG88" s="23">
        <f t="shared" si="309"/>
        <v>3.857847782</v>
      </c>
      <c r="AH88" s="33">
        <f t="shared" si="309"/>
        <v>70.54263566</v>
      </c>
      <c r="AI88" s="24">
        <f t="shared" si="309"/>
        <v>60.08663902</v>
      </c>
      <c r="AJ88" s="23">
        <f t="shared" si="309"/>
        <v>5.067567568</v>
      </c>
      <c r="AK88" s="24">
        <f t="shared" si="309"/>
        <v>-35.8441984</v>
      </c>
      <c r="AL88" s="23">
        <f t="shared" si="309"/>
        <v>15.23178808</v>
      </c>
      <c r="AM88" s="24">
        <f t="shared" si="309"/>
        <v>8.389526668</v>
      </c>
    </row>
    <row r="89" ht="15.75" customHeight="1">
      <c r="A89" s="38" t="s">
        <v>33</v>
      </c>
      <c r="B89" s="39">
        <f t="shared" ref="B89:C89" si="310">B16*100/P16-100</f>
        <v>-25</v>
      </c>
      <c r="C89" s="40">
        <f t="shared" si="310"/>
        <v>-36.40295992</v>
      </c>
      <c r="D89" s="39">
        <f t="shared" ref="D89:E89" si="311">D16*100/T16-100</f>
        <v>-33.33333333</v>
      </c>
      <c r="E89" s="40">
        <f t="shared" si="311"/>
        <v>-18.37400906</v>
      </c>
      <c r="F89" s="39">
        <f t="shared" ref="F89:G89" si="312">F16*100/X16-100</f>
        <v>15.05376344</v>
      </c>
      <c r="G89" s="40">
        <f t="shared" si="312"/>
        <v>28.17784411</v>
      </c>
      <c r="H89" s="39">
        <f t="shared" ref="H89:I89" si="313">H16*100/AB16-100</f>
        <v>15.38461538</v>
      </c>
      <c r="I89" s="40">
        <f t="shared" si="313"/>
        <v>49.97957925</v>
      </c>
      <c r="J89" s="39">
        <f t="shared" ref="J89:K89" si="314">J16*100/AF16-100</f>
        <v>10.47619048</v>
      </c>
      <c r="K89" s="40">
        <f t="shared" si="314"/>
        <v>26.07816049</v>
      </c>
      <c r="L89" s="39">
        <f t="shared" ref="L89:M89" si="315">L16*100/AJ16-100</f>
        <v>9.708737864</v>
      </c>
      <c r="M89" s="40">
        <f t="shared" si="315"/>
        <v>48.74595477</v>
      </c>
      <c r="O89" s="38" t="s">
        <v>33</v>
      </c>
      <c r="P89" s="39">
        <f t="shared" ref="P89:AM89" si="316">P16*100/AP16-100</f>
        <v>20</v>
      </c>
      <c r="Q89" s="41">
        <f t="shared" si="316"/>
        <v>32.54749217</v>
      </c>
      <c r="R89" s="39">
        <f t="shared" si="316"/>
        <v>37.5</v>
      </c>
      <c r="S89" s="40">
        <f t="shared" si="316"/>
        <v>62.77228898</v>
      </c>
      <c r="T89" s="41">
        <f t="shared" si="316"/>
        <v>33.33333333</v>
      </c>
      <c r="U89" s="40">
        <f t="shared" si="316"/>
        <v>-27.71226119</v>
      </c>
      <c r="V89" s="41">
        <f t="shared" si="316"/>
        <v>0</v>
      </c>
      <c r="W89" s="40">
        <f t="shared" si="316"/>
        <v>-70.4661953</v>
      </c>
      <c r="X89" s="41">
        <f t="shared" si="316"/>
        <v>38.80597015</v>
      </c>
      <c r="Y89" s="41">
        <f t="shared" si="316"/>
        <v>57.1085033</v>
      </c>
      <c r="Z89" s="39">
        <f t="shared" si="316"/>
        <v>73.80952381</v>
      </c>
      <c r="AA89" s="40">
        <f t="shared" si="316"/>
        <v>90.06641802</v>
      </c>
      <c r="AB89" s="41">
        <f t="shared" si="316"/>
        <v>40</v>
      </c>
      <c r="AC89" s="40">
        <f t="shared" si="316"/>
        <v>-5.686456961</v>
      </c>
      <c r="AD89" s="41">
        <f t="shared" si="316"/>
        <v>27.77777778</v>
      </c>
      <c r="AE89" s="40">
        <f t="shared" si="316"/>
        <v>-78.57534573</v>
      </c>
      <c r="AF89" s="41">
        <f t="shared" si="316"/>
        <v>36.36363636</v>
      </c>
      <c r="AG89" s="41">
        <f t="shared" si="316"/>
        <v>56.16766227</v>
      </c>
      <c r="AH89" s="39">
        <f t="shared" si="316"/>
        <v>68</v>
      </c>
      <c r="AI89" s="40">
        <f t="shared" si="316"/>
        <v>89.07409635</v>
      </c>
      <c r="AJ89" s="41">
        <f t="shared" si="316"/>
        <v>39.18918919</v>
      </c>
      <c r="AK89" s="40">
        <f t="shared" si="316"/>
        <v>-6.202256781</v>
      </c>
      <c r="AL89" s="41">
        <f t="shared" si="316"/>
        <v>23.80952381</v>
      </c>
      <c r="AM89" s="40">
        <f t="shared" si="316"/>
        <v>-78.18279527</v>
      </c>
    </row>
    <row r="90" ht="15.75" customHeight="1">
      <c r="A90" s="45" t="s">
        <v>9</v>
      </c>
      <c r="B90" s="46">
        <f t="shared" ref="B90:C90" si="317">B17*100/P17-100</f>
        <v>-8.189791919</v>
      </c>
      <c r="C90" s="48">
        <f t="shared" si="317"/>
        <v>-5.663075712</v>
      </c>
      <c r="D90" s="46">
        <f t="shared" ref="D90:E90" si="318">D17*100/T17-100</f>
        <v>-17.87567403</v>
      </c>
      <c r="E90" s="48">
        <f t="shared" si="318"/>
        <v>-19.73787267</v>
      </c>
      <c r="F90" s="46">
        <f t="shared" ref="F90:G90" si="319">F17*100/X17-100</f>
        <v>2.885952712</v>
      </c>
      <c r="G90" s="48">
        <f t="shared" si="319"/>
        <v>23.21089982</v>
      </c>
      <c r="H90" s="46">
        <f t="shared" ref="H90:I90" si="320">H17*100/AB17-100</f>
        <v>24.43384982</v>
      </c>
      <c r="I90" s="48">
        <f t="shared" si="320"/>
        <v>39.62618527</v>
      </c>
      <c r="J90" s="46">
        <f t="shared" ref="J90:K90" si="321">J17*100/AF17-100</f>
        <v>-7.625617683</v>
      </c>
      <c r="K90" s="48">
        <f t="shared" si="321"/>
        <v>4.568756702</v>
      </c>
      <c r="L90" s="46">
        <f t="shared" ref="L90:M90" si="322">L17*100/AJ17-100</f>
        <v>-14.54818148</v>
      </c>
      <c r="M90" s="48">
        <f t="shared" si="322"/>
        <v>10.0540615</v>
      </c>
      <c r="O90" s="45" t="s">
        <v>9</v>
      </c>
      <c r="P90" s="46">
        <f t="shared" ref="P90:AM90" si="323">P17*100/AP17-100</f>
        <v>14.90173795</v>
      </c>
      <c r="Q90" s="47">
        <f t="shared" si="323"/>
        <v>-7.967258125</v>
      </c>
      <c r="R90" s="46">
        <f t="shared" si="323"/>
        <v>216.4166667</v>
      </c>
      <c r="S90" s="48">
        <f t="shared" si="323"/>
        <v>105.41965</v>
      </c>
      <c r="T90" s="47">
        <f t="shared" si="323"/>
        <v>-11.33062697</v>
      </c>
      <c r="U90" s="48">
        <f t="shared" si="323"/>
        <v>-19.20796008</v>
      </c>
      <c r="V90" s="47">
        <f t="shared" si="323"/>
        <v>39.31623932</v>
      </c>
      <c r="W90" s="48">
        <f t="shared" si="323"/>
        <v>47.4962784</v>
      </c>
      <c r="X90" s="47">
        <f t="shared" si="323"/>
        <v>43.76405899</v>
      </c>
      <c r="Y90" s="47">
        <f t="shared" si="323"/>
        <v>43.65190562</v>
      </c>
      <c r="Z90" s="46">
        <f t="shared" si="323"/>
        <v>177.4725275</v>
      </c>
      <c r="AA90" s="48">
        <f t="shared" si="323"/>
        <v>93.60113699</v>
      </c>
      <c r="AB90" s="47">
        <f t="shared" si="323"/>
        <v>13.37837838</v>
      </c>
      <c r="AC90" s="48">
        <f t="shared" si="323"/>
        <v>-9.709815386</v>
      </c>
      <c r="AD90" s="47">
        <f t="shared" si="323"/>
        <v>41.86046512</v>
      </c>
      <c r="AE90" s="48">
        <f t="shared" si="323"/>
        <v>-60.49797268</v>
      </c>
      <c r="AF90" s="47">
        <f t="shared" si="323"/>
        <v>16.08890534</v>
      </c>
      <c r="AG90" s="47">
        <f t="shared" si="323"/>
        <v>5.461555103</v>
      </c>
      <c r="AH90" s="46">
        <f t="shared" si="323"/>
        <v>213.6715724</v>
      </c>
      <c r="AI90" s="48">
        <f t="shared" si="323"/>
        <v>97.46786261</v>
      </c>
      <c r="AJ90" s="47">
        <f t="shared" si="323"/>
        <v>-9.78435518</v>
      </c>
      <c r="AK90" s="48">
        <f t="shared" si="323"/>
        <v>-14.70501274</v>
      </c>
      <c r="AL90" s="47">
        <f t="shared" si="323"/>
        <v>39.45934162</v>
      </c>
      <c r="AM90" s="48">
        <f t="shared" si="323"/>
        <v>-5.626587428</v>
      </c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5">
    <mergeCell ref="F78:G78"/>
    <mergeCell ref="H78:I78"/>
    <mergeCell ref="J78:K78"/>
    <mergeCell ref="L78:M78"/>
    <mergeCell ref="D62:E62"/>
    <mergeCell ref="F62:G62"/>
    <mergeCell ref="A77:A79"/>
    <mergeCell ref="B77:E77"/>
    <mergeCell ref="F77:I77"/>
    <mergeCell ref="J77:M77"/>
    <mergeCell ref="O77:O79"/>
    <mergeCell ref="H62:I62"/>
    <mergeCell ref="J62:K62"/>
    <mergeCell ref="L62:M62"/>
    <mergeCell ref="P62:Q62"/>
    <mergeCell ref="R62:S62"/>
    <mergeCell ref="T62:U62"/>
    <mergeCell ref="P77:W77"/>
    <mergeCell ref="P78:Q78"/>
    <mergeCell ref="R78:S78"/>
    <mergeCell ref="T78:U78"/>
    <mergeCell ref="V78:W78"/>
    <mergeCell ref="V62:W62"/>
    <mergeCell ref="X62:Y62"/>
    <mergeCell ref="AD62:AE62"/>
    <mergeCell ref="AF62:AG62"/>
    <mergeCell ref="B78:C78"/>
    <mergeCell ref="D78:E78"/>
    <mergeCell ref="AD78:AE78"/>
    <mergeCell ref="AF78:AG78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AF4:AM4"/>
    <mergeCell ref="AO4:AO6"/>
    <mergeCell ref="AP4:AW4"/>
    <mergeCell ref="AX4:BE4"/>
    <mergeCell ref="BF4:BM4"/>
    <mergeCell ref="AF5:AG5"/>
    <mergeCell ref="AH5:AI5"/>
    <mergeCell ref="B5:C5"/>
    <mergeCell ref="D5:E5"/>
    <mergeCell ref="F5:G5"/>
    <mergeCell ref="H5:I5"/>
    <mergeCell ref="J5:K5"/>
    <mergeCell ref="L5:M5"/>
    <mergeCell ref="P5:Q5"/>
    <mergeCell ref="R5:S5"/>
    <mergeCell ref="T5:U5"/>
    <mergeCell ref="V5:W5"/>
    <mergeCell ref="X5:Y5"/>
    <mergeCell ref="Z5:AA5"/>
    <mergeCell ref="AJ5:AK5"/>
    <mergeCell ref="AL5:AM5"/>
    <mergeCell ref="AP31:AQ31"/>
    <mergeCell ref="AR31:AS31"/>
    <mergeCell ref="AT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AP45:BM45"/>
    <mergeCell ref="AF30:AM30"/>
    <mergeCell ref="AO30:AO32"/>
    <mergeCell ref="AP30:AW30"/>
    <mergeCell ref="AX30:BE30"/>
    <mergeCell ref="BF30:BM30"/>
    <mergeCell ref="AF31:AG31"/>
    <mergeCell ref="AH31:AI31"/>
    <mergeCell ref="AP33:BM33"/>
    <mergeCell ref="AB5:AC5"/>
    <mergeCell ref="AD5:AE5"/>
    <mergeCell ref="B18:M18"/>
    <mergeCell ref="P18:AM18"/>
    <mergeCell ref="AP18:BM18"/>
    <mergeCell ref="A4:A6"/>
    <mergeCell ref="B4:E4"/>
    <mergeCell ref="F4:I4"/>
    <mergeCell ref="J4:M4"/>
    <mergeCell ref="O4:O6"/>
    <mergeCell ref="P4:W4"/>
    <mergeCell ref="X4:AE4"/>
    <mergeCell ref="B31:C31"/>
    <mergeCell ref="D31:E31"/>
    <mergeCell ref="F31:G31"/>
    <mergeCell ref="H31:I31"/>
    <mergeCell ref="J31:K31"/>
    <mergeCell ref="L31:M31"/>
    <mergeCell ref="AJ31:AK31"/>
    <mergeCell ref="AL31:AM31"/>
    <mergeCell ref="T31:U31"/>
    <mergeCell ref="V31:W31"/>
    <mergeCell ref="X31:Y31"/>
    <mergeCell ref="Z31:AA31"/>
    <mergeCell ref="AB31:AC31"/>
    <mergeCell ref="AD31:AE31"/>
    <mergeCell ref="B33:M33"/>
    <mergeCell ref="P33:AM33"/>
    <mergeCell ref="J61:M61"/>
    <mergeCell ref="O61:O63"/>
    <mergeCell ref="P61:W61"/>
    <mergeCell ref="X61:AE61"/>
    <mergeCell ref="AH62:AI62"/>
    <mergeCell ref="AJ62:AK62"/>
    <mergeCell ref="AL62:AM62"/>
    <mergeCell ref="B61:E61"/>
    <mergeCell ref="B62:C62"/>
    <mergeCell ref="A30:A32"/>
    <mergeCell ref="B30:E30"/>
    <mergeCell ref="F30:I30"/>
    <mergeCell ref="J30:M30"/>
    <mergeCell ref="O30:O32"/>
    <mergeCell ref="P30:W30"/>
    <mergeCell ref="X30:AE30"/>
    <mergeCell ref="P31:Q31"/>
    <mergeCell ref="R31:S31"/>
    <mergeCell ref="B45:M45"/>
    <mergeCell ref="P45:AM45"/>
    <mergeCell ref="A61:A63"/>
    <mergeCell ref="F61:I61"/>
    <mergeCell ref="AF61:AM61"/>
    <mergeCell ref="AH78:AI78"/>
    <mergeCell ref="AJ78:AK78"/>
    <mergeCell ref="Z62:AA62"/>
    <mergeCell ref="AB62:AC62"/>
    <mergeCell ref="X77:AE77"/>
    <mergeCell ref="AF77:AM77"/>
    <mergeCell ref="X78:Y78"/>
    <mergeCell ref="Z78:AA78"/>
    <mergeCell ref="AB78:AC78"/>
    <mergeCell ref="AL78:AM78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2015-12-07T17:43:43Z</dcterms:created>
  <dc:creator>Forinfo OÜ</dc:creator>
</cp:coreProperties>
</file>