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Z:\Keskkonnaanalüüsi ja aruandluse osakond\02_Teemad\01_Keskkonnaanalüüs\2022. aasta projektid\2022. Rohevõrgustik III etapp\03_valmis\lisa_tabelid\"/>
    </mc:Choice>
  </mc:AlternateContent>
  <xr:revisionPtr revIDLastSave="0" documentId="13_ncr:1_{1D73EA37-ED86-41B2-899A-C1DF9D18C4FA}" xr6:coauthVersionLast="47" xr6:coauthVersionMax="47" xr10:uidLastSave="{00000000-0000-0000-0000-000000000000}"/>
  <bookViews>
    <workbookView xWindow="-120" yWindow="-120" windowWidth="29040" windowHeight="15990" activeTab="3" xr2:uid="{00000000-000D-0000-FFFF-FFFF00000000}"/>
  </bookViews>
  <sheets>
    <sheet name="maardlad_valla_RVs" sheetId="4" r:id="rId1"/>
    <sheet name="maardlad_RV_elementides" sheetId="3" r:id="rId2"/>
    <sheet name="maardlad_RV_yksikus_elemendis" sheetId="5" r:id="rId3"/>
    <sheet name="akt_tarbe_reservv_RV_yksik_elem" sheetId="6" r:id="rId4"/>
  </sheets>
  <definedNames>
    <definedName name="_xlnm._FilterDatabase" localSheetId="3" hidden="1">akt_tarbe_reservv_RV_yksik_elem!$A$1:$D$483</definedName>
    <definedName name="_xlnm._FilterDatabase" localSheetId="1" hidden="1">maardlad_RV_elementides!$A$1:$R$73</definedName>
    <definedName name="_xlnm._FilterDatabase" localSheetId="2" hidden="1">maardlad_RV_yksikus_elemendis!$A$1:$M$214</definedName>
    <definedName name="_xlnm._FilterDatabase" localSheetId="0" hidden="1">maardlad_valla_RVs!$A$1:$Q$41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6" l="1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2" i="6"/>
  <c r="M214" i="5" l="1"/>
  <c r="L214" i="5"/>
  <c r="K214" i="5"/>
  <c r="M213" i="5"/>
  <c r="L213" i="5"/>
  <c r="K213" i="5"/>
  <c r="M212" i="5"/>
  <c r="L212" i="5"/>
  <c r="K212" i="5"/>
  <c r="M211" i="5"/>
  <c r="L211" i="5"/>
  <c r="K211" i="5"/>
  <c r="M210" i="5"/>
  <c r="L210" i="5"/>
  <c r="K210" i="5"/>
  <c r="M209" i="5"/>
  <c r="L209" i="5"/>
  <c r="K209" i="5"/>
  <c r="M208" i="5"/>
  <c r="L208" i="5"/>
  <c r="K208" i="5"/>
  <c r="M207" i="5"/>
  <c r="L207" i="5"/>
  <c r="K207" i="5"/>
  <c r="M206" i="5"/>
  <c r="L206" i="5"/>
  <c r="K206" i="5"/>
  <c r="M205" i="5"/>
  <c r="L205" i="5"/>
  <c r="K205" i="5"/>
  <c r="M204" i="5"/>
  <c r="L204" i="5"/>
  <c r="K204" i="5"/>
  <c r="M203" i="5"/>
  <c r="L203" i="5"/>
  <c r="K203" i="5"/>
  <c r="M202" i="5"/>
  <c r="L202" i="5"/>
  <c r="K202" i="5"/>
  <c r="M201" i="5"/>
  <c r="L201" i="5"/>
  <c r="K201" i="5"/>
  <c r="M200" i="5"/>
  <c r="L200" i="5"/>
  <c r="K200" i="5"/>
  <c r="M199" i="5"/>
  <c r="L199" i="5"/>
  <c r="K199" i="5"/>
  <c r="M198" i="5"/>
  <c r="L198" i="5"/>
  <c r="K198" i="5"/>
  <c r="M197" i="5"/>
  <c r="L197" i="5"/>
  <c r="K197" i="5"/>
  <c r="M196" i="5"/>
  <c r="L196" i="5"/>
  <c r="K196" i="5"/>
  <c r="M195" i="5"/>
  <c r="L195" i="5"/>
  <c r="K195" i="5"/>
  <c r="M194" i="5"/>
  <c r="L194" i="5"/>
  <c r="K194" i="5"/>
  <c r="M193" i="5"/>
  <c r="L193" i="5"/>
  <c r="K193" i="5"/>
  <c r="M192" i="5"/>
  <c r="L192" i="5"/>
  <c r="K192" i="5"/>
  <c r="M191" i="5"/>
  <c r="L191" i="5"/>
  <c r="K191" i="5"/>
  <c r="M190" i="5"/>
  <c r="L190" i="5"/>
  <c r="K190" i="5"/>
  <c r="M189" i="5"/>
  <c r="L189" i="5"/>
  <c r="K189" i="5"/>
  <c r="M188" i="5"/>
  <c r="L188" i="5"/>
  <c r="K188" i="5"/>
  <c r="M187" i="5"/>
  <c r="L187" i="5"/>
  <c r="K187" i="5"/>
  <c r="M186" i="5"/>
  <c r="L186" i="5"/>
  <c r="K186" i="5"/>
  <c r="M185" i="5"/>
  <c r="L185" i="5"/>
  <c r="K185" i="5"/>
  <c r="M184" i="5"/>
  <c r="L184" i="5"/>
  <c r="K184" i="5"/>
  <c r="M183" i="5"/>
  <c r="L183" i="5"/>
  <c r="K183" i="5"/>
  <c r="M182" i="5"/>
  <c r="L182" i="5"/>
  <c r="K182" i="5"/>
  <c r="M181" i="5"/>
  <c r="L181" i="5"/>
  <c r="K181" i="5"/>
  <c r="M180" i="5"/>
  <c r="L180" i="5"/>
  <c r="K180" i="5"/>
  <c r="M179" i="5"/>
  <c r="L179" i="5"/>
  <c r="K179" i="5"/>
  <c r="M178" i="5"/>
  <c r="L178" i="5"/>
  <c r="K178" i="5"/>
  <c r="M177" i="5"/>
  <c r="L177" i="5"/>
  <c r="K177" i="5"/>
  <c r="M176" i="5"/>
  <c r="L176" i="5"/>
  <c r="K176" i="5"/>
  <c r="M175" i="5"/>
  <c r="L175" i="5"/>
  <c r="K175" i="5"/>
  <c r="M174" i="5"/>
  <c r="L174" i="5"/>
  <c r="K174" i="5"/>
  <c r="M173" i="5"/>
  <c r="L173" i="5"/>
  <c r="K173" i="5"/>
  <c r="M172" i="5"/>
  <c r="L172" i="5"/>
  <c r="K172" i="5"/>
  <c r="M171" i="5"/>
  <c r="L171" i="5"/>
  <c r="K171" i="5"/>
  <c r="M170" i="5"/>
  <c r="L170" i="5"/>
  <c r="K170" i="5"/>
  <c r="M169" i="5"/>
  <c r="L169" i="5"/>
  <c r="K169" i="5"/>
  <c r="M168" i="5"/>
  <c r="L168" i="5"/>
  <c r="K168" i="5"/>
  <c r="M167" i="5"/>
  <c r="L167" i="5"/>
  <c r="K167" i="5"/>
  <c r="M166" i="5"/>
  <c r="L166" i="5"/>
  <c r="K166" i="5"/>
  <c r="M165" i="5"/>
  <c r="L165" i="5"/>
  <c r="K165" i="5"/>
  <c r="M164" i="5"/>
  <c r="L164" i="5"/>
  <c r="K164" i="5"/>
  <c r="M163" i="5"/>
  <c r="L163" i="5"/>
  <c r="K163" i="5"/>
  <c r="M162" i="5"/>
  <c r="L162" i="5"/>
  <c r="K162" i="5"/>
  <c r="M161" i="5"/>
  <c r="L161" i="5"/>
  <c r="K161" i="5"/>
  <c r="M160" i="5"/>
  <c r="L160" i="5"/>
  <c r="K160" i="5"/>
  <c r="M159" i="5"/>
  <c r="L159" i="5"/>
  <c r="K159" i="5"/>
  <c r="M158" i="5"/>
  <c r="L158" i="5"/>
  <c r="K158" i="5"/>
  <c r="M157" i="5"/>
  <c r="L157" i="5"/>
  <c r="K157" i="5"/>
  <c r="M156" i="5"/>
  <c r="L156" i="5"/>
  <c r="K156" i="5"/>
  <c r="M155" i="5"/>
  <c r="L155" i="5"/>
  <c r="K155" i="5"/>
  <c r="M154" i="5"/>
  <c r="L154" i="5"/>
  <c r="K154" i="5"/>
  <c r="M153" i="5"/>
  <c r="L153" i="5"/>
  <c r="K153" i="5"/>
  <c r="M152" i="5"/>
  <c r="L152" i="5"/>
  <c r="K152" i="5"/>
  <c r="M151" i="5"/>
  <c r="L151" i="5"/>
  <c r="K151" i="5"/>
  <c r="M150" i="5"/>
  <c r="L150" i="5"/>
  <c r="K150" i="5"/>
  <c r="M149" i="5"/>
  <c r="L149" i="5"/>
  <c r="K149" i="5"/>
  <c r="M148" i="5"/>
  <c r="L148" i="5"/>
  <c r="K148" i="5"/>
  <c r="M147" i="5"/>
  <c r="L147" i="5"/>
  <c r="K147" i="5"/>
  <c r="M146" i="5"/>
  <c r="L146" i="5"/>
  <c r="K146" i="5"/>
  <c r="M145" i="5"/>
  <c r="L145" i="5"/>
  <c r="K145" i="5"/>
  <c r="M144" i="5"/>
  <c r="L144" i="5"/>
  <c r="K144" i="5"/>
  <c r="M143" i="5"/>
  <c r="L143" i="5"/>
  <c r="K143" i="5"/>
  <c r="M142" i="5"/>
  <c r="L142" i="5"/>
  <c r="K142" i="5"/>
  <c r="M141" i="5"/>
  <c r="L141" i="5"/>
  <c r="K141" i="5"/>
  <c r="M140" i="5"/>
  <c r="L140" i="5"/>
  <c r="K140" i="5"/>
  <c r="M139" i="5"/>
  <c r="L139" i="5"/>
  <c r="K139" i="5"/>
  <c r="M138" i="5"/>
  <c r="L138" i="5"/>
  <c r="K138" i="5"/>
  <c r="M137" i="5"/>
  <c r="L137" i="5"/>
  <c r="K137" i="5"/>
  <c r="M136" i="5"/>
  <c r="L136" i="5"/>
  <c r="K136" i="5"/>
  <c r="M135" i="5"/>
  <c r="L135" i="5"/>
  <c r="K135" i="5"/>
  <c r="M134" i="5"/>
  <c r="L134" i="5"/>
  <c r="K134" i="5"/>
  <c r="M133" i="5"/>
  <c r="L133" i="5"/>
  <c r="K133" i="5"/>
  <c r="M132" i="5"/>
  <c r="L132" i="5"/>
  <c r="K132" i="5"/>
  <c r="M131" i="5"/>
  <c r="L131" i="5"/>
  <c r="K131" i="5"/>
  <c r="M130" i="5"/>
  <c r="L130" i="5"/>
  <c r="K130" i="5"/>
  <c r="M129" i="5"/>
  <c r="L129" i="5"/>
  <c r="K129" i="5"/>
  <c r="M128" i="5"/>
  <c r="L128" i="5"/>
  <c r="K128" i="5"/>
  <c r="M127" i="5"/>
  <c r="L127" i="5"/>
  <c r="K127" i="5"/>
  <c r="M126" i="5"/>
  <c r="L126" i="5"/>
  <c r="K126" i="5"/>
  <c r="M125" i="5"/>
  <c r="L125" i="5"/>
  <c r="K125" i="5"/>
  <c r="M124" i="5"/>
  <c r="L124" i="5"/>
  <c r="K124" i="5"/>
  <c r="M123" i="5"/>
  <c r="L123" i="5"/>
  <c r="K123" i="5"/>
  <c r="M122" i="5"/>
  <c r="L122" i="5"/>
  <c r="K122" i="5"/>
  <c r="M121" i="5"/>
  <c r="L121" i="5"/>
  <c r="K121" i="5"/>
  <c r="M120" i="5"/>
  <c r="L120" i="5"/>
  <c r="K120" i="5"/>
  <c r="M119" i="5"/>
  <c r="L119" i="5"/>
  <c r="K119" i="5"/>
  <c r="M118" i="5"/>
  <c r="L118" i="5"/>
  <c r="K118" i="5"/>
  <c r="M117" i="5"/>
  <c r="L117" i="5"/>
  <c r="K117" i="5"/>
  <c r="M116" i="5"/>
  <c r="L116" i="5"/>
  <c r="K116" i="5"/>
  <c r="M115" i="5"/>
  <c r="L115" i="5"/>
  <c r="K115" i="5"/>
  <c r="M114" i="5"/>
  <c r="L114" i="5"/>
  <c r="K114" i="5"/>
  <c r="M113" i="5"/>
  <c r="L113" i="5"/>
  <c r="K113" i="5"/>
  <c r="M112" i="5"/>
  <c r="L112" i="5"/>
  <c r="K112" i="5"/>
  <c r="M111" i="5"/>
  <c r="L111" i="5"/>
  <c r="K111" i="5"/>
  <c r="M110" i="5"/>
  <c r="L110" i="5"/>
  <c r="K110" i="5"/>
  <c r="M109" i="5"/>
  <c r="L109" i="5"/>
  <c r="K109" i="5"/>
  <c r="M108" i="5"/>
  <c r="L108" i="5"/>
  <c r="K108" i="5"/>
  <c r="M107" i="5"/>
  <c r="L107" i="5"/>
  <c r="K107" i="5"/>
  <c r="M106" i="5"/>
  <c r="L106" i="5"/>
  <c r="K106" i="5"/>
  <c r="M105" i="5"/>
  <c r="L105" i="5"/>
  <c r="K105" i="5"/>
  <c r="M104" i="5"/>
  <c r="L104" i="5"/>
  <c r="K104" i="5"/>
  <c r="M103" i="5"/>
  <c r="L103" i="5"/>
  <c r="K103" i="5"/>
  <c r="M102" i="5"/>
  <c r="L102" i="5"/>
  <c r="K102" i="5"/>
  <c r="M101" i="5"/>
  <c r="L101" i="5"/>
  <c r="K101" i="5"/>
  <c r="M100" i="5"/>
  <c r="L100" i="5"/>
  <c r="K100" i="5"/>
  <c r="M99" i="5"/>
  <c r="L99" i="5"/>
  <c r="K99" i="5"/>
  <c r="M98" i="5"/>
  <c r="L98" i="5"/>
  <c r="K98" i="5"/>
  <c r="M97" i="5"/>
  <c r="L97" i="5"/>
  <c r="K97" i="5"/>
  <c r="M96" i="5"/>
  <c r="L96" i="5"/>
  <c r="K96" i="5"/>
  <c r="M95" i="5"/>
  <c r="L95" i="5"/>
  <c r="K95" i="5"/>
  <c r="M94" i="5"/>
  <c r="L94" i="5"/>
  <c r="K94" i="5"/>
  <c r="M93" i="5"/>
  <c r="L93" i="5"/>
  <c r="K93" i="5"/>
  <c r="M92" i="5"/>
  <c r="L92" i="5"/>
  <c r="K92" i="5"/>
  <c r="M91" i="5"/>
  <c r="L91" i="5"/>
  <c r="K91" i="5"/>
  <c r="M90" i="5"/>
  <c r="L90" i="5"/>
  <c r="K90" i="5"/>
  <c r="M89" i="5"/>
  <c r="L89" i="5"/>
  <c r="K89" i="5"/>
  <c r="M88" i="5"/>
  <c r="L88" i="5"/>
  <c r="K88" i="5"/>
  <c r="M87" i="5"/>
  <c r="L87" i="5"/>
  <c r="K87" i="5"/>
  <c r="M86" i="5"/>
  <c r="L86" i="5"/>
  <c r="K86" i="5"/>
  <c r="M85" i="5"/>
  <c r="L85" i="5"/>
  <c r="K85" i="5"/>
  <c r="M84" i="5"/>
  <c r="L84" i="5"/>
  <c r="K84" i="5"/>
  <c r="M83" i="5"/>
  <c r="L83" i="5"/>
  <c r="K83" i="5"/>
  <c r="M82" i="5"/>
  <c r="L82" i="5"/>
  <c r="K82" i="5"/>
  <c r="M81" i="5"/>
  <c r="L81" i="5"/>
  <c r="K81" i="5"/>
  <c r="M80" i="5"/>
  <c r="L80" i="5"/>
  <c r="K80" i="5"/>
  <c r="M79" i="5"/>
  <c r="L79" i="5"/>
  <c r="K79" i="5"/>
  <c r="M78" i="5"/>
  <c r="L78" i="5"/>
  <c r="K78" i="5"/>
  <c r="M77" i="5"/>
  <c r="L77" i="5"/>
  <c r="K77" i="5"/>
  <c r="M76" i="5"/>
  <c r="L76" i="5"/>
  <c r="K76" i="5"/>
  <c r="M75" i="5"/>
  <c r="L75" i="5"/>
  <c r="K75" i="5"/>
  <c r="M74" i="5"/>
  <c r="L74" i="5"/>
  <c r="K74" i="5"/>
  <c r="M73" i="5"/>
  <c r="L73" i="5"/>
  <c r="K73" i="5"/>
  <c r="M72" i="5"/>
  <c r="L72" i="5"/>
  <c r="K72" i="5"/>
  <c r="M71" i="5"/>
  <c r="L71" i="5"/>
  <c r="K71" i="5"/>
  <c r="M70" i="5"/>
  <c r="L70" i="5"/>
  <c r="K70" i="5"/>
  <c r="M69" i="5"/>
  <c r="L69" i="5"/>
  <c r="K69" i="5"/>
  <c r="M68" i="5"/>
  <c r="L68" i="5"/>
  <c r="K68" i="5"/>
  <c r="M67" i="5"/>
  <c r="L67" i="5"/>
  <c r="K67" i="5"/>
  <c r="M66" i="5"/>
  <c r="L66" i="5"/>
  <c r="K66" i="5"/>
  <c r="M65" i="5"/>
  <c r="L65" i="5"/>
  <c r="K65" i="5"/>
  <c r="M64" i="5"/>
  <c r="L64" i="5"/>
  <c r="K64" i="5"/>
  <c r="M63" i="5"/>
  <c r="L63" i="5"/>
  <c r="K63" i="5"/>
  <c r="M62" i="5"/>
  <c r="L62" i="5"/>
  <c r="K62" i="5"/>
  <c r="M61" i="5"/>
  <c r="L61" i="5"/>
  <c r="K61" i="5"/>
  <c r="M60" i="5"/>
  <c r="L60" i="5"/>
  <c r="K60" i="5"/>
  <c r="M59" i="5"/>
  <c r="L59" i="5"/>
  <c r="K59" i="5"/>
  <c r="M58" i="5"/>
  <c r="L58" i="5"/>
  <c r="K58" i="5"/>
  <c r="M57" i="5"/>
  <c r="L57" i="5"/>
  <c r="K57" i="5"/>
  <c r="M56" i="5"/>
  <c r="L56" i="5"/>
  <c r="K56" i="5"/>
  <c r="M55" i="5"/>
  <c r="L55" i="5"/>
  <c r="K55" i="5"/>
  <c r="M54" i="5"/>
  <c r="L54" i="5"/>
  <c r="K54" i="5"/>
  <c r="M53" i="5"/>
  <c r="L53" i="5"/>
  <c r="K53" i="5"/>
  <c r="M52" i="5"/>
  <c r="L52" i="5"/>
  <c r="K52" i="5"/>
  <c r="M51" i="5"/>
  <c r="L51" i="5"/>
  <c r="K51" i="5"/>
  <c r="M50" i="5"/>
  <c r="L50" i="5"/>
  <c r="K50" i="5"/>
  <c r="M49" i="5"/>
  <c r="L49" i="5"/>
  <c r="K49" i="5"/>
  <c r="M48" i="5"/>
  <c r="L48" i="5"/>
  <c r="K48" i="5"/>
  <c r="M47" i="5"/>
  <c r="L47" i="5"/>
  <c r="K47" i="5"/>
  <c r="M46" i="5"/>
  <c r="L46" i="5"/>
  <c r="K46" i="5"/>
  <c r="M45" i="5"/>
  <c r="L45" i="5"/>
  <c r="K45" i="5"/>
  <c r="M44" i="5"/>
  <c r="L44" i="5"/>
  <c r="K44" i="5"/>
  <c r="M43" i="5"/>
  <c r="L43" i="5"/>
  <c r="K43" i="5"/>
  <c r="M42" i="5"/>
  <c r="L42" i="5"/>
  <c r="K42" i="5"/>
  <c r="M41" i="5"/>
  <c r="L41" i="5"/>
  <c r="K41" i="5"/>
  <c r="M40" i="5"/>
  <c r="L40" i="5"/>
  <c r="K40" i="5"/>
  <c r="M39" i="5"/>
  <c r="L39" i="5"/>
  <c r="K39" i="5"/>
  <c r="M38" i="5"/>
  <c r="L38" i="5"/>
  <c r="K38" i="5"/>
  <c r="M37" i="5"/>
  <c r="L37" i="5"/>
  <c r="K37" i="5"/>
  <c r="M36" i="5"/>
  <c r="L36" i="5"/>
  <c r="K36" i="5"/>
  <c r="M35" i="5"/>
  <c r="L35" i="5"/>
  <c r="K35" i="5"/>
  <c r="M34" i="5"/>
  <c r="L34" i="5"/>
  <c r="K34" i="5"/>
  <c r="M33" i="5"/>
  <c r="L33" i="5"/>
  <c r="K33" i="5"/>
  <c r="M32" i="5"/>
  <c r="L32" i="5"/>
  <c r="K32" i="5"/>
  <c r="M31" i="5"/>
  <c r="L31" i="5"/>
  <c r="K31" i="5"/>
  <c r="M30" i="5"/>
  <c r="L30" i="5"/>
  <c r="K30" i="5"/>
  <c r="M29" i="5"/>
  <c r="L29" i="5"/>
  <c r="K29" i="5"/>
  <c r="M28" i="5"/>
  <c r="L28" i="5"/>
  <c r="K28" i="5"/>
  <c r="M27" i="5"/>
  <c r="L27" i="5"/>
  <c r="K27" i="5"/>
  <c r="M26" i="5"/>
  <c r="L26" i="5"/>
  <c r="K26" i="5"/>
  <c r="M25" i="5"/>
  <c r="L25" i="5"/>
  <c r="K25" i="5"/>
  <c r="M24" i="5"/>
  <c r="L24" i="5"/>
  <c r="K24" i="5"/>
  <c r="M23" i="5"/>
  <c r="L23" i="5"/>
  <c r="K23" i="5"/>
  <c r="M22" i="5"/>
  <c r="L22" i="5"/>
  <c r="K22" i="5"/>
  <c r="M21" i="5"/>
  <c r="L21" i="5"/>
  <c r="K21" i="5"/>
  <c r="M20" i="5"/>
  <c r="L20" i="5"/>
  <c r="K20" i="5"/>
  <c r="M19" i="5"/>
  <c r="L19" i="5"/>
  <c r="K19" i="5"/>
  <c r="M18" i="5"/>
  <c r="L18" i="5"/>
  <c r="K18" i="5"/>
  <c r="M17" i="5"/>
  <c r="L17" i="5"/>
  <c r="K17" i="5"/>
  <c r="M16" i="5"/>
  <c r="L16" i="5"/>
  <c r="K16" i="5"/>
  <c r="M15" i="5"/>
  <c r="L15" i="5"/>
  <c r="K15" i="5"/>
  <c r="M14" i="5"/>
  <c r="L14" i="5"/>
  <c r="K14" i="5"/>
  <c r="M13" i="5"/>
  <c r="L13" i="5"/>
  <c r="K13" i="5"/>
  <c r="M12" i="5"/>
  <c r="L12" i="5"/>
  <c r="K12" i="5"/>
  <c r="M11" i="5"/>
  <c r="L11" i="5"/>
  <c r="K11" i="5"/>
  <c r="M10" i="5"/>
  <c r="L10" i="5"/>
  <c r="K10" i="5"/>
  <c r="M9" i="5"/>
  <c r="L9" i="5"/>
  <c r="K9" i="5"/>
  <c r="M8" i="5"/>
  <c r="L8" i="5"/>
  <c r="K8" i="5"/>
  <c r="M7" i="5"/>
  <c r="L7" i="5"/>
  <c r="K7" i="5"/>
  <c r="M6" i="5"/>
  <c r="L6" i="5"/>
  <c r="K6" i="5"/>
  <c r="M5" i="5"/>
  <c r="L5" i="5"/>
  <c r="K5" i="5"/>
  <c r="M4" i="5"/>
  <c r="L4" i="5"/>
  <c r="K4" i="5"/>
  <c r="M3" i="5"/>
  <c r="L3" i="5"/>
  <c r="K3" i="5"/>
  <c r="M2" i="5"/>
  <c r="L2" i="5"/>
  <c r="K2" i="5"/>
  <c r="K41" i="4" l="1"/>
  <c r="J41" i="4"/>
  <c r="P41" i="4" s="1"/>
  <c r="I41" i="4"/>
  <c r="F41" i="4"/>
  <c r="E41" i="4"/>
  <c r="C41" i="4"/>
  <c r="B41" i="4"/>
  <c r="O41" i="4" l="1"/>
  <c r="P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2" i="4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2" i="4"/>
  <c r="Q3" i="3" l="1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2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2" i="3"/>
  <c r="G3" i="4" l="1"/>
  <c r="M3" i="4" s="1"/>
  <c r="G4" i="4"/>
  <c r="M4" i="4" s="1"/>
  <c r="G5" i="4"/>
  <c r="M5" i="4" s="1"/>
  <c r="G6" i="4"/>
  <c r="M6" i="4" s="1"/>
  <c r="G7" i="4"/>
  <c r="M7" i="4" s="1"/>
  <c r="G8" i="4"/>
  <c r="M8" i="4" s="1"/>
  <c r="G9" i="4"/>
  <c r="M9" i="4" s="1"/>
  <c r="G10" i="4"/>
  <c r="M10" i="4" s="1"/>
  <c r="G11" i="4"/>
  <c r="M11" i="4" s="1"/>
  <c r="G12" i="4"/>
  <c r="M12" i="4" s="1"/>
  <c r="G13" i="4"/>
  <c r="M13" i="4" s="1"/>
  <c r="G14" i="4"/>
  <c r="M14" i="4" s="1"/>
  <c r="G15" i="4"/>
  <c r="M15" i="4" s="1"/>
  <c r="G16" i="4"/>
  <c r="M16" i="4" s="1"/>
  <c r="G17" i="4"/>
  <c r="M17" i="4" s="1"/>
  <c r="G18" i="4"/>
  <c r="M18" i="4" s="1"/>
  <c r="G19" i="4"/>
  <c r="M19" i="4" s="1"/>
  <c r="G20" i="4"/>
  <c r="M20" i="4" s="1"/>
  <c r="G21" i="4"/>
  <c r="M21" i="4" s="1"/>
  <c r="G22" i="4"/>
  <c r="M22" i="4" s="1"/>
  <c r="G23" i="4"/>
  <c r="M23" i="4" s="1"/>
  <c r="G24" i="4"/>
  <c r="M24" i="4" s="1"/>
  <c r="G25" i="4"/>
  <c r="M25" i="4" s="1"/>
  <c r="G26" i="4"/>
  <c r="M26" i="4" s="1"/>
  <c r="G27" i="4"/>
  <c r="M27" i="4" s="1"/>
  <c r="G28" i="4"/>
  <c r="M28" i="4" s="1"/>
  <c r="G29" i="4"/>
  <c r="M29" i="4" s="1"/>
  <c r="G30" i="4"/>
  <c r="M30" i="4" s="1"/>
  <c r="G31" i="4"/>
  <c r="M31" i="4" s="1"/>
  <c r="G32" i="4"/>
  <c r="M32" i="4" s="1"/>
  <c r="G33" i="4"/>
  <c r="M33" i="4" s="1"/>
  <c r="G34" i="4"/>
  <c r="M34" i="4" s="1"/>
  <c r="G35" i="4"/>
  <c r="M35" i="4" s="1"/>
  <c r="G36" i="4"/>
  <c r="M36" i="4" s="1"/>
  <c r="G37" i="4"/>
  <c r="M37" i="4" s="1"/>
  <c r="G38" i="4"/>
  <c r="M38" i="4" s="1"/>
  <c r="G39" i="4"/>
  <c r="M39" i="4" s="1"/>
  <c r="G40" i="4"/>
  <c r="M40" i="4" s="1"/>
  <c r="G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2" i="4"/>
  <c r="H2" i="4" s="1"/>
  <c r="H3" i="3"/>
  <c r="N3" i="3" s="1"/>
  <c r="H4" i="3"/>
  <c r="N4" i="3" s="1"/>
  <c r="H5" i="3"/>
  <c r="N5" i="3" s="1"/>
  <c r="H6" i="3"/>
  <c r="N6" i="3" s="1"/>
  <c r="H7" i="3"/>
  <c r="N7" i="3" s="1"/>
  <c r="H8" i="3"/>
  <c r="N8" i="3" s="1"/>
  <c r="H9" i="3"/>
  <c r="N9" i="3" s="1"/>
  <c r="H10" i="3"/>
  <c r="N10" i="3" s="1"/>
  <c r="H11" i="3"/>
  <c r="N11" i="3" s="1"/>
  <c r="H12" i="3"/>
  <c r="N12" i="3" s="1"/>
  <c r="H13" i="3"/>
  <c r="N13" i="3" s="1"/>
  <c r="H14" i="3"/>
  <c r="N14" i="3" s="1"/>
  <c r="H15" i="3"/>
  <c r="N15" i="3" s="1"/>
  <c r="H16" i="3"/>
  <c r="N16" i="3" s="1"/>
  <c r="H17" i="3"/>
  <c r="N17" i="3" s="1"/>
  <c r="H18" i="3"/>
  <c r="N18" i="3" s="1"/>
  <c r="H19" i="3"/>
  <c r="N19" i="3" s="1"/>
  <c r="H20" i="3"/>
  <c r="N20" i="3" s="1"/>
  <c r="H21" i="3"/>
  <c r="N21" i="3" s="1"/>
  <c r="H22" i="3"/>
  <c r="N22" i="3" s="1"/>
  <c r="H23" i="3"/>
  <c r="N23" i="3" s="1"/>
  <c r="H24" i="3"/>
  <c r="N24" i="3" s="1"/>
  <c r="H25" i="3"/>
  <c r="N25" i="3" s="1"/>
  <c r="H26" i="3"/>
  <c r="N26" i="3" s="1"/>
  <c r="H27" i="3"/>
  <c r="N27" i="3" s="1"/>
  <c r="H28" i="3"/>
  <c r="N28" i="3" s="1"/>
  <c r="H29" i="3"/>
  <c r="N29" i="3" s="1"/>
  <c r="H30" i="3"/>
  <c r="N30" i="3" s="1"/>
  <c r="H31" i="3"/>
  <c r="N31" i="3" s="1"/>
  <c r="H32" i="3"/>
  <c r="N32" i="3" s="1"/>
  <c r="H33" i="3"/>
  <c r="N33" i="3" s="1"/>
  <c r="H34" i="3"/>
  <c r="N34" i="3" s="1"/>
  <c r="H35" i="3"/>
  <c r="N35" i="3" s="1"/>
  <c r="H36" i="3"/>
  <c r="N36" i="3" s="1"/>
  <c r="H37" i="3"/>
  <c r="N37" i="3" s="1"/>
  <c r="H38" i="3"/>
  <c r="N38" i="3" s="1"/>
  <c r="H39" i="3"/>
  <c r="N39" i="3" s="1"/>
  <c r="H40" i="3"/>
  <c r="N40" i="3" s="1"/>
  <c r="H41" i="3"/>
  <c r="N41" i="3" s="1"/>
  <c r="H42" i="3"/>
  <c r="N42" i="3" s="1"/>
  <c r="H43" i="3"/>
  <c r="N43" i="3" s="1"/>
  <c r="H44" i="3"/>
  <c r="N44" i="3" s="1"/>
  <c r="H45" i="3"/>
  <c r="N45" i="3" s="1"/>
  <c r="H46" i="3"/>
  <c r="N46" i="3" s="1"/>
  <c r="H47" i="3"/>
  <c r="N47" i="3" s="1"/>
  <c r="H48" i="3"/>
  <c r="N48" i="3" s="1"/>
  <c r="H49" i="3"/>
  <c r="N49" i="3" s="1"/>
  <c r="H50" i="3"/>
  <c r="N50" i="3" s="1"/>
  <c r="H51" i="3"/>
  <c r="N51" i="3" s="1"/>
  <c r="H52" i="3"/>
  <c r="N52" i="3" s="1"/>
  <c r="H53" i="3"/>
  <c r="N53" i="3" s="1"/>
  <c r="H54" i="3"/>
  <c r="N54" i="3" s="1"/>
  <c r="H55" i="3"/>
  <c r="N55" i="3" s="1"/>
  <c r="H56" i="3"/>
  <c r="N56" i="3" s="1"/>
  <c r="H57" i="3"/>
  <c r="N57" i="3" s="1"/>
  <c r="H58" i="3"/>
  <c r="N58" i="3" s="1"/>
  <c r="H59" i="3"/>
  <c r="N59" i="3" s="1"/>
  <c r="H60" i="3"/>
  <c r="N60" i="3" s="1"/>
  <c r="H61" i="3"/>
  <c r="N61" i="3" s="1"/>
  <c r="H62" i="3"/>
  <c r="N62" i="3" s="1"/>
  <c r="H63" i="3"/>
  <c r="N63" i="3" s="1"/>
  <c r="H64" i="3"/>
  <c r="N64" i="3" s="1"/>
  <c r="H65" i="3"/>
  <c r="N65" i="3" s="1"/>
  <c r="H66" i="3"/>
  <c r="N66" i="3" s="1"/>
  <c r="H67" i="3"/>
  <c r="N67" i="3" s="1"/>
  <c r="H68" i="3"/>
  <c r="N68" i="3" s="1"/>
  <c r="H69" i="3"/>
  <c r="N69" i="3" s="1"/>
  <c r="H70" i="3"/>
  <c r="N70" i="3" s="1"/>
  <c r="H71" i="3"/>
  <c r="N71" i="3" s="1"/>
  <c r="H72" i="3"/>
  <c r="N72" i="3" s="1"/>
  <c r="H73" i="3"/>
  <c r="N73" i="3" s="1"/>
  <c r="H2" i="3"/>
  <c r="N2" i="3" s="1"/>
  <c r="E73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2" i="3"/>
  <c r="M43" i="3" l="1"/>
  <c r="I43" i="3"/>
  <c r="M54" i="3"/>
  <c r="I54" i="3"/>
  <c r="M42" i="3"/>
  <c r="I42" i="3"/>
  <c r="O42" i="3" s="1"/>
  <c r="R42" i="3" s="1"/>
  <c r="M30" i="3"/>
  <c r="I30" i="3"/>
  <c r="O30" i="3" s="1"/>
  <c r="R30" i="3" s="1"/>
  <c r="M65" i="3"/>
  <c r="I65" i="3"/>
  <c r="O65" i="3" s="1"/>
  <c r="R65" i="3" s="1"/>
  <c r="M17" i="3"/>
  <c r="I17" i="3"/>
  <c r="O17" i="3" s="1"/>
  <c r="R17" i="3" s="1"/>
  <c r="M52" i="3"/>
  <c r="I52" i="3"/>
  <c r="M16" i="3"/>
  <c r="I16" i="3"/>
  <c r="O16" i="3" s="1"/>
  <c r="R16" i="3" s="1"/>
  <c r="M39" i="3"/>
  <c r="I39" i="3"/>
  <c r="O39" i="3" s="1"/>
  <c r="R39" i="3" s="1"/>
  <c r="M38" i="3"/>
  <c r="I38" i="3"/>
  <c r="O38" i="3" s="1"/>
  <c r="R38" i="3" s="1"/>
  <c r="M2" i="3"/>
  <c r="I2" i="3"/>
  <c r="O2" i="3" s="1"/>
  <c r="R2" i="3" s="1"/>
  <c r="M37" i="3"/>
  <c r="I37" i="3"/>
  <c r="O37" i="3" s="1"/>
  <c r="R37" i="3" s="1"/>
  <c r="M60" i="3"/>
  <c r="I60" i="3"/>
  <c r="M47" i="3"/>
  <c r="I47" i="3"/>
  <c r="O47" i="3" s="1"/>
  <c r="R47" i="3" s="1"/>
  <c r="M35" i="3"/>
  <c r="I35" i="3"/>
  <c r="M23" i="3"/>
  <c r="I23" i="3"/>
  <c r="O23" i="3" s="1"/>
  <c r="R23" i="3" s="1"/>
  <c r="M11" i="3"/>
  <c r="I11" i="3"/>
  <c r="O11" i="3" s="1"/>
  <c r="R11" i="3" s="1"/>
  <c r="M67" i="3"/>
  <c r="I67" i="3"/>
  <c r="O67" i="3" s="1"/>
  <c r="R67" i="3" s="1"/>
  <c r="M7" i="3"/>
  <c r="I7" i="3"/>
  <c r="M6" i="3"/>
  <c r="I6" i="3"/>
  <c r="O6" i="3" s="1"/>
  <c r="R6" i="3" s="1"/>
  <c r="M53" i="3"/>
  <c r="I53" i="3"/>
  <c r="O53" i="3" s="1"/>
  <c r="R53" i="3" s="1"/>
  <c r="M28" i="3"/>
  <c r="I28" i="3"/>
  <c r="O28" i="3" s="1"/>
  <c r="R28" i="3" s="1"/>
  <c r="M4" i="3"/>
  <c r="I4" i="3"/>
  <c r="O4" i="3" s="1"/>
  <c r="R4" i="3" s="1"/>
  <c r="M51" i="3"/>
  <c r="I51" i="3"/>
  <c r="O51" i="3" s="1"/>
  <c r="R51" i="3" s="1"/>
  <c r="M26" i="3"/>
  <c r="I26" i="3"/>
  <c r="M49" i="3"/>
  <c r="I49" i="3"/>
  <c r="M13" i="3"/>
  <c r="I13" i="3"/>
  <c r="M24" i="3"/>
  <c r="I24" i="3"/>
  <c r="O24" i="3" s="1"/>
  <c r="R24" i="3" s="1"/>
  <c r="M70" i="3"/>
  <c r="I70" i="3"/>
  <c r="O70" i="3" s="1"/>
  <c r="R70" i="3" s="1"/>
  <c r="M58" i="3"/>
  <c r="I58" i="3"/>
  <c r="O58" i="3" s="1"/>
  <c r="R58" i="3" s="1"/>
  <c r="M46" i="3"/>
  <c r="I46" i="3"/>
  <c r="M34" i="3"/>
  <c r="I34" i="3"/>
  <c r="O34" i="3" s="1"/>
  <c r="R34" i="3" s="1"/>
  <c r="M22" i="3"/>
  <c r="I22" i="3"/>
  <c r="O22" i="3" s="1"/>
  <c r="R22" i="3" s="1"/>
  <c r="M10" i="3"/>
  <c r="I10" i="3"/>
  <c r="O10" i="3" s="1"/>
  <c r="R10" i="3" s="1"/>
  <c r="M55" i="3"/>
  <c r="I55" i="3"/>
  <c r="O55" i="3" s="1"/>
  <c r="R55" i="3" s="1"/>
  <c r="M19" i="3"/>
  <c r="I19" i="3"/>
  <c r="O19" i="3" s="1"/>
  <c r="R19" i="3" s="1"/>
  <c r="M29" i="3"/>
  <c r="I29" i="3"/>
  <c r="O29" i="3" s="1"/>
  <c r="R29" i="3" s="1"/>
  <c r="M40" i="3"/>
  <c r="I40" i="3"/>
  <c r="M63" i="3"/>
  <c r="I63" i="3"/>
  <c r="O63" i="3" s="1"/>
  <c r="R63" i="3" s="1"/>
  <c r="M15" i="3"/>
  <c r="I15" i="3"/>
  <c r="O15" i="3" s="1"/>
  <c r="R15" i="3" s="1"/>
  <c r="M50" i="3"/>
  <c r="I50" i="3"/>
  <c r="O50" i="3" s="1"/>
  <c r="R50" i="3" s="1"/>
  <c r="M25" i="3"/>
  <c r="I25" i="3"/>
  <c r="O25" i="3" s="1"/>
  <c r="R25" i="3" s="1"/>
  <c r="M48" i="3"/>
  <c r="I48" i="3"/>
  <c r="M12" i="3"/>
  <c r="I12" i="3"/>
  <c r="O12" i="3" s="1"/>
  <c r="R12" i="3" s="1"/>
  <c r="M71" i="3"/>
  <c r="I71" i="3"/>
  <c r="O71" i="3" s="1"/>
  <c r="R71" i="3" s="1"/>
  <c r="M57" i="3"/>
  <c r="I57" i="3"/>
  <c r="O57" i="3" s="1"/>
  <c r="R57" i="3" s="1"/>
  <c r="M45" i="3"/>
  <c r="I45" i="3"/>
  <c r="O45" i="3" s="1"/>
  <c r="R45" i="3" s="1"/>
  <c r="M33" i="3"/>
  <c r="I33" i="3"/>
  <c r="O33" i="3" s="1"/>
  <c r="R33" i="3" s="1"/>
  <c r="M21" i="3"/>
  <c r="I21" i="3"/>
  <c r="M9" i="3"/>
  <c r="I9" i="3"/>
  <c r="M31" i="3"/>
  <c r="I31" i="3"/>
  <c r="O31" i="3" s="1"/>
  <c r="R31" i="3" s="1"/>
  <c r="M66" i="3"/>
  <c r="I66" i="3"/>
  <c r="O66" i="3" s="1"/>
  <c r="R66" i="3" s="1"/>
  <c r="M18" i="3"/>
  <c r="I18" i="3"/>
  <c r="O18" i="3" s="1"/>
  <c r="R18" i="3" s="1"/>
  <c r="M41" i="3"/>
  <c r="I41" i="3"/>
  <c r="O41" i="3" s="1"/>
  <c r="R41" i="3" s="1"/>
  <c r="M5" i="3"/>
  <c r="I5" i="3"/>
  <c r="O5" i="3" s="1"/>
  <c r="R5" i="3" s="1"/>
  <c r="M64" i="3"/>
  <c r="I64" i="3"/>
  <c r="O64" i="3" s="1"/>
  <c r="R64" i="3" s="1"/>
  <c r="M27" i="3"/>
  <c r="I27" i="3"/>
  <c r="O27" i="3" s="1"/>
  <c r="R27" i="3" s="1"/>
  <c r="M3" i="3"/>
  <c r="I3" i="3"/>
  <c r="O3" i="3" s="1"/>
  <c r="R3" i="3" s="1"/>
  <c r="M62" i="3"/>
  <c r="I62" i="3"/>
  <c r="O62" i="3" s="1"/>
  <c r="R62" i="3" s="1"/>
  <c r="M14" i="3"/>
  <c r="I14" i="3"/>
  <c r="O14" i="3" s="1"/>
  <c r="R14" i="3" s="1"/>
  <c r="M73" i="3"/>
  <c r="I73" i="3"/>
  <c r="O73" i="3" s="1"/>
  <c r="R73" i="3" s="1"/>
  <c r="M61" i="3"/>
  <c r="I61" i="3"/>
  <c r="O61" i="3" s="1"/>
  <c r="R61" i="3" s="1"/>
  <c r="M72" i="3"/>
  <c r="I72" i="3"/>
  <c r="O72" i="3" s="1"/>
  <c r="R72" i="3" s="1"/>
  <c r="M36" i="3"/>
  <c r="I36" i="3"/>
  <c r="O36" i="3" s="1"/>
  <c r="R36" i="3" s="1"/>
  <c r="M59" i="3"/>
  <c r="I59" i="3"/>
  <c r="O59" i="3" s="1"/>
  <c r="R59" i="3" s="1"/>
  <c r="M69" i="3"/>
  <c r="I69" i="3"/>
  <c r="O69" i="3" s="1"/>
  <c r="R69" i="3" s="1"/>
  <c r="M68" i="3"/>
  <c r="I68" i="3"/>
  <c r="O68" i="3" s="1"/>
  <c r="R68" i="3" s="1"/>
  <c r="M56" i="3"/>
  <c r="I56" i="3"/>
  <c r="O56" i="3" s="1"/>
  <c r="R56" i="3" s="1"/>
  <c r="M44" i="3"/>
  <c r="I44" i="3"/>
  <c r="O44" i="3" s="1"/>
  <c r="R44" i="3" s="1"/>
  <c r="M32" i="3"/>
  <c r="I32" i="3"/>
  <c r="O32" i="3" s="1"/>
  <c r="R32" i="3" s="1"/>
  <c r="M20" i="3"/>
  <c r="I20" i="3"/>
  <c r="O20" i="3" s="1"/>
  <c r="R20" i="3" s="1"/>
  <c r="M8" i="3"/>
  <c r="I8" i="3"/>
  <c r="O8" i="3" s="1"/>
  <c r="R8" i="3" s="1"/>
  <c r="O52" i="3"/>
  <c r="R52" i="3" s="1"/>
  <c r="O40" i="3"/>
  <c r="R40" i="3" s="1"/>
  <c r="O26" i="3"/>
  <c r="R26" i="3" s="1"/>
  <c r="O60" i="3"/>
  <c r="R60" i="3" s="1"/>
  <c r="O49" i="3"/>
  <c r="R49" i="3" s="1"/>
  <c r="O13" i="3"/>
  <c r="R13" i="3" s="1"/>
  <c r="O48" i="3"/>
  <c r="R48" i="3" s="1"/>
  <c r="O35" i="3"/>
  <c r="R35" i="3" s="1"/>
  <c r="O46" i="3"/>
  <c r="R46" i="3" s="1"/>
  <c r="O21" i="3"/>
  <c r="R21" i="3" s="1"/>
  <c r="O9" i="3"/>
  <c r="R9" i="3" s="1"/>
  <c r="O54" i="3"/>
  <c r="R54" i="3" s="1"/>
  <c r="O43" i="3"/>
  <c r="R43" i="3" s="1"/>
  <c r="O7" i="3"/>
  <c r="R7" i="3" s="1"/>
  <c r="L21" i="4"/>
  <c r="H21" i="4"/>
  <c r="L9" i="4"/>
  <c r="H9" i="4"/>
  <c r="N9" i="4" s="1"/>
  <c r="Q9" i="4" s="1"/>
  <c r="L35" i="4"/>
  <c r="H35" i="4"/>
  <c r="N35" i="4" s="1"/>
  <c r="Q35" i="4" s="1"/>
  <c r="L22" i="4"/>
  <c r="H22" i="4"/>
  <c r="L32" i="4"/>
  <c r="H32" i="4"/>
  <c r="N32" i="4" s="1"/>
  <c r="Q32" i="4" s="1"/>
  <c r="L20" i="4"/>
  <c r="H20" i="4"/>
  <c r="N20" i="4" s="1"/>
  <c r="Q20" i="4" s="1"/>
  <c r="L8" i="4"/>
  <c r="H8" i="4"/>
  <c r="L31" i="4"/>
  <c r="H31" i="4"/>
  <c r="L19" i="4"/>
  <c r="H19" i="4"/>
  <c r="L7" i="4"/>
  <c r="H7" i="4"/>
  <c r="N7" i="4" s="1"/>
  <c r="Q7" i="4" s="1"/>
  <c r="L11" i="4"/>
  <c r="H11" i="4"/>
  <c r="N11" i="4" s="1"/>
  <c r="Q11" i="4" s="1"/>
  <c r="L33" i="4"/>
  <c r="H33" i="4"/>
  <c r="N33" i="4" s="1"/>
  <c r="Q33" i="4" s="1"/>
  <c r="L30" i="4"/>
  <c r="H30" i="4"/>
  <c r="L18" i="4"/>
  <c r="H18" i="4"/>
  <c r="L6" i="4"/>
  <c r="H6" i="4"/>
  <c r="L29" i="4"/>
  <c r="H29" i="4"/>
  <c r="L17" i="4"/>
  <c r="H17" i="4"/>
  <c r="N17" i="4" s="1"/>
  <c r="Q17" i="4" s="1"/>
  <c r="L5" i="4"/>
  <c r="H5" i="4"/>
  <c r="N5" i="4" s="1"/>
  <c r="Q5" i="4" s="1"/>
  <c r="L40" i="4"/>
  <c r="H40" i="4"/>
  <c r="L28" i="4"/>
  <c r="H28" i="4"/>
  <c r="L16" i="4"/>
  <c r="H16" i="4"/>
  <c r="N16" i="4" s="1"/>
  <c r="Q16" i="4" s="1"/>
  <c r="L4" i="4"/>
  <c r="H4" i="4"/>
  <c r="N4" i="4" s="1"/>
  <c r="Q4" i="4" s="1"/>
  <c r="L23" i="4"/>
  <c r="H23" i="4"/>
  <c r="N23" i="4" s="1"/>
  <c r="Q23" i="4" s="1"/>
  <c r="L10" i="4"/>
  <c r="H10" i="4"/>
  <c r="N10" i="4" s="1"/>
  <c r="Q10" i="4" s="1"/>
  <c r="L39" i="4"/>
  <c r="H39" i="4"/>
  <c r="N39" i="4" s="1"/>
  <c r="Q39" i="4" s="1"/>
  <c r="L27" i="4"/>
  <c r="H27" i="4"/>
  <c r="L15" i="4"/>
  <c r="H15" i="4"/>
  <c r="N15" i="4" s="1"/>
  <c r="Q15" i="4" s="1"/>
  <c r="L3" i="4"/>
  <c r="H3" i="4"/>
  <c r="N3" i="4" s="1"/>
  <c r="Q3" i="4" s="1"/>
  <c r="L38" i="4"/>
  <c r="H38" i="4"/>
  <c r="N38" i="4" s="1"/>
  <c r="Q38" i="4" s="1"/>
  <c r="L26" i="4"/>
  <c r="H26" i="4"/>
  <c r="N26" i="4" s="1"/>
  <c r="Q26" i="4" s="1"/>
  <c r="L14" i="4"/>
  <c r="H14" i="4"/>
  <c r="L34" i="4"/>
  <c r="H34" i="4"/>
  <c r="L37" i="4"/>
  <c r="H37" i="4"/>
  <c r="N37" i="4" s="1"/>
  <c r="Q37" i="4" s="1"/>
  <c r="L25" i="4"/>
  <c r="H25" i="4"/>
  <c r="N25" i="4" s="1"/>
  <c r="Q25" i="4" s="1"/>
  <c r="L13" i="4"/>
  <c r="H13" i="4"/>
  <c r="N13" i="4" s="1"/>
  <c r="Q13" i="4" s="1"/>
  <c r="L36" i="4"/>
  <c r="H36" i="4"/>
  <c r="N36" i="4" s="1"/>
  <c r="Q36" i="4" s="1"/>
  <c r="L24" i="4"/>
  <c r="H24" i="4"/>
  <c r="L12" i="4"/>
  <c r="H12" i="4"/>
  <c r="N12" i="4" s="1"/>
  <c r="Q12" i="4" s="1"/>
  <c r="N24" i="4"/>
  <c r="Q24" i="4" s="1"/>
  <c r="N14" i="4"/>
  <c r="Q14" i="4" s="1"/>
  <c r="N34" i="4"/>
  <c r="Q34" i="4" s="1"/>
  <c r="N22" i="4"/>
  <c r="Q22" i="4" s="1"/>
  <c r="N21" i="4"/>
  <c r="Q21" i="4" s="1"/>
  <c r="N8" i="4"/>
  <c r="Q8" i="4" s="1"/>
  <c r="N31" i="4"/>
  <c r="Q31" i="4" s="1"/>
  <c r="N19" i="4"/>
  <c r="Q19" i="4" s="1"/>
  <c r="N30" i="4"/>
  <c r="Q30" i="4" s="1"/>
  <c r="N18" i="4"/>
  <c r="Q18" i="4" s="1"/>
  <c r="N6" i="4"/>
  <c r="Q6" i="4" s="1"/>
  <c r="N29" i="4"/>
  <c r="Q29" i="4" s="1"/>
  <c r="N40" i="4"/>
  <c r="Q40" i="4" s="1"/>
  <c r="N28" i="4"/>
  <c r="Q28" i="4" s="1"/>
  <c r="N27" i="4"/>
  <c r="Q27" i="4" s="1"/>
  <c r="L2" i="4"/>
  <c r="D41" i="4"/>
  <c r="M2" i="4"/>
  <c r="G41" i="4"/>
  <c r="M41" i="4" s="1"/>
  <c r="N2" i="4"/>
  <c r="Q2" i="4" s="1"/>
  <c r="L41" i="4" l="1"/>
  <c r="H41" i="4"/>
  <c r="N41" i="4"/>
  <c r="Q41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Kütt</author>
  </authors>
  <commentList>
    <comment ref="A1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Maardlad rohevõrgustiku üldplaneeringu alal (kattuvused pindalades on eemaldatud), kõik pindalad on </t>
        </r>
        <r>
          <rPr>
            <b/>
            <sz val="9"/>
            <color indexed="81"/>
            <rFont val="Segoe UI"/>
            <family val="2"/>
            <charset val="186"/>
          </rPr>
          <t>hektarites</t>
        </r>
        <r>
          <rPr>
            <sz val="9"/>
            <color indexed="81"/>
            <rFont val="Segoe UI"/>
            <family val="2"/>
            <charset val="186"/>
          </rPr>
          <t>. KOV-i RV tasandil.</t>
        </r>
      </text>
    </comment>
    <comment ref="B1" authorId="0" shapeId="0" xr:uid="{00000000-0006-0000-0000-000002000000}">
      <text>
        <r>
          <rPr>
            <b/>
            <sz val="9"/>
            <color indexed="81"/>
            <rFont val="Segoe UI"/>
            <family val="2"/>
            <charset val="186"/>
          </rPr>
          <t xml:space="preserve">Laura Kütt:
</t>
        </r>
        <r>
          <rPr>
            <sz val="9"/>
            <color indexed="81"/>
            <rFont val="Segoe UI"/>
            <family val="2"/>
            <charset val="186"/>
          </rPr>
          <t>aktiivsed mäeeraldised, millel on luba.</t>
        </r>
      </text>
    </comment>
    <comment ref="C1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aktiivse mäeeraldise teenindusmaa (aktiivse mäeeraldise teenindusmaast on maha võetud aktiivse mäeeraldisega juba kattuv osa).</t>
        </r>
      </text>
    </comment>
    <comment ref="E1" authorId="0" shapeId="0" xr:uid="{00000000-0006-0000-0000-000004000000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Taotletava mäeeraldis, ehk maardla, millele alles taotletakse luba (taotletavast mäeeraldisest on maha võetud sellega kattuv aktiivne loaga mäeeraldis ja selle teenindusmaa)</t>
        </r>
      </text>
    </comment>
    <comment ref="F1" authorId="0" shapeId="0" xr:uid="{00000000-0006-0000-0000-000005000000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Taotletava mäeeraldise teenindusmaa (taotletava mäeeraldise teenindusmaast on maha võetud sellega kattuv aktiivne loaga mäeeraldis ja selle teenindusmaa ning taotletav mäeeraldise maa)</t>
        </r>
      </text>
    </comment>
    <comment ref="I1" authorId="0" shapeId="0" xr:uid="{00000000-0006-0000-0000-000006000000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aktiivne tarbe- ja reservvaru (eemaldatud on aktiivsete loaga mäeeraldiste ja selle teenindusmaa ning taotletavte mäeeraldiste ja selle teenindusmaaga kattuv ala)</t>
        </r>
      </text>
    </comment>
    <comment ref="J1" authorId="0" shapeId="0" xr:uid="{00000000-0006-0000-0000-000007000000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passiivne tarbe- ja reservvaru (eemaldatud on aktiivsete loaga mäeeraldiste ja selle teenindusmaa, taotletavte mäeeraldiste ja selle teenindusmaaga ning aktiivse tarbe- ja resevvaruga kattuv ala )</t>
        </r>
      </text>
    </comment>
    <comment ref="K1" authorId="0" shapeId="0" xr:uid="{00000000-0006-0000-0000-000008000000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rohevõrgustiku üldplaneeringu kogupindala (hektarites).</t>
        </r>
      </text>
    </comment>
    <comment ref="L1" authorId="0" shapeId="0" xr:uid="{00000000-0006-0000-0000-000009000000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aktiivsete mäeeraldiste (koos teenindusmaaga) osakaal RV üldplaneeringust.</t>
        </r>
      </text>
    </comment>
    <comment ref="M1" authorId="0" shapeId="0" xr:uid="{00000000-0006-0000-0000-00000A000000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taotletavate mäeeraldiste (koos teenindusmaaga) osakaal RV üldplaneeringust.</t>
        </r>
      </text>
    </comment>
    <comment ref="N1" authorId="0" shapeId="0" xr:uid="{00000000-0006-0000-0000-00000B000000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aktiivsete ja taotletavate mäeeraldiste (koos teenindusmaaga) osakaal RV üldplaneerinugst.</t>
        </r>
      </text>
    </comment>
    <comment ref="O1" authorId="0" shapeId="0" xr:uid="{00000000-0006-0000-0000-00000C000000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aktiivse tarbe- ja reservvaru osakaal RV üldplaneeringust.</t>
        </r>
      </text>
    </comment>
    <comment ref="P1" authorId="0" shapeId="0" xr:uid="{00000000-0006-0000-0000-00000D000000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passiivse tarbe- ja reservvaru osakaal RV üldplaneeringust.</t>
        </r>
      </text>
    </comment>
    <comment ref="Q1" authorId="0" shapeId="0" xr:uid="{00000000-0006-0000-0000-00000E000000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aktiivsed mäeeraldised (koos teenindusmaaga) + taotletavad mäeeraldised (koos teenindusmaaga) + aktiivne tarbe- ja reservvaru + passiivne tarbe- ja reservvaru (omavahelised kattuvused eemaldatud) osakaal RV üldplaneeringust.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Kütt</author>
  </authors>
  <commentList>
    <comment ref="A1" authorId="0" shapeId="0" xr:uid="{00000000-0006-0000-0100-000001000000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Maardlad rohevõrgustiku elementidel (tuumala, koridor, astmelaud jne). Kattuvused pindalades on eemaldatud, kõik pindalad on </t>
        </r>
        <r>
          <rPr>
            <b/>
            <sz val="9"/>
            <color indexed="81"/>
            <rFont val="Segoe UI"/>
            <family val="2"/>
            <charset val="186"/>
          </rPr>
          <t>hektarites</t>
        </r>
        <r>
          <rPr>
            <sz val="9"/>
            <color indexed="81"/>
            <rFont val="Segoe UI"/>
            <family val="2"/>
            <charset val="186"/>
          </rPr>
          <t>.</t>
        </r>
      </text>
    </comment>
    <comment ref="B1" authorId="0" shapeId="0" xr:uid="{00000000-0006-0000-0100-000002000000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RV element.</t>
        </r>
      </text>
    </comment>
    <comment ref="C1" authorId="0" shapeId="0" xr:uid="{00000000-0006-0000-0100-000003000000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mäeeraldised, millel on luba.</t>
        </r>
      </text>
    </comment>
    <comment ref="D1" authorId="0" shapeId="0" xr:uid="{00000000-0006-0000-0100-000004000000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aktiivse mäeeraldise teenindusmaa pindala hektrarites (aktiivse mäeeraldise teenindusmaast on maha võetud aktiivse mäeeraldisega kattuv osa).</t>
        </r>
      </text>
    </comment>
    <comment ref="F1" authorId="0" shapeId="0" xr:uid="{00000000-0006-0000-0100-000005000000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Taotletava mäeeraldise pindala (hektarites).</t>
        </r>
      </text>
    </comment>
    <comment ref="G1" authorId="0" shapeId="0" xr:uid="{00000000-0006-0000-0100-000006000000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Taotletava teenindusmaa pindala hektarites (taotletava mäeeraldise teenindusmaast on maha võetud taotletava mäeeraldisega kattuv osa).</t>
        </r>
      </text>
    </comment>
    <comment ref="J1" authorId="0" shapeId="0" xr:uid="{00000000-0006-0000-0100-000007000000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aktiivne tarbe- ja reservvaru</t>
        </r>
      </text>
    </comment>
    <comment ref="K1" authorId="0" shapeId="0" xr:uid="{00000000-0006-0000-0100-000008000000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passiivne tarbe- ja reservvaru</t>
        </r>
      </text>
    </comment>
    <comment ref="L1" authorId="0" shapeId="0" xr:uid="{00000000-0006-0000-0100-000009000000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RV elementide (tuumala, koridor, astmelaud jne) pindala hektarites.</t>
        </r>
      </text>
    </comment>
    <comment ref="M1" authorId="0" shapeId="0" xr:uid="{00000000-0006-0000-0100-00000A000000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aktiivsete mäeeraldiste (koos teenindusmaaga) osakaal RV elementide (tuumala, koridor, astmelaud jne) pindalast.</t>
        </r>
      </text>
    </comment>
    <comment ref="N1" authorId="0" shapeId="0" xr:uid="{00000000-0006-0000-0100-00000B000000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taotletavate mäeeraldiste (koos teenindusmaaga) osakaalRV elementide (tuumala, koridor, astmelaud jne) pindalast.</t>
        </r>
      </text>
    </comment>
    <comment ref="O1" authorId="0" shapeId="0" xr:uid="{00000000-0006-0000-0100-00000C000000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aktiivsete ja taotletavate mäeeraldiste (koos teenindusmaaga) osakaal RV elementide (tuumala, koridor, astmelaud jne) pindalast.</t>
        </r>
      </text>
    </comment>
    <comment ref="P1" authorId="0" shapeId="0" xr:uid="{00000000-0006-0000-0100-00000D000000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aktiivse tarbe- ja reservvaru osakaal RV elementide (tuumala, koridor, astmelaud jne) pindalast.</t>
        </r>
      </text>
    </comment>
    <comment ref="Q1" authorId="0" shapeId="0" xr:uid="{00000000-0006-0000-0100-00000E000000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passiivse tarbe- ja reservvaru osakaal RV elementide (tuumala, koridor, astmelaud jne) pindalast.</t>
        </r>
      </text>
    </comment>
    <comment ref="R1" authorId="0" shapeId="0" xr:uid="{00000000-0006-0000-0100-00000F000000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aktiivsed mäeeraldised (koos teenindusmaaga) + taotletavad mäeeraldised (koos teenindusmaaga) + aktiivne tarbe- ja reservvaru + passiivne tarbe- ja reservvaru (omavahelised kattuvused eemaldatud) osakaal RV elementide (tuumala, koridor, astmelaud jne) pindalast.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Kütt</author>
  </authors>
  <commentList>
    <comment ref="B1" authorId="0" shapeId="0" xr:uid="{00000000-0006-0000-0200-000001000000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Maardlad rohevõrgustiku üksiku elemendi alal (kattuvused eemaldatud), kõik pindalad on </t>
        </r>
        <r>
          <rPr>
            <b/>
            <sz val="9"/>
            <color indexed="81"/>
            <rFont val="Segoe UI"/>
            <family val="2"/>
            <charset val="186"/>
          </rPr>
          <t>hektarites</t>
        </r>
        <r>
          <rPr>
            <sz val="9"/>
            <color indexed="81"/>
            <rFont val="Segoe UI"/>
            <family val="2"/>
            <charset val="186"/>
          </rPr>
          <t>.</t>
        </r>
      </text>
    </comment>
    <comment ref="C1" authorId="0" shapeId="0" xr:uid="{F0C1C583-46F5-49C2-B296-16AE4A484080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RV element.</t>
        </r>
      </text>
    </comment>
    <comment ref="D1" authorId="0" shapeId="0" xr:uid="{00000000-0006-0000-0200-000002000000}">
      <text>
        <r>
          <rPr>
            <b/>
            <sz val="9"/>
            <color indexed="81"/>
            <rFont val="Segoe UI"/>
            <family val="2"/>
            <charset val="186"/>
          </rPr>
          <t xml:space="preserve">Laura Kütt:
</t>
        </r>
        <r>
          <rPr>
            <sz val="9"/>
            <color indexed="81"/>
            <rFont val="Segoe UI"/>
            <family val="2"/>
            <charset val="186"/>
          </rPr>
          <t>aktiivsed mäeeraldised, millel on luba.</t>
        </r>
      </text>
    </comment>
    <comment ref="E1" authorId="0" shapeId="0" xr:uid="{00000000-0006-0000-0200-000003000000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aktiivse mäeeraldise teenindusmaa (aktiivse mäeeraldise teenindusmaast on maha võetud aktiivse mäeeraldisega juba kattuv osa).</t>
        </r>
      </text>
    </comment>
    <comment ref="F1" authorId="0" shapeId="0" xr:uid="{00000000-0006-0000-0200-000004000000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Taotletava mäeeraldis (taotletavast mäeeraldisest on maha võetud sellega kattuv aktiivne loaga mäeeraldis ja selle teenindusmaa)</t>
        </r>
      </text>
    </comment>
    <comment ref="G1" authorId="0" shapeId="0" xr:uid="{00000000-0006-0000-0200-000005000000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Taotletava mäeeraldise teenindusmaa (taotletava mäeeraldise teenindusmaast on maha võetud sellega kattuv aktiivne loaga mäeeraldis ja selle teenindusmaa ning taotletav mäeeraldise maa)</t>
        </r>
      </text>
    </comment>
    <comment ref="H1" authorId="0" shapeId="0" xr:uid="{00000000-0006-0000-0200-000006000000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aktiivne ja taotletav mäeeraldis kokku (koos teenindusmaaga).</t>
        </r>
      </text>
    </comment>
    <comment ref="I1" authorId="0" shapeId="0" xr:uid="{00000000-0006-0000-0200-000007000000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maa-alune mäeeraldis -väärtus 1
maapealne mäeeraldis - väärtus 0</t>
        </r>
      </text>
    </comment>
    <comment ref="J1" authorId="0" shapeId="0" xr:uid="{E54BF1E6-63F2-468D-916F-DBCC162E5448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rohevõrgustiku  üksiku elemendi pindala hektarites.</t>
        </r>
      </text>
    </comment>
    <comment ref="K1" authorId="0" shapeId="0" xr:uid="{00000000-0006-0000-0200-000009000000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aktiivsete mäeeraldiste (koos teenindusmaaga) osakaal RV üksiku elemendi pindalast.</t>
        </r>
      </text>
    </comment>
    <comment ref="L1" authorId="0" shapeId="0" xr:uid="{00000000-0006-0000-0200-00000A000000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taotletavate mäeeraldiste (koos teenindusmaaga) osakaal RV üksiku elemendi pindalast.</t>
        </r>
      </text>
    </comment>
    <comment ref="M1" authorId="0" shapeId="0" xr:uid="{00000000-0006-0000-0200-00000B000000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aktiivsete ja taotletavate mäeeraldiste (koos teenindusmaaga) osakaal RV üksiku elemendi pindalast.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Kütt</author>
    <author>tc={EC1106DC-F386-4062-AE11-00EF79735DE3}</author>
  </authors>
  <commentList>
    <comment ref="A1" authorId="0" shapeId="0" xr:uid="{FB1B0F94-8200-4D55-BA6E-1881BD4B8BDC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Aktiivne tarbe- ja reservvaru rohevõrgustiku üldplaneeringu üksikelementidel  (kattuvused eemaldatud), kõik pindalad on </t>
        </r>
        <r>
          <rPr>
            <b/>
            <sz val="9"/>
            <color indexed="81"/>
            <rFont val="Segoe UI"/>
            <family val="2"/>
            <charset val="186"/>
          </rPr>
          <t>hektarites</t>
        </r>
        <r>
          <rPr>
            <sz val="9"/>
            <color indexed="81"/>
            <rFont val="Segoe UI"/>
            <family val="2"/>
            <charset val="186"/>
          </rPr>
          <t>.</t>
        </r>
      </text>
    </comment>
    <comment ref="C1" authorId="0" shapeId="0" xr:uid="{C992DAB0-0156-427D-9BEE-23F549F9F5B5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RV element.</t>
        </r>
      </text>
    </comment>
    <comment ref="D1" authorId="1" shapeId="0" xr:uid="{EC1106DC-F386-4062-AE11-00EF79735DE3}">
      <text>
        <t>[Lõimkommentaar]
Teie Exceli versioon võimaldab teil seda lõimkommentaari lugeda, ent kõik sellesse tehtud muudatused eemaldatakse, kui fail avatakse Exceli uuemas versioonis. Lisateavet leiate siit: https://go.microsoft.com/fwlink/?linkid=870924.
Kommentaar:
    Aktiivne tarbe- ja reservvaru RV üksikul elemendil, pindala antud hektarites. Kattuvused aktiivsete ja taotletavate mäeeraldiste ja nende teenindusmaadega on eemaldatud.</t>
      </text>
    </comment>
    <comment ref="E1" authorId="0" shapeId="0" xr:uid="{D10EC13F-28DA-499F-89DB-6198EE9FEDC5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rohevõrgustiku  üksiku elemendi pindala hektarites.</t>
        </r>
      </text>
    </comment>
    <comment ref="F1" authorId="0" shapeId="0" xr:uid="{54DE9287-50EB-44EF-97B5-F99ED68CFB4F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aktiivse tarbe- ja reservvaru osakaal RV üksiku elemendi pindalast.</t>
        </r>
      </text>
    </comment>
  </commentList>
</comments>
</file>

<file path=xl/sharedStrings.xml><?xml version="1.0" encoding="utf-8"?>
<sst xmlns="http://schemas.openxmlformats.org/spreadsheetml/2006/main" count="2323" uniqueCount="592">
  <si>
    <t>Element</t>
  </si>
  <si>
    <t>Tuumala</t>
  </si>
  <si>
    <t>Kastre vald</t>
  </si>
  <si>
    <t>aktiivne teenindusmaa</t>
  </si>
  <si>
    <t>Koridor</t>
  </si>
  <si>
    <t>Türi vald</t>
  </si>
  <si>
    <t>Kohila vald</t>
  </si>
  <si>
    <t>Märjamaa vald</t>
  </si>
  <si>
    <t>Mulgi vald</t>
  </si>
  <si>
    <t>Lääne-Harju vald</t>
  </si>
  <si>
    <t>Saku vald</t>
  </si>
  <si>
    <t>Hiiumaa vald</t>
  </si>
  <si>
    <t>Põltsamaa vald</t>
  </si>
  <si>
    <t>Lääne-Nigula vald</t>
  </si>
  <si>
    <t>Setomaa vald</t>
  </si>
  <si>
    <t>Jõgeva vald</t>
  </si>
  <si>
    <t>Mustvee vald</t>
  </si>
  <si>
    <t>Alutaguse vald</t>
  </si>
  <si>
    <t>Viru-Nigula vald</t>
  </si>
  <si>
    <t>Kambja vald</t>
  </si>
  <si>
    <t>Astmelaud</t>
  </si>
  <si>
    <t>Väike-Maarja vald</t>
  </si>
  <si>
    <t>Tartu vald</t>
  </si>
  <si>
    <t>Otepää vald</t>
  </si>
  <si>
    <t>Rakvere vald</t>
  </si>
  <si>
    <t>Põhja-Pärnumaa vald</t>
  </si>
  <si>
    <t>Lääneranna vald</t>
  </si>
  <si>
    <t>Kadrina vald</t>
  </si>
  <si>
    <t>Narva-Jõesuu linn</t>
  </si>
  <si>
    <t>Saarde vald</t>
  </si>
  <si>
    <t>Viljandi vald</t>
  </si>
  <si>
    <t>Rõuge vald</t>
  </si>
  <si>
    <t>Võru vald</t>
  </si>
  <si>
    <t>Põlva vald</t>
  </si>
  <si>
    <t>Antsla vald</t>
  </si>
  <si>
    <t>Paide linn</t>
  </si>
  <si>
    <t>Harku vald</t>
  </si>
  <si>
    <t>Haapsalu linn</t>
  </si>
  <si>
    <t>Valga vald</t>
  </si>
  <si>
    <t>Luunja vald</t>
  </si>
  <si>
    <t>Muhu vald</t>
  </si>
  <si>
    <t>Raasiku vald</t>
  </si>
  <si>
    <t>Tõrva vald</t>
  </si>
  <si>
    <t>Anija vald</t>
  </si>
  <si>
    <t>%_akt_mae_tmaa</t>
  </si>
  <si>
    <t>%_taot_maee_tmaa</t>
  </si>
  <si>
    <t>%_akt_taot</t>
  </si>
  <si>
    <t>akt_ja_taot_kokku</t>
  </si>
  <si>
    <t>aktiivne_tarbe_reservv</t>
  </si>
  <si>
    <t>passiivne_tarbe_reservv</t>
  </si>
  <si>
    <t>%_akt_tarbe_reservv</t>
  </si>
  <si>
    <t>%_pass_tarbe_reservv</t>
  </si>
  <si>
    <t>%_koik</t>
  </si>
  <si>
    <t>aktiivne mäeeraldis</t>
  </si>
  <si>
    <t>kokku</t>
  </si>
  <si>
    <t>akt mäeeraldised ja teenindusmaa kokku</t>
  </si>
  <si>
    <t>taot mäeeraldised ja teenindusmaa kokku</t>
  </si>
  <si>
    <t>aktiivne ja taotletav kokku</t>
  </si>
  <si>
    <t>maa_alune_mäeeraldis</t>
  </si>
  <si>
    <t>0Alutaguse vald</t>
  </si>
  <si>
    <t>11Alutaguse vald</t>
  </si>
  <si>
    <t>1Alutaguse vald</t>
  </si>
  <si>
    <t>23Alutaguse vald</t>
  </si>
  <si>
    <t>24Alutaguse vald</t>
  </si>
  <si>
    <t>25Alutaguse vald</t>
  </si>
  <si>
    <t>27Alutaguse vald</t>
  </si>
  <si>
    <t>28Alutaguse vald</t>
  </si>
  <si>
    <t>6Alutaguse vald</t>
  </si>
  <si>
    <t>7Alutaguse vald</t>
  </si>
  <si>
    <t>40Alutaguse vald</t>
  </si>
  <si>
    <t>2Alutaguse vald</t>
  </si>
  <si>
    <t>29Alutaguse vald</t>
  </si>
  <si>
    <t>12Alutaguse vald</t>
  </si>
  <si>
    <t>41Alutaguse vald</t>
  </si>
  <si>
    <t>4Marjamaa vald</t>
  </si>
  <si>
    <t>42Laane Harju vald</t>
  </si>
  <si>
    <t>5Narva-Joesuu linn</t>
  </si>
  <si>
    <t>16Saku vald</t>
  </si>
  <si>
    <t>15Tartu vald</t>
  </si>
  <si>
    <t>4Pohja-Parnumaa vald</t>
  </si>
  <si>
    <t>1Saarde vald</t>
  </si>
  <si>
    <t>9Laane-Nigula vald</t>
  </si>
  <si>
    <t>17Poltsamaa vald</t>
  </si>
  <si>
    <t>12Rakvere vald</t>
  </si>
  <si>
    <t>24Marjamaa vald</t>
  </si>
  <si>
    <t>37Jogeva vald</t>
  </si>
  <si>
    <t>14Pohja-Parnumaa vald</t>
  </si>
  <si>
    <t>21Kadrina vald</t>
  </si>
  <si>
    <t>21Raasiku vald</t>
  </si>
  <si>
    <t>28Marjamaa vald</t>
  </si>
  <si>
    <t>42Alutaguse vald</t>
  </si>
  <si>
    <t>19Rakvere vald</t>
  </si>
  <si>
    <t>6Tyri vald</t>
  </si>
  <si>
    <t>44Marjamaa vald</t>
  </si>
  <si>
    <t>14Paide linn</t>
  </si>
  <si>
    <t>35Poltsamaa vald</t>
  </si>
  <si>
    <t>48Saarde vald</t>
  </si>
  <si>
    <t>17Saku vald</t>
  </si>
  <si>
    <t>38Laane Harju vald</t>
  </si>
  <si>
    <t>3Pohja-Parnumaa vald</t>
  </si>
  <si>
    <t>20Marjamaa vald</t>
  </si>
  <si>
    <t>15Jogeva vald</t>
  </si>
  <si>
    <t>1Marjamaa vald</t>
  </si>
  <si>
    <t>20Rakvere vald</t>
  </si>
  <si>
    <t>1Kambja vald</t>
  </si>
  <si>
    <t>73Voru vald</t>
  </si>
  <si>
    <t>25Pohja-Parnumaa vald</t>
  </si>
  <si>
    <t>3Kastre vald</t>
  </si>
  <si>
    <t>0Saku vald</t>
  </si>
  <si>
    <t>26Alutaguse vald</t>
  </si>
  <si>
    <t>55Marjamaa vald</t>
  </si>
  <si>
    <t>74Pohja-Parnumaa vald</t>
  </si>
  <si>
    <t>13Pohja-Parnumaa vald</t>
  </si>
  <si>
    <t>1Kohila vald</t>
  </si>
  <si>
    <t>38Jogeva vald</t>
  </si>
  <si>
    <t>29Pohja-Parnumaa vald</t>
  </si>
  <si>
    <t>13Kambja vald</t>
  </si>
  <si>
    <t>8Mulgi vald</t>
  </si>
  <si>
    <t>14Kadrina vald</t>
  </si>
  <si>
    <t>25Mulgi vald</t>
  </si>
  <si>
    <t>14Saarde vald</t>
  </si>
  <si>
    <t>45Poltsamaa vald</t>
  </si>
  <si>
    <t>0Kohila vald</t>
  </si>
  <si>
    <t>9Rouge vald</t>
  </si>
  <si>
    <t>10Rouge vald</t>
  </si>
  <si>
    <t>52Laaneranna vald</t>
  </si>
  <si>
    <t>17Laaneranna vald</t>
  </si>
  <si>
    <t>9Rakvere vald</t>
  </si>
  <si>
    <t>16Kastre vald</t>
  </si>
  <si>
    <t>50Marjamaa vald</t>
  </si>
  <si>
    <t>11Kastre vald</t>
  </si>
  <si>
    <t>30Marjamaa vald</t>
  </si>
  <si>
    <t>19Kadrina vald</t>
  </si>
  <si>
    <t>30Jogeva vald</t>
  </si>
  <si>
    <t>31Laane Harju vald</t>
  </si>
  <si>
    <t>29Marjamaa vald</t>
  </si>
  <si>
    <t>15Kastre vald</t>
  </si>
  <si>
    <t>33Marjamaa vald</t>
  </si>
  <si>
    <t>9Kohila vald</t>
  </si>
  <si>
    <t>1Kastre vald</t>
  </si>
  <si>
    <t>60Viljandi vald</t>
  </si>
  <si>
    <t>8Jogeva vald</t>
  </si>
  <si>
    <t>71Voru vald</t>
  </si>
  <si>
    <t>15Marjamaa vald</t>
  </si>
  <si>
    <t>11Haapsalu vald</t>
  </si>
  <si>
    <t>39Jogeva vald</t>
  </si>
  <si>
    <t>7Mustvee vald</t>
  </si>
  <si>
    <t>14Jogeva vald</t>
  </si>
  <si>
    <t>29Viljandi vald</t>
  </si>
  <si>
    <t>89Voru vald</t>
  </si>
  <si>
    <t>9Jogeva vald</t>
  </si>
  <si>
    <t>19Poltsamaa vald</t>
  </si>
  <si>
    <t>47Laaneranna vald</t>
  </si>
  <si>
    <t>47Viljandi vald</t>
  </si>
  <si>
    <t>17Laane Harju vald</t>
  </si>
  <si>
    <t>10Tartu vald</t>
  </si>
  <si>
    <t>11Otepaa vald</t>
  </si>
  <si>
    <t>6Otepaa vald</t>
  </si>
  <si>
    <t>7Hiiumaa vald</t>
  </si>
  <si>
    <t>18Valga vald</t>
  </si>
  <si>
    <t>8Saku vald</t>
  </si>
  <si>
    <t>28Tyri vald</t>
  </si>
  <si>
    <t>17Raasiku vald</t>
  </si>
  <si>
    <t>61Laaneranna vald</t>
  </si>
  <si>
    <t>35Mulgi vald</t>
  </si>
  <si>
    <t>2Laane-Nigula vald</t>
  </si>
  <si>
    <t>26Hiiumaa vald</t>
  </si>
  <si>
    <t>11Viljandi vald</t>
  </si>
  <si>
    <t>24Jogeva vald</t>
  </si>
  <si>
    <t>51Rouge vald</t>
  </si>
  <si>
    <t>14Rouge vald</t>
  </si>
  <si>
    <t>50Pohja-Parnumaa vald</t>
  </si>
  <si>
    <t>123Saarde vald</t>
  </si>
  <si>
    <t>77Voru vald</t>
  </si>
  <si>
    <t>29Hiiumaa vald</t>
  </si>
  <si>
    <t>22Valga vald</t>
  </si>
  <si>
    <t>112Voru vald</t>
  </si>
  <si>
    <t>11Jogeva vald</t>
  </si>
  <si>
    <t>33Jogeva vald</t>
  </si>
  <si>
    <t>21Otepaa vald</t>
  </si>
  <si>
    <t>39Alutaguse vald</t>
  </si>
  <si>
    <t>9Paide linn</t>
  </si>
  <si>
    <t>121Voru vald</t>
  </si>
  <si>
    <t>12Kadrina vald</t>
  </si>
  <si>
    <t>8Otepaa vald</t>
  </si>
  <si>
    <t>12Paide linn</t>
  </si>
  <si>
    <t>58Pohja-Parnumaa vald</t>
  </si>
  <si>
    <t>54Laaneranna vald</t>
  </si>
  <si>
    <t>39Pohja-Parnumaa vald</t>
  </si>
  <si>
    <t>49Marjamaa vald</t>
  </si>
  <si>
    <t>15Kadrina vald</t>
  </si>
  <si>
    <t>75Pohja-Parnumaa vald</t>
  </si>
  <si>
    <t>11Mustvee vald</t>
  </si>
  <si>
    <t>52Rouge vald</t>
  </si>
  <si>
    <t>56Laaneranna vald</t>
  </si>
  <si>
    <t>24Poltsamaa vald</t>
  </si>
  <si>
    <t>18Vaike-Maarja vald</t>
  </si>
  <si>
    <t>41Poltsamaa vald</t>
  </si>
  <si>
    <t>56Rouge vald</t>
  </si>
  <si>
    <t>92Voru vald</t>
  </si>
  <si>
    <t>5Anija vald</t>
  </si>
  <si>
    <t>106Voru vald</t>
  </si>
  <si>
    <t>22Mulgi vald</t>
  </si>
  <si>
    <t>15Viljandi vald</t>
  </si>
  <si>
    <t>0Polva vald</t>
  </si>
  <si>
    <t>0Pohja-Parnumaa vald</t>
  </si>
  <si>
    <t>86Voru vald</t>
  </si>
  <si>
    <t>51Muhu vald</t>
  </si>
  <si>
    <t>66Saarde vald</t>
  </si>
  <si>
    <t>35Viljandi vald</t>
  </si>
  <si>
    <t>16Otepaa vald</t>
  </si>
  <si>
    <t>110Voru vald</t>
  </si>
  <si>
    <t>36Pohja-Parnumaa vald</t>
  </si>
  <si>
    <t>59Voru vald</t>
  </si>
  <si>
    <t>12Valga vald</t>
  </si>
  <si>
    <t>20Kadrina vald</t>
  </si>
  <si>
    <t>31Antsla vald</t>
  </si>
  <si>
    <t>5Laane-Nigula vald</t>
  </si>
  <si>
    <t>52Tyri vald</t>
  </si>
  <si>
    <t>15Tyri vald</t>
  </si>
  <si>
    <t>102Voru vald</t>
  </si>
  <si>
    <t>12Torva vald</t>
  </si>
  <si>
    <t>0Torva vald</t>
  </si>
  <si>
    <t>6Polva vald</t>
  </si>
  <si>
    <t>4Raasiku vald</t>
  </si>
  <si>
    <t>14Kastre vald</t>
  </si>
  <si>
    <t>9Otepaa vald</t>
  </si>
  <si>
    <t>122Voru vald</t>
  </si>
  <si>
    <t>59Rouge vald</t>
  </si>
  <si>
    <t>5Tyri vald</t>
  </si>
  <si>
    <t>13Viljandi vald</t>
  </si>
  <si>
    <t>55Laaneranna vald</t>
  </si>
  <si>
    <t>13Mustvee vald</t>
  </si>
  <si>
    <t>13Tyri vald</t>
  </si>
  <si>
    <t>14Poltsamaa vald</t>
  </si>
  <si>
    <t>49Laane Harju vald</t>
  </si>
  <si>
    <t>50Saarde vald</t>
  </si>
  <si>
    <t>13Jogeva vald</t>
  </si>
  <si>
    <t>42Mulgi vald</t>
  </si>
  <si>
    <t>5Poltsamaa vald</t>
  </si>
  <si>
    <t>20Tyri vald</t>
  </si>
  <si>
    <t>8Vaike-Maarja vald</t>
  </si>
  <si>
    <t>15Mustvee vald</t>
  </si>
  <si>
    <t>9Mulgi vald</t>
  </si>
  <si>
    <t>21Vaike-Maarja vald</t>
  </si>
  <si>
    <t>14Viljandi vald</t>
  </si>
  <si>
    <t>6Setomaa vald</t>
  </si>
  <si>
    <t>49Jogeva vald</t>
  </si>
  <si>
    <t>17Viru-Nigula vald</t>
  </si>
  <si>
    <t>5Luunja vald</t>
  </si>
  <si>
    <t>10Poltsamaa vald</t>
  </si>
  <si>
    <t>37Viru-Nigula vald</t>
  </si>
  <si>
    <t>25Polva vald</t>
  </si>
  <si>
    <t>7Pohja-Parnumaa vald</t>
  </si>
  <si>
    <t>12Laane-Nigula vald</t>
  </si>
  <si>
    <t>22Poltsamaa vald</t>
  </si>
  <si>
    <t>42Marjamaa vald</t>
  </si>
  <si>
    <t>31Tyri vald</t>
  </si>
  <si>
    <t>39Viru-Nigula vald</t>
  </si>
  <si>
    <t>16Kambja vald</t>
  </si>
  <si>
    <t>5Kambja vald</t>
  </si>
  <si>
    <t>6Hiiumaa vald</t>
  </si>
  <si>
    <t>30Laane Harju vald</t>
  </si>
  <si>
    <t>29Mulgi vald</t>
  </si>
  <si>
    <t>57Laaneranna vald</t>
  </si>
  <si>
    <t>23Kambja vald</t>
  </si>
  <si>
    <t>43Kambja vald</t>
  </si>
  <si>
    <t>36Viru-Nigula vald</t>
  </si>
  <si>
    <t>0Rakvere vald</t>
  </si>
  <si>
    <t>2Harku vald</t>
  </si>
  <si>
    <t>16Haapsalu vald</t>
  </si>
  <si>
    <t>52Viru-Nigula vald</t>
  </si>
  <si>
    <t>Valla nimi</t>
  </si>
  <si>
    <t>RV_pindala</t>
  </si>
  <si>
    <t>taotletav mäeeraldis</t>
  </si>
  <si>
    <t>taotletav teenindusmaa</t>
  </si>
  <si>
    <t>akt mäeeraldis ja teenindusmaa kokku</t>
  </si>
  <si>
    <t>taot mäeeraldis ja teenindusmaa kokku</t>
  </si>
  <si>
    <t>RV üksik element</t>
  </si>
  <si>
    <t>37Harku vald</t>
  </si>
  <si>
    <t>1Vaike-Maarja vald</t>
  </si>
  <si>
    <t>10Laane-Nigula vald</t>
  </si>
  <si>
    <t>20Mulgi vald</t>
  </si>
  <si>
    <t>11Rakvere vald</t>
  </si>
  <si>
    <t>2Pohja-Parnumaa vald</t>
  </si>
  <si>
    <t>70Pohja-Parnumaa vald</t>
  </si>
  <si>
    <t>0Vaike-Maarja vald</t>
  </si>
  <si>
    <t>23Tartu vald</t>
  </si>
  <si>
    <t>26Tartu vald</t>
  </si>
  <si>
    <t>40Viru-Nigula vald</t>
  </si>
  <si>
    <t>8Kambja vald</t>
  </si>
  <si>
    <t>Sinivõrk</t>
  </si>
  <si>
    <t>2Kadrina vald</t>
  </si>
  <si>
    <t>34Laane Harju vald</t>
  </si>
  <si>
    <t>30Poltsamaa vald</t>
  </si>
  <si>
    <t>14Polva vald</t>
  </si>
  <si>
    <t>36Jogeva vald</t>
  </si>
  <si>
    <t>25Valga vald</t>
  </si>
  <si>
    <t>25Tartu vald</t>
  </si>
  <si>
    <t>1Laane Harju vald</t>
  </si>
  <si>
    <t>11Valga vald</t>
  </si>
  <si>
    <t>20Valga vald</t>
  </si>
  <si>
    <t>19Jogeva vald</t>
  </si>
  <si>
    <t>7Raasiku vald</t>
  </si>
  <si>
    <t>0Poltsamaa vald</t>
  </si>
  <si>
    <t>4Kohila vald</t>
  </si>
  <si>
    <t>4Luunja vald</t>
  </si>
  <si>
    <t>49Muhu vald</t>
  </si>
  <si>
    <t>42Pohja-Parnumaa vald</t>
  </si>
  <si>
    <t>45Tyri vald</t>
  </si>
  <si>
    <t>64Polva vald</t>
  </si>
  <si>
    <t>46Marjamaa vald</t>
  </si>
  <si>
    <t>9Poltsamaa vald</t>
  </si>
  <si>
    <t>5Rakvere vald</t>
  </si>
  <si>
    <t>27Tyri vald</t>
  </si>
  <si>
    <t>39Viljandi vald</t>
  </si>
  <si>
    <t>59Viru-Nigula vald</t>
  </si>
  <si>
    <t>26Poltsamaa vald</t>
  </si>
  <si>
    <t>3Antsla vald</t>
  </si>
  <si>
    <t>10Rakvere vald</t>
  </si>
  <si>
    <t>42Viljandi vald</t>
  </si>
  <si>
    <t>1Harku vald</t>
  </si>
  <si>
    <t>53Muhu vald</t>
  </si>
  <si>
    <t>12Viljandi vald</t>
  </si>
  <si>
    <t>23Laaneranna vald</t>
  </si>
  <si>
    <t>8Paide linn</t>
  </si>
  <si>
    <t>24Raasiku vald</t>
  </si>
  <si>
    <t>48Viru-Nigula vald</t>
  </si>
  <si>
    <t>38Poltsamaa vald</t>
  </si>
  <si>
    <t>12Jogeva vald</t>
  </si>
  <si>
    <t>47Jogeva vald</t>
  </si>
  <si>
    <t>16Raasiku vald</t>
  </si>
  <si>
    <t>109Voru vald</t>
  </si>
  <si>
    <t>2Marjamaa vald</t>
  </si>
  <si>
    <t>10Valga vald</t>
  </si>
  <si>
    <t>23Antsla vald</t>
  </si>
  <si>
    <t>29Jogeva vald</t>
  </si>
  <si>
    <t>20Tartu vald</t>
  </si>
  <si>
    <t>24Pohja-Parnumaa vald</t>
  </si>
  <si>
    <t>8Anija vald</t>
  </si>
  <si>
    <t>24Polva vald</t>
  </si>
  <si>
    <t>67Polva vald</t>
  </si>
  <si>
    <t>2Vaike-Maarja vald</t>
  </si>
  <si>
    <t>45Viljandi vald</t>
  </si>
  <si>
    <t>10Anija vald</t>
  </si>
  <si>
    <t>51Laaneranna vald</t>
  </si>
  <si>
    <t>16Pohja-Parnumaa vald</t>
  </si>
  <si>
    <t>8Raasiku vald</t>
  </si>
  <si>
    <t>38Setomaa vald</t>
  </si>
  <si>
    <t>1Valga vald</t>
  </si>
  <si>
    <t>11Laane-Nigula vald</t>
  </si>
  <si>
    <t>69Pohja-Parnumaa vald</t>
  </si>
  <si>
    <t>15Vaike-Maarja vald</t>
  </si>
  <si>
    <t>76Pohja-Parnumaa vald</t>
  </si>
  <si>
    <t>4Jogeva vald</t>
  </si>
  <si>
    <t>12Raasiku vald</t>
  </si>
  <si>
    <t>35Viru-Nigula vald</t>
  </si>
  <si>
    <t>6Viru-Nigula vald</t>
  </si>
  <si>
    <t>44Tyri vald</t>
  </si>
  <si>
    <t>0Tyri vald</t>
  </si>
  <si>
    <t>5Jogeva vald</t>
  </si>
  <si>
    <t>35Laane Harju vald</t>
  </si>
  <si>
    <t>52Jogeva vald</t>
  </si>
  <si>
    <t>3Poltsamaa vald</t>
  </si>
  <si>
    <t>43Jogeva vald</t>
  </si>
  <si>
    <t>3Valga vald</t>
  </si>
  <si>
    <t>57Voru vald</t>
  </si>
  <si>
    <t>13Kohila vald</t>
  </si>
  <si>
    <t>56Marjamaa vald</t>
  </si>
  <si>
    <t>6Jogeva vald</t>
  </si>
  <si>
    <t>14Tyri vald</t>
  </si>
  <si>
    <t>7Rouge vald</t>
  </si>
  <si>
    <t>4Vaike-Maarja vald</t>
  </si>
  <si>
    <t>7Kambja vald</t>
  </si>
  <si>
    <t>10Jogeva vald</t>
  </si>
  <si>
    <t>35Rouge vald</t>
  </si>
  <si>
    <t>1Pohja-Parnumaa vald</t>
  </si>
  <si>
    <t>4Paide linn</t>
  </si>
  <si>
    <t>20Poltsamaa vald</t>
  </si>
  <si>
    <t>11Marjamaa vald</t>
  </si>
  <si>
    <t>14Rakvere vald</t>
  </si>
  <si>
    <t>2Paide linn</t>
  </si>
  <si>
    <t>5Antsla vald</t>
  </si>
  <si>
    <t>33Laane Harju vald</t>
  </si>
  <si>
    <t>111Voru vald</t>
  </si>
  <si>
    <t>20Raasiku vald</t>
  </si>
  <si>
    <t>0Mulgi vald</t>
  </si>
  <si>
    <t>48Poltsamaa vald</t>
  </si>
  <si>
    <t>19Vaike-Maarja vald</t>
  </si>
  <si>
    <t>20Viljandi vald</t>
  </si>
  <si>
    <t>3Jogeva vald</t>
  </si>
  <si>
    <t>33Tyri vald</t>
  </si>
  <si>
    <t>25Jogeva vald</t>
  </si>
  <si>
    <t>5Raasiku vald</t>
  </si>
  <si>
    <t>26Laaneranna vald</t>
  </si>
  <si>
    <t>12Narva-Joesuu linn</t>
  </si>
  <si>
    <t>8Rakvere vald</t>
  </si>
  <si>
    <t>56Viru-Nigula vald</t>
  </si>
  <si>
    <t>17Viljandi vald</t>
  </si>
  <si>
    <t>51Saarde vald</t>
  </si>
  <si>
    <t>30Alutaguse vald</t>
  </si>
  <si>
    <t>105Voru vald</t>
  </si>
  <si>
    <t>28Mulgi vald</t>
  </si>
  <si>
    <t>78Voru vald</t>
  </si>
  <si>
    <t>22Tartu vald</t>
  </si>
  <si>
    <t>62Pohja-Parnumaa vald</t>
  </si>
  <si>
    <t>24Antsla vald</t>
  </si>
  <si>
    <t>17Vaike-Maarja vald</t>
  </si>
  <si>
    <t>23Poltsamaa vald</t>
  </si>
  <si>
    <t>37Laaneranna vald</t>
  </si>
  <si>
    <t>25Laaneranna vald</t>
  </si>
  <si>
    <t>23Polva vald</t>
  </si>
  <si>
    <t>45Jogeva vald</t>
  </si>
  <si>
    <t>49Pohja-Parnumaa vald</t>
  </si>
  <si>
    <t>5Laane Harju vald</t>
  </si>
  <si>
    <t>34Jogeva vald</t>
  </si>
  <si>
    <t>116Voru vald</t>
  </si>
  <si>
    <t>36Kambja vald</t>
  </si>
  <si>
    <t>52Viljandi vald</t>
  </si>
  <si>
    <t>1Jogeva vald</t>
  </si>
  <si>
    <t>21Jogeva vald</t>
  </si>
  <si>
    <t>14Valga vald</t>
  </si>
  <si>
    <t>43Marjamaa vald</t>
  </si>
  <si>
    <t>56Viljandi vald</t>
  </si>
  <si>
    <t>1Torva vald</t>
  </si>
  <si>
    <t>43Viljandi vald</t>
  </si>
  <si>
    <t>33Laaneranna vald</t>
  </si>
  <si>
    <t>5Otepaa vald</t>
  </si>
  <si>
    <t>54Viru-Nigula vald</t>
  </si>
  <si>
    <t>37Laane Harju vald</t>
  </si>
  <si>
    <t>42Jogeva vald</t>
  </si>
  <si>
    <t>49Rouge vald</t>
  </si>
  <si>
    <t>17Pohja-Parnumaa vald</t>
  </si>
  <si>
    <t>15Valga vald</t>
  </si>
  <si>
    <t>27Mulgi vald</t>
  </si>
  <si>
    <t>18Saku vald</t>
  </si>
  <si>
    <t>50Laaneranna vald</t>
  </si>
  <si>
    <t>20Setomaa vald</t>
  </si>
  <si>
    <t>4Anija vald</t>
  </si>
  <si>
    <t>2Rouge vald</t>
  </si>
  <si>
    <t>10Raasiku vald</t>
  </si>
  <si>
    <t>35Jogeva vald</t>
  </si>
  <si>
    <t>14Harku vald</t>
  </si>
  <si>
    <t>14Vaike-Maarja vald</t>
  </si>
  <si>
    <t>20Rouge vald</t>
  </si>
  <si>
    <t>41Laane Harju vald</t>
  </si>
  <si>
    <t>13Polva vald</t>
  </si>
  <si>
    <t>48Marjamaa vald</t>
  </si>
  <si>
    <t>33Hiiumaa vald</t>
  </si>
  <si>
    <t>13Rakvere vald</t>
  </si>
  <si>
    <t>12Saku vald</t>
  </si>
  <si>
    <t>11Vaike-Maarja vald</t>
  </si>
  <si>
    <t>1Poltsamaa vald</t>
  </si>
  <si>
    <t>11Raasiku vald</t>
  </si>
  <si>
    <t>43Tyri vald</t>
  </si>
  <si>
    <t>4Viru-Nigula vald</t>
  </si>
  <si>
    <t>3Torva vald</t>
  </si>
  <si>
    <t>14Narva-Joesuu linn</t>
  </si>
  <si>
    <t>13Laaneranna vald</t>
  </si>
  <si>
    <t>5Tartu vald</t>
  </si>
  <si>
    <t>17Jogeva vald</t>
  </si>
  <si>
    <t>27Poltsamaa vald</t>
  </si>
  <si>
    <t>17Antsla vald</t>
  </si>
  <si>
    <t>26Mulgi vald</t>
  </si>
  <si>
    <t>46Viljandi vald</t>
  </si>
  <si>
    <t>16Mulgi vald</t>
  </si>
  <si>
    <t>16Kadrina vald</t>
  </si>
  <si>
    <t>46Tyri vald</t>
  </si>
  <si>
    <t>6Rakvere vald</t>
  </si>
  <si>
    <t>4Rouge vald</t>
  </si>
  <si>
    <t>16Jogeva vald</t>
  </si>
  <si>
    <t>39Kambja vald</t>
  </si>
  <si>
    <t>12Mustvee vald</t>
  </si>
  <si>
    <t>23Valga vald</t>
  </si>
  <si>
    <t>1Viljandi vald</t>
  </si>
  <si>
    <t>3Paide linn</t>
  </si>
  <si>
    <t>13Torva vald</t>
  </si>
  <si>
    <t>45Viru-Nigula vald</t>
  </si>
  <si>
    <t>6Kastre vald</t>
  </si>
  <si>
    <t>13Mulgi vald</t>
  </si>
  <si>
    <t>2Tyri vald</t>
  </si>
  <si>
    <t>11Antsla vald</t>
  </si>
  <si>
    <t>3Laane-Nigula vald</t>
  </si>
  <si>
    <t>2Anija vald</t>
  </si>
  <si>
    <t>9Vaike-Maarja vald</t>
  </si>
  <si>
    <t>94Voru vald</t>
  </si>
  <si>
    <t>20Vaike-Maarja vald</t>
  </si>
  <si>
    <t>25Poltsamaa vald</t>
  </si>
  <si>
    <t>68Voru vald</t>
  </si>
  <si>
    <t>8Mustvee vald</t>
  </si>
  <si>
    <t>20Antsla vald</t>
  </si>
  <si>
    <t>17Rouge vald</t>
  </si>
  <si>
    <t>17Torva vald</t>
  </si>
  <si>
    <t>21Voru vald</t>
  </si>
  <si>
    <t>7Laaneranna vald</t>
  </si>
  <si>
    <t>0Marjamaa vald</t>
  </si>
  <si>
    <t>34Tyri vald</t>
  </si>
  <si>
    <t>8Viljandi vald</t>
  </si>
  <si>
    <t>41Marjamaa vald</t>
  </si>
  <si>
    <t>46Jogeva vald</t>
  </si>
  <si>
    <t>2Luunja vald</t>
  </si>
  <si>
    <t>18Rouge vald</t>
  </si>
  <si>
    <t>9Tartu vald</t>
  </si>
  <si>
    <t>20Pohja-Parnumaa vald</t>
  </si>
  <si>
    <t>20Viru-Nigula vald</t>
  </si>
  <si>
    <t>2Jogeva vald</t>
  </si>
  <si>
    <t>11Torva vald</t>
  </si>
  <si>
    <t>10Kohila vald</t>
  </si>
  <si>
    <t>51Viljandi vald</t>
  </si>
  <si>
    <t>58Voru vald</t>
  </si>
  <si>
    <t>5Viru-Nigula vald</t>
  </si>
  <si>
    <t>17Kambja vald</t>
  </si>
  <si>
    <t>13Valga vald</t>
  </si>
  <si>
    <t>3Mulgi vald</t>
  </si>
  <si>
    <t>21Laaneranna vald</t>
  </si>
  <si>
    <t>12Polva vald</t>
  </si>
  <si>
    <t>51Jogeva vald</t>
  </si>
  <si>
    <t>7Otepaa vald</t>
  </si>
  <si>
    <t>47Poltsamaa vald</t>
  </si>
  <si>
    <t>1Mulgi vald</t>
  </si>
  <si>
    <t>12Laane Harju vald</t>
  </si>
  <si>
    <t>28Poltsamaa vald</t>
  </si>
  <si>
    <t>4Laane-Nigula vald</t>
  </si>
  <si>
    <t>4Mulgi vald</t>
  </si>
  <si>
    <t>12Setomaa vald</t>
  </si>
  <si>
    <t>12Tyri vald</t>
  </si>
  <si>
    <t>31Viljandi vald</t>
  </si>
  <si>
    <t>38Viru-Nigula vald</t>
  </si>
  <si>
    <t>3Kohila vald</t>
  </si>
  <si>
    <t>45Setomaa vald</t>
  </si>
  <si>
    <t>15Rouge vald</t>
  </si>
  <si>
    <t>3Luunja vald</t>
  </si>
  <si>
    <t>44Rouge vald</t>
  </si>
  <si>
    <t>46Poltsamaa vald</t>
  </si>
  <si>
    <t>13Poltsamaa vald</t>
  </si>
  <si>
    <t>101Voru vald</t>
  </si>
  <si>
    <t>7Mulgi vald</t>
  </si>
  <si>
    <t>12Kambja vald</t>
  </si>
  <si>
    <t>71Pohja-Parnumaa vald</t>
  </si>
  <si>
    <t>40Polva vald</t>
  </si>
  <si>
    <t>44Polva vald</t>
  </si>
  <si>
    <t>53Laaneranna vald</t>
  </si>
  <si>
    <t>100Voru vald</t>
  </si>
  <si>
    <t>5Pohja-Parnumaa vald</t>
  </si>
  <si>
    <t>50Setomaa vald</t>
  </si>
  <si>
    <t>4Tartu vald</t>
  </si>
  <si>
    <t>10Vaike-Maarja vald</t>
  </si>
  <si>
    <t>16Viljandi vald</t>
  </si>
  <si>
    <t>1Kadrina vald</t>
  </si>
  <si>
    <t>6Mulgi vald</t>
  </si>
  <si>
    <t>0Saarde vald</t>
  </si>
  <si>
    <t>24Tartu vald</t>
  </si>
  <si>
    <t>8Torva vald</t>
  </si>
  <si>
    <t>84Voru vald</t>
  </si>
  <si>
    <t>21Mulgi vald</t>
  </si>
  <si>
    <t>11Anija vald</t>
  </si>
  <si>
    <t>23Raasiku vald</t>
  </si>
  <si>
    <t>49Viru-Nigula vald</t>
  </si>
  <si>
    <t>99Voru vald</t>
  </si>
  <si>
    <t>21Tyri vald</t>
  </si>
  <si>
    <t>14Torva vald</t>
  </si>
  <si>
    <t>59Laaneranna vald</t>
  </si>
  <si>
    <t>7Jogeva vald</t>
  </si>
  <si>
    <t>16Poltsamaa vald</t>
  </si>
  <si>
    <t>47Tyri vald</t>
  </si>
  <si>
    <t>3Rakvere vald</t>
  </si>
  <si>
    <t>12Vaike-Maarja vald</t>
  </si>
  <si>
    <t>31Mulgi vald</t>
  </si>
  <si>
    <t>6Saku vald</t>
  </si>
  <si>
    <t>18Poltsamaa vald</t>
  </si>
  <si>
    <t>16Vaike-Maarja vald</t>
  </si>
  <si>
    <t>7Vaike-Maarja vald</t>
  </si>
  <si>
    <t>15Antsla vald</t>
  </si>
  <si>
    <t>26Valga vald</t>
  </si>
  <si>
    <t>26Polva vald</t>
  </si>
  <si>
    <t>5Vaike-Maarja vald</t>
  </si>
  <si>
    <t>15Poltsamaa vald</t>
  </si>
  <si>
    <t>36Laaneranna vald</t>
  </si>
  <si>
    <t>9Raasiku vald</t>
  </si>
  <si>
    <t>2Hiiumaa vald</t>
  </si>
  <si>
    <t>0Paide linn</t>
  </si>
  <si>
    <t>27Polva vald</t>
  </si>
  <si>
    <t>24Laaneranna vald</t>
  </si>
  <si>
    <t>34Harku vald</t>
  </si>
  <si>
    <t>17Kadrina vald</t>
  </si>
  <si>
    <t>10Paide linn</t>
  </si>
  <si>
    <t>5Kastre vald</t>
  </si>
  <si>
    <t>37Pohja-Parnumaa vald</t>
  </si>
  <si>
    <t>31Kambja vald</t>
  </si>
  <si>
    <t>aktiivne tarbe- ja reservvaru</t>
  </si>
  <si>
    <t>RV_elemendid_pindala</t>
  </si>
  <si>
    <t>RV_üksiku_elemendi_pindala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</si>
</sst>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2"/>
      <name val="Calibri"/>
      <family val="2"/>
      <charset val="186"/>
    </font>
    <font>
      <b/>
      <sz val="9"/>
      <color indexed="81"/>
      <name val="Segoe UI"/>
      <family val="2"/>
      <charset val="186"/>
    </font>
    <font>
      <sz val="9"/>
      <color indexed="81"/>
      <name val="Segoe UI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rgb="FFE6E6E6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1">
      <alignment horizontal="left"/>
    </xf>
  </cellStyleXfs>
  <cellXfs count="54">
    <xf numFmtId="0" fontId="0" fillId="0" borderId="0" xfId="0"/>
    <xf numFmtId="164" fontId="0" fillId="0" borderId="3" xfId="0" applyNumberFormat="1" applyBorder="1"/>
    <xf numFmtId="164" fontId="0" fillId="0" borderId="0" xfId="0" applyNumberFormat="1"/>
    <xf numFmtId="0" fontId="4" fillId="0" borderId="5" xfId="0" applyFon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0" fontId="4" fillId="0" borderId="2" xfId="0" applyFon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15" xfId="0" applyNumberFormat="1" applyBorder="1"/>
    <xf numFmtId="164" fontId="0" fillId="0" borderId="4" xfId="0" applyNumberFormat="1" applyBorder="1"/>
    <xf numFmtId="1" fontId="0" fillId="0" borderId="18" xfId="0" applyNumberFormat="1" applyBorder="1"/>
    <xf numFmtId="1" fontId="0" fillId="0" borderId="15" xfId="0" applyNumberFormat="1" applyBorder="1"/>
    <xf numFmtId="1" fontId="0" fillId="0" borderId="8" xfId="0" applyNumberFormat="1" applyBorder="1"/>
    <xf numFmtId="1" fontId="0" fillId="0" borderId="0" xfId="0" applyNumberFormat="1"/>
    <xf numFmtId="1" fontId="0" fillId="0" borderId="13" xfId="0" applyNumberFormat="1" applyBorder="1"/>
    <xf numFmtId="1" fontId="0" fillId="0" borderId="5" xfId="0" applyNumberFormat="1" applyBorder="1"/>
    <xf numFmtId="1" fontId="0" fillId="0" borderId="16" xfId="0" applyNumberFormat="1" applyBorder="1"/>
    <xf numFmtId="1" fontId="0" fillId="0" borderId="4" xfId="0" applyNumberFormat="1" applyBorder="1"/>
    <xf numFmtId="1" fontId="0" fillId="0" borderId="21" xfId="0" applyNumberFormat="1" applyBorder="1"/>
    <xf numFmtId="1" fontId="0" fillId="0" borderId="22" xfId="0" applyNumberFormat="1" applyBorder="1"/>
    <xf numFmtId="0" fontId="0" fillId="0" borderId="10" xfId="0" applyBorder="1"/>
    <xf numFmtId="0" fontId="0" fillId="0" borderId="23" xfId="0" applyBorder="1"/>
    <xf numFmtId="164" fontId="0" fillId="0" borderId="23" xfId="0" applyNumberFormat="1" applyBorder="1"/>
    <xf numFmtId="1" fontId="0" fillId="0" borderId="23" xfId="0" applyNumberFormat="1" applyBorder="1"/>
    <xf numFmtId="1" fontId="0" fillId="0" borderId="14" xfId="0" applyNumberFormat="1" applyBorder="1"/>
    <xf numFmtId="1" fontId="0" fillId="0" borderId="20" xfId="0" applyNumberFormat="1" applyBorder="1"/>
    <xf numFmtId="1" fontId="0" fillId="0" borderId="10" xfId="0" applyNumberFormat="1" applyBorder="1"/>
    <xf numFmtId="1" fontId="0" fillId="0" borderId="19" xfId="0" applyNumberFormat="1" applyBorder="1"/>
    <xf numFmtId="1" fontId="0" fillId="0" borderId="17" xfId="0" applyNumberFormat="1" applyBorder="1"/>
    <xf numFmtId="0" fontId="0" fillId="0" borderId="8" xfId="0" applyBorder="1"/>
    <xf numFmtId="0" fontId="0" fillId="0" borderId="13" xfId="0" applyBorder="1"/>
    <xf numFmtId="0" fontId="0" fillId="0" borderId="14" xfId="0" applyBorder="1"/>
    <xf numFmtId="164" fontId="0" fillId="0" borderId="19" xfId="0" applyNumberFormat="1" applyBorder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</cellXfs>
  <cellStyles count="2">
    <cellStyle name="Normaallaad" xfId="0" builtinId="0"/>
    <cellStyle name="Style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aura Kütt" id="{1A80D684-E089-4EED-B7E6-81A0BF3DE330}" userId="S::Laura.Kutt@envir.ee::4a4c592d-9d7b-4ac8-bc2b-e681d3fbe94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" dT="2023-04-28T11:17:28.17" personId="{1A80D684-E089-4EED-B7E6-81A0BF3DE330}" id="{EC1106DC-F386-4062-AE11-00EF79735DE3}">
    <text>Aktiivne tarbe- ja reservvaru RV üksikul elemendil, pindala antud hektarites. Kattuvused aktiivsete ja taotletavate mäeeraldiste ja nende teenindusmaadega on eemaldatud.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1"/>
  <sheetViews>
    <sheetView workbookViewId="0"/>
  </sheetViews>
  <sheetFormatPr defaultRowHeight="15" x14ac:dyDescent="0.25"/>
  <cols>
    <col min="1" max="1" width="23.5703125" customWidth="1"/>
    <col min="2" max="17" width="12.5703125" customWidth="1"/>
  </cols>
  <sheetData>
    <row r="1" spans="1:17" s="51" customFormat="1" ht="75.75" thickBot="1" x14ac:dyDescent="0.3">
      <c r="A1" s="42" t="s">
        <v>272</v>
      </c>
      <c r="B1" s="42" t="s">
        <v>53</v>
      </c>
      <c r="C1" s="43" t="s">
        <v>3</v>
      </c>
      <c r="D1" s="44" t="s">
        <v>55</v>
      </c>
      <c r="E1" s="42" t="s">
        <v>274</v>
      </c>
      <c r="F1" s="43" t="s">
        <v>275</v>
      </c>
      <c r="G1" s="45" t="s">
        <v>56</v>
      </c>
      <c r="H1" s="46" t="s">
        <v>47</v>
      </c>
      <c r="I1" s="47" t="s">
        <v>48</v>
      </c>
      <c r="J1" s="46" t="s">
        <v>49</v>
      </c>
      <c r="K1" s="48" t="s">
        <v>273</v>
      </c>
      <c r="L1" s="42" t="s">
        <v>44</v>
      </c>
      <c r="M1" s="49" t="s">
        <v>45</v>
      </c>
      <c r="N1" s="49" t="s">
        <v>46</v>
      </c>
      <c r="O1" s="49" t="s">
        <v>50</v>
      </c>
      <c r="P1" s="45" t="s">
        <v>51</v>
      </c>
      <c r="Q1" s="50" t="s">
        <v>52</v>
      </c>
    </row>
    <row r="2" spans="1:17" x14ac:dyDescent="0.25">
      <c r="A2" s="13" t="s">
        <v>17</v>
      </c>
      <c r="B2" s="4">
        <v>15079.368960999995</v>
      </c>
      <c r="C2" s="1">
        <v>35.831747999999997</v>
      </c>
      <c r="D2" s="5">
        <f t="shared" ref="D2:D40" si="0">B2+C2</f>
        <v>15115.200708999995</v>
      </c>
      <c r="E2" s="4">
        <v>13435.551806000001</v>
      </c>
      <c r="F2" s="1">
        <v>15.691383999999999</v>
      </c>
      <c r="G2" s="9">
        <f t="shared" ref="G2:G40" si="1">E2+F2</f>
        <v>13451.243190000001</v>
      </c>
      <c r="H2" s="11">
        <f>D2+G2</f>
        <v>28566.443898999998</v>
      </c>
      <c r="I2" s="11">
        <v>5847.0933759999998</v>
      </c>
      <c r="J2" s="11">
        <v>43945.339795</v>
      </c>
      <c r="K2" s="11">
        <v>125874.52441499999</v>
      </c>
      <c r="L2" s="21">
        <f t="shared" ref="L2:L41" si="2">D2/K2*100</f>
        <v>12.008149209895862</v>
      </c>
      <c r="M2" s="22">
        <f t="shared" ref="M2:M41" si="3">G2/K2*100</f>
        <v>10.6862315885716</v>
      </c>
      <c r="N2" s="22">
        <f t="shared" ref="N2:N41" si="4">H2/K2*100</f>
        <v>22.694380798467463</v>
      </c>
      <c r="O2" s="22">
        <f>I2/K2*100</f>
        <v>4.6451761412202197</v>
      </c>
      <c r="P2" s="23">
        <f>J2/K2*100</f>
        <v>34.912020521416324</v>
      </c>
      <c r="Q2" s="25">
        <f>SUM(N2:P2)</f>
        <v>62.251577461104006</v>
      </c>
    </row>
    <row r="3" spans="1:17" x14ac:dyDescent="0.25">
      <c r="A3" s="13" t="s">
        <v>43</v>
      </c>
      <c r="B3" s="4">
        <v>97.542518000000001</v>
      </c>
      <c r="C3" s="1">
        <v>29.654987999999999</v>
      </c>
      <c r="D3" s="5">
        <f t="shared" si="0"/>
        <v>127.197506</v>
      </c>
      <c r="E3" s="4">
        <v>21.457484000000001</v>
      </c>
      <c r="F3" s="1">
        <v>2.8952619999999998</v>
      </c>
      <c r="G3" s="9">
        <f t="shared" si="1"/>
        <v>24.352746</v>
      </c>
      <c r="H3" s="11">
        <f t="shared" ref="H3:H40" si="5">D3+G3</f>
        <v>151.550252</v>
      </c>
      <c r="I3" s="11">
        <v>404.27235500000006</v>
      </c>
      <c r="J3" s="11">
        <v>73.841638999999986</v>
      </c>
      <c r="K3" s="11">
        <v>38800.268667999997</v>
      </c>
      <c r="L3" s="21">
        <f t="shared" si="2"/>
        <v>0.3278263536997218</v>
      </c>
      <c r="M3" s="22">
        <f t="shared" si="3"/>
        <v>6.2764374670643969E-2</v>
      </c>
      <c r="N3" s="22">
        <f t="shared" si="4"/>
        <v>0.39059072837036574</v>
      </c>
      <c r="O3" s="22">
        <f t="shared" ref="O3:O41" si="6">I3/K3*100</f>
        <v>1.0419318444911139</v>
      </c>
      <c r="P3" s="23">
        <f t="shared" ref="P3:P41" si="7">J3/K3*100</f>
        <v>0.19031218477334896</v>
      </c>
      <c r="Q3" s="25">
        <f t="shared" ref="Q3:Q41" si="8">SUM(N3:P3)</f>
        <v>1.6228347576348285</v>
      </c>
    </row>
    <row r="4" spans="1:17" x14ac:dyDescent="0.25">
      <c r="A4" s="13" t="s">
        <v>34</v>
      </c>
      <c r="B4" s="4">
        <v>4.36714</v>
      </c>
      <c r="C4" s="1">
        <v>0.95208599999999999</v>
      </c>
      <c r="D4" s="5">
        <f t="shared" si="0"/>
        <v>5.3192260000000005</v>
      </c>
      <c r="E4" s="4"/>
      <c r="F4" s="1"/>
      <c r="G4" s="9">
        <f t="shared" si="1"/>
        <v>0</v>
      </c>
      <c r="H4" s="11">
        <f t="shared" si="5"/>
        <v>5.3192260000000005</v>
      </c>
      <c r="I4" s="11">
        <v>1683.4576389999997</v>
      </c>
      <c r="J4" s="11">
        <v>110.55612099999999</v>
      </c>
      <c r="K4" s="11">
        <v>20707.39574</v>
      </c>
      <c r="L4" s="21">
        <f t="shared" si="2"/>
        <v>2.568756625308017E-2</v>
      </c>
      <c r="M4" s="22">
        <f t="shared" si="3"/>
        <v>0</v>
      </c>
      <c r="N4" s="22">
        <f t="shared" si="4"/>
        <v>2.568756625308017E-2</v>
      </c>
      <c r="O4" s="22">
        <f t="shared" si="6"/>
        <v>8.1297409878930509</v>
      </c>
      <c r="P4" s="23">
        <f t="shared" si="7"/>
        <v>0.53389678928307371</v>
      </c>
      <c r="Q4" s="25">
        <f t="shared" si="8"/>
        <v>8.6893253434292035</v>
      </c>
    </row>
    <row r="5" spans="1:17" x14ac:dyDescent="0.25">
      <c r="A5" s="13" t="s">
        <v>37</v>
      </c>
      <c r="B5" s="4">
        <v>11.999063</v>
      </c>
      <c r="C5" s="1">
        <v>0.44914500000000002</v>
      </c>
      <c r="D5" s="5">
        <f t="shared" si="0"/>
        <v>12.448207999999999</v>
      </c>
      <c r="E5" s="4"/>
      <c r="F5" s="1"/>
      <c r="G5" s="9">
        <f t="shared" si="1"/>
        <v>0</v>
      </c>
      <c r="H5" s="11">
        <f t="shared" si="5"/>
        <v>12.448207999999999</v>
      </c>
      <c r="I5" s="11">
        <v>1.01E-4</v>
      </c>
      <c r="J5" s="11">
        <v>0</v>
      </c>
      <c r="K5" s="11">
        <v>14606.330616999998</v>
      </c>
      <c r="L5" s="21">
        <f t="shared" si="2"/>
        <v>8.522474484804414E-2</v>
      </c>
      <c r="M5" s="22">
        <f t="shared" si="3"/>
        <v>0</v>
      </c>
      <c r="N5" s="22">
        <f t="shared" si="4"/>
        <v>8.522474484804414E-2</v>
      </c>
      <c r="O5" s="22">
        <f t="shared" si="6"/>
        <v>6.9148099305960015E-7</v>
      </c>
      <c r="P5" s="23">
        <f t="shared" si="7"/>
        <v>0</v>
      </c>
      <c r="Q5" s="25">
        <f t="shared" si="8"/>
        <v>8.5225436329037202E-2</v>
      </c>
    </row>
    <row r="6" spans="1:17" x14ac:dyDescent="0.25">
      <c r="A6" s="13" t="s">
        <v>36</v>
      </c>
      <c r="B6" s="4"/>
      <c r="C6" s="1">
        <v>1.9999999999999999E-6</v>
      </c>
      <c r="D6" s="5">
        <f t="shared" si="0"/>
        <v>1.9999999999999999E-6</v>
      </c>
      <c r="E6" s="4"/>
      <c r="F6" s="1"/>
      <c r="G6" s="9">
        <f t="shared" si="1"/>
        <v>0</v>
      </c>
      <c r="H6" s="11">
        <f t="shared" si="5"/>
        <v>1.9999999999999999E-6</v>
      </c>
      <c r="I6" s="11">
        <v>788.27962000000002</v>
      </c>
      <c r="J6" s="11">
        <v>225.995946</v>
      </c>
      <c r="K6" s="11">
        <v>8277.2124350000013</v>
      </c>
      <c r="L6" s="21">
        <f t="shared" si="2"/>
        <v>2.4162724053608266E-8</v>
      </c>
      <c r="M6" s="22">
        <f t="shared" si="3"/>
        <v>0</v>
      </c>
      <c r="N6" s="22">
        <f t="shared" si="4"/>
        <v>2.4162724053608266E-8</v>
      </c>
      <c r="O6" s="22">
        <f t="shared" si="6"/>
        <v>9.5234914675715938</v>
      </c>
      <c r="P6" s="23">
        <f t="shared" si="7"/>
        <v>2.7303388402160778</v>
      </c>
      <c r="Q6" s="25">
        <f t="shared" si="8"/>
        <v>12.253830331950395</v>
      </c>
    </row>
    <row r="7" spans="1:17" x14ac:dyDescent="0.25">
      <c r="A7" s="13" t="s">
        <v>11</v>
      </c>
      <c r="B7" s="4">
        <v>304.31255599999997</v>
      </c>
      <c r="C7" s="1">
        <v>62.646858999999999</v>
      </c>
      <c r="D7" s="5">
        <f t="shared" si="0"/>
        <v>366.95941499999998</v>
      </c>
      <c r="E7" s="4">
        <v>18.618496999999998</v>
      </c>
      <c r="F7" s="1">
        <v>4.5691110000000004</v>
      </c>
      <c r="G7" s="9">
        <f t="shared" si="1"/>
        <v>23.187607999999997</v>
      </c>
      <c r="H7" s="11">
        <f t="shared" si="5"/>
        <v>390.14702299999999</v>
      </c>
      <c r="I7" s="11">
        <v>1354.6799719999999</v>
      </c>
      <c r="J7" s="11">
        <v>1852.7932390000001</v>
      </c>
      <c r="K7" s="11">
        <v>53469.865012999995</v>
      </c>
      <c r="L7" s="21">
        <f t="shared" si="2"/>
        <v>0.68629201684122831</v>
      </c>
      <c r="M7" s="22">
        <f t="shared" si="3"/>
        <v>4.3365750024546443E-2</v>
      </c>
      <c r="N7" s="22">
        <f t="shared" si="4"/>
        <v>0.72965776686577488</v>
      </c>
      <c r="O7" s="22">
        <f t="shared" si="6"/>
        <v>2.5335391657911233</v>
      </c>
      <c r="P7" s="23">
        <f t="shared" si="7"/>
        <v>3.4651167317320422</v>
      </c>
      <c r="Q7" s="25">
        <f t="shared" si="8"/>
        <v>6.7283136643889403</v>
      </c>
    </row>
    <row r="8" spans="1:17" x14ac:dyDescent="0.25">
      <c r="A8" s="13" t="s">
        <v>15</v>
      </c>
      <c r="B8" s="4">
        <v>148.88200200000003</v>
      </c>
      <c r="C8" s="1">
        <v>45.772654999999993</v>
      </c>
      <c r="D8" s="5">
        <f t="shared" si="0"/>
        <v>194.65465700000001</v>
      </c>
      <c r="E8" s="4"/>
      <c r="F8" s="1"/>
      <c r="G8" s="9">
        <f t="shared" si="1"/>
        <v>0</v>
      </c>
      <c r="H8" s="11">
        <f t="shared" si="5"/>
        <v>194.65465700000001</v>
      </c>
      <c r="I8" s="11">
        <v>12977.902556999999</v>
      </c>
      <c r="J8" s="11">
        <v>3653.4949219999999</v>
      </c>
      <c r="K8" s="11">
        <v>55267.691726000005</v>
      </c>
      <c r="L8" s="21">
        <f t="shared" si="2"/>
        <v>0.3522033414477253</v>
      </c>
      <c r="M8" s="22">
        <f t="shared" si="3"/>
        <v>0</v>
      </c>
      <c r="N8" s="22">
        <f t="shared" si="4"/>
        <v>0.3522033414477253</v>
      </c>
      <c r="O8" s="22">
        <f t="shared" si="6"/>
        <v>23.481897201968188</v>
      </c>
      <c r="P8" s="23">
        <f t="shared" si="7"/>
        <v>6.610543715328097</v>
      </c>
      <c r="Q8" s="25">
        <f t="shared" si="8"/>
        <v>30.444644258744013</v>
      </c>
    </row>
    <row r="9" spans="1:17" x14ac:dyDescent="0.25">
      <c r="A9" s="13" t="s">
        <v>27</v>
      </c>
      <c r="B9" s="4">
        <v>165.423384</v>
      </c>
      <c r="C9" s="1">
        <v>59.246296999999998</v>
      </c>
      <c r="D9" s="5">
        <f t="shared" si="0"/>
        <v>224.669681</v>
      </c>
      <c r="E9" s="4">
        <v>45.369086000000003</v>
      </c>
      <c r="F9" s="1">
        <v>12.702527</v>
      </c>
      <c r="G9" s="9">
        <f t="shared" si="1"/>
        <v>58.071612999999999</v>
      </c>
      <c r="H9" s="11">
        <f t="shared" si="5"/>
        <v>282.74129399999998</v>
      </c>
      <c r="I9" s="11">
        <v>1372.9865259999999</v>
      </c>
      <c r="J9" s="11">
        <v>3487.4809330000012</v>
      </c>
      <c r="K9" s="11">
        <v>21920.780194000003</v>
      </c>
      <c r="L9" s="21">
        <f t="shared" si="2"/>
        <v>1.0249164446322716</v>
      </c>
      <c r="M9" s="22">
        <f t="shared" si="3"/>
        <v>0.2649158126949101</v>
      </c>
      <c r="N9" s="22">
        <f t="shared" si="4"/>
        <v>1.2898322573271817</v>
      </c>
      <c r="O9" s="22">
        <f t="shared" si="6"/>
        <v>6.2634017304539364</v>
      </c>
      <c r="P9" s="23">
        <f t="shared" si="7"/>
        <v>15.909474490121339</v>
      </c>
      <c r="Q9" s="25">
        <f t="shared" si="8"/>
        <v>23.462708477902456</v>
      </c>
    </row>
    <row r="10" spans="1:17" x14ac:dyDescent="0.25">
      <c r="A10" s="13" t="s">
        <v>19</v>
      </c>
      <c r="B10" s="4">
        <v>51.165127000000005</v>
      </c>
      <c r="C10" s="1">
        <v>8.776878</v>
      </c>
      <c r="D10" s="5">
        <f t="shared" si="0"/>
        <v>59.942005000000009</v>
      </c>
      <c r="E10" s="4">
        <v>5.3999999999999998E-5</v>
      </c>
      <c r="F10" s="1"/>
      <c r="G10" s="9">
        <f t="shared" si="1"/>
        <v>5.3999999999999998E-5</v>
      </c>
      <c r="H10" s="11">
        <f t="shared" si="5"/>
        <v>59.942059000000008</v>
      </c>
      <c r="I10" s="11">
        <v>214.30426499999999</v>
      </c>
      <c r="J10" s="11">
        <v>3.2848570000000001</v>
      </c>
      <c r="K10" s="11">
        <v>13754.307620000001</v>
      </c>
      <c r="L10" s="21">
        <f t="shared" si="2"/>
        <v>0.43580532481939649</v>
      </c>
      <c r="M10" s="22">
        <f t="shared" si="3"/>
        <v>3.9260427708828573E-7</v>
      </c>
      <c r="N10" s="22">
        <f t="shared" si="4"/>
        <v>0.43580571742367358</v>
      </c>
      <c r="O10" s="22">
        <f t="shared" si="6"/>
        <v>1.5580883525418778</v>
      </c>
      <c r="P10" s="23">
        <f t="shared" si="7"/>
        <v>2.3882387181914721E-2</v>
      </c>
      <c r="Q10" s="25">
        <f t="shared" si="8"/>
        <v>2.0177764571474661</v>
      </c>
    </row>
    <row r="11" spans="1:17" x14ac:dyDescent="0.25">
      <c r="A11" s="13" t="s">
        <v>2</v>
      </c>
      <c r="B11" s="4">
        <v>72.144706999999997</v>
      </c>
      <c r="C11" s="1">
        <v>11.674183000000001</v>
      </c>
      <c r="D11" s="5">
        <f t="shared" si="0"/>
        <v>83.818889999999996</v>
      </c>
      <c r="E11" s="4">
        <v>14.612693</v>
      </c>
      <c r="F11" s="1">
        <v>11.296455</v>
      </c>
      <c r="G11" s="9">
        <f t="shared" si="1"/>
        <v>25.909148000000002</v>
      </c>
      <c r="H11" s="11">
        <f t="shared" si="5"/>
        <v>109.728038</v>
      </c>
      <c r="I11" s="11">
        <v>522.55758300000002</v>
      </c>
      <c r="J11" s="11">
        <v>217.77849699999999</v>
      </c>
      <c r="K11" s="11">
        <v>31159.423995000001</v>
      </c>
      <c r="L11" s="21">
        <f t="shared" si="2"/>
        <v>0.2690001266180338</v>
      </c>
      <c r="M11" s="22">
        <f t="shared" si="3"/>
        <v>8.3150279042890893E-2</v>
      </c>
      <c r="N11" s="22">
        <f t="shared" si="4"/>
        <v>0.35215040566092465</v>
      </c>
      <c r="O11" s="22">
        <f t="shared" si="6"/>
        <v>1.6770450669558341</v>
      </c>
      <c r="P11" s="23">
        <f t="shared" si="7"/>
        <v>0.6989169537759935</v>
      </c>
      <c r="Q11" s="25">
        <f t="shared" si="8"/>
        <v>2.7281124263927521</v>
      </c>
    </row>
    <row r="12" spans="1:17" x14ac:dyDescent="0.25">
      <c r="A12" s="13" t="s">
        <v>6</v>
      </c>
      <c r="B12" s="4">
        <v>194.225685</v>
      </c>
      <c r="C12" s="1">
        <v>35.272162000000002</v>
      </c>
      <c r="D12" s="5">
        <f t="shared" si="0"/>
        <v>229.49784700000001</v>
      </c>
      <c r="E12" s="4">
        <v>19.963255</v>
      </c>
      <c r="F12" s="1">
        <v>5.5739530000000004</v>
      </c>
      <c r="G12" s="9">
        <f t="shared" si="1"/>
        <v>25.537208</v>
      </c>
      <c r="H12" s="11">
        <f t="shared" si="5"/>
        <v>255.035055</v>
      </c>
      <c r="I12" s="11">
        <v>122.923416</v>
      </c>
      <c r="J12" s="11">
        <v>1209.4210499999999</v>
      </c>
      <c r="K12" s="11">
        <v>13504.895390999998</v>
      </c>
      <c r="L12" s="21">
        <f t="shared" si="2"/>
        <v>1.6993678244478898</v>
      </c>
      <c r="M12" s="22">
        <f t="shared" si="3"/>
        <v>0.18909593344216968</v>
      </c>
      <c r="N12" s="22">
        <f t="shared" si="4"/>
        <v>1.8884637578900594</v>
      </c>
      <c r="O12" s="22">
        <f t="shared" si="6"/>
        <v>0.91021375909301205</v>
      </c>
      <c r="P12" s="23">
        <f t="shared" si="7"/>
        <v>8.9554270135701213</v>
      </c>
      <c r="Q12" s="25">
        <f t="shared" si="8"/>
        <v>11.754104530553192</v>
      </c>
    </row>
    <row r="13" spans="1:17" x14ac:dyDescent="0.25">
      <c r="A13" s="13" t="s">
        <v>39</v>
      </c>
      <c r="B13" s="4"/>
      <c r="C13" s="1">
        <v>0.359539</v>
      </c>
      <c r="D13" s="5">
        <f t="shared" si="0"/>
        <v>0.359539</v>
      </c>
      <c r="E13" s="4"/>
      <c r="F13" s="1"/>
      <c r="G13" s="9">
        <f t="shared" si="1"/>
        <v>0</v>
      </c>
      <c r="H13" s="11">
        <f t="shared" si="5"/>
        <v>0.359539</v>
      </c>
      <c r="I13" s="11">
        <v>128.359542</v>
      </c>
      <c r="J13" s="11">
        <v>469.03301699999997</v>
      </c>
      <c r="K13" s="11">
        <v>5666.7255249999998</v>
      </c>
      <c r="L13" s="21">
        <f t="shared" si="2"/>
        <v>6.3447399810316382E-3</v>
      </c>
      <c r="M13" s="22">
        <f t="shared" si="3"/>
        <v>0</v>
      </c>
      <c r="N13" s="22">
        <f t="shared" si="4"/>
        <v>6.3447399810316382E-3</v>
      </c>
      <c r="O13" s="22">
        <f t="shared" si="6"/>
        <v>2.2651448607086015</v>
      </c>
      <c r="P13" s="23">
        <f t="shared" si="7"/>
        <v>8.2769672702649544</v>
      </c>
      <c r="Q13" s="25">
        <f t="shared" si="8"/>
        <v>10.548456870954588</v>
      </c>
    </row>
    <row r="14" spans="1:17" x14ac:dyDescent="0.25">
      <c r="A14" s="13" t="s">
        <v>9</v>
      </c>
      <c r="B14" s="4">
        <v>253.44558799999999</v>
      </c>
      <c r="C14" s="1">
        <v>18.650051999999999</v>
      </c>
      <c r="D14" s="5">
        <f t="shared" si="0"/>
        <v>272.09564</v>
      </c>
      <c r="E14" s="4">
        <v>35.726706999999998</v>
      </c>
      <c r="F14" s="1">
        <v>3.0021990000000001</v>
      </c>
      <c r="G14" s="9">
        <f t="shared" si="1"/>
        <v>38.728905999999995</v>
      </c>
      <c r="H14" s="11">
        <f t="shared" si="5"/>
        <v>310.824546</v>
      </c>
      <c r="I14" s="11">
        <v>4407.9757730000001</v>
      </c>
      <c r="J14" s="11">
        <v>2392.5787039999996</v>
      </c>
      <c r="K14" s="11">
        <v>38340.275907999996</v>
      </c>
      <c r="L14" s="21">
        <f t="shared" si="2"/>
        <v>0.70968618132251138</v>
      </c>
      <c r="M14" s="22">
        <f t="shared" si="3"/>
        <v>0.10101363405138905</v>
      </c>
      <c r="N14" s="22">
        <f t="shared" si="4"/>
        <v>0.81069981537390046</v>
      </c>
      <c r="O14" s="22">
        <f t="shared" si="6"/>
        <v>11.496985007560266</v>
      </c>
      <c r="P14" s="23">
        <f t="shared" si="7"/>
        <v>6.2403794634685177</v>
      </c>
      <c r="Q14" s="25">
        <f t="shared" si="8"/>
        <v>18.548064286402685</v>
      </c>
    </row>
    <row r="15" spans="1:17" x14ac:dyDescent="0.25">
      <c r="A15" s="13" t="s">
        <v>13</v>
      </c>
      <c r="B15" s="4">
        <v>671.98971899999992</v>
      </c>
      <c r="C15" s="1">
        <v>105.82526199999998</v>
      </c>
      <c r="D15" s="5">
        <f t="shared" si="0"/>
        <v>777.81498099999988</v>
      </c>
      <c r="E15" s="4">
        <v>22.106479</v>
      </c>
      <c r="F15" s="1">
        <v>2.7518950000000002</v>
      </c>
      <c r="G15" s="9">
        <f t="shared" si="1"/>
        <v>24.858374000000001</v>
      </c>
      <c r="H15" s="11">
        <f t="shared" si="5"/>
        <v>802.6733549999999</v>
      </c>
      <c r="I15" s="11">
        <v>6004.2383989999998</v>
      </c>
      <c r="J15" s="11">
        <v>7000.6603130000012</v>
      </c>
      <c r="K15" s="11">
        <v>93834.250704999984</v>
      </c>
      <c r="L15" s="21">
        <f t="shared" si="2"/>
        <v>0.82892438012355107</v>
      </c>
      <c r="M15" s="22">
        <f t="shared" si="3"/>
        <v>2.6491791444203879E-2</v>
      </c>
      <c r="N15" s="22">
        <f t="shared" si="4"/>
        <v>0.85541617156775496</v>
      </c>
      <c r="O15" s="22">
        <f t="shared" si="6"/>
        <v>6.3987705490145323</v>
      </c>
      <c r="P15" s="23">
        <f t="shared" si="7"/>
        <v>7.4606662923210925</v>
      </c>
      <c r="Q15" s="25">
        <f t="shared" si="8"/>
        <v>14.714853012903379</v>
      </c>
    </row>
    <row r="16" spans="1:17" x14ac:dyDescent="0.25">
      <c r="A16" s="13" t="s">
        <v>26</v>
      </c>
      <c r="B16" s="4">
        <v>167.97579100000002</v>
      </c>
      <c r="C16" s="1">
        <v>27.14819</v>
      </c>
      <c r="D16" s="5">
        <f t="shared" si="0"/>
        <v>195.12398100000001</v>
      </c>
      <c r="E16" s="4">
        <v>115.136683</v>
      </c>
      <c r="F16" s="1">
        <v>5.9606310000000002</v>
      </c>
      <c r="G16" s="9">
        <f t="shared" si="1"/>
        <v>121.09731400000001</v>
      </c>
      <c r="H16" s="11">
        <f t="shared" si="5"/>
        <v>316.22129500000005</v>
      </c>
      <c r="I16" s="11">
        <v>10584.450578999998</v>
      </c>
      <c r="J16" s="11">
        <v>5554.6291629999996</v>
      </c>
      <c r="K16" s="11">
        <v>95414.85052300003</v>
      </c>
      <c r="L16" s="21">
        <f t="shared" si="2"/>
        <v>0.20450064107469815</v>
      </c>
      <c r="M16" s="22">
        <f t="shared" si="3"/>
        <v>0.1269166312541769</v>
      </c>
      <c r="N16" s="22">
        <f t="shared" si="4"/>
        <v>0.33141727232887502</v>
      </c>
      <c r="O16" s="22">
        <f t="shared" si="6"/>
        <v>11.093085113043893</v>
      </c>
      <c r="P16" s="23">
        <f t="shared" si="7"/>
        <v>5.8215562174580366</v>
      </c>
      <c r="Q16" s="25">
        <f t="shared" si="8"/>
        <v>17.246058602830804</v>
      </c>
    </row>
    <row r="17" spans="1:17" x14ac:dyDescent="0.25">
      <c r="A17" s="13" t="s">
        <v>40</v>
      </c>
      <c r="B17" s="4">
        <v>5.6209020000000001</v>
      </c>
      <c r="C17" s="1">
        <v>1.673737</v>
      </c>
      <c r="D17" s="5">
        <f t="shared" si="0"/>
        <v>7.2946390000000001</v>
      </c>
      <c r="E17" s="4"/>
      <c r="F17" s="1"/>
      <c r="G17" s="9">
        <f t="shared" si="1"/>
        <v>0</v>
      </c>
      <c r="H17" s="11">
        <f t="shared" si="5"/>
        <v>7.2946390000000001</v>
      </c>
      <c r="I17" s="11">
        <v>270.60514899999998</v>
      </c>
      <c r="J17" s="11">
        <v>0</v>
      </c>
      <c r="K17" s="11">
        <v>12384.841526</v>
      </c>
      <c r="L17" s="21">
        <f t="shared" si="2"/>
        <v>5.8899736300105809E-2</v>
      </c>
      <c r="M17" s="22">
        <f t="shared" si="3"/>
        <v>0</v>
      </c>
      <c r="N17" s="22">
        <f t="shared" si="4"/>
        <v>5.8899736300105809E-2</v>
      </c>
      <c r="O17" s="22">
        <f t="shared" si="6"/>
        <v>2.1849706226107748</v>
      </c>
      <c r="P17" s="23">
        <f t="shared" si="7"/>
        <v>0</v>
      </c>
      <c r="Q17" s="25">
        <f t="shared" si="8"/>
        <v>2.2438703589108808</v>
      </c>
    </row>
    <row r="18" spans="1:17" x14ac:dyDescent="0.25">
      <c r="A18" s="13" t="s">
        <v>8</v>
      </c>
      <c r="B18" s="4">
        <v>164.063523</v>
      </c>
      <c r="C18" s="1">
        <v>31.544735000000003</v>
      </c>
      <c r="D18" s="5">
        <f t="shared" si="0"/>
        <v>195.60825800000001</v>
      </c>
      <c r="E18" s="4">
        <v>10.231721</v>
      </c>
      <c r="F18" s="1"/>
      <c r="G18" s="9">
        <f t="shared" si="1"/>
        <v>10.231721</v>
      </c>
      <c r="H18" s="11">
        <f t="shared" si="5"/>
        <v>205.839979</v>
      </c>
      <c r="I18" s="11">
        <v>2012.6239800000001</v>
      </c>
      <c r="J18" s="11">
        <v>892.94089399999984</v>
      </c>
      <c r="K18" s="11">
        <v>35599.988658999995</v>
      </c>
      <c r="L18" s="21">
        <f t="shared" si="2"/>
        <v>0.54946157391695827</v>
      </c>
      <c r="M18" s="22">
        <f t="shared" si="3"/>
        <v>2.8740798481724599E-2</v>
      </c>
      <c r="N18" s="22">
        <f t="shared" si="4"/>
        <v>0.57820237239868277</v>
      </c>
      <c r="O18" s="22">
        <f t="shared" si="6"/>
        <v>5.6534399470691703</v>
      </c>
      <c r="P18" s="23">
        <f t="shared" si="7"/>
        <v>2.5082617372527065</v>
      </c>
      <c r="Q18" s="25">
        <f t="shared" si="8"/>
        <v>8.7399040567205599</v>
      </c>
    </row>
    <row r="19" spans="1:17" x14ac:dyDescent="0.25">
      <c r="A19" s="13" t="s">
        <v>16</v>
      </c>
      <c r="B19" s="4">
        <v>31.316143</v>
      </c>
      <c r="C19" s="1">
        <v>9.7833570000000005</v>
      </c>
      <c r="D19" s="5">
        <f t="shared" si="0"/>
        <v>41.099499999999999</v>
      </c>
      <c r="E19" s="4"/>
      <c r="F19" s="1"/>
      <c r="G19" s="9">
        <f t="shared" si="1"/>
        <v>0</v>
      </c>
      <c r="H19" s="11">
        <f t="shared" si="5"/>
        <v>41.099499999999999</v>
      </c>
      <c r="I19" s="11">
        <v>673.54045199999996</v>
      </c>
      <c r="J19" s="11">
        <v>43.791957000000011</v>
      </c>
      <c r="K19" s="11">
        <v>43232.320358000004</v>
      </c>
      <c r="L19" s="21">
        <f t="shared" si="2"/>
        <v>9.5066606787841929E-2</v>
      </c>
      <c r="M19" s="22">
        <f t="shared" si="3"/>
        <v>0</v>
      </c>
      <c r="N19" s="22">
        <f t="shared" si="4"/>
        <v>9.5066606787841929E-2</v>
      </c>
      <c r="O19" s="22">
        <f t="shared" si="6"/>
        <v>1.5579558219927083</v>
      </c>
      <c r="P19" s="23">
        <f t="shared" si="7"/>
        <v>0.10129448671125155</v>
      </c>
      <c r="Q19" s="25">
        <f t="shared" si="8"/>
        <v>1.7543169154918017</v>
      </c>
    </row>
    <row r="20" spans="1:17" x14ac:dyDescent="0.25">
      <c r="A20" s="13" t="s">
        <v>7</v>
      </c>
      <c r="B20" s="4">
        <v>727.18272000000013</v>
      </c>
      <c r="C20" s="1">
        <v>124.51455</v>
      </c>
      <c r="D20" s="5">
        <f t="shared" si="0"/>
        <v>851.69727000000012</v>
      </c>
      <c r="E20" s="4">
        <v>27.299251999999999</v>
      </c>
      <c r="F20" s="1">
        <v>3.5829349999999995</v>
      </c>
      <c r="G20" s="9">
        <f t="shared" si="1"/>
        <v>30.882186999999998</v>
      </c>
      <c r="H20" s="11">
        <f t="shared" si="5"/>
        <v>882.57945700000016</v>
      </c>
      <c r="I20" s="11">
        <v>2880.8121070000002</v>
      </c>
      <c r="J20" s="11">
        <v>2633.8368639999999</v>
      </c>
      <c r="K20" s="11">
        <v>66708.403785000017</v>
      </c>
      <c r="L20" s="21">
        <f t="shared" si="2"/>
        <v>1.2767465891479055</v>
      </c>
      <c r="M20" s="22">
        <f t="shared" si="3"/>
        <v>4.6294297641317775E-2</v>
      </c>
      <c r="N20" s="22">
        <f t="shared" si="4"/>
        <v>1.3230408867892234</v>
      </c>
      <c r="O20" s="22">
        <f t="shared" si="6"/>
        <v>4.3185145252235468</v>
      </c>
      <c r="P20" s="23">
        <f t="shared" si="7"/>
        <v>3.9482834463987606</v>
      </c>
      <c r="Q20" s="25">
        <f t="shared" si="8"/>
        <v>9.5898388584115306</v>
      </c>
    </row>
    <row r="21" spans="1:17" x14ac:dyDescent="0.25">
      <c r="A21" s="13" t="s">
        <v>28</v>
      </c>
      <c r="B21" s="4">
        <v>9119.5946669999994</v>
      </c>
      <c r="C21" s="1">
        <v>129.77301</v>
      </c>
      <c r="D21" s="5">
        <f t="shared" si="0"/>
        <v>9249.3676770000002</v>
      </c>
      <c r="E21" s="4"/>
      <c r="F21" s="1">
        <v>7.9957E-2</v>
      </c>
      <c r="G21" s="9">
        <f t="shared" si="1"/>
        <v>7.9957E-2</v>
      </c>
      <c r="H21" s="11">
        <f t="shared" si="5"/>
        <v>9249.4476340000001</v>
      </c>
      <c r="I21" s="11">
        <v>281.086657</v>
      </c>
      <c r="J21" s="11">
        <v>907.32177799999999</v>
      </c>
      <c r="K21" s="11">
        <v>32883.476184000006</v>
      </c>
      <c r="L21" s="21">
        <f t="shared" si="2"/>
        <v>28.127706527269254</v>
      </c>
      <c r="M21" s="22">
        <f t="shared" si="3"/>
        <v>2.4315251694376636E-4</v>
      </c>
      <c r="N21" s="22">
        <f t="shared" si="4"/>
        <v>28.127949679786195</v>
      </c>
      <c r="O21" s="22">
        <f t="shared" si="6"/>
        <v>0.85479605449002782</v>
      </c>
      <c r="P21" s="23">
        <f t="shared" si="7"/>
        <v>2.7592027464586373</v>
      </c>
      <c r="Q21" s="25">
        <f t="shared" si="8"/>
        <v>31.741948480734859</v>
      </c>
    </row>
    <row r="22" spans="1:17" x14ac:dyDescent="0.25">
      <c r="A22" s="13" t="s">
        <v>23</v>
      </c>
      <c r="B22" s="4">
        <v>66.909393999999992</v>
      </c>
      <c r="C22" s="1">
        <v>12.106473999999999</v>
      </c>
      <c r="D22" s="5">
        <f t="shared" si="0"/>
        <v>79.015867999999983</v>
      </c>
      <c r="E22" s="4">
        <v>6.3358290000000004</v>
      </c>
      <c r="F22" s="1">
        <v>1.4125570000000001</v>
      </c>
      <c r="G22" s="9">
        <f t="shared" si="1"/>
        <v>7.748386</v>
      </c>
      <c r="H22" s="11">
        <f t="shared" si="5"/>
        <v>86.76425399999998</v>
      </c>
      <c r="I22" s="11">
        <v>338.05379599999998</v>
      </c>
      <c r="J22" s="11">
        <v>179.01366100000001</v>
      </c>
      <c r="K22" s="11">
        <v>27835.653869000002</v>
      </c>
      <c r="L22" s="21">
        <f t="shared" si="2"/>
        <v>0.28386567950537112</v>
      </c>
      <c r="M22" s="22">
        <f t="shared" si="3"/>
        <v>2.7836191800865936E-2</v>
      </c>
      <c r="N22" s="22">
        <f t="shared" si="4"/>
        <v>0.31170187130623705</v>
      </c>
      <c r="O22" s="22">
        <f t="shared" si="6"/>
        <v>1.2144632836395612</v>
      </c>
      <c r="P22" s="23">
        <f t="shared" si="7"/>
        <v>0.64310923624238581</v>
      </c>
      <c r="Q22" s="25">
        <f t="shared" si="8"/>
        <v>2.1692743911881838</v>
      </c>
    </row>
    <row r="23" spans="1:17" x14ac:dyDescent="0.25">
      <c r="A23" s="13" t="s">
        <v>35</v>
      </c>
      <c r="B23" s="4">
        <v>430.571955</v>
      </c>
      <c r="C23" s="1">
        <v>97.340712999999994</v>
      </c>
      <c r="D23" s="5">
        <f t="shared" si="0"/>
        <v>527.91266799999994</v>
      </c>
      <c r="E23" s="4">
        <v>15.358561999999999</v>
      </c>
      <c r="F23" s="1">
        <v>4.5557259999999999</v>
      </c>
      <c r="G23" s="9">
        <f t="shared" si="1"/>
        <v>19.914287999999999</v>
      </c>
      <c r="H23" s="11">
        <f t="shared" si="5"/>
        <v>547.82695599999988</v>
      </c>
      <c r="I23" s="11">
        <v>9827.4877000000015</v>
      </c>
      <c r="J23" s="11">
        <v>3446.2800020000009</v>
      </c>
      <c r="K23" s="11">
        <v>26488.102422999997</v>
      </c>
      <c r="L23" s="21">
        <f t="shared" si="2"/>
        <v>1.9930180711684575</v>
      </c>
      <c r="M23" s="22">
        <f t="shared" si="3"/>
        <v>7.5182010707977864E-2</v>
      </c>
      <c r="N23" s="22">
        <f t="shared" si="4"/>
        <v>2.068200081876435</v>
      </c>
      <c r="O23" s="22">
        <f t="shared" si="6"/>
        <v>37.101516533953955</v>
      </c>
      <c r="P23" s="23">
        <f t="shared" si="7"/>
        <v>13.010671534581302</v>
      </c>
      <c r="Q23" s="25">
        <f t="shared" si="8"/>
        <v>52.180388150411687</v>
      </c>
    </row>
    <row r="24" spans="1:17" x14ac:dyDescent="0.25">
      <c r="A24" s="13" t="s">
        <v>25</v>
      </c>
      <c r="B24" s="4">
        <v>83.929781999999989</v>
      </c>
      <c r="C24" s="1">
        <v>126.461144</v>
      </c>
      <c r="D24" s="5">
        <f t="shared" si="0"/>
        <v>210.39092599999998</v>
      </c>
      <c r="E24" s="4">
        <v>265.77025999999995</v>
      </c>
      <c r="F24" s="1">
        <v>52.316712000000003</v>
      </c>
      <c r="G24" s="9">
        <f t="shared" si="1"/>
        <v>318.08697199999995</v>
      </c>
      <c r="H24" s="11">
        <f t="shared" si="5"/>
        <v>528.47789799999987</v>
      </c>
      <c r="I24" s="11">
        <v>6498.1364859999994</v>
      </c>
      <c r="J24" s="11">
        <v>3784.0046210000005</v>
      </c>
      <c r="K24" s="11">
        <v>47979.713951000012</v>
      </c>
      <c r="L24" s="21">
        <f t="shared" si="2"/>
        <v>0.4384997505713869</v>
      </c>
      <c r="M24" s="22">
        <f t="shared" si="3"/>
        <v>0.66296137639513841</v>
      </c>
      <c r="N24" s="22">
        <f t="shared" si="4"/>
        <v>1.1014611269665253</v>
      </c>
      <c r="O24" s="22">
        <f t="shared" si="6"/>
        <v>13.543508184805598</v>
      </c>
      <c r="P24" s="23">
        <f t="shared" si="7"/>
        <v>7.8866760749438196</v>
      </c>
      <c r="Q24" s="25">
        <f t="shared" si="8"/>
        <v>22.531645386715944</v>
      </c>
    </row>
    <row r="25" spans="1:17" x14ac:dyDescent="0.25">
      <c r="A25" s="13" t="s">
        <v>12</v>
      </c>
      <c r="B25" s="4">
        <v>324.22222799999997</v>
      </c>
      <c r="C25" s="1">
        <v>78.310492999999994</v>
      </c>
      <c r="D25" s="5">
        <f t="shared" si="0"/>
        <v>402.53272099999998</v>
      </c>
      <c r="E25" s="4">
        <v>135.87888299999997</v>
      </c>
      <c r="F25" s="1">
        <v>16.014920000000004</v>
      </c>
      <c r="G25" s="9">
        <f t="shared" si="1"/>
        <v>151.89380299999999</v>
      </c>
      <c r="H25" s="11">
        <f t="shared" si="5"/>
        <v>554.42652399999997</v>
      </c>
      <c r="I25" s="11">
        <v>5633.3241659999985</v>
      </c>
      <c r="J25" s="11">
        <v>6597.2345519999999</v>
      </c>
      <c r="K25" s="11">
        <v>50261.461264000005</v>
      </c>
      <c r="L25" s="21">
        <f t="shared" si="2"/>
        <v>0.80087747327059078</v>
      </c>
      <c r="M25" s="22">
        <f t="shared" si="3"/>
        <v>0.30220729596812301</v>
      </c>
      <c r="N25" s="22">
        <f t="shared" si="4"/>
        <v>1.1030847692387138</v>
      </c>
      <c r="O25" s="22">
        <f t="shared" si="6"/>
        <v>11.208038971272194</v>
      </c>
      <c r="P25" s="23">
        <f t="shared" si="7"/>
        <v>13.125831175794522</v>
      </c>
      <c r="Q25" s="25">
        <f t="shared" si="8"/>
        <v>25.436954916305432</v>
      </c>
    </row>
    <row r="26" spans="1:17" x14ac:dyDescent="0.25">
      <c r="A26" s="13" t="s">
        <v>33</v>
      </c>
      <c r="B26" s="4">
        <v>2.8852730000000002</v>
      </c>
      <c r="C26" s="1">
        <v>4.6431040000000001</v>
      </c>
      <c r="D26" s="5">
        <f t="shared" si="0"/>
        <v>7.5283770000000008</v>
      </c>
      <c r="E26" s="4"/>
      <c r="F26" s="1"/>
      <c r="G26" s="9">
        <f t="shared" si="1"/>
        <v>0</v>
      </c>
      <c r="H26" s="11">
        <f t="shared" si="5"/>
        <v>7.5283770000000008</v>
      </c>
      <c r="I26" s="11">
        <v>589.67977299999995</v>
      </c>
      <c r="J26" s="11">
        <v>207.73272200000002</v>
      </c>
      <c r="K26" s="11">
        <v>32486.73120799999</v>
      </c>
      <c r="L26" s="21">
        <f t="shared" si="2"/>
        <v>2.3173698060905884E-2</v>
      </c>
      <c r="M26" s="22">
        <f t="shared" si="3"/>
        <v>0</v>
      </c>
      <c r="N26" s="22">
        <f t="shared" si="4"/>
        <v>2.3173698060905884E-2</v>
      </c>
      <c r="O26" s="22">
        <f t="shared" si="6"/>
        <v>1.8151403698467172</v>
      </c>
      <c r="P26" s="23">
        <f t="shared" si="7"/>
        <v>0.63943867011416955</v>
      </c>
      <c r="Q26" s="25">
        <f t="shared" si="8"/>
        <v>2.4777527380217927</v>
      </c>
    </row>
    <row r="27" spans="1:17" x14ac:dyDescent="0.25">
      <c r="A27" s="13" t="s">
        <v>41</v>
      </c>
      <c r="B27" s="4">
        <v>108.00070700000001</v>
      </c>
      <c r="C27" s="1">
        <v>158.82152199999999</v>
      </c>
      <c r="D27" s="5">
        <f t="shared" si="0"/>
        <v>266.82222899999999</v>
      </c>
      <c r="E27" s="4">
        <v>85.617836999999994</v>
      </c>
      <c r="F27" s="1">
        <v>12.693682000000001</v>
      </c>
      <c r="G27" s="9">
        <f t="shared" si="1"/>
        <v>98.31151899999999</v>
      </c>
      <c r="H27" s="11">
        <f t="shared" si="5"/>
        <v>365.13374799999997</v>
      </c>
      <c r="I27" s="11">
        <v>1139.0391280000001</v>
      </c>
      <c r="J27" s="11">
        <v>266.05103199999996</v>
      </c>
      <c r="K27" s="11">
        <v>6944.2625559999997</v>
      </c>
      <c r="L27" s="21">
        <f t="shared" si="2"/>
        <v>3.842340735942646</v>
      </c>
      <c r="M27" s="22">
        <f t="shared" si="3"/>
        <v>1.4157229541250083</v>
      </c>
      <c r="N27" s="22">
        <f t="shared" si="4"/>
        <v>5.2580636900676536</v>
      </c>
      <c r="O27" s="22">
        <f t="shared" si="6"/>
        <v>16.402593058867634</v>
      </c>
      <c r="P27" s="23">
        <f t="shared" si="7"/>
        <v>3.8312352082673757</v>
      </c>
      <c r="Q27" s="25">
        <f t="shared" si="8"/>
        <v>25.491891957202665</v>
      </c>
    </row>
    <row r="28" spans="1:17" x14ac:dyDescent="0.25">
      <c r="A28" s="13" t="s">
        <v>24</v>
      </c>
      <c r="B28" s="4">
        <v>237.11239599999999</v>
      </c>
      <c r="C28" s="1">
        <v>90.847047999999987</v>
      </c>
      <c r="D28" s="5">
        <f t="shared" si="0"/>
        <v>327.95944399999996</v>
      </c>
      <c r="E28" s="4">
        <v>1.9704360000000001</v>
      </c>
      <c r="F28" s="1"/>
      <c r="G28" s="9">
        <f t="shared" si="1"/>
        <v>1.9704360000000001</v>
      </c>
      <c r="H28" s="11">
        <f t="shared" si="5"/>
        <v>329.92987999999997</v>
      </c>
      <c r="I28" s="11">
        <v>1373.9443540000002</v>
      </c>
      <c r="J28" s="11">
        <v>8503.1125310000007</v>
      </c>
      <c r="K28" s="11">
        <v>14724.010417000003</v>
      </c>
      <c r="L28" s="21">
        <f t="shared" si="2"/>
        <v>2.2273785110973945</v>
      </c>
      <c r="M28" s="22">
        <f t="shared" si="3"/>
        <v>1.3382468119724909E-2</v>
      </c>
      <c r="N28" s="22">
        <f t="shared" si="4"/>
        <v>2.2407609792171197</v>
      </c>
      <c r="O28" s="22">
        <f t="shared" si="6"/>
        <v>9.3313188125272966</v>
      </c>
      <c r="P28" s="23">
        <f t="shared" si="7"/>
        <v>57.749976332416217</v>
      </c>
      <c r="Q28" s="25">
        <f t="shared" si="8"/>
        <v>69.322056124160639</v>
      </c>
    </row>
    <row r="29" spans="1:17" x14ac:dyDescent="0.25">
      <c r="A29" s="13" t="s">
        <v>31</v>
      </c>
      <c r="B29" s="4">
        <v>22.307178999999998</v>
      </c>
      <c r="C29" s="1">
        <v>0.82054499999999997</v>
      </c>
      <c r="D29" s="5">
        <f t="shared" si="0"/>
        <v>23.127723999999997</v>
      </c>
      <c r="E29" s="4">
        <v>117.93509900000001</v>
      </c>
      <c r="F29" s="1">
        <v>42.370154999999997</v>
      </c>
      <c r="G29" s="9">
        <f t="shared" si="1"/>
        <v>160.30525399999999</v>
      </c>
      <c r="H29" s="11">
        <f t="shared" si="5"/>
        <v>183.43297799999999</v>
      </c>
      <c r="I29" s="11">
        <v>2649.2473380000001</v>
      </c>
      <c r="J29" s="11">
        <v>733.17787900000008</v>
      </c>
      <c r="K29" s="11">
        <v>56656.438013000006</v>
      </c>
      <c r="L29" s="21">
        <f t="shared" si="2"/>
        <v>4.082099900931517E-2</v>
      </c>
      <c r="M29" s="22">
        <f t="shared" si="3"/>
        <v>0.28294269746223266</v>
      </c>
      <c r="N29" s="22">
        <f t="shared" si="4"/>
        <v>0.32376369647154785</v>
      </c>
      <c r="O29" s="22">
        <f t="shared" si="6"/>
        <v>4.6759864031553162</v>
      </c>
      <c r="P29" s="23">
        <f t="shared" si="7"/>
        <v>1.2940769040788798</v>
      </c>
      <c r="Q29" s="25">
        <f t="shared" si="8"/>
        <v>6.2938270037057436</v>
      </c>
    </row>
    <row r="30" spans="1:17" x14ac:dyDescent="0.25">
      <c r="A30" s="13" t="s">
        <v>29</v>
      </c>
      <c r="B30" s="4">
        <v>86.226179000000002</v>
      </c>
      <c r="C30" s="1">
        <v>18.584419</v>
      </c>
      <c r="D30" s="5">
        <f t="shared" si="0"/>
        <v>104.810598</v>
      </c>
      <c r="E30" s="4">
        <v>236.255606</v>
      </c>
      <c r="F30" s="1">
        <v>23.940345000000001</v>
      </c>
      <c r="G30" s="9">
        <f t="shared" si="1"/>
        <v>260.19595099999998</v>
      </c>
      <c r="H30" s="11">
        <f t="shared" si="5"/>
        <v>365.00654899999995</v>
      </c>
      <c r="I30" s="11">
        <v>1498.2252330000001</v>
      </c>
      <c r="J30" s="11">
        <v>8.2121980000000008</v>
      </c>
      <c r="K30" s="11">
        <v>79069.986397000001</v>
      </c>
      <c r="L30" s="21">
        <f t="shared" si="2"/>
        <v>0.13255421276255161</v>
      </c>
      <c r="M30" s="22">
        <f t="shared" si="3"/>
        <v>0.32907043855248735</v>
      </c>
      <c r="N30" s="22">
        <f t="shared" si="4"/>
        <v>0.46162465131503894</v>
      </c>
      <c r="O30" s="22">
        <f t="shared" si="6"/>
        <v>1.8948090182760478</v>
      </c>
      <c r="P30" s="23">
        <f t="shared" si="7"/>
        <v>1.038598635741207E-2</v>
      </c>
      <c r="Q30" s="25">
        <f t="shared" si="8"/>
        <v>2.3668196559484986</v>
      </c>
    </row>
    <row r="31" spans="1:17" x14ac:dyDescent="0.25">
      <c r="A31" s="13" t="s">
        <v>10</v>
      </c>
      <c r="B31" s="4">
        <v>482.29052999999999</v>
      </c>
      <c r="C31" s="1">
        <v>33.212829999999997</v>
      </c>
      <c r="D31" s="5">
        <f t="shared" si="0"/>
        <v>515.50335999999993</v>
      </c>
      <c r="E31" s="4">
        <v>105.38230899999999</v>
      </c>
      <c r="F31" s="1">
        <v>18.977969999999999</v>
      </c>
      <c r="G31" s="9">
        <f t="shared" si="1"/>
        <v>124.36027899999999</v>
      </c>
      <c r="H31" s="11">
        <f t="shared" si="5"/>
        <v>639.86363899999992</v>
      </c>
      <c r="I31" s="11">
        <v>1144.3858619999999</v>
      </c>
      <c r="J31" s="11">
        <v>894.74891400000001</v>
      </c>
      <c r="K31" s="11">
        <v>7658.6872030000004</v>
      </c>
      <c r="L31" s="4">
        <f t="shared" si="2"/>
        <v>6.730962452652081</v>
      </c>
      <c r="M31" s="2">
        <f t="shared" si="3"/>
        <v>1.6237806258922101</v>
      </c>
      <c r="N31" s="22">
        <f t="shared" si="4"/>
        <v>8.354743078544292</v>
      </c>
      <c r="O31" s="22">
        <f t="shared" si="6"/>
        <v>14.942324078096963</v>
      </c>
      <c r="P31" s="23">
        <f t="shared" si="7"/>
        <v>11.6827974597202</v>
      </c>
      <c r="Q31" s="25">
        <f t="shared" si="8"/>
        <v>34.979864616361453</v>
      </c>
    </row>
    <row r="32" spans="1:17" x14ac:dyDescent="0.25">
      <c r="A32" s="13" t="s">
        <v>14</v>
      </c>
      <c r="B32" s="4">
        <v>3.9437180000000001</v>
      </c>
      <c r="C32" s="1">
        <v>0.31742700000000001</v>
      </c>
      <c r="D32" s="5">
        <f t="shared" si="0"/>
        <v>4.261145</v>
      </c>
      <c r="E32" s="4"/>
      <c r="F32" s="1"/>
      <c r="G32" s="9">
        <f t="shared" si="1"/>
        <v>0</v>
      </c>
      <c r="H32" s="11">
        <f t="shared" si="5"/>
        <v>4.261145</v>
      </c>
      <c r="I32" s="11">
        <v>68.127330000000001</v>
      </c>
      <c r="J32" s="11">
        <v>722.18184900000006</v>
      </c>
      <c r="K32" s="11">
        <v>26053.187124000015</v>
      </c>
      <c r="L32" s="21">
        <f t="shared" si="2"/>
        <v>1.6355561335813163E-2</v>
      </c>
      <c r="M32" s="22">
        <f t="shared" si="3"/>
        <v>0</v>
      </c>
      <c r="N32" s="22">
        <f t="shared" si="4"/>
        <v>1.6355561335813163E-2</v>
      </c>
      <c r="O32" s="22">
        <f t="shared" si="6"/>
        <v>0.26149326635450898</v>
      </c>
      <c r="P32" s="23">
        <f t="shared" si="7"/>
        <v>2.7719520286050958</v>
      </c>
      <c r="Q32" s="25">
        <f t="shared" si="8"/>
        <v>3.049800856295418</v>
      </c>
    </row>
    <row r="33" spans="1:17" x14ac:dyDescent="0.25">
      <c r="A33" s="13" t="s">
        <v>22</v>
      </c>
      <c r="B33" s="4">
        <v>208.74425600000001</v>
      </c>
      <c r="C33" s="1">
        <v>77.66381899999999</v>
      </c>
      <c r="D33" s="5">
        <f t="shared" si="0"/>
        <v>286.408075</v>
      </c>
      <c r="E33" s="4"/>
      <c r="F33" s="1">
        <v>1.2996490000000001</v>
      </c>
      <c r="G33" s="9">
        <f t="shared" si="1"/>
        <v>1.2996490000000001</v>
      </c>
      <c r="H33" s="11">
        <f t="shared" si="5"/>
        <v>287.70772399999998</v>
      </c>
      <c r="I33" s="11">
        <v>2312.0208579999999</v>
      </c>
      <c r="J33" s="11">
        <v>6319.2774750000008</v>
      </c>
      <c r="K33" s="11">
        <v>43893.787086000004</v>
      </c>
      <c r="L33" s="21">
        <f t="shared" si="2"/>
        <v>0.65250253854571216</v>
      </c>
      <c r="M33" s="22">
        <f t="shared" si="3"/>
        <v>2.9608951204270211E-3</v>
      </c>
      <c r="N33" s="22">
        <f t="shared" si="4"/>
        <v>0.65546343366613913</v>
      </c>
      <c r="O33" s="22">
        <f t="shared" si="6"/>
        <v>5.2673077706193698</v>
      </c>
      <c r="P33" s="23">
        <f t="shared" si="7"/>
        <v>14.396746998883458</v>
      </c>
      <c r="Q33" s="25">
        <f t="shared" si="8"/>
        <v>20.319518203168968</v>
      </c>
    </row>
    <row r="34" spans="1:17" x14ac:dyDescent="0.25">
      <c r="A34" s="13" t="s">
        <v>42</v>
      </c>
      <c r="B34" s="4">
        <v>19.194561</v>
      </c>
      <c r="C34" s="1">
        <v>0.89773899999999995</v>
      </c>
      <c r="D34" s="5">
        <f t="shared" si="0"/>
        <v>20.092300000000002</v>
      </c>
      <c r="E34" s="4"/>
      <c r="F34" s="1"/>
      <c r="G34" s="9">
        <f t="shared" si="1"/>
        <v>0</v>
      </c>
      <c r="H34" s="11">
        <f t="shared" si="5"/>
        <v>20.092300000000002</v>
      </c>
      <c r="I34" s="11">
        <v>1650.284498</v>
      </c>
      <c r="J34" s="11">
        <v>85.724751999999995</v>
      </c>
      <c r="K34" s="11">
        <v>31540.775089999999</v>
      </c>
      <c r="L34" s="21">
        <f t="shared" si="2"/>
        <v>6.3702619680929357E-2</v>
      </c>
      <c r="M34" s="22">
        <f t="shared" si="3"/>
        <v>0</v>
      </c>
      <c r="N34" s="22">
        <f t="shared" si="4"/>
        <v>6.3702619680929357E-2</v>
      </c>
      <c r="O34" s="22">
        <f t="shared" si="6"/>
        <v>5.2322255660838932</v>
      </c>
      <c r="P34" s="23">
        <f t="shared" si="7"/>
        <v>0.2717902516833805</v>
      </c>
      <c r="Q34" s="25">
        <f t="shared" si="8"/>
        <v>5.5677184374482023</v>
      </c>
    </row>
    <row r="35" spans="1:17" x14ac:dyDescent="0.25">
      <c r="A35" s="13" t="s">
        <v>5</v>
      </c>
      <c r="B35" s="4">
        <v>161.94723199999999</v>
      </c>
      <c r="C35" s="1">
        <v>64.434488999999999</v>
      </c>
      <c r="D35" s="5">
        <f t="shared" si="0"/>
        <v>226.38172099999997</v>
      </c>
      <c r="E35" s="4">
        <v>4.8282699999999998</v>
      </c>
      <c r="F35" s="1">
        <v>0.56042499999999995</v>
      </c>
      <c r="G35" s="9">
        <f t="shared" si="1"/>
        <v>5.3886950000000002</v>
      </c>
      <c r="H35" s="11">
        <f t="shared" si="5"/>
        <v>231.77041599999998</v>
      </c>
      <c r="I35" s="11">
        <v>7768.0938869999991</v>
      </c>
      <c r="J35" s="11">
        <v>675.32784400000003</v>
      </c>
      <c r="K35" s="11">
        <v>57387.351583000003</v>
      </c>
      <c r="L35" s="21">
        <f t="shared" si="2"/>
        <v>0.39448016811262215</v>
      </c>
      <c r="M35" s="22">
        <f t="shared" si="3"/>
        <v>9.3900395319799126E-3</v>
      </c>
      <c r="N35" s="22">
        <f t="shared" si="4"/>
        <v>0.40387020764460213</v>
      </c>
      <c r="O35" s="22">
        <f t="shared" si="6"/>
        <v>13.536247400727166</v>
      </c>
      <c r="P35" s="23">
        <f t="shared" si="7"/>
        <v>1.1767886570323172</v>
      </c>
      <c r="Q35" s="25">
        <f t="shared" si="8"/>
        <v>15.116906265404085</v>
      </c>
    </row>
    <row r="36" spans="1:17" x14ac:dyDescent="0.25">
      <c r="A36" s="13" t="s">
        <v>38</v>
      </c>
      <c r="B36" s="4">
        <v>122.33538299999999</v>
      </c>
      <c r="C36" s="1">
        <v>41.104800000000004</v>
      </c>
      <c r="D36" s="5">
        <f t="shared" si="0"/>
        <v>163.44018299999999</v>
      </c>
      <c r="E36" s="4"/>
      <c r="F36" s="1"/>
      <c r="G36" s="9">
        <f t="shared" si="1"/>
        <v>0</v>
      </c>
      <c r="H36" s="11">
        <f t="shared" si="5"/>
        <v>163.44018299999999</v>
      </c>
      <c r="I36" s="11">
        <v>1336.6983280000002</v>
      </c>
      <c r="J36" s="11">
        <v>568.82757900000001</v>
      </c>
      <c r="K36" s="11">
        <v>51439.159906000001</v>
      </c>
      <c r="L36" s="21">
        <f t="shared" si="2"/>
        <v>0.31773493832067012</v>
      </c>
      <c r="M36" s="22">
        <f t="shared" si="3"/>
        <v>0</v>
      </c>
      <c r="N36" s="22">
        <f t="shared" si="4"/>
        <v>0.31773493832067012</v>
      </c>
      <c r="O36" s="22">
        <f t="shared" si="6"/>
        <v>2.598600619533221</v>
      </c>
      <c r="P36" s="23">
        <f t="shared" si="7"/>
        <v>1.1058259505782684</v>
      </c>
      <c r="Q36" s="25">
        <f t="shared" si="8"/>
        <v>4.0221615084321591</v>
      </c>
    </row>
    <row r="37" spans="1:17" x14ac:dyDescent="0.25">
      <c r="A37" s="13" t="s">
        <v>30</v>
      </c>
      <c r="B37" s="4">
        <v>35.668131000000002</v>
      </c>
      <c r="C37" s="1">
        <v>25.992734000000002</v>
      </c>
      <c r="D37" s="5">
        <f t="shared" si="0"/>
        <v>61.660865000000001</v>
      </c>
      <c r="E37" s="4">
        <v>1.935854</v>
      </c>
      <c r="F37" s="1">
        <v>0.22469600000000001</v>
      </c>
      <c r="G37" s="9">
        <f t="shared" si="1"/>
        <v>2.1605499999999997</v>
      </c>
      <c r="H37" s="11">
        <f t="shared" si="5"/>
        <v>63.821415000000002</v>
      </c>
      <c r="I37" s="11">
        <v>3596.6216140000006</v>
      </c>
      <c r="J37" s="11">
        <v>2857.5424859999994</v>
      </c>
      <c r="K37" s="11">
        <v>55281.538334999997</v>
      </c>
      <c r="L37" s="21">
        <f t="shared" si="2"/>
        <v>0.11153970540100022</v>
      </c>
      <c r="M37" s="22">
        <f t="shared" si="3"/>
        <v>3.9082667832202973E-3</v>
      </c>
      <c r="N37" s="22">
        <f t="shared" si="4"/>
        <v>0.11544797218422052</v>
      </c>
      <c r="O37" s="22">
        <f t="shared" si="6"/>
        <v>6.506008556065991</v>
      </c>
      <c r="P37" s="23">
        <f t="shared" si="7"/>
        <v>5.169071939864641</v>
      </c>
      <c r="Q37" s="25">
        <f t="shared" si="8"/>
        <v>11.790528468114854</v>
      </c>
    </row>
    <row r="38" spans="1:17" x14ac:dyDescent="0.25">
      <c r="A38" s="13" t="s">
        <v>18</v>
      </c>
      <c r="B38" s="4"/>
      <c r="C38" s="1">
        <v>0.16511400000000001</v>
      </c>
      <c r="D38" s="5">
        <f t="shared" si="0"/>
        <v>0.16511400000000001</v>
      </c>
      <c r="E38" s="4"/>
      <c r="F38" s="1"/>
      <c r="G38" s="9">
        <f t="shared" si="1"/>
        <v>0</v>
      </c>
      <c r="H38" s="11">
        <f t="shared" si="5"/>
        <v>0.16511400000000001</v>
      </c>
      <c r="I38" s="11">
        <v>1909.9855</v>
      </c>
      <c r="J38" s="11">
        <v>2189.0498940000002</v>
      </c>
      <c r="K38" s="11">
        <v>13535.089773000002</v>
      </c>
      <c r="L38" s="21">
        <f t="shared" si="2"/>
        <v>1.2198958615654836E-3</v>
      </c>
      <c r="M38" s="22">
        <f t="shared" si="3"/>
        <v>0</v>
      </c>
      <c r="N38" s="22">
        <f t="shared" si="4"/>
        <v>1.2198958615654836E-3</v>
      </c>
      <c r="O38" s="22">
        <f t="shared" si="6"/>
        <v>14.111361889967419</v>
      </c>
      <c r="P38" s="23">
        <f t="shared" si="7"/>
        <v>16.17314647123176</v>
      </c>
      <c r="Q38" s="25">
        <f t="shared" si="8"/>
        <v>30.285728257060747</v>
      </c>
    </row>
    <row r="39" spans="1:17" x14ac:dyDescent="0.25">
      <c r="A39" s="13" t="s">
        <v>32</v>
      </c>
      <c r="B39" s="4">
        <v>191.55790699999997</v>
      </c>
      <c r="C39" s="1">
        <v>25.376289999999997</v>
      </c>
      <c r="D39" s="5">
        <f t="shared" si="0"/>
        <v>216.93419699999998</v>
      </c>
      <c r="E39" s="4">
        <v>3.8069960000000003</v>
      </c>
      <c r="F39" s="1">
        <v>6.9110000000000005E-2</v>
      </c>
      <c r="G39" s="9">
        <f t="shared" si="1"/>
        <v>3.8761060000000001</v>
      </c>
      <c r="H39" s="11">
        <f t="shared" si="5"/>
        <v>220.81030299999998</v>
      </c>
      <c r="I39" s="11">
        <v>3737.1320290000012</v>
      </c>
      <c r="J39" s="11">
        <v>543.87065899999982</v>
      </c>
      <c r="K39" s="11">
        <v>51208.625925000022</v>
      </c>
      <c r="L39" s="21">
        <f t="shared" si="2"/>
        <v>0.42362823270774935</v>
      </c>
      <c r="M39" s="22">
        <f t="shared" si="3"/>
        <v>7.5692443020770207E-3</v>
      </c>
      <c r="N39" s="22">
        <f t="shared" si="4"/>
        <v>0.43119747700982641</v>
      </c>
      <c r="O39" s="22">
        <f t="shared" si="6"/>
        <v>7.2978564870562863</v>
      </c>
      <c r="P39" s="23">
        <f t="shared" si="7"/>
        <v>1.0620684487737495</v>
      </c>
      <c r="Q39" s="25">
        <f t="shared" si="8"/>
        <v>8.7911224128398615</v>
      </c>
    </row>
    <row r="40" spans="1:17" ht="15.75" thickBot="1" x14ac:dyDescent="0.3">
      <c r="A40" s="13" t="s">
        <v>21</v>
      </c>
      <c r="B40" s="4">
        <v>1.668026</v>
      </c>
      <c r="C40" s="1">
        <v>2.2840940000000001</v>
      </c>
      <c r="D40" s="5">
        <f t="shared" si="0"/>
        <v>3.9521199999999999</v>
      </c>
      <c r="E40" s="4"/>
      <c r="F40" s="1"/>
      <c r="G40" s="9">
        <f t="shared" si="1"/>
        <v>0</v>
      </c>
      <c r="H40" s="11">
        <f t="shared" si="5"/>
        <v>3.9521199999999999</v>
      </c>
      <c r="I40" s="11">
        <v>4773.0505869999988</v>
      </c>
      <c r="J40" s="11">
        <v>812.28047800000013</v>
      </c>
      <c r="K40" s="11">
        <v>26710.921621000001</v>
      </c>
      <c r="L40" s="21">
        <f t="shared" si="2"/>
        <v>1.479589531232371E-2</v>
      </c>
      <c r="M40" s="22">
        <f t="shared" si="3"/>
        <v>0</v>
      </c>
      <c r="N40" s="22">
        <f t="shared" si="4"/>
        <v>1.479589531232371E-2</v>
      </c>
      <c r="O40" s="22">
        <f t="shared" si="6"/>
        <v>17.869284537331158</v>
      </c>
      <c r="P40" s="23">
        <f t="shared" si="7"/>
        <v>3.0410050597482527</v>
      </c>
      <c r="Q40" s="25">
        <f t="shared" si="8"/>
        <v>20.925085492391737</v>
      </c>
    </row>
    <row r="41" spans="1:17" ht="15.75" thickBot="1" x14ac:dyDescent="0.3">
      <c r="A41" s="3" t="s">
        <v>54</v>
      </c>
      <c r="B41" s="14">
        <f t="shared" ref="B41:K41" si="9">SUM(B2:B40)</f>
        <v>29860.135032999988</v>
      </c>
      <c r="C41" s="15">
        <f t="shared" si="9"/>
        <v>1598.9342329999999</v>
      </c>
      <c r="D41" s="16">
        <f>SUM(D2:D40)</f>
        <v>31459.069265999999</v>
      </c>
      <c r="E41" s="14">
        <f t="shared" si="9"/>
        <v>14747.149658</v>
      </c>
      <c r="F41" s="15">
        <f t="shared" si="9"/>
        <v>242.54225599999998</v>
      </c>
      <c r="G41" s="17">
        <f t="shared" si="9"/>
        <v>14989.691914000003</v>
      </c>
      <c r="H41" s="18">
        <f>D41+G41</f>
        <v>46448.761180000001</v>
      </c>
      <c r="I41" s="18">
        <f t="shared" si="9"/>
        <v>110375.68851500002</v>
      </c>
      <c r="J41" s="18">
        <f t="shared" si="9"/>
        <v>114068.43081699997</v>
      </c>
      <c r="K41" s="18">
        <f t="shared" si="9"/>
        <v>1528563.3127309999</v>
      </c>
      <c r="L41" s="24">
        <f t="shared" si="2"/>
        <v>2.0580808792142089</v>
      </c>
      <c r="M41" s="19">
        <f t="shared" si="3"/>
        <v>0.98063925708243938</v>
      </c>
      <c r="N41" s="19">
        <f t="shared" si="4"/>
        <v>3.0387201362966483</v>
      </c>
      <c r="O41" s="19">
        <f t="shared" si="6"/>
        <v>7.2208777742936823</v>
      </c>
      <c r="P41" s="20">
        <f t="shared" si="7"/>
        <v>7.4624603290523952</v>
      </c>
      <c r="Q41" s="26">
        <f t="shared" si="8"/>
        <v>17.722058239642724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3"/>
  <sheetViews>
    <sheetView workbookViewId="0"/>
  </sheetViews>
  <sheetFormatPr defaultRowHeight="15" x14ac:dyDescent="0.25"/>
  <cols>
    <col min="1" max="1" width="22" customWidth="1"/>
    <col min="2" max="18" width="13.140625" customWidth="1"/>
  </cols>
  <sheetData>
    <row r="1" spans="1:18" s="51" customFormat="1" ht="60.75" thickBot="1" x14ac:dyDescent="0.3">
      <c r="A1" s="49" t="s">
        <v>272</v>
      </c>
      <c r="B1" s="45" t="s">
        <v>0</v>
      </c>
      <c r="C1" s="42" t="s">
        <v>53</v>
      </c>
      <c r="D1" s="49" t="s">
        <v>3</v>
      </c>
      <c r="E1" s="44" t="s">
        <v>276</v>
      </c>
      <c r="F1" s="42" t="s">
        <v>274</v>
      </c>
      <c r="G1" s="43" t="s">
        <v>275</v>
      </c>
      <c r="H1" s="45" t="s">
        <v>277</v>
      </c>
      <c r="I1" s="46" t="s">
        <v>47</v>
      </c>
      <c r="J1" s="46" t="s">
        <v>48</v>
      </c>
      <c r="K1" s="46" t="s">
        <v>49</v>
      </c>
      <c r="L1" s="52" t="s">
        <v>590</v>
      </c>
      <c r="M1" s="42" t="s">
        <v>44</v>
      </c>
      <c r="N1" s="49" t="s">
        <v>45</v>
      </c>
      <c r="O1" s="49" t="s">
        <v>46</v>
      </c>
      <c r="P1" s="49" t="s">
        <v>50</v>
      </c>
      <c r="Q1" s="45" t="s">
        <v>51</v>
      </c>
      <c r="R1" s="53" t="s">
        <v>52</v>
      </c>
    </row>
    <row r="2" spans="1:18" x14ac:dyDescent="0.25">
      <c r="A2" t="s">
        <v>17</v>
      </c>
      <c r="B2" s="39" t="s">
        <v>4</v>
      </c>
      <c r="C2" s="4">
        <v>7051.202295</v>
      </c>
      <c r="D2" s="2">
        <v>11.154916999999999</v>
      </c>
      <c r="E2" s="5">
        <f t="shared" ref="E2:E33" si="0">C2+D2</f>
        <v>7062.3572119999999</v>
      </c>
      <c r="F2" s="4">
        <v>568.01655600000004</v>
      </c>
      <c r="G2" s="1">
        <v>15.691383999999999</v>
      </c>
      <c r="H2" s="9">
        <f t="shared" ref="H2:H33" si="1">F2+G2</f>
        <v>583.70794000000001</v>
      </c>
      <c r="I2" s="11">
        <f>E2+H2</f>
        <v>7646.0651520000001</v>
      </c>
      <c r="J2" s="11">
        <v>559.64362700000004</v>
      </c>
      <c r="K2" s="41">
        <v>1381.1705850000001</v>
      </c>
      <c r="L2" s="41">
        <v>11527.428440999998</v>
      </c>
      <c r="M2" s="34">
        <f t="shared" ref="M2:M33" si="2">E2/L2*100</f>
        <v>61.26567818786949</v>
      </c>
      <c r="N2" s="27">
        <f>H2/L2*100</f>
        <v>5.0636440120843087</v>
      </c>
      <c r="O2" s="27">
        <f>I2/L2*100</f>
        <v>66.329322199953793</v>
      </c>
      <c r="P2" s="27">
        <f>J2/L2*100</f>
        <v>4.8548870189425459</v>
      </c>
      <c r="Q2" s="28">
        <f>K2/L2*100</f>
        <v>11.981601899063138</v>
      </c>
      <c r="R2" s="36">
        <f>SUM(O2:Q2)</f>
        <v>83.165811117959478</v>
      </c>
    </row>
    <row r="3" spans="1:18" x14ac:dyDescent="0.25">
      <c r="A3" t="s">
        <v>17</v>
      </c>
      <c r="B3" s="39" t="s">
        <v>1</v>
      </c>
      <c r="C3" s="4">
        <v>8028.1666660000001</v>
      </c>
      <c r="D3" s="2">
        <v>24.676831</v>
      </c>
      <c r="E3" s="5">
        <f t="shared" si="0"/>
        <v>8052.8434969999998</v>
      </c>
      <c r="F3" s="4">
        <v>12867.535250000001</v>
      </c>
      <c r="G3" s="1"/>
      <c r="H3" s="9">
        <f t="shared" si="1"/>
        <v>12867.535250000001</v>
      </c>
      <c r="I3" s="11">
        <f t="shared" ref="I3:I65" si="3">E3+H3</f>
        <v>20920.378747000002</v>
      </c>
      <c r="J3" s="11">
        <v>5287.4497490000003</v>
      </c>
      <c r="K3" s="11">
        <v>42564.16921</v>
      </c>
      <c r="L3" s="11">
        <v>114347.095974</v>
      </c>
      <c r="M3" s="21">
        <f t="shared" si="2"/>
        <v>7.0424556289833875</v>
      </c>
      <c r="N3" s="22">
        <f t="shared" ref="N3:N65" si="4">H3/L3*100</f>
        <v>11.253049445983127</v>
      </c>
      <c r="O3" s="22">
        <f t="shared" ref="O3:O65" si="5">I3/L3*100</f>
        <v>18.295505074966517</v>
      </c>
      <c r="P3" s="22">
        <f t="shared" ref="P3:P65" si="6">J3/L3*100</f>
        <v>4.6240350084642721</v>
      </c>
      <c r="Q3" s="23">
        <f t="shared" ref="Q3:Q65" si="7">K3/L3*100</f>
        <v>37.223655614024651</v>
      </c>
      <c r="R3" s="25">
        <f t="shared" ref="R3:R65" si="8">SUM(O3:Q3)</f>
        <v>60.14319569745544</v>
      </c>
    </row>
    <row r="4" spans="1:18" x14ac:dyDescent="0.25">
      <c r="A4" t="s">
        <v>43</v>
      </c>
      <c r="B4" s="39" t="s">
        <v>1</v>
      </c>
      <c r="C4" s="4">
        <v>97.542518000000001</v>
      </c>
      <c r="D4" s="2">
        <v>29.654987999999999</v>
      </c>
      <c r="E4" s="5">
        <f t="shared" si="0"/>
        <v>127.197506</v>
      </c>
      <c r="F4" s="4">
        <v>21.457484000000001</v>
      </c>
      <c r="G4" s="1">
        <v>2.8952619999999998</v>
      </c>
      <c r="H4" s="9">
        <f t="shared" si="1"/>
        <v>24.352746</v>
      </c>
      <c r="I4" s="11">
        <f t="shared" si="3"/>
        <v>151.550252</v>
      </c>
      <c r="J4" s="11">
        <v>382.10665700000004</v>
      </c>
      <c r="K4" s="11">
        <v>73.841638999999986</v>
      </c>
      <c r="L4" s="11">
        <v>37585.395915000001</v>
      </c>
      <c r="M4" s="21">
        <f t="shared" si="2"/>
        <v>0.33842268493767974</v>
      </c>
      <c r="N4" s="22">
        <f t="shared" si="4"/>
        <v>6.4793107554525012E-2</v>
      </c>
      <c r="O4" s="22">
        <f t="shared" si="5"/>
        <v>0.40321579249220474</v>
      </c>
      <c r="P4" s="22">
        <f t="shared" si="6"/>
        <v>1.0166359770804081</v>
      </c>
      <c r="Q4" s="23">
        <f t="shared" si="7"/>
        <v>0.19646364552602849</v>
      </c>
      <c r="R4" s="25">
        <f t="shared" si="8"/>
        <v>1.6163154150986412</v>
      </c>
    </row>
    <row r="5" spans="1:18" x14ac:dyDescent="0.25">
      <c r="A5" t="s">
        <v>34</v>
      </c>
      <c r="B5" s="39" t="s">
        <v>4</v>
      </c>
      <c r="C5" s="4">
        <v>4.36714</v>
      </c>
      <c r="D5" s="2">
        <v>0.95208599999999999</v>
      </c>
      <c r="E5" s="5">
        <f t="shared" si="0"/>
        <v>5.3192260000000005</v>
      </c>
      <c r="F5" s="4"/>
      <c r="G5" s="1"/>
      <c r="H5" s="9">
        <f t="shared" si="1"/>
        <v>0</v>
      </c>
      <c r="I5" s="11">
        <f t="shared" si="3"/>
        <v>5.3192260000000005</v>
      </c>
      <c r="J5" s="11">
        <v>111.662677</v>
      </c>
      <c r="K5" s="11">
        <v>84.851551999999998</v>
      </c>
      <c r="L5" s="11">
        <v>5641.2771739999998</v>
      </c>
      <c r="M5" s="21">
        <f t="shared" si="2"/>
        <v>9.4291165562927909E-2</v>
      </c>
      <c r="N5" s="22">
        <f t="shared" si="4"/>
        <v>0</v>
      </c>
      <c r="O5" s="22">
        <f t="shared" si="5"/>
        <v>9.4291165562927909E-2</v>
      </c>
      <c r="P5" s="22">
        <f t="shared" si="6"/>
        <v>1.9793864679197199</v>
      </c>
      <c r="Q5" s="23">
        <f t="shared" si="7"/>
        <v>1.5041195350420129</v>
      </c>
      <c r="R5" s="25">
        <f t="shared" si="8"/>
        <v>3.5777971685246603</v>
      </c>
    </row>
    <row r="6" spans="1:18" x14ac:dyDescent="0.25">
      <c r="A6" t="s">
        <v>37</v>
      </c>
      <c r="B6" s="39" t="s">
        <v>20</v>
      </c>
      <c r="C6" s="4">
        <v>11.999063</v>
      </c>
      <c r="D6" s="2">
        <v>0.44914500000000002</v>
      </c>
      <c r="E6" s="5">
        <f t="shared" si="0"/>
        <v>12.448207999999999</v>
      </c>
      <c r="F6" s="4"/>
      <c r="G6" s="1"/>
      <c r="H6" s="9">
        <f t="shared" si="1"/>
        <v>0</v>
      </c>
      <c r="I6" s="11">
        <f t="shared" si="3"/>
        <v>12.448207999999999</v>
      </c>
      <c r="J6" s="11">
        <v>1.01E-4</v>
      </c>
      <c r="K6" s="11">
        <v>0</v>
      </c>
      <c r="L6" s="11">
        <v>2087.0669429999998</v>
      </c>
      <c r="M6" s="21">
        <f t="shared" si="2"/>
        <v>0.59644507531256508</v>
      </c>
      <c r="N6" s="22">
        <f t="shared" si="4"/>
        <v>0</v>
      </c>
      <c r="O6" s="22">
        <f t="shared" si="5"/>
        <v>0.59644507531256508</v>
      </c>
      <c r="P6" s="22">
        <f t="shared" si="6"/>
        <v>4.8393272836193839E-6</v>
      </c>
      <c r="Q6" s="23">
        <f t="shared" si="7"/>
        <v>0</v>
      </c>
      <c r="R6" s="25">
        <f t="shared" si="8"/>
        <v>0.59644991463984864</v>
      </c>
    </row>
    <row r="7" spans="1:18" x14ac:dyDescent="0.25">
      <c r="A7" t="s">
        <v>37</v>
      </c>
      <c r="B7" s="39" t="s">
        <v>4</v>
      </c>
      <c r="C7" s="4"/>
      <c r="D7" s="2">
        <v>0</v>
      </c>
      <c r="E7" s="5">
        <f t="shared" si="0"/>
        <v>0</v>
      </c>
      <c r="F7" s="4"/>
      <c r="G7" s="1"/>
      <c r="H7" s="9">
        <f t="shared" si="1"/>
        <v>0</v>
      </c>
      <c r="I7" s="11">
        <f t="shared" si="3"/>
        <v>0</v>
      </c>
      <c r="J7" s="11">
        <v>0</v>
      </c>
      <c r="K7" s="11">
        <v>0</v>
      </c>
      <c r="L7" s="11">
        <v>2876.9889420000009</v>
      </c>
      <c r="M7" s="21">
        <f t="shared" si="2"/>
        <v>0</v>
      </c>
      <c r="N7" s="22">
        <f t="shared" si="4"/>
        <v>0</v>
      </c>
      <c r="O7" s="22">
        <f t="shared" si="5"/>
        <v>0</v>
      </c>
      <c r="P7" s="22">
        <f t="shared" si="6"/>
        <v>0</v>
      </c>
      <c r="Q7" s="23">
        <f t="shared" si="7"/>
        <v>0</v>
      </c>
      <c r="R7" s="25">
        <f t="shared" si="8"/>
        <v>0</v>
      </c>
    </row>
    <row r="8" spans="1:18" x14ac:dyDescent="0.25">
      <c r="A8" t="s">
        <v>36</v>
      </c>
      <c r="B8" s="39" t="s">
        <v>1</v>
      </c>
      <c r="C8" s="4"/>
      <c r="D8" s="2">
        <v>1.9999999999999999E-6</v>
      </c>
      <c r="E8" s="5">
        <f t="shared" si="0"/>
        <v>1.9999999999999999E-6</v>
      </c>
      <c r="F8" s="4"/>
      <c r="G8" s="1"/>
      <c r="H8" s="9">
        <f t="shared" si="1"/>
        <v>0</v>
      </c>
      <c r="I8" s="11">
        <f t="shared" si="3"/>
        <v>1.9999999999999999E-6</v>
      </c>
      <c r="J8" s="11">
        <v>779.03077800000005</v>
      </c>
      <c r="K8" s="11">
        <v>151.32130699999999</v>
      </c>
      <c r="L8" s="11">
        <v>6442.5547779999979</v>
      </c>
      <c r="M8" s="21">
        <f t="shared" si="2"/>
        <v>3.1043585486142695E-8</v>
      </c>
      <c r="N8" s="22">
        <f t="shared" si="4"/>
        <v>0</v>
      </c>
      <c r="O8" s="22">
        <f t="shared" si="5"/>
        <v>3.1043585486142695E-8</v>
      </c>
      <c r="P8" s="22">
        <f t="shared" si="6"/>
        <v>12.091954276589627</v>
      </c>
      <c r="Q8" s="23">
        <f t="shared" si="7"/>
        <v>2.3487779648646714</v>
      </c>
      <c r="R8" s="25">
        <f t="shared" si="8"/>
        <v>14.440732272497884</v>
      </c>
    </row>
    <row r="9" spans="1:18" x14ac:dyDescent="0.25">
      <c r="A9" t="s">
        <v>11</v>
      </c>
      <c r="B9" s="39" t="s">
        <v>4</v>
      </c>
      <c r="C9" s="4">
        <v>37.793162000000002</v>
      </c>
      <c r="D9" s="2">
        <v>12.757008000000001</v>
      </c>
      <c r="E9" s="5">
        <f t="shared" si="0"/>
        <v>50.550170000000001</v>
      </c>
      <c r="F9" s="4">
        <v>18.618496999999998</v>
      </c>
      <c r="G9" s="1">
        <v>4.5691110000000004</v>
      </c>
      <c r="H9" s="9">
        <f t="shared" si="1"/>
        <v>23.187607999999997</v>
      </c>
      <c r="I9" s="11">
        <f t="shared" si="3"/>
        <v>73.737777999999992</v>
      </c>
      <c r="J9" s="11">
        <v>151.594965</v>
      </c>
      <c r="K9" s="11">
        <v>94.442475999999999</v>
      </c>
      <c r="L9" s="11">
        <v>15997.922220999997</v>
      </c>
      <c r="M9" s="21">
        <f t="shared" si="2"/>
        <v>0.31597959598556052</v>
      </c>
      <c r="N9" s="22">
        <f t="shared" si="4"/>
        <v>0.14494137225871942</v>
      </c>
      <c r="O9" s="22">
        <f t="shared" si="5"/>
        <v>0.46092096824427986</v>
      </c>
      <c r="P9" s="22">
        <f t="shared" si="6"/>
        <v>0.94759158661870346</v>
      </c>
      <c r="Q9" s="23">
        <f t="shared" si="7"/>
        <v>0.59034213753101117</v>
      </c>
      <c r="R9" s="25">
        <f t="shared" si="8"/>
        <v>1.9988546923939945</v>
      </c>
    </row>
    <row r="10" spans="1:18" x14ac:dyDescent="0.25">
      <c r="A10" t="s">
        <v>11</v>
      </c>
      <c r="B10" s="39" t="s">
        <v>1</v>
      </c>
      <c r="C10" s="4">
        <v>266.51939399999998</v>
      </c>
      <c r="D10" s="2">
        <v>49.889851</v>
      </c>
      <c r="E10" s="5">
        <f t="shared" si="0"/>
        <v>316.409245</v>
      </c>
      <c r="F10" s="4"/>
      <c r="G10" s="1"/>
      <c r="H10" s="9">
        <f t="shared" si="1"/>
        <v>0</v>
      </c>
      <c r="I10" s="11">
        <f t="shared" si="3"/>
        <v>316.409245</v>
      </c>
      <c r="J10" s="11">
        <v>1203.0850069999999</v>
      </c>
      <c r="K10" s="11">
        <v>1758.3507629999999</v>
      </c>
      <c r="L10" s="11">
        <v>37471.942791999994</v>
      </c>
      <c r="M10" s="21">
        <f t="shared" si="2"/>
        <v>0.84438975250450909</v>
      </c>
      <c r="N10" s="22">
        <f t="shared" si="4"/>
        <v>0</v>
      </c>
      <c r="O10" s="22">
        <f t="shared" si="5"/>
        <v>0.84438975250450909</v>
      </c>
      <c r="P10" s="22">
        <f t="shared" si="6"/>
        <v>3.2106288528409328</v>
      </c>
      <c r="Q10" s="23">
        <f t="shared" si="7"/>
        <v>4.6924462197230827</v>
      </c>
      <c r="R10" s="25">
        <f t="shared" si="8"/>
        <v>8.7474648250685245</v>
      </c>
    </row>
    <row r="11" spans="1:18" x14ac:dyDescent="0.25">
      <c r="A11" t="s">
        <v>15</v>
      </c>
      <c r="B11" s="39" t="s">
        <v>20</v>
      </c>
      <c r="C11" s="4">
        <v>10.820133</v>
      </c>
      <c r="D11" s="2">
        <v>0.153836</v>
      </c>
      <c r="E11" s="5">
        <f t="shared" si="0"/>
        <v>10.973969</v>
      </c>
      <c r="F11" s="4"/>
      <c r="G11" s="1"/>
      <c r="H11" s="9">
        <f t="shared" si="1"/>
        <v>0</v>
      </c>
      <c r="I11" s="11">
        <f t="shared" si="3"/>
        <v>10.973969</v>
      </c>
      <c r="J11" s="11">
        <v>3.1830000000000001E-3</v>
      </c>
      <c r="K11" s="11">
        <v>0</v>
      </c>
      <c r="L11" s="11">
        <v>164.76066599999999</v>
      </c>
      <c r="M11" s="21">
        <f t="shared" si="2"/>
        <v>6.6605514935221253</v>
      </c>
      <c r="N11" s="22">
        <f t="shared" si="4"/>
        <v>0</v>
      </c>
      <c r="O11" s="22">
        <f t="shared" si="5"/>
        <v>6.6605514935221253</v>
      </c>
      <c r="P11" s="22">
        <f t="shared" si="6"/>
        <v>1.931893137649735E-3</v>
      </c>
      <c r="Q11" s="23">
        <f t="shared" si="7"/>
        <v>0</v>
      </c>
      <c r="R11" s="25">
        <f t="shared" si="8"/>
        <v>6.6624833866597752</v>
      </c>
    </row>
    <row r="12" spans="1:18" x14ac:dyDescent="0.25">
      <c r="A12" t="s">
        <v>15</v>
      </c>
      <c r="B12" s="39" t="s">
        <v>4</v>
      </c>
      <c r="C12" s="4">
        <v>114.052329</v>
      </c>
      <c r="D12" s="2">
        <v>31.619821000000002</v>
      </c>
      <c r="E12" s="5">
        <f t="shared" si="0"/>
        <v>145.67214999999999</v>
      </c>
      <c r="F12" s="4"/>
      <c r="G12" s="1"/>
      <c r="H12" s="9">
        <f t="shared" si="1"/>
        <v>0</v>
      </c>
      <c r="I12" s="11">
        <f t="shared" si="3"/>
        <v>145.67214999999999</v>
      </c>
      <c r="J12" s="11">
        <v>2933.0341900000008</v>
      </c>
      <c r="K12" s="11">
        <v>358.93976399999997</v>
      </c>
      <c r="L12" s="11">
        <v>14986.510016</v>
      </c>
      <c r="M12" s="21">
        <f t="shared" si="2"/>
        <v>0.97202183726882696</v>
      </c>
      <c r="N12" s="22">
        <f t="shared" si="4"/>
        <v>0</v>
      </c>
      <c r="O12" s="22">
        <f t="shared" si="5"/>
        <v>0.97202183726882696</v>
      </c>
      <c r="P12" s="22">
        <f t="shared" si="6"/>
        <v>19.571162244369201</v>
      </c>
      <c r="Q12" s="23">
        <f t="shared" si="7"/>
        <v>2.3950857378855135</v>
      </c>
      <c r="R12" s="25">
        <f t="shared" si="8"/>
        <v>22.938269819523541</v>
      </c>
    </row>
    <row r="13" spans="1:18" x14ac:dyDescent="0.25">
      <c r="A13" t="s">
        <v>15</v>
      </c>
      <c r="B13" s="39" t="s">
        <v>1</v>
      </c>
      <c r="C13" s="4">
        <v>24.009540000000001</v>
      </c>
      <c r="D13" s="2">
        <v>13.998998</v>
      </c>
      <c r="E13" s="5">
        <f t="shared" si="0"/>
        <v>38.008538000000001</v>
      </c>
      <c r="F13" s="4"/>
      <c r="G13" s="1"/>
      <c r="H13" s="9">
        <f t="shared" si="1"/>
        <v>0</v>
      </c>
      <c r="I13" s="11">
        <f t="shared" si="3"/>
        <v>38.008538000000001</v>
      </c>
      <c r="J13" s="11">
        <v>10044.865183999998</v>
      </c>
      <c r="K13" s="11">
        <v>3294.5551579999997</v>
      </c>
      <c r="L13" s="11">
        <v>40116.421044000002</v>
      </c>
      <c r="M13" s="21">
        <f t="shared" si="2"/>
        <v>9.4745585500540894E-2</v>
      </c>
      <c r="N13" s="22">
        <f t="shared" si="4"/>
        <v>0</v>
      </c>
      <c r="O13" s="22">
        <f t="shared" si="5"/>
        <v>9.4745585500540894E-2</v>
      </c>
      <c r="P13" s="22">
        <f t="shared" si="6"/>
        <v>25.039285466125488</v>
      </c>
      <c r="Q13" s="23">
        <f t="shared" si="7"/>
        <v>8.2124852423562551</v>
      </c>
      <c r="R13" s="25">
        <f t="shared" si="8"/>
        <v>33.346516293982283</v>
      </c>
    </row>
    <row r="14" spans="1:18" x14ac:dyDescent="0.25">
      <c r="A14" t="s">
        <v>27</v>
      </c>
      <c r="B14" s="39" t="s">
        <v>4</v>
      </c>
      <c r="C14" s="4"/>
      <c r="D14" s="2"/>
      <c r="E14" s="5">
        <f t="shared" si="0"/>
        <v>0</v>
      </c>
      <c r="F14" s="4">
        <v>4.4693610000000001</v>
      </c>
      <c r="G14" s="1">
        <v>0.443189</v>
      </c>
      <c r="H14" s="9">
        <f t="shared" si="1"/>
        <v>4.9125500000000004</v>
      </c>
      <c r="I14" s="11">
        <f t="shared" si="3"/>
        <v>4.9125500000000004</v>
      </c>
      <c r="J14" s="11">
        <v>381.96356700000001</v>
      </c>
      <c r="K14" s="11">
        <v>914.05076099999997</v>
      </c>
      <c r="L14" s="11">
        <v>4875.9991070000005</v>
      </c>
      <c r="M14" s="21">
        <f t="shared" si="2"/>
        <v>0</v>
      </c>
      <c r="N14" s="22">
        <f t="shared" si="4"/>
        <v>0.1007496082792043</v>
      </c>
      <c r="O14" s="22">
        <f t="shared" si="5"/>
        <v>0.1007496082792043</v>
      </c>
      <c r="P14" s="22">
        <f t="shared" si="6"/>
        <v>7.8335446462992948</v>
      </c>
      <c r="Q14" s="23">
        <f t="shared" si="7"/>
        <v>18.745917317494698</v>
      </c>
      <c r="R14" s="25">
        <f t="shared" si="8"/>
        <v>26.680211572073198</v>
      </c>
    </row>
    <row r="15" spans="1:18" x14ac:dyDescent="0.25">
      <c r="A15" t="s">
        <v>27</v>
      </c>
      <c r="B15" s="39" t="s">
        <v>1</v>
      </c>
      <c r="C15" s="4">
        <v>165.423384</v>
      </c>
      <c r="D15" s="2">
        <v>59.246296999999998</v>
      </c>
      <c r="E15" s="5">
        <f t="shared" si="0"/>
        <v>224.669681</v>
      </c>
      <c r="F15" s="4">
        <v>40.899725000000004</v>
      </c>
      <c r="G15" s="1">
        <v>12.259338</v>
      </c>
      <c r="H15" s="9">
        <f t="shared" si="1"/>
        <v>53.159063000000003</v>
      </c>
      <c r="I15" s="11">
        <f t="shared" si="3"/>
        <v>277.82874400000003</v>
      </c>
      <c r="J15" s="11">
        <v>991.0229589999999</v>
      </c>
      <c r="K15" s="11">
        <v>2573.4301720000008</v>
      </c>
      <c r="L15" s="11">
        <v>17044.781086999999</v>
      </c>
      <c r="M15" s="21">
        <f t="shared" si="2"/>
        <v>1.3181142066491827</v>
      </c>
      <c r="N15" s="22">
        <f t="shared" si="4"/>
        <v>0.31187882512931925</v>
      </c>
      <c r="O15" s="22">
        <f t="shared" si="5"/>
        <v>1.6299930317785021</v>
      </c>
      <c r="P15" s="22">
        <f t="shared" si="6"/>
        <v>5.8142310771937691</v>
      </c>
      <c r="Q15" s="23">
        <f t="shared" si="7"/>
        <v>15.098053526558624</v>
      </c>
      <c r="R15" s="25">
        <f t="shared" si="8"/>
        <v>22.542277635530894</v>
      </c>
    </row>
    <row r="16" spans="1:18" x14ac:dyDescent="0.25">
      <c r="A16" t="s">
        <v>19</v>
      </c>
      <c r="B16" s="39" t="s">
        <v>4</v>
      </c>
      <c r="C16" s="4">
        <v>1.8802730000000001</v>
      </c>
      <c r="D16" s="2">
        <v>0.63794300000000004</v>
      </c>
      <c r="E16" s="5">
        <f t="shared" si="0"/>
        <v>2.5182160000000002</v>
      </c>
      <c r="F16" s="4"/>
      <c r="G16" s="1"/>
      <c r="H16" s="9">
        <f t="shared" si="1"/>
        <v>0</v>
      </c>
      <c r="I16" s="11">
        <f t="shared" si="3"/>
        <v>2.5182160000000002</v>
      </c>
      <c r="J16" s="11">
        <v>73.399828999999997</v>
      </c>
      <c r="K16" s="11">
        <v>0</v>
      </c>
      <c r="L16" s="11">
        <v>6209.4780010000004</v>
      </c>
      <c r="M16" s="21">
        <f t="shared" si="2"/>
        <v>4.0554391199943959E-2</v>
      </c>
      <c r="N16" s="22">
        <f t="shared" si="4"/>
        <v>0</v>
      </c>
      <c r="O16" s="22">
        <f t="shared" si="5"/>
        <v>4.0554391199943959E-2</v>
      </c>
      <c r="P16" s="22">
        <f t="shared" si="6"/>
        <v>1.1820611811198845</v>
      </c>
      <c r="Q16" s="23">
        <f t="shared" si="7"/>
        <v>0</v>
      </c>
      <c r="R16" s="25">
        <f t="shared" si="8"/>
        <v>1.2226155723198284</v>
      </c>
    </row>
    <row r="17" spans="1:18" x14ac:dyDescent="0.25">
      <c r="A17" t="s">
        <v>19</v>
      </c>
      <c r="B17" s="39" t="s">
        <v>1</v>
      </c>
      <c r="C17" s="4">
        <v>49.284854000000003</v>
      </c>
      <c r="D17" s="2">
        <v>8.138935</v>
      </c>
      <c r="E17" s="5">
        <f t="shared" si="0"/>
        <v>57.423788999999999</v>
      </c>
      <c r="F17" s="4">
        <v>5.3999999999999998E-5</v>
      </c>
      <c r="G17" s="1"/>
      <c r="H17" s="9">
        <f t="shared" si="1"/>
        <v>5.3999999999999998E-5</v>
      </c>
      <c r="I17" s="11">
        <f t="shared" si="3"/>
        <v>57.423842999999998</v>
      </c>
      <c r="J17" s="11">
        <v>140.20361800000001</v>
      </c>
      <c r="K17" s="11">
        <v>3.0841090000000002</v>
      </c>
      <c r="L17" s="11">
        <v>7014.761606</v>
      </c>
      <c r="M17" s="21">
        <f t="shared" si="2"/>
        <v>0.81861354990144186</v>
      </c>
      <c r="N17" s="22">
        <f t="shared" si="4"/>
        <v>7.6980520555127186E-7</v>
      </c>
      <c r="O17" s="22">
        <f t="shared" si="5"/>
        <v>0.81861431970664744</v>
      </c>
      <c r="P17" s="22">
        <f t="shared" si="6"/>
        <v>1.9986939809911484</v>
      </c>
      <c r="Q17" s="23">
        <f t="shared" si="7"/>
        <v>4.3965984494213475E-2</v>
      </c>
      <c r="R17" s="25">
        <f t="shared" si="8"/>
        <v>2.861274285192009</v>
      </c>
    </row>
    <row r="18" spans="1:18" x14ac:dyDescent="0.25">
      <c r="A18" t="s">
        <v>2</v>
      </c>
      <c r="B18" s="39" t="s">
        <v>4</v>
      </c>
      <c r="C18" s="4">
        <v>9.5739160000000005</v>
      </c>
      <c r="D18" s="2"/>
      <c r="E18" s="5">
        <f t="shared" si="0"/>
        <v>9.5739160000000005</v>
      </c>
      <c r="F18" s="4">
        <v>6.4853290000000001</v>
      </c>
      <c r="G18" s="1">
        <v>7.1335740000000003</v>
      </c>
      <c r="H18" s="9">
        <f t="shared" si="1"/>
        <v>13.618903</v>
      </c>
      <c r="I18" s="11">
        <f t="shared" si="3"/>
        <v>23.192819</v>
      </c>
      <c r="J18" s="11">
        <v>432.198488</v>
      </c>
      <c r="K18" s="11">
        <v>214.08740399999999</v>
      </c>
      <c r="L18" s="11">
        <v>5972.8465079999996</v>
      </c>
      <c r="M18" s="21">
        <f t="shared" si="2"/>
        <v>0.16029067526139751</v>
      </c>
      <c r="N18" s="22">
        <f t="shared" si="4"/>
        <v>0.22801361096018311</v>
      </c>
      <c r="O18" s="22">
        <f t="shared" si="5"/>
        <v>0.38830428622158059</v>
      </c>
      <c r="P18" s="22">
        <f t="shared" si="6"/>
        <v>7.2360554958362915</v>
      </c>
      <c r="Q18" s="23">
        <f t="shared" si="7"/>
        <v>3.5843446456099688</v>
      </c>
      <c r="R18" s="25">
        <f t="shared" si="8"/>
        <v>11.20870442766784</v>
      </c>
    </row>
    <row r="19" spans="1:18" x14ac:dyDescent="0.25">
      <c r="A19" t="s">
        <v>2</v>
      </c>
      <c r="B19" s="39" t="s">
        <v>1</v>
      </c>
      <c r="C19" s="4">
        <v>62.570791000000007</v>
      </c>
      <c r="D19" s="2">
        <v>11.674183000000001</v>
      </c>
      <c r="E19" s="5">
        <f t="shared" si="0"/>
        <v>74.244974000000013</v>
      </c>
      <c r="F19" s="4">
        <v>8.127364</v>
      </c>
      <c r="G19" s="1">
        <v>4.1628809999999996</v>
      </c>
      <c r="H19" s="9">
        <f t="shared" si="1"/>
        <v>12.290244999999999</v>
      </c>
      <c r="I19" s="11">
        <f t="shared" si="3"/>
        <v>86.535219000000012</v>
      </c>
      <c r="J19" s="11">
        <v>90.359094999999996</v>
      </c>
      <c r="K19" s="11">
        <v>3.691093</v>
      </c>
      <c r="L19" s="11">
        <v>25186.577487000002</v>
      </c>
      <c r="M19" s="21">
        <f t="shared" si="2"/>
        <v>0.29477992410172199</v>
      </c>
      <c r="N19" s="22">
        <f t="shared" si="4"/>
        <v>4.8796804593016191E-2</v>
      </c>
      <c r="O19" s="22">
        <f t="shared" si="5"/>
        <v>0.34357672869473821</v>
      </c>
      <c r="P19" s="22">
        <f t="shared" si="6"/>
        <v>0.35875892644262064</v>
      </c>
      <c r="Q19" s="23">
        <f t="shared" si="7"/>
        <v>1.4655000275067741E-2</v>
      </c>
      <c r="R19" s="25">
        <f t="shared" si="8"/>
        <v>0.71699065541242657</v>
      </c>
    </row>
    <row r="20" spans="1:18" x14ac:dyDescent="0.25">
      <c r="A20" t="s">
        <v>6</v>
      </c>
      <c r="B20" s="39" t="s">
        <v>4</v>
      </c>
      <c r="C20" s="4">
        <v>5.9699679999999997</v>
      </c>
      <c r="D20" s="2">
        <v>1.5859129999999999</v>
      </c>
      <c r="E20" s="5">
        <f t="shared" si="0"/>
        <v>7.5558809999999994</v>
      </c>
      <c r="F20" s="4"/>
      <c r="G20" s="1"/>
      <c r="H20" s="9">
        <f t="shared" si="1"/>
        <v>0</v>
      </c>
      <c r="I20" s="11">
        <f t="shared" si="3"/>
        <v>7.5558809999999994</v>
      </c>
      <c r="J20" s="11">
        <v>2.3627500000000001</v>
      </c>
      <c r="K20" s="11">
        <v>2.6601280000000003</v>
      </c>
      <c r="L20" s="11">
        <v>4774.0728310000004</v>
      </c>
      <c r="M20" s="21">
        <f t="shared" si="2"/>
        <v>0.15826907689670305</v>
      </c>
      <c r="N20" s="22">
        <f t="shared" si="4"/>
        <v>0</v>
      </c>
      <c r="O20" s="22">
        <f t="shared" si="5"/>
        <v>0.15826907689670305</v>
      </c>
      <c r="P20" s="22">
        <f t="shared" si="6"/>
        <v>4.9491285190659463E-2</v>
      </c>
      <c r="Q20" s="23">
        <f t="shared" si="7"/>
        <v>5.572030620745258E-2</v>
      </c>
      <c r="R20" s="25">
        <f t="shared" si="8"/>
        <v>0.26348066829481509</v>
      </c>
    </row>
    <row r="21" spans="1:18" x14ac:dyDescent="0.25">
      <c r="A21" t="s">
        <v>6</v>
      </c>
      <c r="B21" s="39" t="s">
        <v>1</v>
      </c>
      <c r="C21" s="4">
        <v>188.255717</v>
      </c>
      <c r="D21" s="2">
        <v>33.686249000000004</v>
      </c>
      <c r="E21" s="5">
        <f t="shared" si="0"/>
        <v>221.94196600000001</v>
      </c>
      <c r="F21" s="4">
        <v>19.963255</v>
      </c>
      <c r="G21" s="1">
        <v>5.5739530000000004</v>
      </c>
      <c r="H21" s="9">
        <f t="shared" si="1"/>
        <v>25.537208</v>
      </c>
      <c r="I21" s="11">
        <f t="shared" si="3"/>
        <v>247.479174</v>
      </c>
      <c r="J21" s="11">
        <v>79.806808000000004</v>
      </c>
      <c r="K21" s="11">
        <v>1206.7608729999999</v>
      </c>
      <c r="L21" s="11">
        <v>8106.2299539999995</v>
      </c>
      <c r="M21" s="21">
        <f t="shared" si="2"/>
        <v>2.737918456044826</v>
      </c>
      <c r="N21" s="22">
        <f t="shared" si="4"/>
        <v>0.31503187233664309</v>
      </c>
      <c r="O21" s="22">
        <f t="shared" si="5"/>
        <v>3.0529503283814692</v>
      </c>
      <c r="P21" s="22">
        <f t="shared" si="6"/>
        <v>0.98451201671893762</v>
      </c>
      <c r="Q21" s="23">
        <f t="shared" si="7"/>
        <v>14.886832471419426</v>
      </c>
      <c r="R21" s="25">
        <f t="shared" si="8"/>
        <v>18.924294816519833</v>
      </c>
    </row>
    <row r="22" spans="1:18" x14ac:dyDescent="0.25">
      <c r="A22" t="s">
        <v>39</v>
      </c>
      <c r="B22" s="39" t="s">
        <v>1</v>
      </c>
      <c r="C22" s="4"/>
      <c r="D22" s="2">
        <v>0.359539</v>
      </c>
      <c r="E22" s="5">
        <f t="shared" si="0"/>
        <v>0.359539</v>
      </c>
      <c r="F22" s="4"/>
      <c r="G22" s="1"/>
      <c r="H22" s="9">
        <f t="shared" si="1"/>
        <v>0</v>
      </c>
      <c r="I22" s="11">
        <f t="shared" si="3"/>
        <v>0.359539</v>
      </c>
      <c r="J22" s="11">
        <v>128.359542</v>
      </c>
      <c r="K22" s="11">
        <v>469.03301699999997</v>
      </c>
      <c r="L22" s="11">
        <v>4152.2547670000004</v>
      </c>
      <c r="M22" s="21">
        <f t="shared" si="2"/>
        <v>8.6588858385432486E-3</v>
      </c>
      <c r="N22" s="22">
        <f t="shared" si="4"/>
        <v>0</v>
      </c>
      <c r="O22" s="22">
        <f t="shared" si="5"/>
        <v>8.6588858385432486E-3</v>
      </c>
      <c r="P22" s="22">
        <f t="shared" si="6"/>
        <v>3.0913214434753877</v>
      </c>
      <c r="Q22" s="23">
        <f t="shared" si="7"/>
        <v>11.295863171201217</v>
      </c>
      <c r="R22" s="25">
        <f t="shared" si="8"/>
        <v>14.395843500515149</v>
      </c>
    </row>
    <row r="23" spans="1:18" x14ac:dyDescent="0.25">
      <c r="A23" t="s">
        <v>9</v>
      </c>
      <c r="B23" s="39" t="s">
        <v>4</v>
      </c>
      <c r="C23" s="4">
        <v>4.5893829999999998</v>
      </c>
      <c r="D23" s="2">
        <v>8.8345440000000011</v>
      </c>
      <c r="E23" s="5">
        <f t="shared" si="0"/>
        <v>13.423927000000001</v>
      </c>
      <c r="F23" s="4"/>
      <c r="G23" s="1"/>
      <c r="H23" s="9">
        <f t="shared" si="1"/>
        <v>0</v>
      </c>
      <c r="I23" s="11">
        <f t="shared" si="3"/>
        <v>13.423927000000001</v>
      </c>
      <c r="J23" s="11">
        <v>88.706698999999986</v>
      </c>
      <c r="K23" s="11">
        <v>35.460835000000003</v>
      </c>
      <c r="L23" s="11">
        <v>4998.5077700000002</v>
      </c>
      <c r="M23" s="21">
        <f t="shared" si="2"/>
        <v>0.2685586902668754</v>
      </c>
      <c r="N23" s="22">
        <f t="shared" si="4"/>
        <v>0</v>
      </c>
      <c r="O23" s="22">
        <f t="shared" si="5"/>
        <v>0.2685586902668754</v>
      </c>
      <c r="P23" s="22">
        <f t="shared" si="6"/>
        <v>1.77466362125911</v>
      </c>
      <c r="Q23" s="23">
        <f t="shared" si="7"/>
        <v>0.70942842607604872</v>
      </c>
      <c r="R23" s="25">
        <f t="shared" si="8"/>
        <v>2.7526507376020342</v>
      </c>
    </row>
    <row r="24" spans="1:18" x14ac:dyDescent="0.25">
      <c r="A24" t="s">
        <v>9</v>
      </c>
      <c r="B24" s="39" t="s">
        <v>1</v>
      </c>
      <c r="C24" s="4">
        <v>248.85620499999999</v>
      </c>
      <c r="D24" s="2">
        <v>9.8155079999999995</v>
      </c>
      <c r="E24" s="5">
        <f t="shared" si="0"/>
        <v>258.67171300000001</v>
      </c>
      <c r="F24" s="4">
        <v>35.726706999999998</v>
      </c>
      <c r="G24" s="1">
        <v>3.0021990000000001</v>
      </c>
      <c r="H24" s="9">
        <f t="shared" si="1"/>
        <v>38.728905999999995</v>
      </c>
      <c r="I24" s="11">
        <f t="shared" si="3"/>
        <v>297.40061900000001</v>
      </c>
      <c r="J24" s="11">
        <v>4319.2690740000007</v>
      </c>
      <c r="K24" s="11">
        <v>2357.1178689999997</v>
      </c>
      <c r="L24" s="11">
        <v>33341.768137999999</v>
      </c>
      <c r="M24" s="21">
        <f t="shared" si="2"/>
        <v>0.77581882259324109</v>
      </c>
      <c r="N24" s="22">
        <f t="shared" si="4"/>
        <v>0.11615732506957306</v>
      </c>
      <c r="O24" s="22">
        <f t="shared" si="5"/>
        <v>0.89197614766281419</v>
      </c>
      <c r="P24" s="22">
        <f t="shared" si="6"/>
        <v>12.954529154311045</v>
      </c>
      <c r="Q24" s="23">
        <f t="shared" si="7"/>
        <v>7.0695646950815583</v>
      </c>
      <c r="R24" s="25">
        <f t="shared" si="8"/>
        <v>20.916069997055416</v>
      </c>
    </row>
    <row r="25" spans="1:18" x14ac:dyDescent="0.25">
      <c r="A25" t="s">
        <v>13</v>
      </c>
      <c r="B25" s="39" t="s">
        <v>4</v>
      </c>
      <c r="C25" s="4">
        <v>0.38600099999999998</v>
      </c>
      <c r="D25" s="2">
        <v>0.84043000000000001</v>
      </c>
      <c r="E25" s="5">
        <f t="shared" si="0"/>
        <v>1.226431</v>
      </c>
      <c r="F25" s="4"/>
      <c r="G25" s="1"/>
      <c r="H25" s="9">
        <f t="shared" si="1"/>
        <v>0</v>
      </c>
      <c r="I25" s="11">
        <f t="shared" si="3"/>
        <v>1.226431</v>
      </c>
      <c r="J25" s="11">
        <v>591.78573099999994</v>
      </c>
      <c r="K25" s="11">
        <v>31.988715000000003</v>
      </c>
      <c r="L25" s="11">
        <v>17832.607724000001</v>
      </c>
      <c r="M25" s="21">
        <f t="shared" si="2"/>
        <v>6.8774630103560731E-3</v>
      </c>
      <c r="N25" s="22">
        <f t="shared" si="4"/>
        <v>0</v>
      </c>
      <c r="O25" s="22">
        <f t="shared" si="5"/>
        <v>6.8774630103560731E-3</v>
      </c>
      <c r="P25" s="22">
        <f t="shared" si="6"/>
        <v>3.318559686610195</v>
      </c>
      <c r="Q25" s="23">
        <f t="shared" si="7"/>
        <v>0.17938327077619734</v>
      </c>
      <c r="R25" s="25">
        <f t="shared" si="8"/>
        <v>3.5048204203967486</v>
      </c>
    </row>
    <row r="26" spans="1:18" x14ac:dyDescent="0.25">
      <c r="A26" t="s">
        <v>13</v>
      </c>
      <c r="B26" s="39" t="s">
        <v>1</v>
      </c>
      <c r="C26" s="4">
        <v>671.60371800000007</v>
      </c>
      <c r="D26" s="2">
        <v>104.98483199999998</v>
      </c>
      <c r="E26" s="5">
        <f t="shared" si="0"/>
        <v>776.58855000000005</v>
      </c>
      <c r="F26" s="4">
        <v>22.106479</v>
      </c>
      <c r="G26" s="1">
        <v>2.7518950000000002</v>
      </c>
      <c r="H26" s="9">
        <f t="shared" si="1"/>
        <v>24.858374000000001</v>
      </c>
      <c r="I26" s="11">
        <f t="shared" si="3"/>
        <v>801.44692400000008</v>
      </c>
      <c r="J26" s="11">
        <v>5412.4526679999999</v>
      </c>
      <c r="K26" s="11">
        <v>6968.6715980000008</v>
      </c>
      <c r="L26" s="11">
        <v>76001.642980999983</v>
      </c>
      <c r="M26" s="21">
        <f t="shared" si="2"/>
        <v>1.0218049499194948</v>
      </c>
      <c r="N26" s="22">
        <f t="shared" si="4"/>
        <v>3.2707679761889444E-2</v>
      </c>
      <c r="O26" s="22">
        <f t="shared" si="5"/>
        <v>1.0545126296813843</v>
      </c>
      <c r="P26" s="22">
        <f t="shared" si="6"/>
        <v>7.1214942936866308</v>
      </c>
      <c r="Q26" s="23">
        <f t="shared" si="7"/>
        <v>9.1691065148974911</v>
      </c>
      <c r="R26" s="25">
        <f t="shared" si="8"/>
        <v>17.345113438265507</v>
      </c>
    </row>
    <row r="27" spans="1:18" x14ac:dyDescent="0.25">
      <c r="A27" t="s">
        <v>26</v>
      </c>
      <c r="B27" s="39" t="s">
        <v>4</v>
      </c>
      <c r="C27" s="4"/>
      <c r="D27" s="2"/>
      <c r="E27" s="5">
        <f t="shared" si="0"/>
        <v>0</v>
      </c>
      <c r="F27" s="4">
        <v>10.209472</v>
      </c>
      <c r="G27" s="1">
        <v>2.1285180000000001</v>
      </c>
      <c r="H27" s="9">
        <f t="shared" si="1"/>
        <v>12.33799</v>
      </c>
      <c r="I27" s="11">
        <f t="shared" si="3"/>
        <v>12.33799</v>
      </c>
      <c r="J27" s="11">
        <v>477.61818999999997</v>
      </c>
      <c r="K27" s="11">
        <v>16.573565000000002</v>
      </c>
      <c r="L27" s="11">
        <v>9108.3920179999968</v>
      </c>
      <c r="M27" s="21">
        <f t="shared" si="2"/>
        <v>0</v>
      </c>
      <c r="N27" s="22">
        <f t="shared" si="4"/>
        <v>0.1354573889180184</v>
      </c>
      <c r="O27" s="22">
        <f t="shared" si="5"/>
        <v>0.1354573889180184</v>
      </c>
      <c r="P27" s="22">
        <f t="shared" si="6"/>
        <v>5.2437157849171543</v>
      </c>
      <c r="Q27" s="23">
        <f t="shared" si="7"/>
        <v>0.18195928509936043</v>
      </c>
      <c r="R27" s="25">
        <f t="shared" si="8"/>
        <v>5.5611324589345328</v>
      </c>
    </row>
    <row r="28" spans="1:18" x14ac:dyDescent="0.25">
      <c r="A28" t="s">
        <v>26</v>
      </c>
      <c r="B28" s="39" t="s">
        <v>1</v>
      </c>
      <c r="C28" s="4">
        <v>167.97579100000002</v>
      </c>
      <c r="D28" s="2">
        <v>27.14819</v>
      </c>
      <c r="E28" s="5">
        <f t="shared" si="0"/>
        <v>195.12398100000001</v>
      </c>
      <c r="F28" s="4">
        <v>104.927211</v>
      </c>
      <c r="G28" s="1">
        <v>3.8321130000000001</v>
      </c>
      <c r="H28" s="9">
        <f t="shared" si="1"/>
        <v>108.75932400000001</v>
      </c>
      <c r="I28" s="11">
        <f t="shared" si="3"/>
        <v>303.88330500000001</v>
      </c>
      <c r="J28" s="11">
        <v>10106.832388999999</v>
      </c>
      <c r="K28" s="11">
        <v>5538.055597999999</v>
      </c>
      <c r="L28" s="11">
        <v>86306.458505000002</v>
      </c>
      <c r="M28" s="21">
        <f t="shared" si="2"/>
        <v>0.2260827108190239</v>
      </c>
      <c r="N28" s="22">
        <f t="shared" si="4"/>
        <v>0.12601527844373225</v>
      </c>
      <c r="O28" s="22">
        <f t="shared" si="5"/>
        <v>0.35209798926275615</v>
      </c>
      <c r="P28" s="22">
        <f t="shared" si="6"/>
        <v>11.710401010620171</v>
      </c>
      <c r="Q28" s="23">
        <f t="shared" si="7"/>
        <v>6.4167336882200567</v>
      </c>
      <c r="R28" s="25">
        <f t="shared" si="8"/>
        <v>18.479232688102982</v>
      </c>
    </row>
    <row r="29" spans="1:18" x14ac:dyDescent="0.25">
      <c r="A29" t="s">
        <v>40</v>
      </c>
      <c r="B29" s="39" t="s">
        <v>1</v>
      </c>
      <c r="C29" s="4">
        <v>5.6209020000000001</v>
      </c>
      <c r="D29" s="2">
        <v>1.673737</v>
      </c>
      <c r="E29" s="5">
        <f t="shared" si="0"/>
        <v>7.2946390000000001</v>
      </c>
      <c r="F29" s="4"/>
      <c r="G29" s="1"/>
      <c r="H29" s="9">
        <f t="shared" si="1"/>
        <v>0</v>
      </c>
      <c r="I29" s="11">
        <f t="shared" si="3"/>
        <v>7.2946390000000001</v>
      </c>
      <c r="J29" s="11">
        <v>87.279111</v>
      </c>
      <c r="K29" s="11">
        <v>0</v>
      </c>
      <c r="L29" s="11">
        <v>9134.4956070000007</v>
      </c>
      <c r="M29" s="21">
        <f t="shared" si="2"/>
        <v>7.9858147771289412E-2</v>
      </c>
      <c r="N29" s="22">
        <f t="shared" si="4"/>
        <v>0</v>
      </c>
      <c r="O29" s="22">
        <f t="shared" si="5"/>
        <v>7.9858147771289412E-2</v>
      </c>
      <c r="P29" s="22">
        <f t="shared" si="6"/>
        <v>0.9554891124269167</v>
      </c>
      <c r="Q29" s="23">
        <f t="shared" si="7"/>
        <v>0</v>
      </c>
      <c r="R29" s="25">
        <f t="shared" si="8"/>
        <v>1.0353472601982061</v>
      </c>
    </row>
    <row r="30" spans="1:18" x14ac:dyDescent="0.25">
      <c r="A30" t="s">
        <v>8</v>
      </c>
      <c r="B30" s="39" t="s">
        <v>4</v>
      </c>
      <c r="C30" s="4">
        <v>7.3357759999999992</v>
      </c>
      <c r="D30" s="2">
        <v>8.165814000000001</v>
      </c>
      <c r="E30" s="5">
        <f t="shared" si="0"/>
        <v>15.50159</v>
      </c>
      <c r="F30" s="4">
        <v>10.231721</v>
      </c>
      <c r="G30" s="1"/>
      <c r="H30" s="9">
        <f t="shared" si="1"/>
        <v>10.231721</v>
      </c>
      <c r="I30" s="11">
        <f t="shared" si="3"/>
        <v>25.733311</v>
      </c>
      <c r="J30" s="11">
        <v>556.79972599999996</v>
      </c>
      <c r="K30" s="11">
        <v>546.47728899999993</v>
      </c>
      <c r="L30" s="11">
        <v>18081.452701000002</v>
      </c>
      <c r="M30" s="21">
        <f t="shared" si="2"/>
        <v>8.5731994305649345E-2</v>
      </c>
      <c r="N30" s="22">
        <f t="shared" si="4"/>
        <v>5.6586830545059752E-2</v>
      </c>
      <c r="O30" s="22">
        <f t="shared" si="5"/>
        <v>0.1423188248507091</v>
      </c>
      <c r="P30" s="22">
        <f t="shared" si="6"/>
        <v>3.0793970772558885</v>
      </c>
      <c r="Q30" s="23">
        <f t="shared" si="7"/>
        <v>3.0223085392346647</v>
      </c>
      <c r="R30" s="25">
        <f t="shared" si="8"/>
        <v>6.2440244413412618</v>
      </c>
    </row>
    <row r="31" spans="1:18" x14ac:dyDescent="0.25">
      <c r="A31" t="s">
        <v>8</v>
      </c>
      <c r="B31" s="39" t="s">
        <v>1</v>
      </c>
      <c r="C31" s="4">
        <v>156.72774699999999</v>
      </c>
      <c r="D31" s="2">
        <v>23.378921000000002</v>
      </c>
      <c r="E31" s="5">
        <f t="shared" si="0"/>
        <v>180.10666799999998</v>
      </c>
      <c r="F31" s="4"/>
      <c r="G31" s="1"/>
      <c r="H31" s="9">
        <f t="shared" si="1"/>
        <v>0</v>
      </c>
      <c r="I31" s="11">
        <f t="shared" si="3"/>
        <v>180.10666799999998</v>
      </c>
      <c r="J31" s="11">
        <v>1455.8242539999999</v>
      </c>
      <c r="K31" s="11">
        <v>346.46360500000003</v>
      </c>
      <c r="L31" s="11">
        <v>17518.535958000004</v>
      </c>
      <c r="M31" s="21">
        <f t="shared" si="2"/>
        <v>1.0280920074131683</v>
      </c>
      <c r="N31" s="22">
        <f t="shared" si="4"/>
        <v>0</v>
      </c>
      <c r="O31" s="22">
        <f t="shared" si="5"/>
        <v>1.0280920074131683</v>
      </c>
      <c r="P31" s="22">
        <f t="shared" si="6"/>
        <v>8.3101936000261709</v>
      </c>
      <c r="Q31" s="23">
        <f t="shared" si="7"/>
        <v>1.9776972563839399</v>
      </c>
      <c r="R31" s="25">
        <f t="shared" si="8"/>
        <v>11.31598286382328</v>
      </c>
    </row>
    <row r="32" spans="1:18" x14ac:dyDescent="0.25">
      <c r="A32" t="s">
        <v>16</v>
      </c>
      <c r="B32" s="39" t="s">
        <v>4</v>
      </c>
      <c r="C32" s="4">
        <v>8.9318080000000002</v>
      </c>
      <c r="D32" s="2">
        <v>5.6669390000000002</v>
      </c>
      <c r="E32" s="5">
        <f t="shared" si="0"/>
        <v>14.598746999999999</v>
      </c>
      <c r="F32" s="4"/>
      <c r="G32" s="1"/>
      <c r="H32" s="9">
        <f t="shared" si="1"/>
        <v>0</v>
      </c>
      <c r="I32" s="11">
        <f t="shared" si="3"/>
        <v>14.598746999999999</v>
      </c>
      <c r="J32" s="11">
        <v>134.03023899999999</v>
      </c>
      <c r="K32" s="11">
        <v>43.619374000000008</v>
      </c>
      <c r="L32" s="11">
        <v>8494.1938640000008</v>
      </c>
      <c r="M32" s="21">
        <f t="shared" si="2"/>
        <v>0.1718673629745166</v>
      </c>
      <c r="N32" s="22">
        <f t="shared" si="4"/>
        <v>0</v>
      </c>
      <c r="O32" s="22">
        <f t="shared" si="5"/>
        <v>0.1718673629745166</v>
      </c>
      <c r="P32" s="22">
        <f t="shared" si="6"/>
        <v>1.5779041677874281</v>
      </c>
      <c r="Q32" s="23">
        <f t="shared" si="7"/>
        <v>0.513519878382658</v>
      </c>
      <c r="R32" s="25">
        <f t="shared" si="8"/>
        <v>2.2632914091446028</v>
      </c>
    </row>
    <row r="33" spans="1:18" x14ac:dyDescent="0.25">
      <c r="A33" t="s">
        <v>16</v>
      </c>
      <c r="B33" s="39" t="s">
        <v>1</v>
      </c>
      <c r="C33" s="4">
        <v>22.384335</v>
      </c>
      <c r="D33" s="2">
        <v>4.1164180000000004</v>
      </c>
      <c r="E33" s="5">
        <f t="shared" si="0"/>
        <v>26.500753</v>
      </c>
      <c r="F33" s="4"/>
      <c r="G33" s="1"/>
      <c r="H33" s="9">
        <f t="shared" si="1"/>
        <v>0</v>
      </c>
      <c r="I33" s="11">
        <f t="shared" si="3"/>
        <v>26.500753</v>
      </c>
      <c r="J33" s="11">
        <v>539.51021300000002</v>
      </c>
      <c r="K33" s="11">
        <v>0.17258299999999999</v>
      </c>
      <c r="L33" s="11">
        <v>34738.126494000004</v>
      </c>
      <c r="M33" s="21">
        <f t="shared" si="2"/>
        <v>7.6287225808154127E-2</v>
      </c>
      <c r="N33" s="22">
        <f t="shared" si="4"/>
        <v>0</v>
      </c>
      <c r="O33" s="22">
        <f t="shared" si="5"/>
        <v>7.6287225808154127E-2</v>
      </c>
      <c r="P33" s="22">
        <f t="shared" si="6"/>
        <v>1.5530780368745121</v>
      </c>
      <c r="Q33" s="23">
        <f t="shared" si="7"/>
        <v>4.9681147896622649E-4</v>
      </c>
      <c r="R33" s="25">
        <f t="shared" si="8"/>
        <v>1.6298620741616325</v>
      </c>
    </row>
    <row r="34" spans="1:18" x14ac:dyDescent="0.25">
      <c r="A34" t="s">
        <v>7</v>
      </c>
      <c r="B34" s="39" t="s">
        <v>4</v>
      </c>
      <c r="C34" s="4">
        <v>254.54309399999997</v>
      </c>
      <c r="D34" s="2">
        <v>37.451197999999998</v>
      </c>
      <c r="E34" s="5">
        <f t="shared" ref="E34:E65" si="9">C34+D34</f>
        <v>291.99429199999997</v>
      </c>
      <c r="F34" s="4">
        <v>26.096352</v>
      </c>
      <c r="G34" s="1">
        <v>3.5635559999999997</v>
      </c>
      <c r="H34" s="9">
        <f t="shared" ref="H34:H65" si="10">F34+G34</f>
        <v>29.659907999999998</v>
      </c>
      <c r="I34" s="11">
        <f t="shared" si="3"/>
        <v>321.65419999999995</v>
      </c>
      <c r="J34" s="11">
        <v>302.36080600000003</v>
      </c>
      <c r="K34" s="11">
        <v>47.915326</v>
      </c>
      <c r="L34" s="11">
        <v>20657.755958000002</v>
      </c>
      <c r="M34" s="21">
        <f t="shared" ref="M34:M65" si="11">E34/L34*100</f>
        <v>1.4134850493619135</v>
      </c>
      <c r="N34" s="22">
        <f t="shared" si="4"/>
        <v>0.14357758926140179</v>
      </c>
      <c r="O34" s="22">
        <f t="shared" si="5"/>
        <v>1.5570626386233153</v>
      </c>
      <c r="P34" s="22">
        <f t="shared" si="6"/>
        <v>1.4636672376938726</v>
      </c>
      <c r="Q34" s="23">
        <f t="shared" si="7"/>
        <v>0.23194835923813945</v>
      </c>
      <c r="R34" s="25">
        <f t="shared" si="8"/>
        <v>3.2526782355553272</v>
      </c>
    </row>
    <row r="35" spans="1:18" x14ac:dyDescent="0.25">
      <c r="A35" t="s">
        <v>7</v>
      </c>
      <c r="B35" s="39" t="s">
        <v>1</v>
      </c>
      <c r="C35" s="4">
        <v>472.63962599999996</v>
      </c>
      <c r="D35" s="2">
        <v>87.063351999999995</v>
      </c>
      <c r="E35" s="5">
        <f t="shared" si="9"/>
        <v>559.70297799999992</v>
      </c>
      <c r="F35" s="4">
        <v>1.2029000000000001</v>
      </c>
      <c r="G35" s="1">
        <v>1.9379E-2</v>
      </c>
      <c r="H35" s="9">
        <f t="shared" si="10"/>
        <v>1.2222790000000001</v>
      </c>
      <c r="I35" s="11">
        <f t="shared" si="3"/>
        <v>560.92525699999987</v>
      </c>
      <c r="J35" s="11">
        <v>2578.4513010000001</v>
      </c>
      <c r="K35" s="11">
        <v>2585.9215379999996</v>
      </c>
      <c r="L35" s="11">
        <v>46050.647827000001</v>
      </c>
      <c r="M35" s="21">
        <f t="shared" si="11"/>
        <v>1.2154073925358329</v>
      </c>
      <c r="N35" s="22">
        <f t="shared" si="4"/>
        <v>2.6542058747832959E-3</v>
      </c>
      <c r="O35" s="22">
        <f t="shared" si="5"/>
        <v>1.2180615984106162</v>
      </c>
      <c r="P35" s="22">
        <f t="shared" si="6"/>
        <v>5.5991640132546099</v>
      </c>
      <c r="Q35" s="23">
        <f t="shared" si="7"/>
        <v>5.6153857980774058</v>
      </c>
      <c r="R35" s="25">
        <f t="shared" si="8"/>
        <v>12.432611409742631</v>
      </c>
    </row>
    <row r="36" spans="1:18" x14ac:dyDescent="0.25">
      <c r="A36" t="s">
        <v>28</v>
      </c>
      <c r="B36" s="39" t="s">
        <v>1</v>
      </c>
      <c r="C36" s="4">
        <v>9119.5946669999994</v>
      </c>
      <c r="D36" s="2">
        <v>129.77301</v>
      </c>
      <c r="E36" s="5">
        <f t="shared" si="9"/>
        <v>9249.3676770000002</v>
      </c>
      <c r="F36" s="4"/>
      <c r="G36" s="1">
        <v>7.9957E-2</v>
      </c>
      <c r="H36" s="9">
        <f t="shared" si="10"/>
        <v>7.9957E-2</v>
      </c>
      <c r="I36" s="11">
        <f t="shared" si="3"/>
        <v>9249.4476340000001</v>
      </c>
      <c r="J36" s="11">
        <v>267.52437600000002</v>
      </c>
      <c r="K36" s="11">
        <v>907.29505900000004</v>
      </c>
      <c r="L36" s="11">
        <v>27647.897886999999</v>
      </c>
      <c r="M36" s="21">
        <f t="shared" si="11"/>
        <v>33.454144379450412</v>
      </c>
      <c r="N36" s="22">
        <f t="shared" si="4"/>
        <v>2.8919739333092538E-4</v>
      </c>
      <c r="O36" s="22">
        <f t="shared" si="5"/>
        <v>33.454433576843748</v>
      </c>
      <c r="P36" s="22">
        <f t="shared" si="6"/>
        <v>0.96761199384272023</v>
      </c>
      <c r="Q36" s="23">
        <f t="shared" si="7"/>
        <v>3.2816059387524321</v>
      </c>
      <c r="R36" s="25">
        <f t="shared" si="8"/>
        <v>37.703651509438906</v>
      </c>
    </row>
    <row r="37" spans="1:18" x14ac:dyDescent="0.25">
      <c r="A37" t="s">
        <v>23</v>
      </c>
      <c r="B37" s="39" t="s">
        <v>4</v>
      </c>
      <c r="C37" s="4">
        <v>29.710794000000003</v>
      </c>
      <c r="D37" s="2">
        <v>9.3129299999999997</v>
      </c>
      <c r="E37" s="5">
        <f t="shared" si="9"/>
        <v>39.023724000000001</v>
      </c>
      <c r="F37" s="4">
        <v>6.3358290000000004</v>
      </c>
      <c r="G37" s="1">
        <v>1.4125570000000001</v>
      </c>
      <c r="H37" s="9">
        <f t="shared" si="10"/>
        <v>7.748386</v>
      </c>
      <c r="I37" s="11">
        <f t="shared" si="3"/>
        <v>46.772109999999998</v>
      </c>
      <c r="J37" s="11">
        <v>282.98886699999997</v>
      </c>
      <c r="K37" s="11">
        <v>12.02824</v>
      </c>
      <c r="L37" s="11">
        <v>16888.925069000001</v>
      </c>
      <c r="M37" s="21">
        <f t="shared" si="11"/>
        <v>0.23106102869524195</v>
      </c>
      <c r="N37" s="22">
        <f t="shared" si="4"/>
        <v>4.5878503032868181E-2</v>
      </c>
      <c r="O37" s="22">
        <f t="shared" si="5"/>
        <v>0.27693953172811009</v>
      </c>
      <c r="P37" s="22">
        <f t="shared" si="6"/>
        <v>1.6755883861396976</v>
      </c>
      <c r="Q37" s="23">
        <f t="shared" si="7"/>
        <v>7.1219689535351807E-2</v>
      </c>
      <c r="R37" s="25">
        <f t="shared" si="8"/>
        <v>2.0237476074031595</v>
      </c>
    </row>
    <row r="38" spans="1:18" x14ac:dyDescent="0.25">
      <c r="A38" t="s">
        <v>23</v>
      </c>
      <c r="B38" s="39" t="s">
        <v>1</v>
      </c>
      <c r="C38" s="4">
        <v>37.198599999999999</v>
      </c>
      <c r="D38" s="2">
        <v>2.7935439999999998</v>
      </c>
      <c r="E38" s="5">
        <f t="shared" si="9"/>
        <v>39.992143999999996</v>
      </c>
      <c r="F38" s="4"/>
      <c r="G38" s="1"/>
      <c r="H38" s="9">
        <f t="shared" si="10"/>
        <v>0</v>
      </c>
      <c r="I38" s="11">
        <f t="shared" si="3"/>
        <v>39.992143999999996</v>
      </c>
      <c r="J38" s="11">
        <v>55.064928999999999</v>
      </c>
      <c r="K38" s="11">
        <v>166.985421</v>
      </c>
      <c r="L38" s="11">
        <v>10946.728800000001</v>
      </c>
      <c r="M38" s="21">
        <f t="shared" si="11"/>
        <v>0.36533419919930776</v>
      </c>
      <c r="N38" s="22">
        <f t="shared" si="4"/>
        <v>0</v>
      </c>
      <c r="O38" s="22">
        <f t="shared" si="5"/>
        <v>0.36533419919930776</v>
      </c>
      <c r="P38" s="22">
        <f t="shared" si="6"/>
        <v>0.50302633787730255</v>
      </c>
      <c r="Q38" s="23">
        <f t="shared" si="7"/>
        <v>1.5254367222471061</v>
      </c>
      <c r="R38" s="25">
        <f t="shared" si="8"/>
        <v>2.3937972593237165</v>
      </c>
    </row>
    <row r="39" spans="1:18" x14ac:dyDescent="0.25">
      <c r="A39" t="s">
        <v>35</v>
      </c>
      <c r="B39" s="39" t="s">
        <v>4</v>
      </c>
      <c r="C39" s="4">
        <v>366.56777399999999</v>
      </c>
      <c r="D39" s="2">
        <v>93.492794000000004</v>
      </c>
      <c r="E39" s="5">
        <f t="shared" si="9"/>
        <v>460.06056799999999</v>
      </c>
      <c r="F39" s="4"/>
      <c r="G39" s="1"/>
      <c r="H39" s="9">
        <f t="shared" si="10"/>
        <v>0</v>
      </c>
      <c r="I39" s="11">
        <f t="shared" si="3"/>
        <v>460.06056799999999</v>
      </c>
      <c r="J39" s="11">
        <v>1363.6690140000001</v>
      </c>
      <c r="K39" s="11">
        <v>421.98181999999997</v>
      </c>
      <c r="L39" s="11">
        <v>6197.836166</v>
      </c>
      <c r="M39" s="21">
        <f t="shared" si="11"/>
        <v>7.4229223825533435</v>
      </c>
      <c r="N39" s="22">
        <f t="shared" si="4"/>
        <v>0</v>
      </c>
      <c r="O39" s="22">
        <f t="shared" si="5"/>
        <v>7.4229223825533435</v>
      </c>
      <c r="P39" s="22">
        <f t="shared" si="6"/>
        <v>22.002340453605338</v>
      </c>
      <c r="Q39" s="23">
        <f t="shared" si="7"/>
        <v>6.8085346030103491</v>
      </c>
      <c r="R39" s="25">
        <f t="shared" si="8"/>
        <v>36.233797439169031</v>
      </c>
    </row>
    <row r="40" spans="1:18" x14ac:dyDescent="0.25">
      <c r="A40" t="s">
        <v>35</v>
      </c>
      <c r="B40" s="39" t="s">
        <v>1</v>
      </c>
      <c r="C40" s="4">
        <v>64.004181000000003</v>
      </c>
      <c r="D40" s="2">
        <v>3.8479190000000001</v>
      </c>
      <c r="E40" s="5">
        <f t="shared" si="9"/>
        <v>67.852100000000007</v>
      </c>
      <c r="F40" s="4">
        <v>15.358561999999999</v>
      </c>
      <c r="G40" s="1">
        <v>4.5557259999999999</v>
      </c>
      <c r="H40" s="9">
        <f t="shared" si="10"/>
        <v>19.914287999999999</v>
      </c>
      <c r="I40" s="11">
        <f t="shared" si="3"/>
        <v>87.766388000000006</v>
      </c>
      <c r="J40" s="11">
        <v>8463.8186860000005</v>
      </c>
      <c r="K40" s="11">
        <v>3024.2981820000005</v>
      </c>
      <c r="L40" s="11">
        <v>20290.266257000003</v>
      </c>
      <c r="M40" s="21">
        <f t="shared" si="11"/>
        <v>0.33440714449270226</v>
      </c>
      <c r="N40" s="22">
        <f t="shared" si="4"/>
        <v>9.8147001856763241E-2</v>
      </c>
      <c r="O40" s="22">
        <f t="shared" si="5"/>
        <v>0.43255414634946543</v>
      </c>
      <c r="P40" s="22">
        <f t="shared" si="6"/>
        <v>41.713689602668673</v>
      </c>
      <c r="Q40" s="23">
        <f t="shared" si="7"/>
        <v>14.905167550261389</v>
      </c>
      <c r="R40" s="25">
        <f t="shared" si="8"/>
        <v>57.051411299279529</v>
      </c>
    </row>
    <row r="41" spans="1:18" x14ac:dyDescent="0.25">
      <c r="A41" t="s">
        <v>25</v>
      </c>
      <c r="B41" s="39" t="s">
        <v>4</v>
      </c>
      <c r="C41" s="4">
        <v>83.929781999999989</v>
      </c>
      <c r="D41" s="2">
        <v>116.049814</v>
      </c>
      <c r="E41" s="5">
        <f t="shared" si="9"/>
        <v>199.97959599999999</v>
      </c>
      <c r="F41" s="4">
        <v>4.4849499999999995</v>
      </c>
      <c r="G41" s="1">
        <v>3.1069849999999999</v>
      </c>
      <c r="H41" s="9">
        <f t="shared" si="10"/>
        <v>7.5919349999999994</v>
      </c>
      <c r="I41" s="11">
        <f t="shared" si="3"/>
        <v>207.57153099999999</v>
      </c>
      <c r="J41" s="11">
        <v>198.90891299999998</v>
      </c>
      <c r="K41" s="11">
        <v>38.638334999999998</v>
      </c>
      <c r="L41" s="11">
        <v>10748.632737999998</v>
      </c>
      <c r="M41" s="21">
        <f t="shared" si="11"/>
        <v>1.8605119448635126</v>
      </c>
      <c r="N41" s="22">
        <f t="shared" si="4"/>
        <v>7.0631634599998744E-2</v>
      </c>
      <c r="O41" s="22">
        <f t="shared" si="5"/>
        <v>1.9311435794635112</v>
      </c>
      <c r="P41" s="22">
        <f t="shared" si="6"/>
        <v>1.8505508360778826</v>
      </c>
      <c r="Q41" s="23">
        <f t="shared" si="7"/>
        <v>0.35947209232854899</v>
      </c>
      <c r="R41" s="25">
        <f t="shared" si="8"/>
        <v>4.1411665078699427</v>
      </c>
    </row>
    <row r="42" spans="1:18" x14ac:dyDescent="0.25">
      <c r="A42" t="s">
        <v>25</v>
      </c>
      <c r="B42" s="39" t="s">
        <v>1</v>
      </c>
      <c r="C42" s="4"/>
      <c r="D42" s="2">
        <v>10.411330000000001</v>
      </c>
      <c r="E42" s="5">
        <f t="shared" si="9"/>
        <v>10.411330000000001</v>
      </c>
      <c r="F42" s="4">
        <v>261.28530999999998</v>
      </c>
      <c r="G42" s="1">
        <v>49.209727000000008</v>
      </c>
      <c r="H42" s="9">
        <f t="shared" si="10"/>
        <v>310.49503699999997</v>
      </c>
      <c r="I42" s="11">
        <f t="shared" si="3"/>
        <v>320.90636699999999</v>
      </c>
      <c r="J42" s="11">
        <v>6299.2275729999992</v>
      </c>
      <c r="K42" s="11">
        <v>3745.3662859999999</v>
      </c>
      <c r="L42" s="11">
        <v>37231.081212999998</v>
      </c>
      <c r="M42" s="21">
        <f t="shared" si="11"/>
        <v>2.7964081785421452E-2</v>
      </c>
      <c r="N42" s="22">
        <f t="shared" si="4"/>
        <v>0.83396728454822378</v>
      </c>
      <c r="O42" s="22">
        <f t="shared" si="5"/>
        <v>0.86193136633364531</v>
      </c>
      <c r="P42" s="22">
        <f t="shared" si="6"/>
        <v>16.919271124472459</v>
      </c>
      <c r="Q42" s="23">
        <f t="shared" si="7"/>
        <v>10.059783825703747</v>
      </c>
      <c r="R42" s="25">
        <f t="shared" si="8"/>
        <v>27.840986316509852</v>
      </c>
    </row>
    <row r="43" spans="1:18" x14ac:dyDescent="0.25">
      <c r="A43" t="s">
        <v>12</v>
      </c>
      <c r="B43" s="39" t="s">
        <v>4</v>
      </c>
      <c r="C43" s="4">
        <v>15.095143999999999</v>
      </c>
      <c r="D43" s="2">
        <v>11.923341000000001</v>
      </c>
      <c r="E43" s="5">
        <f t="shared" si="9"/>
        <v>27.018484999999998</v>
      </c>
      <c r="F43" s="4">
        <v>2.097334</v>
      </c>
      <c r="G43" s="1">
        <v>0.76900299999999999</v>
      </c>
      <c r="H43" s="9">
        <f t="shared" si="10"/>
        <v>2.8663370000000001</v>
      </c>
      <c r="I43" s="11">
        <f t="shared" si="3"/>
        <v>29.884822</v>
      </c>
      <c r="J43" s="11">
        <v>1142.6305699999998</v>
      </c>
      <c r="K43" s="11">
        <v>14.452546000000002</v>
      </c>
      <c r="L43" s="11">
        <v>9763.8821449999978</v>
      </c>
      <c r="M43" s="21">
        <f t="shared" si="11"/>
        <v>0.27671867192534622</v>
      </c>
      <c r="N43" s="22">
        <f t="shared" si="4"/>
        <v>2.9356530091545888E-2</v>
      </c>
      <c r="O43" s="22">
        <f t="shared" si="5"/>
        <v>0.30607520201689209</v>
      </c>
      <c r="P43" s="22">
        <f t="shared" si="6"/>
        <v>11.702625585102247</v>
      </c>
      <c r="Q43" s="23">
        <f t="shared" si="7"/>
        <v>0.1480204880125579</v>
      </c>
      <c r="R43" s="25">
        <f t="shared" si="8"/>
        <v>12.156721275131696</v>
      </c>
    </row>
    <row r="44" spans="1:18" x14ac:dyDescent="0.25">
      <c r="A44" t="s">
        <v>12</v>
      </c>
      <c r="B44" s="39" t="s">
        <v>1</v>
      </c>
      <c r="C44" s="4">
        <v>309.12708400000002</v>
      </c>
      <c r="D44" s="2">
        <v>66.387152</v>
      </c>
      <c r="E44" s="5">
        <f t="shared" si="9"/>
        <v>375.51423600000004</v>
      </c>
      <c r="F44" s="4">
        <v>133.78154899999998</v>
      </c>
      <c r="G44" s="1">
        <v>15.245917000000002</v>
      </c>
      <c r="H44" s="9">
        <f t="shared" si="10"/>
        <v>149.02746599999998</v>
      </c>
      <c r="I44" s="11">
        <f t="shared" si="3"/>
        <v>524.54170199999999</v>
      </c>
      <c r="J44" s="11">
        <v>4490.6935960000001</v>
      </c>
      <c r="K44" s="11">
        <v>6582.7820060000004</v>
      </c>
      <c r="L44" s="11">
        <v>40166.691825000009</v>
      </c>
      <c r="M44" s="21">
        <f t="shared" si="11"/>
        <v>0.93488962854112267</v>
      </c>
      <c r="N44" s="22">
        <f t="shared" si="4"/>
        <v>0.37102250454005353</v>
      </c>
      <c r="O44" s="22">
        <f t="shared" si="5"/>
        <v>1.305912133081176</v>
      </c>
      <c r="P44" s="22">
        <f t="shared" si="6"/>
        <v>11.180143028868917</v>
      </c>
      <c r="Q44" s="23">
        <f t="shared" si="7"/>
        <v>16.388658629593277</v>
      </c>
      <c r="R44" s="25">
        <f t="shared" si="8"/>
        <v>28.874713791543371</v>
      </c>
    </row>
    <row r="45" spans="1:18" x14ac:dyDescent="0.25">
      <c r="A45" t="s">
        <v>33</v>
      </c>
      <c r="B45" s="39" t="s">
        <v>4</v>
      </c>
      <c r="C45" s="4"/>
      <c r="D45" s="2">
        <v>0.22464799999999999</v>
      </c>
      <c r="E45" s="5">
        <f t="shared" si="9"/>
        <v>0.22464799999999999</v>
      </c>
      <c r="F45" s="4"/>
      <c r="G45" s="1"/>
      <c r="H45" s="9">
        <f t="shared" si="10"/>
        <v>0</v>
      </c>
      <c r="I45" s="11">
        <f t="shared" si="3"/>
        <v>0.22464799999999999</v>
      </c>
      <c r="J45" s="11">
        <v>207.85280900000001</v>
      </c>
      <c r="K45" s="11">
        <v>26.344476</v>
      </c>
      <c r="L45" s="11">
        <v>11232.289606000004</v>
      </c>
      <c r="M45" s="21">
        <f t="shared" si="11"/>
        <v>2.0000196565444568E-3</v>
      </c>
      <c r="N45" s="22">
        <f t="shared" si="4"/>
        <v>0</v>
      </c>
      <c r="O45" s="22">
        <f t="shared" si="5"/>
        <v>2.0000196565444568E-3</v>
      </c>
      <c r="P45" s="22">
        <f t="shared" si="6"/>
        <v>1.8504936775220817</v>
      </c>
      <c r="Q45" s="23">
        <f t="shared" si="7"/>
        <v>0.23454234999360635</v>
      </c>
      <c r="R45" s="25">
        <f t="shared" si="8"/>
        <v>2.0870360471722327</v>
      </c>
    </row>
    <row r="46" spans="1:18" x14ac:dyDescent="0.25">
      <c r="A46" t="s">
        <v>33</v>
      </c>
      <c r="B46" s="39" t="s">
        <v>1</v>
      </c>
      <c r="C46" s="4">
        <v>2.8852730000000002</v>
      </c>
      <c r="D46" s="2">
        <v>4.4184559999999999</v>
      </c>
      <c r="E46" s="5">
        <f t="shared" si="9"/>
        <v>7.3037290000000006</v>
      </c>
      <c r="F46" s="4"/>
      <c r="G46" s="1"/>
      <c r="H46" s="9">
        <f t="shared" si="10"/>
        <v>0</v>
      </c>
      <c r="I46" s="11">
        <f t="shared" si="3"/>
        <v>7.3037290000000006</v>
      </c>
      <c r="J46" s="11">
        <v>381.82696399999998</v>
      </c>
      <c r="K46" s="11">
        <v>181.38824600000004</v>
      </c>
      <c r="L46" s="11">
        <v>21254.441601999999</v>
      </c>
      <c r="M46" s="21">
        <f t="shared" si="11"/>
        <v>3.4363306911402158E-2</v>
      </c>
      <c r="N46" s="22">
        <f t="shared" si="4"/>
        <v>0</v>
      </c>
      <c r="O46" s="22">
        <f t="shared" si="5"/>
        <v>3.4363306911402158E-2</v>
      </c>
      <c r="P46" s="22">
        <f t="shared" si="6"/>
        <v>1.7964572824348903</v>
      </c>
      <c r="Q46" s="23">
        <f t="shared" si="7"/>
        <v>0.85341336835182624</v>
      </c>
      <c r="R46" s="25">
        <f t="shared" si="8"/>
        <v>2.6842339576981189</v>
      </c>
    </row>
    <row r="47" spans="1:18" x14ac:dyDescent="0.25">
      <c r="A47" t="s">
        <v>41</v>
      </c>
      <c r="B47" s="39" t="s">
        <v>4</v>
      </c>
      <c r="C47" s="4"/>
      <c r="D47" s="2"/>
      <c r="E47" s="5">
        <f t="shared" si="9"/>
        <v>0</v>
      </c>
      <c r="F47" s="4">
        <v>7.6634999999999995E-2</v>
      </c>
      <c r="G47" s="1"/>
      <c r="H47" s="9">
        <f t="shared" si="10"/>
        <v>7.6634999999999995E-2</v>
      </c>
      <c r="I47" s="11">
        <f t="shared" si="3"/>
        <v>7.6634999999999995E-2</v>
      </c>
      <c r="J47" s="11">
        <v>53.762097000000004</v>
      </c>
      <c r="K47" s="11">
        <v>41.016575000000003</v>
      </c>
      <c r="L47" s="11">
        <v>666.21352000000002</v>
      </c>
      <c r="M47" s="21">
        <f t="shared" si="11"/>
        <v>0</v>
      </c>
      <c r="N47" s="22">
        <f t="shared" si="4"/>
        <v>1.1503068865969576E-2</v>
      </c>
      <c r="O47" s="22">
        <f t="shared" si="5"/>
        <v>1.1503068865969576E-2</v>
      </c>
      <c r="P47" s="22">
        <f t="shared" si="6"/>
        <v>8.0697997542889848</v>
      </c>
      <c r="Q47" s="23">
        <f t="shared" si="7"/>
        <v>6.1566710624545715</v>
      </c>
      <c r="R47" s="25">
        <f t="shared" si="8"/>
        <v>14.237973885609527</v>
      </c>
    </row>
    <row r="48" spans="1:18" x14ac:dyDescent="0.25">
      <c r="A48" t="s">
        <v>41</v>
      </c>
      <c r="B48" s="39" t="s">
        <v>1</v>
      </c>
      <c r="C48" s="4">
        <v>108.00070700000001</v>
      </c>
      <c r="D48" s="2">
        <v>158.82152199999999</v>
      </c>
      <c r="E48" s="5">
        <f t="shared" si="9"/>
        <v>266.82222899999999</v>
      </c>
      <c r="F48" s="4">
        <v>85.541201999999998</v>
      </c>
      <c r="G48" s="1">
        <v>12.693682000000001</v>
      </c>
      <c r="H48" s="9">
        <f t="shared" si="10"/>
        <v>98.234883999999994</v>
      </c>
      <c r="I48" s="11">
        <f t="shared" si="3"/>
        <v>365.05711299999996</v>
      </c>
      <c r="J48" s="11">
        <v>1072.2135049999999</v>
      </c>
      <c r="K48" s="11">
        <v>211.72471099999999</v>
      </c>
      <c r="L48" s="11">
        <v>6000.9177730000001</v>
      </c>
      <c r="M48" s="21">
        <f t="shared" si="11"/>
        <v>4.4463570255955913</v>
      </c>
      <c r="N48" s="22">
        <f t="shared" si="4"/>
        <v>1.6369976679565474</v>
      </c>
      <c r="O48" s="22">
        <f t="shared" si="5"/>
        <v>6.0833546935521383</v>
      </c>
      <c r="P48" s="22">
        <f t="shared" si="6"/>
        <v>17.86749203303906</v>
      </c>
      <c r="Q48" s="23">
        <f t="shared" si="7"/>
        <v>3.5282055013753979</v>
      </c>
      <c r="R48" s="25">
        <f t="shared" si="8"/>
        <v>27.479052227966598</v>
      </c>
    </row>
    <row r="49" spans="1:18" x14ac:dyDescent="0.25">
      <c r="A49" t="s">
        <v>24</v>
      </c>
      <c r="B49" s="39" t="s">
        <v>4</v>
      </c>
      <c r="C49" s="4">
        <v>69.658257000000006</v>
      </c>
      <c r="D49" s="2">
        <v>25.597958999999999</v>
      </c>
      <c r="E49" s="5">
        <f t="shared" si="9"/>
        <v>95.256216000000009</v>
      </c>
      <c r="F49" s="4"/>
      <c r="G49" s="1"/>
      <c r="H49" s="9">
        <f t="shared" si="10"/>
        <v>0</v>
      </c>
      <c r="I49" s="11">
        <f t="shared" si="3"/>
        <v>95.256216000000009</v>
      </c>
      <c r="J49" s="11">
        <v>653.20300800000007</v>
      </c>
      <c r="K49" s="11">
        <v>7335.2391520000001</v>
      </c>
      <c r="L49" s="11">
        <v>10646.904499000002</v>
      </c>
      <c r="M49" s="21">
        <f t="shared" si="11"/>
        <v>0.89468461005681821</v>
      </c>
      <c r="N49" s="22">
        <f t="shared" si="4"/>
        <v>0</v>
      </c>
      <c r="O49" s="22">
        <f t="shared" si="5"/>
        <v>0.89468461005681821</v>
      </c>
      <c r="P49" s="22">
        <f t="shared" si="6"/>
        <v>6.135144802523131</v>
      </c>
      <c r="Q49" s="23">
        <f t="shared" si="7"/>
        <v>68.895509983103111</v>
      </c>
      <c r="R49" s="25">
        <f t="shared" si="8"/>
        <v>75.925339395683054</v>
      </c>
    </row>
    <row r="50" spans="1:18" x14ac:dyDescent="0.25">
      <c r="A50" t="s">
        <v>24</v>
      </c>
      <c r="B50" s="39" t="s">
        <v>1</v>
      </c>
      <c r="C50" s="4">
        <v>167.45413899999997</v>
      </c>
      <c r="D50" s="2">
        <v>65.249088999999998</v>
      </c>
      <c r="E50" s="5">
        <f t="shared" si="9"/>
        <v>232.70322799999997</v>
      </c>
      <c r="F50" s="4">
        <v>1.9704360000000001</v>
      </c>
      <c r="G50" s="1"/>
      <c r="H50" s="9">
        <f t="shared" si="10"/>
        <v>1.9704360000000001</v>
      </c>
      <c r="I50" s="11">
        <f t="shared" si="3"/>
        <v>234.67366399999997</v>
      </c>
      <c r="J50" s="11">
        <v>720.74134600000002</v>
      </c>
      <c r="K50" s="11">
        <v>1167.8733790000001</v>
      </c>
      <c r="L50" s="11">
        <v>4077.1059180000002</v>
      </c>
      <c r="M50" s="21">
        <f t="shared" si="11"/>
        <v>5.7075590548834976</v>
      </c>
      <c r="N50" s="22">
        <f t="shared" si="4"/>
        <v>4.8329281594101575E-2</v>
      </c>
      <c r="O50" s="22">
        <f t="shared" si="5"/>
        <v>5.7558883364775992</v>
      </c>
      <c r="P50" s="22">
        <f t="shared" si="6"/>
        <v>17.677768507754525</v>
      </c>
      <c r="Q50" s="23">
        <f t="shared" si="7"/>
        <v>28.64466615507731</v>
      </c>
      <c r="R50" s="25">
        <f t="shared" si="8"/>
        <v>52.078322999309435</v>
      </c>
    </row>
    <row r="51" spans="1:18" x14ac:dyDescent="0.25">
      <c r="A51" t="s">
        <v>31</v>
      </c>
      <c r="B51" s="39" t="s">
        <v>4</v>
      </c>
      <c r="C51" s="4">
        <v>7.7475810000000003</v>
      </c>
      <c r="D51" s="2">
        <v>0.80892299999999995</v>
      </c>
      <c r="E51" s="5">
        <f t="shared" si="9"/>
        <v>8.5565040000000003</v>
      </c>
      <c r="F51" s="4">
        <v>16.821760000000001</v>
      </c>
      <c r="G51" s="1">
        <v>3.9301590000000002</v>
      </c>
      <c r="H51" s="9">
        <f t="shared" si="10"/>
        <v>20.751919000000001</v>
      </c>
      <c r="I51" s="11">
        <f t="shared" si="3"/>
        <v>29.308423000000001</v>
      </c>
      <c r="J51" s="11">
        <v>281.43903499999999</v>
      </c>
      <c r="K51" s="11">
        <v>503.72035</v>
      </c>
      <c r="L51" s="11">
        <v>12815.939726999997</v>
      </c>
      <c r="M51" s="21">
        <f t="shared" si="11"/>
        <v>6.6764546200022895E-2</v>
      </c>
      <c r="N51" s="22">
        <f t="shared" si="4"/>
        <v>0.16192272624598</v>
      </c>
      <c r="O51" s="22">
        <f t="shared" si="5"/>
        <v>0.2286872724460029</v>
      </c>
      <c r="P51" s="22">
        <f t="shared" si="6"/>
        <v>2.1960077918209771</v>
      </c>
      <c r="Q51" s="23">
        <f t="shared" si="7"/>
        <v>3.9304207161554179</v>
      </c>
      <c r="R51" s="25">
        <f t="shared" si="8"/>
        <v>6.3551157804223983</v>
      </c>
    </row>
    <row r="52" spans="1:18" x14ac:dyDescent="0.25">
      <c r="A52" t="s">
        <v>31</v>
      </c>
      <c r="B52" s="39" t="s">
        <v>1</v>
      </c>
      <c r="C52" s="4">
        <v>14.559597999999999</v>
      </c>
      <c r="D52" s="2">
        <v>1.1622E-2</v>
      </c>
      <c r="E52" s="5">
        <f t="shared" si="9"/>
        <v>14.571219999999999</v>
      </c>
      <c r="F52" s="4">
        <v>101.11333900000001</v>
      </c>
      <c r="G52" s="1">
        <v>38.439996000000001</v>
      </c>
      <c r="H52" s="9">
        <f t="shared" si="10"/>
        <v>139.553335</v>
      </c>
      <c r="I52" s="11">
        <f t="shared" si="3"/>
        <v>154.12455500000002</v>
      </c>
      <c r="J52" s="11">
        <v>2367.8083029999998</v>
      </c>
      <c r="K52" s="11">
        <v>229.45752899999999</v>
      </c>
      <c r="L52" s="11">
        <v>43840.498286000002</v>
      </c>
      <c r="M52" s="21">
        <f t="shared" si="11"/>
        <v>3.3236894126847008E-2</v>
      </c>
      <c r="N52" s="22">
        <f t="shared" si="4"/>
        <v>0.31832059501149623</v>
      </c>
      <c r="O52" s="22">
        <f t="shared" si="5"/>
        <v>0.35155748913834323</v>
      </c>
      <c r="P52" s="22">
        <f t="shared" si="6"/>
        <v>5.4009612015658455</v>
      </c>
      <c r="Q52" s="23">
        <f t="shared" si="7"/>
        <v>0.52339169938968244</v>
      </c>
      <c r="R52" s="25">
        <f t="shared" si="8"/>
        <v>6.2759103900938706</v>
      </c>
    </row>
    <row r="53" spans="1:18" x14ac:dyDescent="0.25">
      <c r="A53" t="s">
        <v>29</v>
      </c>
      <c r="B53" s="39" t="s">
        <v>4</v>
      </c>
      <c r="C53" s="4">
        <v>13.683743</v>
      </c>
      <c r="D53" s="2">
        <v>12.940087000000002</v>
      </c>
      <c r="E53" s="5">
        <f t="shared" si="9"/>
        <v>26.623830000000002</v>
      </c>
      <c r="F53" s="4">
        <v>158.57010600000001</v>
      </c>
      <c r="G53" s="1">
        <v>6.1048249999999999</v>
      </c>
      <c r="H53" s="9">
        <f t="shared" si="10"/>
        <v>164.67493100000002</v>
      </c>
      <c r="I53" s="11">
        <f t="shared" si="3"/>
        <v>191.29876100000001</v>
      </c>
      <c r="J53" s="11">
        <v>320.52113199999997</v>
      </c>
      <c r="K53" s="11">
        <v>5.1840760000000001</v>
      </c>
      <c r="L53" s="11">
        <v>4318.8229219999994</v>
      </c>
      <c r="M53" s="21">
        <f t="shared" si="11"/>
        <v>0.61646032914150595</v>
      </c>
      <c r="N53" s="22">
        <f t="shared" si="4"/>
        <v>3.8129586226179626</v>
      </c>
      <c r="O53" s="22">
        <f t="shared" si="5"/>
        <v>4.4294189517594678</v>
      </c>
      <c r="P53" s="22">
        <f t="shared" si="6"/>
        <v>7.4214927953464267</v>
      </c>
      <c r="Q53" s="23">
        <f t="shared" si="7"/>
        <v>0.12003446526118074</v>
      </c>
      <c r="R53" s="25">
        <f t="shared" si="8"/>
        <v>11.970946212367075</v>
      </c>
    </row>
    <row r="54" spans="1:18" x14ac:dyDescent="0.25">
      <c r="A54" t="s">
        <v>29</v>
      </c>
      <c r="B54" s="39" t="s">
        <v>1</v>
      </c>
      <c r="C54" s="4">
        <v>72.542435999999995</v>
      </c>
      <c r="D54" s="2">
        <v>5.6443320000000003</v>
      </c>
      <c r="E54" s="5">
        <f t="shared" si="9"/>
        <v>78.186768000000001</v>
      </c>
      <c r="F54" s="4">
        <v>77.68549999999999</v>
      </c>
      <c r="G54" s="1">
        <v>17.835519999999999</v>
      </c>
      <c r="H54" s="9">
        <f t="shared" si="10"/>
        <v>95.521019999999993</v>
      </c>
      <c r="I54" s="11">
        <f t="shared" si="3"/>
        <v>173.70778799999999</v>
      </c>
      <c r="J54" s="11">
        <v>1177.704101</v>
      </c>
      <c r="K54" s="11">
        <v>3.0281220000000002</v>
      </c>
      <c r="L54" s="11">
        <v>74751.163475000008</v>
      </c>
      <c r="M54" s="21">
        <f t="shared" si="11"/>
        <v>0.1045960549177927</v>
      </c>
      <c r="N54" s="22">
        <f t="shared" si="4"/>
        <v>0.12778532876206844</v>
      </c>
      <c r="O54" s="22">
        <f t="shared" si="5"/>
        <v>0.23238138367986114</v>
      </c>
      <c r="P54" s="22">
        <f t="shared" si="6"/>
        <v>1.5754993584733632</v>
      </c>
      <c r="Q54" s="23">
        <f t="shared" si="7"/>
        <v>4.0509362787546901E-3</v>
      </c>
      <c r="R54" s="25">
        <f t="shared" si="8"/>
        <v>1.811931678431979</v>
      </c>
    </row>
    <row r="55" spans="1:18" x14ac:dyDescent="0.25">
      <c r="A55" t="s">
        <v>10</v>
      </c>
      <c r="B55" s="39" t="s">
        <v>4</v>
      </c>
      <c r="C55" s="4">
        <v>9.4989650000000001</v>
      </c>
      <c r="D55" s="2">
        <v>4.8082500000000001</v>
      </c>
      <c r="E55" s="5">
        <f t="shared" si="9"/>
        <v>14.307214999999999</v>
      </c>
      <c r="F55" s="4">
        <v>2.0999999999999999E-5</v>
      </c>
      <c r="G55" s="1"/>
      <c r="H55" s="9">
        <f t="shared" si="10"/>
        <v>2.0999999999999999E-5</v>
      </c>
      <c r="I55" s="11">
        <f t="shared" si="3"/>
        <v>14.307236</v>
      </c>
      <c r="J55" s="11">
        <v>12.36863</v>
      </c>
      <c r="K55" s="11">
        <v>40.728485999999997</v>
      </c>
      <c r="L55" s="11">
        <v>1308.8568560000001</v>
      </c>
      <c r="M55" s="21">
        <f t="shared" si="11"/>
        <v>1.093107694276386</v>
      </c>
      <c r="N55" s="22">
        <f t="shared" si="4"/>
        <v>1.6044535278042658E-6</v>
      </c>
      <c r="O55" s="22">
        <f t="shared" si="5"/>
        <v>1.0931092987299138</v>
      </c>
      <c r="P55" s="22">
        <f t="shared" si="6"/>
        <v>0.94499485893360358</v>
      </c>
      <c r="Q55" s="23">
        <f t="shared" si="7"/>
        <v>3.1117601449917447</v>
      </c>
      <c r="R55" s="25">
        <f t="shared" si="8"/>
        <v>5.1498643026552617</v>
      </c>
    </row>
    <row r="56" spans="1:18" x14ac:dyDescent="0.25">
      <c r="A56" t="s">
        <v>10</v>
      </c>
      <c r="B56" s="39" t="s">
        <v>1</v>
      </c>
      <c r="C56" s="4">
        <v>472.79156499999999</v>
      </c>
      <c r="D56" s="2">
        <v>28.404579999999999</v>
      </c>
      <c r="E56" s="5">
        <f t="shared" si="9"/>
        <v>501.196145</v>
      </c>
      <c r="F56" s="4">
        <v>105.38228799999999</v>
      </c>
      <c r="G56" s="1">
        <v>18.977969999999999</v>
      </c>
      <c r="H56" s="9">
        <f t="shared" si="10"/>
        <v>124.36025799999999</v>
      </c>
      <c r="I56" s="11">
        <f t="shared" si="3"/>
        <v>625.55640300000005</v>
      </c>
      <c r="J56" s="11">
        <v>1132.0172319999999</v>
      </c>
      <c r="K56" s="11">
        <v>854.02042800000004</v>
      </c>
      <c r="L56" s="11">
        <v>6349.8303470000001</v>
      </c>
      <c r="M56" s="21">
        <f t="shared" si="11"/>
        <v>7.8930635562065348</v>
      </c>
      <c r="N56" s="22">
        <f t="shared" si="4"/>
        <v>1.9584815846104366</v>
      </c>
      <c r="O56" s="22">
        <f t="shared" si="5"/>
        <v>9.8515451408169721</v>
      </c>
      <c r="P56" s="22">
        <f t="shared" si="6"/>
        <v>17.827519321596135</v>
      </c>
      <c r="Q56" s="23">
        <f t="shared" si="7"/>
        <v>13.449499928820696</v>
      </c>
      <c r="R56" s="25">
        <f t="shared" si="8"/>
        <v>41.128564391233809</v>
      </c>
    </row>
    <row r="57" spans="1:18" x14ac:dyDescent="0.25">
      <c r="A57" t="s">
        <v>14</v>
      </c>
      <c r="B57" s="39" t="s">
        <v>1</v>
      </c>
      <c r="C57" s="4">
        <v>3.9437180000000001</v>
      </c>
      <c r="D57" s="2">
        <v>0.31742700000000001</v>
      </c>
      <c r="E57" s="5">
        <f t="shared" si="9"/>
        <v>4.261145</v>
      </c>
      <c r="F57" s="4"/>
      <c r="G57" s="1"/>
      <c r="H57" s="9">
        <f t="shared" si="10"/>
        <v>0</v>
      </c>
      <c r="I57" s="11">
        <f t="shared" si="3"/>
        <v>4.261145</v>
      </c>
      <c r="J57" s="11">
        <v>18.492837000000002</v>
      </c>
      <c r="K57" s="11">
        <v>719.80117099999995</v>
      </c>
      <c r="L57" s="11">
        <v>23161.276410000009</v>
      </c>
      <c r="M57" s="21">
        <f t="shared" si="11"/>
        <v>1.8397712304664811E-2</v>
      </c>
      <c r="N57" s="22">
        <f t="shared" si="4"/>
        <v>0</v>
      </c>
      <c r="O57" s="22">
        <f t="shared" si="5"/>
        <v>1.8397712304664811E-2</v>
      </c>
      <c r="P57" s="22">
        <f t="shared" si="6"/>
        <v>7.9843773169667009E-2</v>
      </c>
      <c r="Q57" s="23">
        <f t="shared" si="7"/>
        <v>3.1077785103813267</v>
      </c>
      <c r="R57" s="25">
        <f t="shared" si="8"/>
        <v>3.2060199958556583</v>
      </c>
    </row>
    <row r="58" spans="1:18" x14ac:dyDescent="0.25">
      <c r="A58" t="s">
        <v>22</v>
      </c>
      <c r="B58" s="39" t="s">
        <v>4</v>
      </c>
      <c r="C58" s="4">
        <v>60.633949000000001</v>
      </c>
      <c r="D58" s="2">
        <v>9.5889109999999995</v>
      </c>
      <c r="E58" s="5">
        <f t="shared" si="9"/>
        <v>70.222859999999997</v>
      </c>
      <c r="F58" s="4"/>
      <c r="G58" s="1"/>
      <c r="H58" s="9">
        <f t="shared" si="10"/>
        <v>0</v>
      </c>
      <c r="I58" s="11">
        <f t="shared" si="3"/>
        <v>70.222859999999997</v>
      </c>
      <c r="J58" s="11">
        <v>181.86330800000002</v>
      </c>
      <c r="K58" s="11">
        <v>173.67016000000001</v>
      </c>
      <c r="L58" s="11">
        <v>9025.4272329999985</v>
      </c>
      <c r="M58" s="21">
        <f t="shared" si="11"/>
        <v>0.77805579932262481</v>
      </c>
      <c r="N58" s="22">
        <f t="shared" si="4"/>
        <v>0</v>
      </c>
      <c r="O58" s="22">
        <f t="shared" si="5"/>
        <v>0.77805579932262481</v>
      </c>
      <c r="P58" s="22">
        <f t="shared" si="6"/>
        <v>2.0150105175636073</v>
      </c>
      <c r="Q58" s="23">
        <f t="shared" si="7"/>
        <v>1.9242320115883653</v>
      </c>
      <c r="R58" s="25">
        <f t="shared" si="8"/>
        <v>4.7172983284745973</v>
      </c>
    </row>
    <row r="59" spans="1:18" x14ac:dyDescent="0.25">
      <c r="A59" t="s">
        <v>22</v>
      </c>
      <c r="B59" s="39" t="s">
        <v>1</v>
      </c>
      <c r="C59" s="4">
        <v>148.11030700000001</v>
      </c>
      <c r="D59" s="2">
        <v>68.074907999999994</v>
      </c>
      <c r="E59" s="5">
        <f t="shared" si="9"/>
        <v>216.185215</v>
      </c>
      <c r="F59" s="4"/>
      <c r="G59" s="1">
        <v>1.2996490000000001</v>
      </c>
      <c r="H59" s="9">
        <f t="shared" si="10"/>
        <v>1.2996490000000001</v>
      </c>
      <c r="I59" s="11">
        <f t="shared" si="3"/>
        <v>217.48486399999999</v>
      </c>
      <c r="J59" s="11">
        <v>2130.1575499999999</v>
      </c>
      <c r="K59" s="11">
        <v>6145.6073150000002</v>
      </c>
      <c r="L59" s="11">
        <v>34868.359853000002</v>
      </c>
      <c r="M59" s="21">
        <f t="shared" si="11"/>
        <v>0.62000396896041521</v>
      </c>
      <c r="N59" s="22">
        <f t="shared" si="4"/>
        <v>3.7273017872912107E-3</v>
      </c>
      <c r="O59" s="22">
        <f t="shared" si="5"/>
        <v>0.6237312707477064</v>
      </c>
      <c r="P59" s="22">
        <f t="shared" si="6"/>
        <v>6.1091418093091789</v>
      </c>
      <c r="Q59" s="23">
        <f t="shared" si="7"/>
        <v>17.625168894978135</v>
      </c>
      <c r="R59" s="25">
        <f t="shared" si="8"/>
        <v>24.358041975035022</v>
      </c>
    </row>
    <row r="60" spans="1:18" x14ac:dyDescent="0.25">
      <c r="A60" t="s">
        <v>42</v>
      </c>
      <c r="B60" s="39" t="s">
        <v>4</v>
      </c>
      <c r="C60" s="4">
        <v>6.8013329999999996</v>
      </c>
      <c r="D60" s="2"/>
      <c r="E60" s="5">
        <f t="shared" si="9"/>
        <v>6.8013329999999996</v>
      </c>
      <c r="F60" s="4"/>
      <c r="G60" s="1"/>
      <c r="H60" s="9">
        <f t="shared" si="10"/>
        <v>0</v>
      </c>
      <c r="I60" s="11">
        <f t="shared" si="3"/>
        <v>6.8013329999999996</v>
      </c>
      <c r="J60" s="11">
        <v>402.39591000000001</v>
      </c>
      <c r="K60" s="11">
        <v>29.265673</v>
      </c>
      <c r="L60" s="11">
        <v>11870.170681</v>
      </c>
      <c r="M60" s="21">
        <f t="shared" si="11"/>
        <v>5.7297684951460384E-2</v>
      </c>
      <c r="N60" s="22">
        <f t="shared" si="4"/>
        <v>0</v>
      </c>
      <c r="O60" s="22">
        <f t="shared" si="5"/>
        <v>5.7297684951460384E-2</v>
      </c>
      <c r="P60" s="22">
        <f t="shared" si="6"/>
        <v>3.3899757704756124</v>
      </c>
      <c r="Q60" s="23">
        <f t="shared" si="7"/>
        <v>0.24654803866337094</v>
      </c>
      <c r="R60" s="25">
        <f t="shared" si="8"/>
        <v>3.6938214940904439</v>
      </c>
    </row>
    <row r="61" spans="1:18" x14ac:dyDescent="0.25">
      <c r="A61" t="s">
        <v>42</v>
      </c>
      <c r="B61" s="39" t="s">
        <v>1</v>
      </c>
      <c r="C61" s="4">
        <v>12.393228000000001</v>
      </c>
      <c r="D61" s="2">
        <v>0.89773899999999995</v>
      </c>
      <c r="E61" s="5">
        <f t="shared" si="9"/>
        <v>13.290967</v>
      </c>
      <c r="F61" s="4"/>
      <c r="G61" s="1"/>
      <c r="H61" s="9">
        <f t="shared" si="10"/>
        <v>0</v>
      </c>
      <c r="I61" s="11">
        <f t="shared" si="3"/>
        <v>13.290967</v>
      </c>
      <c r="J61" s="11">
        <v>1247.888588</v>
      </c>
      <c r="K61" s="11">
        <v>56.459079000000003</v>
      </c>
      <c r="L61" s="11">
        <v>19670.604409</v>
      </c>
      <c r="M61" s="21">
        <f t="shared" si="11"/>
        <v>6.7567659455948961E-2</v>
      </c>
      <c r="N61" s="22">
        <f t="shared" si="4"/>
        <v>0</v>
      </c>
      <c r="O61" s="22">
        <f t="shared" si="5"/>
        <v>6.7567659455948961E-2</v>
      </c>
      <c r="P61" s="22">
        <f t="shared" si="6"/>
        <v>6.3439260027467528</v>
      </c>
      <c r="Q61" s="23">
        <f t="shared" si="7"/>
        <v>0.2870225938465214</v>
      </c>
      <c r="R61" s="25">
        <f t="shared" si="8"/>
        <v>6.6985162560492233</v>
      </c>
    </row>
    <row r="62" spans="1:18" x14ac:dyDescent="0.25">
      <c r="A62" t="s">
        <v>5</v>
      </c>
      <c r="B62" s="39" t="s">
        <v>4</v>
      </c>
      <c r="C62" s="4">
        <v>161.94723199999999</v>
      </c>
      <c r="D62" s="2">
        <v>33.072136</v>
      </c>
      <c r="E62" s="5">
        <f t="shared" si="9"/>
        <v>195.01936799999999</v>
      </c>
      <c r="F62" s="4"/>
      <c r="G62" s="1"/>
      <c r="H62" s="9">
        <f t="shared" si="10"/>
        <v>0</v>
      </c>
      <c r="I62" s="11">
        <f t="shared" si="3"/>
        <v>195.01936799999999</v>
      </c>
      <c r="J62" s="11">
        <v>547.05570799999987</v>
      </c>
      <c r="K62" s="11">
        <v>249.54659000000001</v>
      </c>
      <c r="L62" s="11">
        <v>12742.683424000001</v>
      </c>
      <c r="M62" s="21">
        <f t="shared" si="11"/>
        <v>1.5304419132997837</v>
      </c>
      <c r="N62" s="22">
        <f t="shared" si="4"/>
        <v>0</v>
      </c>
      <c r="O62" s="22">
        <f t="shared" si="5"/>
        <v>1.5304419132997837</v>
      </c>
      <c r="P62" s="22">
        <f t="shared" si="6"/>
        <v>4.2930965935295591</v>
      </c>
      <c r="Q62" s="23">
        <f t="shared" si="7"/>
        <v>1.9583519553659752</v>
      </c>
      <c r="R62" s="25">
        <f t="shared" si="8"/>
        <v>7.7818904621953182</v>
      </c>
    </row>
    <row r="63" spans="1:18" x14ac:dyDescent="0.25">
      <c r="A63" t="s">
        <v>5</v>
      </c>
      <c r="B63" s="39" t="s">
        <v>1</v>
      </c>
      <c r="C63" s="4"/>
      <c r="D63" s="2">
        <v>31.362352999999999</v>
      </c>
      <c r="E63" s="5">
        <f t="shared" si="9"/>
        <v>31.362352999999999</v>
      </c>
      <c r="F63" s="4">
        <v>4.8282699999999998</v>
      </c>
      <c r="G63" s="1">
        <v>0.56042499999999995</v>
      </c>
      <c r="H63" s="9">
        <f t="shared" si="10"/>
        <v>5.3886950000000002</v>
      </c>
      <c r="I63" s="11">
        <f t="shared" si="3"/>
        <v>36.751047999999997</v>
      </c>
      <c r="J63" s="11">
        <v>7221.0381790000001</v>
      </c>
      <c r="K63" s="11">
        <v>425.78125399999993</v>
      </c>
      <c r="L63" s="11">
        <v>44644.668159000008</v>
      </c>
      <c r="M63" s="21">
        <f t="shared" si="11"/>
        <v>7.0248820952827709E-2</v>
      </c>
      <c r="N63" s="22">
        <f t="shared" si="4"/>
        <v>1.2070187151595352E-2</v>
      </c>
      <c r="O63" s="22">
        <f t="shared" si="5"/>
        <v>8.2319008104423053E-2</v>
      </c>
      <c r="P63" s="22">
        <f t="shared" si="6"/>
        <v>16.17446937511685</v>
      </c>
      <c r="Q63" s="23">
        <f t="shared" si="7"/>
        <v>0.95371131998024683</v>
      </c>
      <c r="R63" s="25">
        <f t="shared" si="8"/>
        <v>17.210499703201521</v>
      </c>
    </row>
    <row r="64" spans="1:18" x14ac:dyDescent="0.25">
      <c r="A64" t="s">
        <v>38</v>
      </c>
      <c r="B64" s="39" t="s">
        <v>4</v>
      </c>
      <c r="C64" s="4">
        <v>3.5605829999999998</v>
      </c>
      <c r="D64" s="2">
        <v>0.70059700000000003</v>
      </c>
      <c r="E64" s="5">
        <f t="shared" si="9"/>
        <v>4.2611799999999995</v>
      </c>
      <c r="F64" s="4"/>
      <c r="G64" s="1"/>
      <c r="H64" s="9">
        <f t="shared" si="10"/>
        <v>0</v>
      </c>
      <c r="I64" s="11">
        <f t="shared" si="3"/>
        <v>4.2611799999999995</v>
      </c>
      <c r="J64" s="11">
        <v>286.96778699999999</v>
      </c>
      <c r="K64" s="11">
        <v>441.08539200000001</v>
      </c>
      <c r="L64" s="11">
        <v>20214.849211000001</v>
      </c>
      <c r="M64" s="21">
        <f t="shared" si="11"/>
        <v>2.1079454788518824E-2</v>
      </c>
      <c r="N64" s="22">
        <f t="shared" si="4"/>
        <v>0</v>
      </c>
      <c r="O64" s="22">
        <f t="shared" si="5"/>
        <v>2.1079454788518824E-2</v>
      </c>
      <c r="P64" s="22">
        <f t="shared" si="6"/>
        <v>1.419589055573292</v>
      </c>
      <c r="Q64" s="23">
        <f t="shared" si="7"/>
        <v>2.1819870501926943</v>
      </c>
      <c r="R64" s="25">
        <f t="shared" si="8"/>
        <v>3.622655560554505</v>
      </c>
    </row>
    <row r="65" spans="1:18" x14ac:dyDescent="0.25">
      <c r="A65" t="s">
        <v>38</v>
      </c>
      <c r="B65" s="39" t="s">
        <v>1</v>
      </c>
      <c r="C65" s="4">
        <v>118.7748</v>
      </c>
      <c r="D65" s="2">
        <v>40.404203000000003</v>
      </c>
      <c r="E65" s="5">
        <f t="shared" si="9"/>
        <v>159.17900299999999</v>
      </c>
      <c r="F65" s="4"/>
      <c r="G65" s="1"/>
      <c r="H65" s="9">
        <f t="shared" si="10"/>
        <v>0</v>
      </c>
      <c r="I65" s="11">
        <f t="shared" si="3"/>
        <v>159.17900299999999</v>
      </c>
      <c r="J65" s="11">
        <v>1049.7305410000001</v>
      </c>
      <c r="K65" s="11">
        <v>127.74218700000002</v>
      </c>
      <c r="L65" s="11">
        <v>31224.310695</v>
      </c>
      <c r="M65" s="21">
        <f t="shared" si="11"/>
        <v>0.50979188797749686</v>
      </c>
      <c r="N65" s="22">
        <f t="shared" si="4"/>
        <v>0</v>
      </c>
      <c r="O65" s="22">
        <f t="shared" si="5"/>
        <v>0.50979188797749686</v>
      </c>
      <c r="P65" s="22">
        <f t="shared" si="6"/>
        <v>3.3619014083410823</v>
      </c>
      <c r="Q65" s="23">
        <f t="shared" si="7"/>
        <v>0.40911131152834568</v>
      </c>
      <c r="R65" s="25">
        <f t="shared" si="8"/>
        <v>4.2808046078469246</v>
      </c>
    </row>
    <row r="66" spans="1:18" x14ac:dyDescent="0.25">
      <c r="A66" t="s">
        <v>30</v>
      </c>
      <c r="B66" s="39" t="s">
        <v>4</v>
      </c>
      <c r="C66" s="4">
        <v>17.626304000000001</v>
      </c>
      <c r="D66" s="2">
        <v>9.7534679999999998</v>
      </c>
      <c r="E66" s="5">
        <f t="shared" ref="E66:E73" si="12">C66+D66</f>
        <v>27.379772000000003</v>
      </c>
      <c r="F66" s="4"/>
      <c r="G66" s="1"/>
      <c r="H66" s="9">
        <f t="shared" ref="H66:H73" si="13">F66+G66</f>
        <v>0</v>
      </c>
      <c r="I66" s="11">
        <f t="shared" ref="I66:I73" si="14">E66+H66</f>
        <v>27.379772000000003</v>
      </c>
      <c r="J66" s="11">
        <v>1028.382885</v>
      </c>
      <c r="K66" s="11">
        <v>241.86724299999997</v>
      </c>
      <c r="L66" s="11">
        <v>22427.686272999996</v>
      </c>
      <c r="M66" s="21">
        <f t="shared" ref="M66:M73" si="15">E66/L66*100</f>
        <v>0.12208023452228182</v>
      </c>
      <c r="N66" s="22">
        <f t="shared" ref="N66:N73" si="16">H66/L66*100</f>
        <v>0</v>
      </c>
      <c r="O66" s="22">
        <f t="shared" ref="O66:O73" si="17">I66/L66*100</f>
        <v>0.12208023452228182</v>
      </c>
      <c r="P66" s="22">
        <f t="shared" ref="P66:P73" si="18">J66/L66*100</f>
        <v>4.5853275834254852</v>
      </c>
      <c r="Q66" s="23">
        <f t="shared" ref="Q66:Q73" si="19">K66/L66*100</f>
        <v>1.0784315424064788</v>
      </c>
      <c r="R66" s="25">
        <f t="shared" ref="R66:R73" si="20">SUM(O66:Q66)</f>
        <v>5.7858393603542462</v>
      </c>
    </row>
    <row r="67" spans="1:18" x14ac:dyDescent="0.25">
      <c r="A67" t="s">
        <v>30</v>
      </c>
      <c r="B67" s="39" t="s">
        <v>1</v>
      </c>
      <c r="C67" s="4">
        <v>18.041827000000001</v>
      </c>
      <c r="D67" s="2">
        <v>16.239266000000001</v>
      </c>
      <c r="E67" s="5">
        <f t="shared" si="12"/>
        <v>34.281092999999998</v>
      </c>
      <c r="F67" s="4">
        <v>1.935854</v>
      </c>
      <c r="G67" s="1">
        <v>0.22469600000000001</v>
      </c>
      <c r="H67" s="9">
        <f t="shared" si="13"/>
        <v>2.1605499999999997</v>
      </c>
      <c r="I67" s="11">
        <f t="shared" si="14"/>
        <v>36.441642999999999</v>
      </c>
      <c r="J67" s="11">
        <v>2568.2387290000001</v>
      </c>
      <c r="K67" s="11">
        <v>2615.6752430000001</v>
      </c>
      <c r="L67" s="11">
        <v>32853.852062000005</v>
      </c>
      <c r="M67" s="21">
        <f t="shared" si="15"/>
        <v>0.10434421186077841</v>
      </c>
      <c r="N67" s="22">
        <f t="shared" si="16"/>
        <v>6.5762455979978453E-3</v>
      </c>
      <c r="O67" s="22">
        <f t="shared" si="17"/>
        <v>0.11092045745877625</v>
      </c>
      <c r="P67" s="22">
        <f t="shared" si="18"/>
        <v>7.8171616654064175</v>
      </c>
      <c r="Q67" s="23">
        <f t="shared" si="19"/>
        <v>7.9615481255100313</v>
      </c>
      <c r="R67" s="25">
        <f t="shared" si="20"/>
        <v>15.889630248375225</v>
      </c>
    </row>
    <row r="68" spans="1:18" x14ac:dyDescent="0.25">
      <c r="A68" t="s">
        <v>18</v>
      </c>
      <c r="B68" s="39" t="s">
        <v>4</v>
      </c>
      <c r="C68" s="4"/>
      <c r="D68" s="2">
        <v>0.14293400000000001</v>
      </c>
      <c r="E68" s="5">
        <f t="shared" si="12"/>
        <v>0.14293400000000001</v>
      </c>
      <c r="F68" s="4"/>
      <c r="G68" s="1"/>
      <c r="H68" s="9">
        <f t="shared" si="13"/>
        <v>0</v>
      </c>
      <c r="I68" s="11">
        <f t="shared" si="14"/>
        <v>0.14293400000000001</v>
      </c>
      <c r="J68" s="11">
        <v>137.95818700000001</v>
      </c>
      <c r="K68" s="11">
        <v>510.68719600000003</v>
      </c>
      <c r="L68" s="11">
        <v>3876.8440819999996</v>
      </c>
      <c r="M68" s="21">
        <f t="shared" si="15"/>
        <v>3.6868648048972536E-3</v>
      </c>
      <c r="N68" s="22">
        <f t="shared" si="16"/>
        <v>0</v>
      </c>
      <c r="O68" s="22">
        <f t="shared" si="17"/>
        <v>3.6868648048972536E-3</v>
      </c>
      <c r="P68" s="22">
        <f t="shared" si="18"/>
        <v>3.5585178068040761</v>
      </c>
      <c r="Q68" s="23">
        <f t="shared" si="19"/>
        <v>13.172755602194478</v>
      </c>
      <c r="R68" s="25">
        <f t="shared" si="20"/>
        <v>16.734960273803452</v>
      </c>
    </row>
    <row r="69" spans="1:18" x14ac:dyDescent="0.25">
      <c r="A69" t="s">
        <v>18</v>
      </c>
      <c r="B69" s="39" t="s">
        <v>1</v>
      </c>
      <c r="C69" s="4"/>
      <c r="D69" s="2">
        <v>2.2179999999999998E-2</v>
      </c>
      <c r="E69" s="5">
        <f t="shared" si="12"/>
        <v>2.2179999999999998E-2</v>
      </c>
      <c r="F69" s="4"/>
      <c r="G69" s="1"/>
      <c r="H69" s="9">
        <f t="shared" si="13"/>
        <v>0</v>
      </c>
      <c r="I69" s="11">
        <f t="shared" si="14"/>
        <v>2.2179999999999998E-2</v>
      </c>
      <c r="J69" s="11">
        <v>1419.750321</v>
      </c>
      <c r="K69" s="11">
        <v>1510.4158699999998</v>
      </c>
      <c r="L69" s="11">
        <v>8026.3745849999996</v>
      </c>
      <c r="M69" s="21">
        <f t="shared" si="15"/>
        <v>2.7633895932854721E-4</v>
      </c>
      <c r="N69" s="22">
        <f t="shared" si="16"/>
        <v>0</v>
      </c>
      <c r="O69" s="22">
        <f t="shared" si="17"/>
        <v>2.7633895932854721E-4</v>
      </c>
      <c r="P69" s="22">
        <f t="shared" si="18"/>
        <v>17.688562949121319</v>
      </c>
      <c r="Q69" s="23">
        <f t="shared" si="19"/>
        <v>18.818158235758442</v>
      </c>
      <c r="R69" s="25">
        <f t="shared" si="20"/>
        <v>36.50699752383909</v>
      </c>
    </row>
    <row r="70" spans="1:18" x14ac:dyDescent="0.25">
      <c r="A70" t="s">
        <v>32</v>
      </c>
      <c r="B70" s="39" t="s">
        <v>4</v>
      </c>
      <c r="C70" s="4">
        <v>56.538751000000005</v>
      </c>
      <c r="D70" s="2">
        <v>16.893250000000002</v>
      </c>
      <c r="E70" s="5">
        <f t="shared" si="12"/>
        <v>73.432001000000014</v>
      </c>
      <c r="F70" s="4">
        <v>3.8069960000000003</v>
      </c>
      <c r="G70" s="1">
        <v>1.7210999999999997E-2</v>
      </c>
      <c r="H70" s="9">
        <f t="shared" si="13"/>
        <v>3.8242070000000004</v>
      </c>
      <c r="I70" s="11">
        <f t="shared" si="14"/>
        <v>77.256208000000015</v>
      </c>
      <c r="J70" s="11">
        <v>426.93004399999995</v>
      </c>
      <c r="K70" s="11">
        <v>63.671594000000013</v>
      </c>
      <c r="L70" s="11">
        <v>14468.822423999996</v>
      </c>
      <c r="M70" s="21">
        <f t="shared" si="15"/>
        <v>0.50751884879169917</v>
      </c>
      <c r="N70" s="22">
        <f t="shared" si="16"/>
        <v>2.6430672019698301E-2</v>
      </c>
      <c r="O70" s="22">
        <f t="shared" si="17"/>
        <v>0.53394952081139757</v>
      </c>
      <c r="P70" s="22">
        <f t="shared" si="18"/>
        <v>2.9506896379613767</v>
      </c>
      <c r="Q70" s="23">
        <f t="shared" si="19"/>
        <v>0.44006064995576605</v>
      </c>
      <c r="R70" s="25">
        <f t="shared" si="20"/>
        <v>3.9246998087285401</v>
      </c>
    </row>
    <row r="71" spans="1:18" x14ac:dyDescent="0.25">
      <c r="A71" t="s">
        <v>32</v>
      </c>
      <c r="B71" s="39" t="s">
        <v>1</v>
      </c>
      <c r="C71" s="4">
        <v>135.01915600000001</v>
      </c>
      <c r="D71" s="2">
        <v>8.483039999999999</v>
      </c>
      <c r="E71" s="5">
        <f t="shared" si="12"/>
        <v>143.502196</v>
      </c>
      <c r="F71" s="4"/>
      <c r="G71" s="1">
        <v>5.1899000000000001E-2</v>
      </c>
      <c r="H71" s="9">
        <f t="shared" si="13"/>
        <v>5.1899000000000001E-2</v>
      </c>
      <c r="I71" s="11">
        <f t="shared" si="14"/>
        <v>143.55409499999999</v>
      </c>
      <c r="J71" s="11">
        <v>3310.2019850000001</v>
      </c>
      <c r="K71" s="11">
        <v>480.19906499999996</v>
      </c>
      <c r="L71" s="11">
        <v>36739.803501000002</v>
      </c>
      <c r="M71" s="21">
        <f t="shared" si="15"/>
        <v>0.39059053757893425</v>
      </c>
      <c r="N71" s="22">
        <f t="shared" si="16"/>
        <v>1.4126096237446502E-4</v>
      </c>
      <c r="O71" s="22">
        <f t="shared" si="17"/>
        <v>0.39073179854130868</v>
      </c>
      <c r="P71" s="22">
        <f t="shared" si="18"/>
        <v>9.0098521754747587</v>
      </c>
      <c r="Q71" s="23">
        <f t="shared" si="19"/>
        <v>1.3070267645468754</v>
      </c>
      <c r="R71" s="25">
        <f t="shared" si="20"/>
        <v>10.707610738562943</v>
      </c>
    </row>
    <row r="72" spans="1:18" x14ac:dyDescent="0.25">
      <c r="A72" t="s">
        <v>21</v>
      </c>
      <c r="B72" s="39" t="s">
        <v>20</v>
      </c>
      <c r="C72" s="4"/>
      <c r="D72" s="2">
        <v>1.438382</v>
      </c>
      <c r="E72" s="5">
        <f t="shared" si="12"/>
        <v>1.438382</v>
      </c>
      <c r="F72" s="4"/>
      <c r="G72" s="1"/>
      <c r="H72" s="9">
        <f t="shared" si="13"/>
        <v>0</v>
      </c>
      <c r="I72" s="11">
        <f t="shared" si="14"/>
        <v>1.438382</v>
      </c>
      <c r="J72" s="11">
        <v>1350.5132920000001</v>
      </c>
      <c r="K72" s="11">
        <v>7.1147960000000001</v>
      </c>
      <c r="L72" s="11">
        <v>2285.2167509999999</v>
      </c>
      <c r="M72" s="21">
        <f t="shared" si="15"/>
        <v>6.2942913374434653E-2</v>
      </c>
      <c r="N72" s="22">
        <f t="shared" si="16"/>
        <v>0</v>
      </c>
      <c r="O72" s="22">
        <f t="shared" si="17"/>
        <v>6.2942913374434653E-2</v>
      </c>
      <c r="P72" s="22">
        <f t="shared" si="18"/>
        <v>59.097820432526674</v>
      </c>
      <c r="Q72" s="23">
        <f t="shared" si="19"/>
        <v>0.31134009484599651</v>
      </c>
      <c r="R72" s="25">
        <f t="shared" si="20"/>
        <v>59.472103440747105</v>
      </c>
    </row>
    <row r="73" spans="1:18" ht="15.75" thickBot="1" x14ac:dyDescent="0.3">
      <c r="A73" s="30" t="s">
        <v>21</v>
      </c>
      <c r="B73" s="40" t="s">
        <v>4</v>
      </c>
      <c r="C73" s="6">
        <v>1.668026</v>
      </c>
      <c r="D73" s="31">
        <v>0.84571200000000002</v>
      </c>
      <c r="E73" s="8">
        <f t="shared" si="12"/>
        <v>2.513738</v>
      </c>
      <c r="F73" s="6"/>
      <c r="G73" s="7"/>
      <c r="H73" s="10">
        <f t="shared" si="13"/>
        <v>0</v>
      </c>
      <c r="I73" s="12">
        <f t="shared" si="14"/>
        <v>2.513738</v>
      </c>
      <c r="J73" s="12">
        <v>1344.393362</v>
      </c>
      <c r="K73" s="12">
        <v>244.53835900000001</v>
      </c>
      <c r="L73" s="12">
        <v>10073.991179999999</v>
      </c>
      <c r="M73" s="35">
        <f t="shared" si="15"/>
        <v>2.495275164614548E-2</v>
      </c>
      <c r="N73" s="32">
        <f t="shared" si="16"/>
        <v>0</v>
      </c>
      <c r="O73" s="32">
        <f t="shared" si="17"/>
        <v>2.495275164614548E-2</v>
      </c>
      <c r="P73" s="32">
        <f t="shared" si="18"/>
        <v>13.345190977226965</v>
      </c>
      <c r="Q73" s="33">
        <f t="shared" si="19"/>
        <v>2.42742280225026</v>
      </c>
      <c r="R73" s="37">
        <f t="shared" si="20"/>
        <v>15.797566531123369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14"/>
  <sheetViews>
    <sheetView workbookViewId="0"/>
  </sheetViews>
  <sheetFormatPr defaultRowHeight="15" x14ac:dyDescent="0.25"/>
  <cols>
    <col min="1" max="2" width="21.85546875" customWidth="1"/>
    <col min="3" max="13" width="16.42578125" customWidth="1"/>
  </cols>
  <sheetData>
    <row r="1" spans="1:13" s="51" customFormat="1" ht="30.75" thickBot="1" x14ac:dyDescent="0.3">
      <c r="A1" s="42" t="s">
        <v>278</v>
      </c>
      <c r="B1" s="49" t="s">
        <v>272</v>
      </c>
      <c r="C1" s="45" t="s">
        <v>0</v>
      </c>
      <c r="D1" s="42" t="s">
        <v>53</v>
      </c>
      <c r="E1" s="45" t="s">
        <v>3</v>
      </c>
      <c r="F1" s="42" t="s">
        <v>274</v>
      </c>
      <c r="G1" s="45" t="s">
        <v>275</v>
      </c>
      <c r="H1" s="46" t="s">
        <v>57</v>
      </c>
      <c r="I1" s="45" t="s">
        <v>58</v>
      </c>
      <c r="J1" s="52" t="s">
        <v>591</v>
      </c>
      <c r="K1" s="42" t="s">
        <v>44</v>
      </c>
      <c r="L1" s="45" t="s">
        <v>45</v>
      </c>
      <c r="M1" s="45" t="s">
        <v>46</v>
      </c>
    </row>
    <row r="2" spans="1:13" x14ac:dyDescent="0.25">
      <c r="A2" s="38" t="s">
        <v>59</v>
      </c>
      <c r="B2" t="s">
        <v>17</v>
      </c>
      <c r="C2" s="39" t="s">
        <v>4</v>
      </c>
      <c r="D2" s="4">
        <v>40.200042000000003</v>
      </c>
      <c r="E2" s="9"/>
      <c r="F2" s="4"/>
      <c r="G2" s="9"/>
      <c r="H2" s="11">
        <v>40.200042000000003</v>
      </c>
      <c r="I2" s="23">
        <v>1</v>
      </c>
      <c r="J2" s="11">
        <v>40.200042000000003</v>
      </c>
      <c r="K2" s="21">
        <f t="shared" ref="K2:K65" si="0">SUM(D2:E2)/J2*100</f>
        <v>100</v>
      </c>
      <c r="L2" s="23">
        <f t="shared" ref="L2:L65" si="1">SUM(F2:G2)/J2*100</f>
        <v>0</v>
      </c>
      <c r="M2" s="23">
        <f t="shared" ref="M2:M65" si="2">H2/J2*100</f>
        <v>100</v>
      </c>
    </row>
    <row r="3" spans="1:13" x14ac:dyDescent="0.25">
      <c r="A3" s="38" t="s">
        <v>60</v>
      </c>
      <c r="B3" t="s">
        <v>17</v>
      </c>
      <c r="C3" s="39" t="s">
        <v>4</v>
      </c>
      <c r="D3" s="4">
        <v>1218.1155739999999</v>
      </c>
      <c r="E3" s="9"/>
      <c r="F3" s="4"/>
      <c r="G3" s="9"/>
      <c r="H3" s="11">
        <v>1218.1155739999999</v>
      </c>
      <c r="I3" s="23">
        <v>1</v>
      </c>
      <c r="J3" s="11">
        <v>1218.1155739999999</v>
      </c>
      <c r="K3" s="21">
        <f t="shared" si="0"/>
        <v>100</v>
      </c>
      <c r="L3" s="23">
        <f t="shared" si="1"/>
        <v>0</v>
      </c>
      <c r="M3" s="23">
        <f t="shared" si="2"/>
        <v>100</v>
      </c>
    </row>
    <row r="4" spans="1:13" x14ac:dyDescent="0.25">
      <c r="A4" s="38" t="s">
        <v>61</v>
      </c>
      <c r="B4" t="s">
        <v>17</v>
      </c>
      <c r="C4" s="39" t="s">
        <v>4</v>
      </c>
      <c r="D4" s="4">
        <v>13.537851</v>
      </c>
      <c r="E4" s="9"/>
      <c r="F4" s="4"/>
      <c r="G4" s="9"/>
      <c r="H4" s="11">
        <v>13.537851</v>
      </c>
      <c r="I4" s="23">
        <v>1</v>
      </c>
      <c r="J4" s="11">
        <v>13.537851</v>
      </c>
      <c r="K4" s="21">
        <f t="shared" si="0"/>
        <v>100</v>
      </c>
      <c r="L4" s="23">
        <f t="shared" si="1"/>
        <v>0</v>
      </c>
      <c r="M4" s="23">
        <f t="shared" si="2"/>
        <v>100</v>
      </c>
    </row>
    <row r="5" spans="1:13" x14ac:dyDescent="0.25">
      <c r="A5" s="38" t="s">
        <v>62</v>
      </c>
      <c r="B5" t="s">
        <v>17</v>
      </c>
      <c r="C5" s="39" t="s">
        <v>1</v>
      </c>
      <c r="D5" s="4">
        <v>1273.2068159999999</v>
      </c>
      <c r="E5" s="9"/>
      <c r="F5" s="4"/>
      <c r="G5" s="9"/>
      <c r="H5" s="11">
        <v>1273.2068159999999</v>
      </c>
      <c r="I5" s="23">
        <v>1</v>
      </c>
      <c r="J5" s="11">
        <v>1273.2068159999999</v>
      </c>
      <c r="K5" s="21">
        <f t="shared" si="0"/>
        <v>100</v>
      </c>
      <c r="L5" s="23">
        <f t="shared" si="1"/>
        <v>0</v>
      </c>
      <c r="M5" s="23">
        <f t="shared" si="2"/>
        <v>100</v>
      </c>
    </row>
    <row r="6" spans="1:13" x14ac:dyDescent="0.25">
      <c r="A6" s="38" t="s">
        <v>63</v>
      </c>
      <c r="B6" t="s">
        <v>17</v>
      </c>
      <c r="C6" s="39" t="s">
        <v>1</v>
      </c>
      <c r="D6" s="4">
        <v>7.9761430000000004</v>
      </c>
      <c r="E6" s="9"/>
      <c r="F6" s="4"/>
      <c r="G6" s="9"/>
      <c r="H6" s="11">
        <v>7.9761430000000004</v>
      </c>
      <c r="I6" s="23">
        <v>1</v>
      </c>
      <c r="J6" s="11">
        <v>7.9761430000000004</v>
      </c>
      <c r="K6" s="21">
        <f t="shared" si="0"/>
        <v>100</v>
      </c>
      <c r="L6" s="23">
        <f t="shared" si="1"/>
        <v>0</v>
      </c>
      <c r="M6" s="23">
        <f t="shared" si="2"/>
        <v>100</v>
      </c>
    </row>
    <row r="7" spans="1:13" x14ac:dyDescent="0.25">
      <c r="A7" s="38" t="s">
        <v>64</v>
      </c>
      <c r="B7" t="s">
        <v>17</v>
      </c>
      <c r="C7" s="39" t="s">
        <v>1</v>
      </c>
      <c r="D7" s="4">
        <v>3.6091760000000002</v>
      </c>
      <c r="E7" s="9"/>
      <c r="F7" s="4"/>
      <c r="G7" s="9"/>
      <c r="H7" s="11">
        <v>3.6091760000000002</v>
      </c>
      <c r="I7" s="23">
        <v>1</v>
      </c>
      <c r="J7" s="11">
        <v>3.6091760000000002</v>
      </c>
      <c r="K7" s="21">
        <f t="shared" si="0"/>
        <v>100</v>
      </c>
      <c r="L7" s="23">
        <f t="shared" si="1"/>
        <v>0</v>
      </c>
      <c r="M7" s="23">
        <f t="shared" si="2"/>
        <v>100</v>
      </c>
    </row>
    <row r="8" spans="1:13" x14ac:dyDescent="0.25">
      <c r="A8" s="38" t="s">
        <v>65</v>
      </c>
      <c r="B8" t="s">
        <v>17</v>
      </c>
      <c r="C8" s="39" t="s">
        <v>1</v>
      </c>
      <c r="D8" s="4">
        <v>53.185462000000001</v>
      </c>
      <c r="E8" s="9"/>
      <c r="F8" s="4"/>
      <c r="G8" s="9"/>
      <c r="H8" s="11">
        <v>53.185462000000001</v>
      </c>
      <c r="I8" s="23">
        <v>1</v>
      </c>
      <c r="J8" s="11">
        <v>53.185462000000001</v>
      </c>
      <c r="K8" s="21">
        <f t="shared" si="0"/>
        <v>100</v>
      </c>
      <c r="L8" s="23">
        <f t="shared" si="1"/>
        <v>0</v>
      </c>
      <c r="M8" s="23">
        <f t="shared" si="2"/>
        <v>100</v>
      </c>
    </row>
    <row r="9" spans="1:13" x14ac:dyDescent="0.25">
      <c r="A9" s="38" t="s">
        <v>66</v>
      </c>
      <c r="B9" t="s">
        <v>17</v>
      </c>
      <c r="C9" s="39" t="s">
        <v>1</v>
      </c>
      <c r="D9" s="4">
        <v>9.44313</v>
      </c>
      <c r="E9" s="9"/>
      <c r="F9" s="4"/>
      <c r="G9" s="9"/>
      <c r="H9" s="11">
        <v>9.44313</v>
      </c>
      <c r="I9" s="23">
        <v>1</v>
      </c>
      <c r="J9" s="11">
        <v>9.44313</v>
      </c>
      <c r="K9" s="21">
        <f t="shared" si="0"/>
        <v>100</v>
      </c>
      <c r="L9" s="23">
        <f t="shared" si="1"/>
        <v>0</v>
      </c>
      <c r="M9" s="23">
        <f t="shared" si="2"/>
        <v>100</v>
      </c>
    </row>
    <row r="10" spans="1:13" x14ac:dyDescent="0.25">
      <c r="A10" s="38" t="s">
        <v>67</v>
      </c>
      <c r="B10" t="s">
        <v>17</v>
      </c>
      <c r="C10" s="39" t="s">
        <v>4</v>
      </c>
      <c r="D10" s="4">
        <v>6.6321110000000001</v>
      </c>
      <c r="E10" s="9"/>
      <c r="F10" s="4"/>
      <c r="G10" s="9"/>
      <c r="H10" s="11">
        <v>6.6321110000000001</v>
      </c>
      <c r="I10" s="23">
        <v>1</v>
      </c>
      <c r="J10" s="11">
        <v>6.6321110000000001</v>
      </c>
      <c r="K10" s="21">
        <f t="shared" si="0"/>
        <v>100</v>
      </c>
      <c r="L10" s="23">
        <f t="shared" si="1"/>
        <v>0</v>
      </c>
      <c r="M10" s="23">
        <f t="shared" si="2"/>
        <v>100</v>
      </c>
    </row>
    <row r="11" spans="1:13" x14ac:dyDescent="0.25">
      <c r="A11" s="38" t="s">
        <v>68</v>
      </c>
      <c r="B11" t="s">
        <v>17</v>
      </c>
      <c r="C11" s="39" t="s">
        <v>4</v>
      </c>
      <c r="D11" s="4">
        <v>5.5963539999999998</v>
      </c>
      <c r="E11" s="9"/>
      <c r="F11" s="4"/>
      <c r="G11" s="9"/>
      <c r="H11" s="11">
        <v>5.5963539999999998</v>
      </c>
      <c r="I11" s="23">
        <v>1</v>
      </c>
      <c r="J11" s="11">
        <v>5.5963539999999998</v>
      </c>
      <c r="K11" s="21">
        <f t="shared" si="0"/>
        <v>100</v>
      </c>
      <c r="L11" s="23">
        <f t="shared" si="1"/>
        <v>0</v>
      </c>
      <c r="M11" s="23">
        <f t="shared" si="2"/>
        <v>100</v>
      </c>
    </row>
    <row r="12" spans="1:13" x14ac:dyDescent="0.25">
      <c r="A12" s="38" t="s">
        <v>69</v>
      </c>
      <c r="B12" t="s">
        <v>17</v>
      </c>
      <c r="C12" s="39" t="s">
        <v>1</v>
      </c>
      <c r="D12" s="4">
        <v>1276.4203279999999</v>
      </c>
      <c r="E12" s="9"/>
      <c r="F12" s="4"/>
      <c r="G12" s="9"/>
      <c r="H12" s="11">
        <v>1276.4203279999999</v>
      </c>
      <c r="I12" s="23">
        <v>1</v>
      </c>
      <c r="J12" s="11">
        <v>1276.4735840000001</v>
      </c>
      <c r="K12" s="21">
        <f t="shared" si="0"/>
        <v>99.995827880759322</v>
      </c>
      <c r="L12" s="23">
        <f t="shared" si="1"/>
        <v>0</v>
      </c>
      <c r="M12" s="23">
        <f t="shared" si="2"/>
        <v>99.995827880759322</v>
      </c>
    </row>
    <row r="13" spans="1:13" x14ac:dyDescent="0.25">
      <c r="A13" s="38" t="s">
        <v>70</v>
      </c>
      <c r="B13" t="s">
        <v>17</v>
      </c>
      <c r="C13" s="39" t="s">
        <v>4</v>
      </c>
      <c r="D13" s="4">
        <v>46.397005999999998</v>
      </c>
      <c r="E13" s="9"/>
      <c r="F13" s="4"/>
      <c r="G13" s="9"/>
      <c r="H13" s="11">
        <v>46.397005999999998</v>
      </c>
      <c r="I13" s="23">
        <v>1</v>
      </c>
      <c r="J13" s="11">
        <v>46.404966000000002</v>
      </c>
      <c r="K13" s="21">
        <f t="shared" si="0"/>
        <v>99.982846663436831</v>
      </c>
      <c r="L13" s="23">
        <f t="shared" si="1"/>
        <v>0</v>
      </c>
      <c r="M13" s="23">
        <f t="shared" si="2"/>
        <v>99.982846663436831</v>
      </c>
    </row>
    <row r="14" spans="1:13" x14ac:dyDescent="0.25">
      <c r="A14" s="38" t="s">
        <v>71</v>
      </c>
      <c r="B14" t="s">
        <v>17</v>
      </c>
      <c r="C14" s="39" t="s">
        <v>1</v>
      </c>
      <c r="D14" s="4">
        <v>6.676628</v>
      </c>
      <c r="E14" s="9"/>
      <c r="F14" s="4"/>
      <c r="G14" s="9"/>
      <c r="H14" s="11">
        <v>6.676628</v>
      </c>
      <c r="I14" s="23">
        <v>1</v>
      </c>
      <c r="J14" s="11">
        <v>6.6853790000000002</v>
      </c>
      <c r="K14" s="21">
        <f t="shared" si="0"/>
        <v>99.869102409900762</v>
      </c>
      <c r="L14" s="23">
        <f t="shared" si="1"/>
        <v>0</v>
      </c>
      <c r="M14" s="23">
        <f t="shared" si="2"/>
        <v>99.869102409900762</v>
      </c>
    </row>
    <row r="15" spans="1:13" x14ac:dyDescent="0.25">
      <c r="A15" s="38" t="s">
        <v>72</v>
      </c>
      <c r="B15" t="s">
        <v>17</v>
      </c>
      <c r="C15" s="39" t="s">
        <v>4</v>
      </c>
      <c r="D15" s="4">
        <v>5720.7233569999999</v>
      </c>
      <c r="E15" s="9">
        <v>11.154916999999999</v>
      </c>
      <c r="F15" s="4">
        <v>568.01655600000004</v>
      </c>
      <c r="G15" s="9">
        <v>15.691383999999999</v>
      </c>
      <c r="H15" s="11">
        <v>6315.586213999999</v>
      </c>
      <c r="I15" s="23">
        <v>0</v>
      </c>
      <c r="J15" s="11">
        <v>9976.840537</v>
      </c>
      <c r="K15" s="21">
        <f t="shared" si="0"/>
        <v>57.451838111903463</v>
      </c>
      <c r="L15" s="23">
        <f t="shared" si="1"/>
        <v>5.8506291429162092</v>
      </c>
      <c r="M15" s="23">
        <f t="shared" si="2"/>
        <v>63.302467254819661</v>
      </c>
    </row>
    <row r="16" spans="1:13" x14ac:dyDescent="0.25">
      <c r="A16" s="38" t="s">
        <v>73</v>
      </c>
      <c r="B16" t="s">
        <v>17</v>
      </c>
      <c r="C16" s="39" t="s">
        <v>1</v>
      </c>
      <c r="D16" s="4">
        <v>29.591753000000001</v>
      </c>
      <c r="E16" s="9"/>
      <c r="F16" s="4"/>
      <c r="G16" s="9"/>
      <c r="H16" s="11">
        <v>29.591753000000001</v>
      </c>
      <c r="I16" s="23">
        <v>1</v>
      </c>
      <c r="J16" s="11">
        <v>73.217130999999995</v>
      </c>
      <c r="K16" s="21">
        <f t="shared" si="0"/>
        <v>40.41643341638175</v>
      </c>
      <c r="L16" s="23">
        <f t="shared" si="1"/>
        <v>0</v>
      </c>
      <c r="M16" s="23">
        <f t="shared" si="2"/>
        <v>40.41643341638175</v>
      </c>
    </row>
    <row r="17" spans="1:13" x14ac:dyDescent="0.25">
      <c r="A17" s="38" t="s">
        <v>74</v>
      </c>
      <c r="B17" t="s">
        <v>7</v>
      </c>
      <c r="C17" s="39" t="s">
        <v>4</v>
      </c>
      <c r="D17" s="4">
        <v>115.655743</v>
      </c>
      <c r="E17" s="9">
        <v>24.071010999999999</v>
      </c>
      <c r="F17" s="4"/>
      <c r="G17" s="9"/>
      <c r="H17" s="11">
        <v>139.726754</v>
      </c>
      <c r="I17" s="23">
        <v>0</v>
      </c>
      <c r="J17" s="11">
        <v>385.03378199999997</v>
      </c>
      <c r="K17" s="21">
        <f t="shared" si="0"/>
        <v>36.289479139781037</v>
      </c>
      <c r="L17" s="23">
        <f t="shared" si="1"/>
        <v>0</v>
      </c>
      <c r="M17" s="23">
        <f t="shared" si="2"/>
        <v>36.289479139781037</v>
      </c>
    </row>
    <row r="18" spans="1:13" x14ac:dyDescent="0.25">
      <c r="A18" s="38" t="s">
        <v>75</v>
      </c>
      <c r="B18" t="s">
        <v>9</v>
      </c>
      <c r="C18" s="39" t="s">
        <v>1</v>
      </c>
      <c r="D18" s="4">
        <v>248.85620499999999</v>
      </c>
      <c r="E18" s="9">
        <v>8.4723579999999998</v>
      </c>
      <c r="F18" s="4"/>
      <c r="G18" s="9"/>
      <c r="H18" s="11">
        <v>257.32856299999997</v>
      </c>
      <c r="I18" s="23">
        <v>0</v>
      </c>
      <c r="J18" s="11">
        <v>743.25397199999998</v>
      </c>
      <c r="K18" s="21">
        <f t="shared" si="0"/>
        <v>34.621888707511673</v>
      </c>
      <c r="L18" s="23">
        <f t="shared" si="1"/>
        <v>0</v>
      </c>
      <c r="M18" s="23">
        <f t="shared" si="2"/>
        <v>34.621888707511673</v>
      </c>
    </row>
    <row r="19" spans="1:13" x14ac:dyDescent="0.25">
      <c r="A19" s="38" t="s">
        <v>76</v>
      </c>
      <c r="B19" t="s">
        <v>28</v>
      </c>
      <c r="C19" s="39" t="s">
        <v>1</v>
      </c>
      <c r="D19" s="4">
        <v>9119.5946669999994</v>
      </c>
      <c r="E19" s="9">
        <v>129.77301</v>
      </c>
      <c r="F19" s="4"/>
      <c r="G19" s="9">
        <v>7.9957E-2</v>
      </c>
      <c r="H19" s="11">
        <v>9249.4476340000001</v>
      </c>
      <c r="I19" s="23">
        <v>0</v>
      </c>
      <c r="J19" s="11">
        <v>26978.143840000001</v>
      </c>
      <c r="K19" s="21">
        <f t="shared" si="0"/>
        <v>34.284670331122378</v>
      </c>
      <c r="L19" s="23">
        <f t="shared" si="1"/>
        <v>2.963769504462691E-4</v>
      </c>
      <c r="M19" s="23">
        <f t="shared" si="2"/>
        <v>34.28496670807283</v>
      </c>
    </row>
    <row r="20" spans="1:13" x14ac:dyDescent="0.25">
      <c r="A20" s="38" t="s">
        <v>77</v>
      </c>
      <c r="B20" t="s">
        <v>10</v>
      </c>
      <c r="C20" s="39" t="s">
        <v>1</v>
      </c>
      <c r="D20" s="4">
        <v>438.122704</v>
      </c>
      <c r="E20" s="9">
        <v>28.404579999999999</v>
      </c>
      <c r="F20" s="4">
        <v>52.068022999999997</v>
      </c>
      <c r="G20" s="9">
        <v>11.151792</v>
      </c>
      <c r="H20" s="11">
        <v>529.74709900000005</v>
      </c>
      <c r="I20" s="23">
        <v>0</v>
      </c>
      <c r="J20" s="11">
        <v>1626.7516029999999</v>
      </c>
      <c r="K20" s="21">
        <f t="shared" si="0"/>
        <v>28.67845853906929</v>
      </c>
      <c r="L20" s="23">
        <f t="shared" si="1"/>
        <v>3.8862611159203508</v>
      </c>
      <c r="M20" s="23">
        <f t="shared" si="2"/>
        <v>32.564719654989645</v>
      </c>
    </row>
    <row r="21" spans="1:13" x14ac:dyDescent="0.25">
      <c r="A21" s="38" t="s">
        <v>78</v>
      </c>
      <c r="B21" t="s">
        <v>22</v>
      </c>
      <c r="C21" s="39" t="s">
        <v>1</v>
      </c>
      <c r="D21" s="4">
        <v>148.11030700000001</v>
      </c>
      <c r="E21" s="9">
        <v>68.074907999999994</v>
      </c>
      <c r="F21" s="4"/>
      <c r="G21" s="9">
        <v>1.2996490000000001</v>
      </c>
      <c r="H21" s="11">
        <v>217.48486399999999</v>
      </c>
      <c r="I21" s="23">
        <v>0</v>
      </c>
      <c r="J21" s="11">
        <v>680.07052399999998</v>
      </c>
      <c r="K21" s="21">
        <f t="shared" si="0"/>
        <v>31.788646525724147</v>
      </c>
      <c r="L21" s="23">
        <f t="shared" si="1"/>
        <v>0.19110503310094942</v>
      </c>
      <c r="M21" s="23">
        <f t="shared" si="2"/>
        <v>31.979751558825097</v>
      </c>
    </row>
    <row r="22" spans="1:13" x14ac:dyDescent="0.25">
      <c r="A22" s="38" t="s">
        <v>79</v>
      </c>
      <c r="B22" t="s">
        <v>25</v>
      </c>
      <c r="C22" s="39" t="s">
        <v>1</v>
      </c>
      <c r="D22" s="4"/>
      <c r="E22" s="9"/>
      <c r="F22" s="4">
        <v>206.648912</v>
      </c>
      <c r="G22" s="9">
        <v>21.494004</v>
      </c>
      <c r="H22" s="11">
        <v>228.14291599999999</v>
      </c>
      <c r="I22" s="23">
        <v>0</v>
      </c>
      <c r="J22" s="11">
        <v>754.12446699999998</v>
      </c>
      <c r="K22" s="21">
        <f t="shared" si="0"/>
        <v>0</v>
      </c>
      <c r="L22" s="23">
        <f t="shared" si="1"/>
        <v>30.252687186716088</v>
      </c>
      <c r="M22" s="23">
        <f t="shared" si="2"/>
        <v>30.252687186716088</v>
      </c>
    </row>
    <row r="23" spans="1:13" x14ac:dyDescent="0.25">
      <c r="A23" s="38" t="s">
        <v>80</v>
      </c>
      <c r="B23" t="s">
        <v>29</v>
      </c>
      <c r="C23" s="39" t="s">
        <v>4</v>
      </c>
      <c r="D23" s="4">
        <v>9.7396060000000002</v>
      </c>
      <c r="E23" s="9">
        <v>9.8128170000000008</v>
      </c>
      <c r="F23" s="4"/>
      <c r="G23" s="9"/>
      <c r="H23" s="11">
        <v>19.552423000000001</v>
      </c>
      <c r="I23" s="23">
        <v>0</v>
      </c>
      <c r="J23" s="11">
        <v>66.380291</v>
      </c>
      <c r="K23" s="21">
        <f t="shared" si="0"/>
        <v>29.455163129670524</v>
      </c>
      <c r="L23" s="23">
        <f t="shared" si="1"/>
        <v>0</v>
      </c>
      <c r="M23" s="23">
        <f t="shared" si="2"/>
        <v>29.455163129670524</v>
      </c>
    </row>
    <row r="24" spans="1:13" x14ac:dyDescent="0.25">
      <c r="A24" s="38" t="s">
        <v>81</v>
      </c>
      <c r="B24" t="s">
        <v>13</v>
      </c>
      <c r="C24" s="39" t="s">
        <v>1</v>
      </c>
      <c r="D24" s="4">
        <v>589.61273200000005</v>
      </c>
      <c r="E24" s="9">
        <v>84.911063999999996</v>
      </c>
      <c r="F24" s="4">
        <v>2.1999999999999999E-5</v>
      </c>
      <c r="G24" s="9">
        <v>1.1E-5</v>
      </c>
      <c r="H24" s="11">
        <v>674.52382899999998</v>
      </c>
      <c r="I24" s="23">
        <v>0</v>
      </c>
      <c r="J24" s="11">
        <v>2326.311299</v>
      </c>
      <c r="K24" s="21">
        <f t="shared" si="0"/>
        <v>28.995422766074096</v>
      </c>
      <c r="L24" s="23">
        <f t="shared" si="1"/>
        <v>1.4185547744270318E-6</v>
      </c>
      <c r="M24" s="23">
        <f t="shared" si="2"/>
        <v>28.99542418462887</v>
      </c>
    </row>
    <row r="25" spans="1:13" x14ac:dyDescent="0.25">
      <c r="A25" s="38" t="s">
        <v>82</v>
      </c>
      <c r="B25" t="s">
        <v>12</v>
      </c>
      <c r="C25" s="39" t="s">
        <v>1</v>
      </c>
      <c r="D25" s="4">
        <v>242.86029500000001</v>
      </c>
      <c r="E25" s="9">
        <v>56.069696999999998</v>
      </c>
      <c r="F25" s="4">
        <v>120.069875</v>
      </c>
      <c r="G25" s="9">
        <v>8.5805140000000009</v>
      </c>
      <c r="H25" s="11">
        <v>427.58038099999999</v>
      </c>
      <c r="I25" s="23">
        <v>0</v>
      </c>
      <c r="J25" s="11">
        <v>1588.033518</v>
      </c>
      <c r="K25" s="21">
        <f t="shared" si="0"/>
        <v>18.82390948375436</v>
      </c>
      <c r="L25" s="23">
        <f t="shared" si="1"/>
        <v>8.1012388933720221</v>
      </c>
      <c r="M25" s="23">
        <f t="shared" si="2"/>
        <v>26.925148377126384</v>
      </c>
    </row>
    <row r="26" spans="1:13" x14ac:dyDescent="0.25">
      <c r="A26" s="38" t="s">
        <v>83</v>
      </c>
      <c r="B26" t="s">
        <v>24</v>
      </c>
      <c r="C26" s="39" t="s">
        <v>1</v>
      </c>
      <c r="D26" s="4">
        <v>3.6340330000000001</v>
      </c>
      <c r="E26" s="9">
        <v>0.87038099999999996</v>
      </c>
      <c r="F26" s="4"/>
      <c r="G26" s="9"/>
      <c r="H26" s="11">
        <v>4.5044139999999997</v>
      </c>
      <c r="I26" s="23">
        <v>0</v>
      </c>
      <c r="J26" s="11">
        <v>22.334845999999999</v>
      </c>
      <c r="K26" s="21">
        <f t="shared" si="0"/>
        <v>20.167651928291782</v>
      </c>
      <c r="L26" s="23">
        <f t="shared" si="1"/>
        <v>0</v>
      </c>
      <c r="M26" s="23">
        <f t="shared" si="2"/>
        <v>20.167651928291782</v>
      </c>
    </row>
    <row r="27" spans="1:13" x14ac:dyDescent="0.25">
      <c r="A27" s="38" t="s">
        <v>84</v>
      </c>
      <c r="B27" t="s">
        <v>7</v>
      </c>
      <c r="C27" s="39" t="s">
        <v>4</v>
      </c>
      <c r="D27" s="4">
        <v>26.260359999999999</v>
      </c>
      <c r="E27" s="9">
        <v>0.229354</v>
      </c>
      <c r="F27" s="4"/>
      <c r="G27" s="9"/>
      <c r="H27" s="11">
        <v>26.489713999999999</v>
      </c>
      <c r="I27" s="23">
        <v>0</v>
      </c>
      <c r="J27" s="11">
        <v>139.05106699999999</v>
      </c>
      <c r="K27" s="21">
        <f t="shared" si="0"/>
        <v>19.050349322382402</v>
      </c>
      <c r="L27" s="23">
        <f t="shared" si="1"/>
        <v>0</v>
      </c>
      <c r="M27" s="23">
        <f t="shared" si="2"/>
        <v>19.050349322382402</v>
      </c>
    </row>
    <row r="28" spans="1:13" x14ac:dyDescent="0.25">
      <c r="A28" s="38" t="s">
        <v>85</v>
      </c>
      <c r="B28" t="s">
        <v>15</v>
      </c>
      <c r="C28" s="39" t="s">
        <v>4</v>
      </c>
      <c r="D28" s="4">
        <v>50.338845999999997</v>
      </c>
      <c r="E28" s="9">
        <v>20.054711000000001</v>
      </c>
      <c r="F28" s="4"/>
      <c r="G28" s="9"/>
      <c r="H28" s="11">
        <v>70.393557000000001</v>
      </c>
      <c r="I28" s="23">
        <v>0</v>
      </c>
      <c r="J28" s="11">
        <v>381.97300100000001</v>
      </c>
      <c r="K28" s="21">
        <f t="shared" si="0"/>
        <v>18.428935242991166</v>
      </c>
      <c r="L28" s="23">
        <f t="shared" si="1"/>
        <v>0</v>
      </c>
      <c r="M28" s="23">
        <f t="shared" si="2"/>
        <v>18.428935242991166</v>
      </c>
    </row>
    <row r="29" spans="1:13" x14ac:dyDescent="0.25">
      <c r="A29" s="38" t="s">
        <v>86</v>
      </c>
      <c r="B29" t="s">
        <v>25</v>
      </c>
      <c r="C29" s="39" t="s">
        <v>4</v>
      </c>
      <c r="D29" s="4">
        <v>13.735640999999999</v>
      </c>
      <c r="E29" s="9">
        <v>76.717028999999997</v>
      </c>
      <c r="F29" s="4">
        <v>3.6881149999999998</v>
      </c>
      <c r="G29" s="9">
        <v>1.9680610000000001</v>
      </c>
      <c r="H29" s="11">
        <v>96.108846</v>
      </c>
      <c r="I29" s="23">
        <v>0</v>
      </c>
      <c r="J29" s="11">
        <v>527.84457099999997</v>
      </c>
      <c r="K29" s="21">
        <f t="shared" si="0"/>
        <v>17.136231945824068</v>
      </c>
      <c r="L29" s="23">
        <f t="shared" si="1"/>
        <v>1.0715608932539349</v>
      </c>
      <c r="M29" s="23">
        <f t="shared" si="2"/>
        <v>18.207792839078003</v>
      </c>
    </row>
    <row r="30" spans="1:13" x14ac:dyDescent="0.25">
      <c r="A30" s="38" t="s">
        <v>87</v>
      </c>
      <c r="B30" t="s">
        <v>27</v>
      </c>
      <c r="C30" s="39" t="s">
        <v>1</v>
      </c>
      <c r="D30" s="4">
        <v>74.513067000000007</v>
      </c>
      <c r="E30" s="9">
        <v>19.384198999999999</v>
      </c>
      <c r="F30" s="4"/>
      <c r="G30" s="9"/>
      <c r="H30" s="11">
        <v>93.897266000000002</v>
      </c>
      <c r="I30" s="23">
        <v>0</v>
      </c>
      <c r="J30" s="11">
        <v>527.59740499999998</v>
      </c>
      <c r="K30" s="21">
        <f t="shared" si="0"/>
        <v>17.797143259262242</v>
      </c>
      <c r="L30" s="23">
        <f t="shared" si="1"/>
        <v>0</v>
      </c>
      <c r="M30" s="23">
        <f t="shared" si="2"/>
        <v>17.797143259262242</v>
      </c>
    </row>
    <row r="31" spans="1:13" x14ac:dyDescent="0.25">
      <c r="A31" s="38" t="s">
        <v>88</v>
      </c>
      <c r="B31" t="s">
        <v>41</v>
      </c>
      <c r="C31" s="39" t="s">
        <v>1</v>
      </c>
      <c r="D31" s="4">
        <v>88.000974999999997</v>
      </c>
      <c r="E31" s="9">
        <v>153.90811299999999</v>
      </c>
      <c r="F31" s="4">
        <v>85.541201999999998</v>
      </c>
      <c r="G31" s="9">
        <v>12.693682000000001</v>
      </c>
      <c r="H31" s="11">
        <v>340.14397200000002</v>
      </c>
      <c r="I31" s="23">
        <v>0</v>
      </c>
      <c r="J31" s="11">
        <v>1958.517728</v>
      </c>
      <c r="K31" s="21">
        <f t="shared" si="0"/>
        <v>12.351641475670114</v>
      </c>
      <c r="L31" s="23">
        <f t="shared" si="1"/>
        <v>5.0157771152940001</v>
      </c>
      <c r="M31" s="23">
        <f t="shared" si="2"/>
        <v>17.367418590964114</v>
      </c>
    </row>
    <row r="32" spans="1:13" x14ac:dyDescent="0.25">
      <c r="A32" s="38" t="s">
        <v>89</v>
      </c>
      <c r="B32" t="s">
        <v>7</v>
      </c>
      <c r="C32" s="39" t="s">
        <v>4</v>
      </c>
      <c r="D32" s="4">
        <v>4.3637769999999998</v>
      </c>
      <c r="E32" s="9">
        <v>4.5305109999999997</v>
      </c>
      <c r="F32" s="4"/>
      <c r="G32" s="9"/>
      <c r="H32" s="11">
        <v>8.8942879999999995</v>
      </c>
      <c r="I32" s="23">
        <v>0</v>
      </c>
      <c r="J32" s="11">
        <v>53.709789000000001</v>
      </c>
      <c r="K32" s="21">
        <f t="shared" si="0"/>
        <v>16.559901212793815</v>
      </c>
      <c r="L32" s="23">
        <f t="shared" si="1"/>
        <v>0</v>
      </c>
      <c r="M32" s="23">
        <f t="shared" si="2"/>
        <v>16.559901212793815</v>
      </c>
    </row>
    <row r="33" spans="1:13" x14ac:dyDescent="0.25">
      <c r="A33" s="38" t="s">
        <v>90</v>
      </c>
      <c r="B33" t="s">
        <v>17</v>
      </c>
      <c r="C33" s="39" t="s">
        <v>1</v>
      </c>
      <c r="D33" s="4">
        <v>5364.7733619999999</v>
      </c>
      <c r="E33" s="9">
        <v>24.676831</v>
      </c>
      <c r="F33" s="4">
        <v>12867.535250000001</v>
      </c>
      <c r="G33" s="9"/>
      <c r="H33" s="11">
        <v>18256.985443000001</v>
      </c>
      <c r="I33" s="23">
        <v>0</v>
      </c>
      <c r="J33" s="11">
        <v>111260.4895</v>
      </c>
      <c r="K33" s="21">
        <f t="shared" si="0"/>
        <v>4.8439928830260985</v>
      </c>
      <c r="L33" s="23">
        <f t="shared" si="1"/>
        <v>11.565233361659802</v>
      </c>
      <c r="M33" s="23">
        <f t="shared" si="2"/>
        <v>16.4092262446859</v>
      </c>
    </row>
    <row r="34" spans="1:13" x14ac:dyDescent="0.25">
      <c r="A34" s="38" t="s">
        <v>91</v>
      </c>
      <c r="B34" t="s">
        <v>24</v>
      </c>
      <c r="C34" s="39" t="s">
        <v>1</v>
      </c>
      <c r="D34" s="4">
        <v>162.62280999999999</v>
      </c>
      <c r="E34" s="9">
        <v>64.378708000000003</v>
      </c>
      <c r="F34" s="4"/>
      <c r="G34" s="9"/>
      <c r="H34" s="11">
        <v>227.00151799999998</v>
      </c>
      <c r="I34" s="23">
        <v>0</v>
      </c>
      <c r="J34" s="11">
        <v>1548.2794329999999</v>
      </c>
      <c r="K34" s="21">
        <f t="shared" si="0"/>
        <v>14.661534162483445</v>
      </c>
      <c r="L34" s="23">
        <f t="shared" si="1"/>
        <v>0</v>
      </c>
      <c r="M34" s="23">
        <f t="shared" si="2"/>
        <v>14.661534162483445</v>
      </c>
    </row>
    <row r="35" spans="1:13" x14ac:dyDescent="0.25">
      <c r="A35" s="38" t="s">
        <v>92</v>
      </c>
      <c r="B35" t="s">
        <v>5</v>
      </c>
      <c r="C35" s="39" t="s">
        <v>4</v>
      </c>
      <c r="D35" s="4">
        <v>159.86627899999999</v>
      </c>
      <c r="E35" s="9">
        <v>30.189291999999998</v>
      </c>
      <c r="F35" s="4"/>
      <c r="G35" s="9"/>
      <c r="H35" s="11">
        <v>190.05557099999999</v>
      </c>
      <c r="I35" s="23">
        <v>0</v>
      </c>
      <c r="J35" s="11">
        <v>1382.7670619999999</v>
      </c>
      <c r="K35" s="21">
        <f t="shared" si="0"/>
        <v>13.744583323029719</v>
      </c>
      <c r="L35" s="23">
        <f t="shared" si="1"/>
        <v>0</v>
      </c>
      <c r="M35" s="23">
        <f t="shared" si="2"/>
        <v>13.744583323029719</v>
      </c>
    </row>
    <row r="36" spans="1:13" x14ac:dyDescent="0.25">
      <c r="A36" s="38" t="s">
        <v>93</v>
      </c>
      <c r="B36" t="s">
        <v>7</v>
      </c>
      <c r="C36" s="39" t="s">
        <v>1</v>
      </c>
      <c r="D36" s="4">
        <v>281.92475899999999</v>
      </c>
      <c r="E36" s="9">
        <v>45.123938000000003</v>
      </c>
      <c r="F36" s="4"/>
      <c r="G36" s="9"/>
      <c r="H36" s="11">
        <v>327.048697</v>
      </c>
      <c r="I36" s="23">
        <v>0</v>
      </c>
      <c r="J36" s="11">
        <v>2681.9563939999998</v>
      </c>
      <c r="K36" s="21">
        <f t="shared" si="0"/>
        <v>12.194407699232713</v>
      </c>
      <c r="L36" s="23">
        <f t="shared" si="1"/>
        <v>0</v>
      </c>
      <c r="M36" s="23">
        <f t="shared" si="2"/>
        <v>12.194407699232713</v>
      </c>
    </row>
    <row r="37" spans="1:13" x14ac:dyDescent="0.25">
      <c r="A37" s="38" t="s">
        <v>94</v>
      </c>
      <c r="B37" t="s">
        <v>35</v>
      </c>
      <c r="C37" s="39" t="s">
        <v>4</v>
      </c>
      <c r="D37" s="4">
        <v>366.56777399999999</v>
      </c>
      <c r="E37" s="9">
        <v>91.377769999999998</v>
      </c>
      <c r="F37" s="4"/>
      <c r="G37" s="9"/>
      <c r="H37" s="11">
        <v>457.94554399999998</v>
      </c>
      <c r="I37" s="23">
        <v>0</v>
      </c>
      <c r="J37" s="11">
        <v>3884.0780989999998</v>
      </c>
      <c r="K37" s="21">
        <f t="shared" si="0"/>
        <v>11.790327906071283</v>
      </c>
      <c r="L37" s="23">
        <f t="shared" si="1"/>
        <v>0</v>
      </c>
      <c r="M37" s="23">
        <f t="shared" si="2"/>
        <v>11.790327906071283</v>
      </c>
    </row>
    <row r="38" spans="1:13" x14ac:dyDescent="0.25">
      <c r="A38" s="38" t="s">
        <v>95</v>
      </c>
      <c r="B38" t="s">
        <v>12</v>
      </c>
      <c r="C38" s="39" t="s">
        <v>4</v>
      </c>
      <c r="D38" s="4">
        <v>3.3729260000000001</v>
      </c>
      <c r="E38" s="9">
        <v>0.47222999999999998</v>
      </c>
      <c r="F38" s="4">
        <v>2.097334</v>
      </c>
      <c r="G38" s="9">
        <v>0.76900299999999999</v>
      </c>
      <c r="H38" s="11">
        <v>6.7114929999999999</v>
      </c>
      <c r="I38" s="23">
        <v>0</v>
      </c>
      <c r="J38" s="11">
        <v>58.613917999999998</v>
      </c>
      <c r="K38" s="21">
        <f t="shared" si="0"/>
        <v>6.5601415691065048</v>
      </c>
      <c r="L38" s="23">
        <f t="shared" si="1"/>
        <v>4.8901986043656054</v>
      </c>
      <c r="M38" s="23">
        <f t="shared" si="2"/>
        <v>11.45034017347211</v>
      </c>
    </row>
    <row r="39" spans="1:13" x14ac:dyDescent="0.25">
      <c r="A39" s="38" t="s">
        <v>96</v>
      </c>
      <c r="B39" t="s">
        <v>29</v>
      </c>
      <c r="C39" s="39" t="s">
        <v>4</v>
      </c>
      <c r="D39" s="4">
        <v>0.54557900000000004</v>
      </c>
      <c r="E39" s="9">
        <v>3.1272700000000002</v>
      </c>
      <c r="F39" s="4">
        <v>147.636449</v>
      </c>
      <c r="G39" s="9">
        <v>6.1048249999999999</v>
      </c>
      <c r="H39" s="11">
        <v>157.41412300000002</v>
      </c>
      <c r="I39" s="23">
        <v>0</v>
      </c>
      <c r="J39" s="11">
        <v>1383.3682550000001</v>
      </c>
      <c r="K39" s="21">
        <f t="shared" si="0"/>
        <v>0.2655004541794983</v>
      </c>
      <c r="L39" s="23">
        <f t="shared" si="1"/>
        <v>11.113546479350141</v>
      </c>
      <c r="M39" s="23">
        <f t="shared" si="2"/>
        <v>11.37904693352964</v>
      </c>
    </row>
    <row r="40" spans="1:13" x14ac:dyDescent="0.25">
      <c r="A40" s="38" t="s">
        <v>97</v>
      </c>
      <c r="B40" t="s">
        <v>10</v>
      </c>
      <c r="C40" s="39" t="s">
        <v>1</v>
      </c>
      <c r="D40" s="4">
        <v>34.668861</v>
      </c>
      <c r="E40" s="9"/>
      <c r="F40" s="4">
        <v>53.314264999999999</v>
      </c>
      <c r="G40" s="9">
        <v>7.8261779999999996</v>
      </c>
      <c r="H40" s="11">
        <v>95.809303999999997</v>
      </c>
      <c r="I40" s="23">
        <v>0</v>
      </c>
      <c r="J40" s="11">
        <v>876.28623900000002</v>
      </c>
      <c r="K40" s="21">
        <f t="shared" si="0"/>
        <v>3.9563397731274881</v>
      </c>
      <c r="L40" s="23">
        <f t="shared" si="1"/>
        <v>6.9772227702414025</v>
      </c>
      <c r="M40" s="23">
        <f t="shared" si="2"/>
        <v>10.933562543368891</v>
      </c>
    </row>
    <row r="41" spans="1:13" x14ac:dyDescent="0.25">
      <c r="A41" s="38" t="s">
        <v>98</v>
      </c>
      <c r="B41" t="s">
        <v>9</v>
      </c>
      <c r="C41" s="39" t="s">
        <v>1</v>
      </c>
      <c r="D41" s="4"/>
      <c r="E41" s="9">
        <v>6.2E-4</v>
      </c>
      <c r="F41" s="4">
        <v>35.726706999999998</v>
      </c>
      <c r="G41" s="9">
        <v>3.0021990000000001</v>
      </c>
      <c r="H41" s="11">
        <v>38.729525999999993</v>
      </c>
      <c r="I41" s="23">
        <v>0</v>
      </c>
      <c r="J41" s="11">
        <v>358.84509700000001</v>
      </c>
      <c r="K41" s="21">
        <f t="shared" si="0"/>
        <v>1.7277650027359856E-4</v>
      </c>
      <c r="L41" s="23">
        <f t="shared" si="1"/>
        <v>10.792652964685761</v>
      </c>
      <c r="M41" s="23">
        <f t="shared" si="2"/>
        <v>10.792825741186034</v>
      </c>
    </row>
    <row r="42" spans="1:13" x14ac:dyDescent="0.25">
      <c r="A42" s="38" t="s">
        <v>99</v>
      </c>
      <c r="B42" t="s">
        <v>25</v>
      </c>
      <c r="C42" s="39" t="s">
        <v>4</v>
      </c>
      <c r="D42" s="4">
        <v>2.4039429999999999</v>
      </c>
      <c r="E42" s="9">
        <v>17.352830999999998</v>
      </c>
      <c r="F42" s="4">
        <v>0.19447300000000001</v>
      </c>
      <c r="G42" s="9">
        <v>0.54301200000000005</v>
      </c>
      <c r="H42" s="11">
        <v>20.494259</v>
      </c>
      <c r="I42" s="23">
        <v>0</v>
      </c>
      <c r="J42" s="11">
        <v>199.63570000000001</v>
      </c>
      <c r="K42" s="21">
        <f t="shared" si="0"/>
        <v>9.8964133168566537</v>
      </c>
      <c r="L42" s="23">
        <f t="shared" si="1"/>
        <v>0.36941539013312746</v>
      </c>
      <c r="M42" s="23">
        <f t="shared" si="2"/>
        <v>10.265828706989781</v>
      </c>
    </row>
    <row r="43" spans="1:13" x14ac:dyDescent="0.25">
      <c r="A43" s="38" t="s">
        <v>100</v>
      </c>
      <c r="B43" t="s">
        <v>7</v>
      </c>
      <c r="C43" s="39" t="s">
        <v>4</v>
      </c>
      <c r="D43" s="4">
        <v>5.8257320000000004</v>
      </c>
      <c r="E43" s="9"/>
      <c r="F43" s="4"/>
      <c r="G43" s="9"/>
      <c r="H43" s="11">
        <v>5.8257320000000004</v>
      </c>
      <c r="I43" s="23">
        <v>0</v>
      </c>
      <c r="J43" s="11">
        <v>58.080666999999998</v>
      </c>
      <c r="K43" s="21">
        <f t="shared" si="0"/>
        <v>10.030415112140501</v>
      </c>
      <c r="L43" s="23">
        <f t="shared" si="1"/>
        <v>0</v>
      </c>
      <c r="M43" s="23">
        <f t="shared" si="2"/>
        <v>10.030415112140501</v>
      </c>
    </row>
    <row r="44" spans="1:13" x14ac:dyDescent="0.25">
      <c r="A44" s="38" t="s">
        <v>101</v>
      </c>
      <c r="B44" t="s">
        <v>15</v>
      </c>
      <c r="C44" s="39" t="s">
        <v>4</v>
      </c>
      <c r="D44" s="4">
        <v>18.999333</v>
      </c>
      <c r="E44" s="9">
        <v>0.22670699999999999</v>
      </c>
      <c r="F44" s="4"/>
      <c r="G44" s="9"/>
      <c r="H44" s="11">
        <v>19.226040000000001</v>
      </c>
      <c r="I44" s="23">
        <v>0</v>
      </c>
      <c r="J44" s="11">
        <v>193.859589</v>
      </c>
      <c r="K44" s="21">
        <f t="shared" si="0"/>
        <v>9.9175078721538004</v>
      </c>
      <c r="L44" s="23">
        <f t="shared" si="1"/>
        <v>0</v>
      </c>
      <c r="M44" s="23">
        <f t="shared" si="2"/>
        <v>9.9175078721538004</v>
      </c>
    </row>
    <row r="45" spans="1:13" x14ac:dyDescent="0.25">
      <c r="A45" s="38" t="s">
        <v>102</v>
      </c>
      <c r="B45" t="s">
        <v>7</v>
      </c>
      <c r="C45" s="39" t="s">
        <v>4</v>
      </c>
      <c r="D45" s="4">
        <v>12.727558999999999</v>
      </c>
      <c r="E45" s="9">
        <v>3.0895450000000002</v>
      </c>
      <c r="F45" s="4"/>
      <c r="G45" s="9"/>
      <c r="H45" s="11">
        <v>15.817104</v>
      </c>
      <c r="I45" s="23">
        <v>0</v>
      </c>
      <c r="J45" s="11">
        <v>160.01585900000001</v>
      </c>
      <c r="K45" s="21">
        <f t="shared" si="0"/>
        <v>9.8847102398769113</v>
      </c>
      <c r="L45" s="23">
        <f t="shared" si="1"/>
        <v>0</v>
      </c>
      <c r="M45" s="23">
        <f t="shared" si="2"/>
        <v>9.8847102398769113</v>
      </c>
    </row>
    <row r="46" spans="1:13" x14ac:dyDescent="0.25">
      <c r="A46" s="38" t="s">
        <v>103</v>
      </c>
      <c r="B46" t="s">
        <v>24</v>
      </c>
      <c r="C46" s="39" t="s">
        <v>1</v>
      </c>
      <c r="D46" s="4">
        <v>1.1972959999999999</v>
      </c>
      <c r="E46" s="9"/>
      <c r="F46" s="4">
        <v>1.9704360000000001</v>
      </c>
      <c r="G46" s="9"/>
      <c r="H46" s="11">
        <v>3.167732</v>
      </c>
      <c r="I46" s="23">
        <v>0</v>
      </c>
      <c r="J46" s="11">
        <v>32.091380000000001</v>
      </c>
      <c r="K46" s="21">
        <f t="shared" si="0"/>
        <v>3.7308959602235863</v>
      </c>
      <c r="L46" s="23">
        <f t="shared" si="1"/>
        <v>6.1400787376547843</v>
      </c>
      <c r="M46" s="23">
        <f t="shared" si="2"/>
        <v>9.8709746978783706</v>
      </c>
    </row>
    <row r="47" spans="1:13" x14ac:dyDescent="0.25">
      <c r="A47" s="38" t="s">
        <v>104</v>
      </c>
      <c r="B47" t="s">
        <v>19</v>
      </c>
      <c r="C47" s="39" t="s">
        <v>1</v>
      </c>
      <c r="D47" s="4">
        <v>49.284854000000003</v>
      </c>
      <c r="E47" s="9">
        <v>8.1117779999999993</v>
      </c>
      <c r="F47" s="4">
        <v>5.3999999999999998E-5</v>
      </c>
      <c r="G47" s="9"/>
      <c r="H47" s="11">
        <v>57.396686000000003</v>
      </c>
      <c r="I47" s="23">
        <v>0</v>
      </c>
      <c r="J47" s="11">
        <v>617.045928</v>
      </c>
      <c r="K47" s="21">
        <f t="shared" si="0"/>
        <v>9.301841142690435</v>
      </c>
      <c r="L47" s="23">
        <f t="shared" si="1"/>
        <v>8.7513745006028139E-6</v>
      </c>
      <c r="M47" s="23">
        <f t="shared" si="2"/>
        <v>9.3018498940649348</v>
      </c>
    </row>
    <row r="48" spans="1:13" x14ac:dyDescent="0.25">
      <c r="A48" s="38" t="s">
        <v>105</v>
      </c>
      <c r="B48" t="s">
        <v>32</v>
      </c>
      <c r="C48" s="39" t="s">
        <v>1</v>
      </c>
      <c r="D48" s="4">
        <v>75.225999999999999</v>
      </c>
      <c r="E48" s="9">
        <v>3.3369999999999997E-2</v>
      </c>
      <c r="F48" s="4"/>
      <c r="G48" s="9"/>
      <c r="H48" s="11">
        <v>75.259370000000004</v>
      </c>
      <c r="I48" s="23">
        <v>0</v>
      </c>
      <c r="J48" s="11">
        <v>826.72014200000001</v>
      </c>
      <c r="K48" s="21">
        <f t="shared" si="0"/>
        <v>9.1033671706525343</v>
      </c>
      <c r="L48" s="23">
        <f t="shared" si="1"/>
        <v>0</v>
      </c>
      <c r="M48" s="23">
        <f t="shared" si="2"/>
        <v>9.1033671706525343</v>
      </c>
    </row>
    <row r="49" spans="1:13" x14ac:dyDescent="0.25">
      <c r="A49" s="38" t="s">
        <v>106</v>
      </c>
      <c r="B49" t="s">
        <v>25</v>
      </c>
      <c r="C49" s="39" t="s">
        <v>4</v>
      </c>
      <c r="D49" s="4"/>
      <c r="E49" s="9">
        <v>5.1314159999999998</v>
      </c>
      <c r="F49" s="4"/>
      <c r="G49" s="9"/>
      <c r="H49" s="11">
        <v>5.1314159999999998</v>
      </c>
      <c r="I49" s="23">
        <v>0</v>
      </c>
      <c r="J49" s="11">
        <v>60.529367000000001</v>
      </c>
      <c r="K49" s="21">
        <f t="shared" si="0"/>
        <v>8.4775642871005079</v>
      </c>
      <c r="L49" s="23">
        <f t="shared" si="1"/>
        <v>0</v>
      </c>
      <c r="M49" s="23">
        <f t="shared" si="2"/>
        <v>8.4775642871005079</v>
      </c>
    </row>
    <row r="50" spans="1:13" x14ac:dyDescent="0.25">
      <c r="A50" s="38" t="s">
        <v>107</v>
      </c>
      <c r="B50" t="s">
        <v>2</v>
      </c>
      <c r="C50" s="39" t="s">
        <v>1</v>
      </c>
      <c r="D50" s="4">
        <v>37.747836</v>
      </c>
      <c r="E50" s="9">
        <v>5.8326830000000003</v>
      </c>
      <c r="F50" s="4"/>
      <c r="G50" s="9"/>
      <c r="H50" s="11">
        <v>43.580519000000002</v>
      </c>
      <c r="I50" s="23">
        <v>0</v>
      </c>
      <c r="J50" s="11">
        <v>519.91920000000005</v>
      </c>
      <c r="K50" s="21">
        <f t="shared" si="0"/>
        <v>8.3821714989559908</v>
      </c>
      <c r="L50" s="23">
        <f t="shared" si="1"/>
        <v>0</v>
      </c>
      <c r="M50" s="23">
        <f t="shared" si="2"/>
        <v>8.3821714989559908</v>
      </c>
    </row>
    <row r="51" spans="1:13" x14ac:dyDescent="0.25">
      <c r="A51" s="38" t="s">
        <v>108</v>
      </c>
      <c r="B51" t="s">
        <v>10</v>
      </c>
      <c r="C51" s="39" t="s">
        <v>4</v>
      </c>
      <c r="D51" s="4">
        <v>8.0178750000000001</v>
      </c>
      <c r="E51" s="9">
        <v>4.6522199999999998</v>
      </c>
      <c r="F51" s="4"/>
      <c r="G51" s="9"/>
      <c r="H51" s="11">
        <v>12.670095</v>
      </c>
      <c r="I51" s="23">
        <v>0</v>
      </c>
      <c r="J51" s="11">
        <v>162.28607</v>
      </c>
      <c r="K51" s="21">
        <f t="shared" si="0"/>
        <v>7.8072597358479374</v>
      </c>
      <c r="L51" s="23">
        <f t="shared" si="1"/>
        <v>0</v>
      </c>
      <c r="M51" s="23">
        <f t="shared" si="2"/>
        <v>7.8072597358479374</v>
      </c>
    </row>
    <row r="52" spans="1:13" x14ac:dyDescent="0.25">
      <c r="A52" s="38" t="s">
        <v>109</v>
      </c>
      <c r="B52" t="s">
        <v>17</v>
      </c>
      <c r="C52" s="39" t="s">
        <v>1</v>
      </c>
      <c r="D52" s="4">
        <v>0.35559000000000002</v>
      </c>
      <c r="E52" s="9"/>
      <c r="F52" s="4"/>
      <c r="G52" s="9"/>
      <c r="H52" s="11">
        <v>0.35559000000000002</v>
      </c>
      <c r="I52" s="23">
        <v>1</v>
      </c>
      <c r="J52" s="11">
        <v>4.8465870000000004</v>
      </c>
      <c r="K52" s="21">
        <f t="shared" si="0"/>
        <v>7.3369156480632665</v>
      </c>
      <c r="L52" s="23">
        <f t="shared" si="1"/>
        <v>0</v>
      </c>
      <c r="M52" s="23">
        <f t="shared" si="2"/>
        <v>7.3369156480632665</v>
      </c>
    </row>
    <row r="53" spans="1:13" x14ac:dyDescent="0.25">
      <c r="A53" s="38" t="s">
        <v>110</v>
      </c>
      <c r="B53" t="s">
        <v>7</v>
      </c>
      <c r="C53" s="39" t="s">
        <v>1</v>
      </c>
      <c r="D53" s="4">
        <v>153.11479399999999</v>
      </c>
      <c r="E53" s="9">
        <v>36.516328000000001</v>
      </c>
      <c r="F53" s="4"/>
      <c r="G53" s="9"/>
      <c r="H53" s="11">
        <v>189.631122</v>
      </c>
      <c r="I53" s="23">
        <v>0</v>
      </c>
      <c r="J53" s="11">
        <v>2605.7316679999999</v>
      </c>
      <c r="K53" s="21">
        <f t="shared" si="0"/>
        <v>7.2774616177401423</v>
      </c>
      <c r="L53" s="23">
        <f t="shared" si="1"/>
        <v>0</v>
      </c>
      <c r="M53" s="23">
        <f t="shared" si="2"/>
        <v>7.2774616177401423</v>
      </c>
    </row>
    <row r="54" spans="1:13" x14ac:dyDescent="0.25">
      <c r="A54" s="38" t="s">
        <v>111</v>
      </c>
      <c r="B54" t="s">
        <v>25</v>
      </c>
      <c r="C54" s="39" t="s">
        <v>4</v>
      </c>
      <c r="D54" s="4">
        <v>19.002986</v>
      </c>
      <c r="E54" s="9">
        <v>5.0668540000000002</v>
      </c>
      <c r="F54" s="4"/>
      <c r="G54" s="9"/>
      <c r="H54" s="11">
        <v>24.069839999999999</v>
      </c>
      <c r="I54" s="23">
        <v>0</v>
      </c>
      <c r="J54" s="11">
        <v>341.91913299999999</v>
      </c>
      <c r="K54" s="21">
        <f t="shared" si="0"/>
        <v>7.0396294553074918</v>
      </c>
      <c r="L54" s="23">
        <f t="shared" si="1"/>
        <v>0</v>
      </c>
      <c r="M54" s="23">
        <f t="shared" si="2"/>
        <v>7.0396294553074918</v>
      </c>
    </row>
    <row r="55" spans="1:13" x14ac:dyDescent="0.25">
      <c r="A55" s="38" t="s">
        <v>112</v>
      </c>
      <c r="B55" t="s">
        <v>25</v>
      </c>
      <c r="C55" s="39" t="s">
        <v>1</v>
      </c>
      <c r="D55" s="4"/>
      <c r="E55" s="9"/>
      <c r="F55" s="4">
        <v>20.110009999999999</v>
      </c>
      <c r="G55" s="9">
        <v>11.385308</v>
      </c>
      <c r="H55" s="11">
        <v>31.495317999999997</v>
      </c>
      <c r="I55" s="23">
        <v>0</v>
      </c>
      <c r="J55" s="11">
        <v>450.35871600000002</v>
      </c>
      <c r="K55" s="21">
        <f t="shared" si="0"/>
        <v>0</v>
      </c>
      <c r="L55" s="23">
        <f t="shared" si="1"/>
        <v>6.9933848021717857</v>
      </c>
      <c r="M55" s="23">
        <f t="shared" si="2"/>
        <v>6.9933848021717857</v>
      </c>
    </row>
    <row r="56" spans="1:13" x14ac:dyDescent="0.25">
      <c r="A56" s="38" t="s">
        <v>113</v>
      </c>
      <c r="B56" t="s">
        <v>6</v>
      </c>
      <c r="C56" s="39" t="s">
        <v>1</v>
      </c>
      <c r="D56" s="4">
        <v>75.531192000000004</v>
      </c>
      <c r="E56" s="9">
        <v>11.351781000000001</v>
      </c>
      <c r="F56" s="4"/>
      <c r="G56" s="9"/>
      <c r="H56" s="11">
        <v>86.882973000000007</v>
      </c>
      <c r="I56" s="23">
        <v>0</v>
      </c>
      <c r="J56" s="11">
        <v>1274.098553</v>
      </c>
      <c r="K56" s="21">
        <f t="shared" si="0"/>
        <v>6.8191720958653352</v>
      </c>
      <c r="L56" s="23">
        <f t="shared" si="1"/>
        <v>0</v>
      </c>
      <c r="M56" s="23">
        <f t="shared" si="2"/>
        <v>6.8191720958653352</v>
      </c>
    </row>
    <row r="57" spans="1:13" x14ac:dyDescent="0.25">
      <c r="A57" s="38" t="s">
        <v>114</v>
      </c>
      <c r="B57" t="s">
        <v>15</v>
      </c>
      <c r="C57" s="39" t="s">
        <v>20</v>
      </c>
      <c r="D57" s="4">
        <v>10.820133</v>
      </c>
      <c r="E57" s="9">
        <v>0.153836</v>
      </c>
      <c r="F57" s="4"/>
      <c r="G57" s="9"/>
      <c r="H57" s="11">
        <v>10.973969</v>
      </c>
      <c r="I57" s="23">
        <v>0</v>
      </c>
      <c r="J57" s="11">
        <v>164.76066599999999</v>
      </c>
      <c r="K57" s="21">
        <f t="shared" si="0"/>
        <v>6.6605514935221253</v>
      </c>
      <c r="L57" s="23">
        <f t="shared" si="1"/>
        <v>0</v>
      </c>
      <c r="M57" s="23">
        <f t="shared" si="2"/>
        <v>6.6605514935221253</v>
      </c>
    </row>
    <row r="58" spans="1:13" x14ac:dyDescent="0.25">
      <c r="A58" s="38" t="s">
        <v>115</v>
      </c>
      <c r="B58" t="s">
        <v>25</v>
      </c>
      <c r="C58" s="39" t="s">
        <v>4</v>
      </c>
      <c r="D58" s="4">
        <v>48.787211999999997</v>
      </c>
      <c r="E58" s="9">
        <v>11.781684</v>
      </c>
      <c r="F58" s="4"/>
      <c r="G58" s="9"/>
      <c r="H58" s="11">
        <v>60.568895999999995</v>
      </c>
      <c r="I58" s="23">
        <v>0</v>
      </c>
      <c r="J58" s="11">
        <v>1004.045268</v>
      </c>
      <c r="K58" s="21">
        <f t="shared" si="0"/>
        <v>6.0324865750973284</v>
      </c>
      <c r="L58" s="23">
        <f t="shared" si="1"/>
        <v>0</v>
      </c>
      <c r="M58" s="23">
        <f t="shared" si="2"/>
        <v>6.0324865750973284</v>
      </c>
    </row>
    <row r="59" spans="1:13" x14ac:dyDescent="0.25">
      <c r="A59" s="38" t="s">
        <v>116</v>
      </c>
      <c r="B59" t="s">
        <v>19</v>
      </c>
      <c r="C59" s="39" t="s">
        <v>4</v>
      </c>
      <c r="D59" s="4">
        <v>1.8802730000000001</v>
      </c>
      <c r="E59" s="9">
        <v>0.63645300000000005</v>
      </c>
      <c r="F59" s="4"/>
      <c r="G59" s="9"/>
      <c r="H59" s="11">
        <v>2.5167260000000002</v>
      </c>
      <c r="I59" s="23">
        <v>0</v>
      </c>
      <c r="J59" s="11">
        <v>43.329762000000002</v>
      </c>
      <c r="K59" s="21">
        <f t="shared" si="0"/>
        <v>5.8083079247008094</v>
      </c>
      <c r="L59" s="23">
        <f t="shared" si="1"/>
        <v>0</v>
      </c>
      <c r="M59" s="23">
        <f t="shared" si="2"/>
        <v>5.8083079247008094</v>
      </c>
    </row>
    <row r="60" spans="1:13" x14ac:dyDescent="0.25">
      <c r="A60" s="38" t="s">
        <v>117</v>
      </c>
      <c r="B60" t="s">
        <v>8</v>
      </c>
      <c r="C60" s="39" t="s">
        <v>1</v>
      </c>
      <c r="D60" s="4">
        <v>146.38392999999999</v>
      </c>
      <c r="E60" s="9">
        <v>20.388006000000001</v>
      </c>
      <c r="F60" s="4"/>
      <c r="G60" s="9"/>
      <c r="H60" s="11">
        <v>166.77193599999998</v>
      </c>
      <c r="I60" s="23">
        <v>0</v>
      </c>
      <c r="J60" s="11">
        <v>3021.75704</v>
      </c>
      <c r="K60" s="21">
        <f t="shared" si="0"/>
        <v>5.5190385524840204</v>
      </c>
      <c r="L60" s="23">
        <f t="shared" si="1"/>
        <v>0</v>
      </c>
      <c r="M60" s="23">
        <f t="shared" si="2"/>
        <v>5.5190385524840204</v>
      </c>
    </row>
    <row r="61" spans="1:13" x14ac:dyDescent="0.25">
      <c r="A61" s="38" t="s">
        <v>118</v>
      </c>
      <c r="B61" t="s">
        <v>27</v>
      </c>
      <c r="C61" s="39" t="s">
        <v>1</v>
      </c>
      <c r="D61" s="4">
        <v>77.197631000000001</v>
      </c>
      <c r="E61" s="9">
        <v>36.677957999999997</v>
      </c>
      <c r="F61" s="4"/>
      <c r="G61" s="9"/>
      <c r="H61" s="11">
        <v>113.87558899999999</v>
      </c>
      <c r="I61" s="23">
        <v>0</v>
      </c>
      <c r="J61" s="11">
        <v>2120.591621</v>
      </c>
      <c r="K61" s="21">
        <f t="shared" si="0"/>
        <v>5.3699914623967091</v>
      </c>
      <c r="L61" s="23">
        <f t="shared" si="1"/>
        <v>0</v>
      </c>
      <c r="M61" s="23">
        <f t="shared" si="2"/>
        <v>5.3699914623967091</v>
      </c>
    </row>
    <row r="62" spans="1:13" x14ac:dyDescent="0.25">
      <c r="A62" s="38" t="s">
        <v>119</v>
      </c>
      <c r="B62" t="s">
        <v>8</v>
      </c>
      <c r="C62" s="39" t="s">
        <v>4</v>
      </c>
      <c r="D62" s="4">
        <v>3.4767769999999998</v>
      </c>
      <c r="E62" s="9"/>
      <c r="F62" s="4">
        <v>10.231721</v>
      </c>
      <c r="G62" s="9"/>
      <c r="H62" s="11">
        <v>13.708498000000001</v>
      </c>
      <c r="I62" s="23">
        <v>0</v>
      </c>
      <c r="J62" s="11">
        <v>270.85132399999998</v>
      </c>
      <c r="K62" s="21">
        <f t="shared" si="0"/>
        <v>1.2836477771842092</v>
      </c>
      <c r="L62" s="23">
        <f t="shared" si="1"/>
        <v>3.7776152794438627</v>
      </c>
      <c r="M62" s="23">
        <f t="shared" si="2"/>
        <v>5.0612630566280714</v>
      </c>
    </row>
    <row r="63" spans="1:13" x14ac:dyDescent="0.25">
      <c r="A63" s="38" t="s">
        <v>120</v>
      </c>
      <c r="B63" t="s">
        <v>29</v>
      </c>
      <c r="C63" s="39" t="s">
        <v>4</v>
      </c>
      <c r="D63" s="4">
        <v>3.398558</v>
      </c>
      <c r="E63" s="9"/>
      <c r="F63" s="4">
        <v>10.933657</v>
      </c>
      <c r="G63" s="9"/>
      <c r="H63" s="11">
        <v>14.332215</v>
      </c>
      <c r="I63" s="23">
        <v>0</v>
      </c>
      <c r="J63" s="11">
        <v>284.388014</v>
      </c>
      <c r="K63" s="21">
        <f t="shared" si="0"/>
        <v>1.1950426293282528</v>
      </c>
      <c r="L63" s="23">
        <f t="shared" si="1"/>
        <v>3.8446265179094365</v>
      </c>
      <c r="M63" s="23">
        <f t="shared" si="2"/>
        <v>5.0396691472376887</v>
      </c>
    </row>
    <row r="64" spans="1:13" x14ac:dyDescent="0.25">
      <c r="A64" s="38" t="s">
        <v>121</v>
      </c>
      <c r="B64" t="s">
        <v>12</v>
      </c>
      <c r="C64" s="39" t="s">
        <v>4</v>
      </c>
      <c r="D64" s="4">
        <v>11.722218</v>
      </c>
      <c r="E64" s="9">
        <v>8.4884740000000001</v>
      </c>
      <c r="F64" s="4"/>
      <c r="G64" s="9"/>
      <c r="H64" s="11">
        <v>20.210692000000002</v>
      </c>
      <c r="I64" s="23">
        <v>0</v>
      </c>
      <c r="J64" s="11">
        <v>406.16269199999999</v>
      </c>
      <c r="K64" s="21">
        <f t="shared" si="0"/>
        <v>4.9760089732712336</v>
      </c>
      <c r="L64" s="23">
        <f t="shared" si="1"/>
        <v>0</v>
      </c>
      <c r="M64" s="23">
        <f t="shared" si="2"/>
        <v>4.9760089732712336</v>
      </c>
    </row>
    <row r="65" spans="1:13" x14ac:dyDescent="0.25">
      <c r="A65" s="38" t="s">
        <v>122</v>
      </c>
      <c r="B65" t="s">
        <v>6</v>
      </c>
      <c r="C65" s="39" t="s">
        <v>1</v>
      </c>
      <c r="D65" s="4">
        <v>112.724525</v>
      </c>
      <c r="E65" s="9">
        <v>22.334468000000001</v>
      </c>
      <c r="F65" s="4">
        <v>19.963255</v>
      </c>
      <c r="G65" s="9">
        <v>5.5739530000000004</v>
      </c>
      <c r="H65" s="11">
        <v>160.59620099999998</v>
      </c>
      <c r="I65" s="23">
        <v>0</v>
      </c>
      <c r="J65" s="11">
        <v>3490.1729679999999</v>
      </c>
      <c r="K65" s="21">
        <f t="shared" si="0"/>
        <v>3.8696934002498407</v>
      </c>
      <c r="L65" s="23">
        <f t="shared" si="1"/>
        <v>0.7316888943367692</v>
      </c>
      <c r="M65" s="23">
        <f t="shared" si="2"/>
        <v>4.6013822945866094</v>
      </c>
    </row>
    <row r="66" spans="1:13" x14ac:dyDescent="0.25">
      <c r="A66" s="38" t="s">
        <v>123</v>
      </c>
      <c r="B66" t="s">
        <v>31</v>
      </c>
      <c r="C66" s="39" t="s">
        <v>4</v>
      </c>
      <c r="D66" s="4">
        <v>3.4165079999999999</v>
      </c>
      <c r="E66" s="9">
        <v>0.29926799999999998</v>
      </c>
      <c r="F66" s="4"/>
      <c r="G66" s="9"/>
      <c r="H66" s="11">
        <v>3.715776</v>
      </c>
      <c r="I66" s="23">
        <v>0</v>
      </c>
      <c r="J66" s="11">
        <v>83.045966000000007</v>
      </c>
      <c r="K66" s="21">
        <f t="shared" ref="K66:K129" si="3">SUM(D66:E66)/J66*100</f>
        <v>4.4743606209602031</v>
      </c>
      <c r="L66" s="23">
        <f t="shared" ref="L66:L129" si="4">SUM(F66:G66)/J66*100</f>
        <v>0</v>
      </c>
      <c r="M66" s="23">
        <f t="shared" ref="M66:M129" si="5">H66/J66*100</f>
        <v>4.4743606209602031</v>
      </c>
    </row>
    <row r="67" spans="1:13" x14ac:dyDescent="0.25">
      <c r="A67" s="38" t="s">
        <v>124</v>
      </c>
      <c r="B67" t="s">
        <v>31</v>
      </c>
      <c r="C67" s="39" t="s">
        <v>1</v>
      </c>
      <c r="D67" s="4"/>
      <c r="E67" s="9"/>
      <c r="F67" s="4">
        <v>77.576220000000006</v>
      </c>
      <c r="G67" s="9">
        <v>24.285162</v>
      </c>
      <c r="H67" s="11">
        <v>101.86138200000001</v>
      </c>
      <c r="I67" s="23">
        <v>0</v>
      </c>
      <c r="J67" s="11">
        <v>2341.5285869999998</v>
      </c>
      <c r="K67" s="21">
        <f t="shared" si="3"/>
        <v>0</v>
      </c>
      <c r="L67" s="23">
        <f t="shared" si="4"/>
        <v>4.3502087724030858</v>
      </c>
      <c r="M67" s="23">
        <f t="shared" si="5"/>
        <v>4.3502087724030858</v>
      </c>
    </row>
    <row r="68" spans="1:13" x14ac:dyDescent="0.25">
      <c r="A68" s="38" t="s">
        <v>125</v>
      </c>
      <c r="B68" t="s">
        <v>26</v>
      </c>
      <c r="C68" s="39" t="s">
        <v>1</v>
      </c>
      <c r="D68" s="4"/>
      <c r="E68" s="9"/>
      <c r="F68" s="4">
        <v>91.769784999999999</v>
      </c>
      <c r="G68" s="9">
        <v>3.2227260000000002</v>
      </c>
      <c r="H68" s="11">
        <v>94.992510999999993</v>
      </c>
      <c r="I68" s="23">
        <v>0</v>
      </c>
      <c r="J68" s="11">
        <v>2219.9708110000001</v>
      </c>
      <c r="K68" s="21">
        <f t="shared" si="3"/>
        <v>0</v>
      </c>
      <c r="L68" s="23">
        <f t="shared" si="4"/>
        <v>4.2789981980533343</v>
      </c>
      <c r="M68" s="23">
        <f t="shared" si="5"/>
        <v>4.2789981980533343</v>
      </c>
    </row>
    <row r="69" spans="1:13" x14ac:dyDescent="0.25">
      <c r="A69" s="38" t="s">
        <v>126</v>
      </c>
      <c r="B69" t="s">
        <v>26</v>
      </c>
      <c r="C69" s="39" t="s">
        <v>4</v>
      </c>
      <c r="D69" s="4"/>
      <c r="E69" s="9"/>
      <c r="F69" s="4">
        <v>10.209472</v>
      </c>
      <c r="G69" s="9">
        <v>2.1285180000000001</v>
      </c>
      <c r="H69" s="11">
        <v>12.33799</v>
      </c>
      <c r="I69" s="23">
        <v>0</v>
      </c>
      <c r="J69" s="11">
        <v>307.50464199999999</v>
      </c>
      <c r="K69" s="21">
        <f t="shared" si="3"/>
        <v>0</v>
      </c>
      <c r="L69" s="23">
        <f t="shared" si="4"/>
        <v>4.0122939022169302</v>
      </c>
      <c r="M69" s="23">
        <f t="shared" si="5"/>
        <v>4.0122939022169302</v>
      </c>
    </row>
    <row r="70" spans="1:13" x14ac:dyDescent="0.25">
      <c r="A70" s="38" t="s">
        <v>127</v>
      </c>
      <c r="B70" t="s">
        <v>24</v>
      </c>
      <c r="C70" s="39" t="s">
        <v>4</v>
      </c>
      <c r="D70" s="4">
        <v>69.658257000000006</v>
      </c>
      <c r="E70" s="9">
        <v>25.597788999999999</v>
      </c>
      <c r="F70" s="4"/>
      <c r="G70" s="9"/>
      <c r="H70" s="11">
        <v>95.256045999999998</v>
      </c>
      <c r="I70" s="23">
        <v>0</v>
      </c>
      <c r="J70" s="11">
        <v>2609.035406</v>
      </c>
      <c r="K70" s="21">
        <f t="shared" si="3"/>
        <v>3.6510062600507305</v>
      </c>
      <c r="L70" s="23">
        <f t="shared" si="4"/>
        <v>0</v>
      </c>
      <c r="M70" s="23">
        <f t="shared" si="5"/>
        <v>3.6510062600507305</v>
      </c>
    </row>
    <row r="71" spans="1:13" x14ac:dyDescent="0.25">
      <c r="A71" s="38" t="s">
        <v>128</v>
      </c>
      <c r="B71" t="s">
        <v>2</v>
      </c>
      <c r="C71" s="39" t="s">
        <v>1</v>
      </c>
      <c r="D71" s="4"/>
      <c r="E71" s="9"/>
      <c r="F71" s="4">
        <v>7.8239289999999997</v>
      </c>
      <c r="G71" s="9">
        <v>4.1628809999999996</v>
      </c>
      <c r="H71" s="11">
        <v>11.986809999999998</v>
      </c>
      <c r="I71" s="23">
        <v>0</v>
      </c>
      <c r="J71" s="11">
        <v>338.52561400000002</v>
      </c>
      <c r="K71" s="21">
        <f t="shared" si="3"/>
        <v>0</v>
      </c>
      <c r="L71" s="23">
        <f t="shared" si="4"/>
        <v>3.5408871601662608</v>
      </c>
      <c r="M71" s="23">
        <f t="shared" si="5"/>
        <v>3.5408871601662608</v>
      </c>
    </row>
    <row r="72" spans="1:13" x14ac:dyDescent="0.25">
      <c r="A72" s="38" t="s">
        <v>129</v>
      </c>
      <c r="B72" t="s">
        <v>7</v>
      </c>
      <c r="C72" s="39" t="s">
        <v>1</v>
      </c>
      <c r="D72" s="4">
        <v>19.233309999999999</v>
      </c>
      <c r="E72" s="9">
        <v>2.5997650000000001</v>
      </c>
      <c r="F72" s="4">
        <v>1.2029000000000001</v>
      </c>
      <c r="G72" s="9">
        <v>1.9379E-2</v>
      </c>
      <c r="H72" s="11">
        <v>23.055354000000001</v>
      </c>
      <c r="I72" s="23">
        <v>0</v>
      </c>
      <c r="J72" s="11">
        <v>694.35728900000004</v>
      </c>
      <c r="K72" s="21">
        <f t="shared" si="3"/>
        <v>3.1443574289316634</v>
      </c>
      <c r="L72" s="23">
        <f t="shared" si="4"/>
        <v>0.17603026847464981</v>
      </c>
      <c r="M72" s="23">
        <f t="shared" si="5"/>
        <v>3.3203876974063138</v>
      </c>
    </row>
    <row r="73" spans="1:13" x14ac:dyDescent="0.25">
      <c r="A73" s="38" t="s">
        <v>130</v>
      </c>
      <c r="B73" t="s">
        <v>2</v>
      </c>
      <c r="C73" s="39" t="s">
        <v>1</v>
      </c>
      <c r="D73" s="4">
        <v>5.1337429999999999</v>
      </c>
      <c r="E73" s="9">
        <v>3.9158170000000001</v>
      </c>
      <c r="F73" s="4"/>
      <c r="G73" s="9"/>
      <c r="H73" s="11">
        <v>9.0495599999999996</v>
      </c>
      <c r="I73" s="23">
        <v>0</v>
      </c>
      <c r="J73" s="11">
        <v>298.50336499999997</v>
      </c>
      <c r="K73" s="21">
        <f t="shared" si="3"/>
        <v>3.0316442161380661</v>
      </c>
      <c r="L73" s="23">
        <f t="shared" si="4"/>
        <v>0</v>
      </c>
      <c r="M73" s="23">
        <f t="shared" si="5"/>
        <v>3.0316442161380661</v>
      </c>
    </row>
    <row r="74" spans="1:13" x14ac:dyDescent="0.25">
      <c r="A74" s="38" t="s">
        <v>131</v>
      </c>
      <c r="B74" t="s">
        <v>7</v>
      </c>
      <c r="C74" s="39" t="s">
        <v>4</v>
      </c>
      <c r="D74" s="4">
        <v>69.999576000000005</v>
      </c>
      <c r="E74" s="9">
        <v>2.902101</v>
      </c>
      <c r="F74" s="4"/>
      <c r="G74" s="9"/>
      <c r="H74" s="11">
        <v>72.901677000000007</v>
      </c>
      <c r="I74" s="23">
        <v>0</v>
      </c>
      <c r="J74" s="11">
        <v>2424.057573</v>
      </c>
      <c r="K74" s="21">
        <f t="shared" si="3"/>
        <v>3.0074234957124926</v>
      </c>
      <c r="L74" s="23">
        <f t="shared" si="4"/>
        <v>0</v>
      </c>
      <c r="M74" s="23">
        <f t="shared" si="5"/>
        <v>3.0074234957124926</v>
      </c>
    </row>
    <row r="75" spans="1:13" x14ac:dyDescent="0.25">
      <c r="A75" s="38" t="s">
        <v>132</v>
      </c>
      <c r="B75" t="s">
        <v>27</v>
      </c>
      <c r="C75" s="39" t="s">
        <v>1</v>
      </c>
      <c r="D75" s="4"/>
      <c r="E75" s="9"/>
      <c r="F75" s="4">
        <v>6.7449870000000001</v>
      </c>
      <c r="G75" s="9">
        <v>5.0344879999999996</v>
      </c>
      <c r="H75" s="11">
        <v>11.779475</v>
      </c>
      <c r="I75" s="23">
        <v>0</v>
      </c>
      <c r="J75" s="11">
        <v>397.640219</v>
      </c>
      <c r="K75" s="21">
        <f t="shared" si="3"/>
        <v>0</v>
      </c>
      <c r="L75" s="23">
        <f t="shared" si="4"/>
        <v>2.9623449634001937</v>
      </c>
      <c r="M75" s="23">
        <f t="shared" si="5"/>
        <v>2.9623449634001937</v>
      </c>
    </row>
    <row r="76" spans="1:13" x14ac:dyDescent="0.25">
      <c r="A76" s="38" t="s">
        <v>133</v>
      </c>
      <c r="B76" t="s">
        <v>15</v>
      </c>
      <c r="C76" s="39" t="s">
        <v>4</v>
      </c>
      <c r="D76" s="4">
        <v>12.084235</v>
      </c>
      <c r="E76" s="9">
        <v>0.43118600000000001</v>
      </c>
      <c r="F76" s="4"/>
      <c r="G76" s="9"/>
      <c r="H76" s="11">
        <v>12.515421</v>
      </c>
      <c r="I76" s="23">
        <v>0</v>
      </c>
      <c r="J76" s="11">
        <v>438.312364</v>
      </c>
      <c r="K76" s="21">
        <f t="shared" si="3"/>
        <v>2.8553657226972495</v>
      </c>
      <c r="L76" s="23">
        <f t="shared" si="4"/>
        <v>0</v>
      </c>
      <c r="M76" s="23">
        <f t="shared" si="5"/>
        <v>2.8553657226972495</v>
      </c>
    </row>
    <row r="77" spans="1:13" x14ac:dyDescent="0.25">
      <c r="A77" s="38" t="s">
        <v>134</v>
      </c>
      <c r="B77" t="s">
        <v>9</v>
      </c>
      <c r="C77" s="39" t="s">
        <v>4</v>
      </c>
      <c r="D77" s="4">
        <v>4.5893829999999998</v>
      </c>
      <c r="E77" s="9">
        <v>4.8880100000000004</v>
      </c>
      <c r="F77" s="4"/>
      <c r="G77" s="9"/>
      <c r="H77" s="11">
        <v>9.4773929999999993</v>
      </c>
      <c r="I77" s="23">
        <v>0</v>
      </c>
      <c r="J77" s="11">
        <v>334.41400299999998</v>
      </c>
      <c r="K77" s="21">
        <f t="shared" si="3"/>
        <v>2.8340299493977827</v>
      </c>
      <c r="L77" s="23">
        <f t="shared" si="4"/>
        <v>0</v>
      </c>
      <c r="M77" s="23">
        <f t="shared" si="5"/>
        <v>2.8340299493977827</v>
      </c>
    </row>
    <row r="78" spans="1:13" x14ac:dyDescent="0.25">
      <c r="A78" s="38" t="s">
        <v>135</v>
      </c>
      <c r="B78" t="s">
        <v>7</v>
      </c>
      <c r="C78" s="39" t="s">
        <v>4</v>
      </c>
      <c r="D78" s="4">
        <v>15.368014000000001</v>
      </c>
      <c r="E78" s="9">
        <v>0.72885900000000003</v>
      </c>
      <c r="F78" s="4">
        <v>8.0458630000000007</v>
      </c>
      <c r="G78" s="9">
        <v>0.17171800000000001</v>
      </c>
      <c r="H78" s="11">
        <v>24.314454000000001</v>
      </c>
      <c r="I78" s="23">
        <v>0</v>
      </c>
      <c r="J78" s="11">
        <v>876.46801700000003</v>
      </c>
      <c r="K78" s="21">
        <f t="shared" si="3"/>
        <v>1.8365613676465733</v>
      </c>
      <c r="L78" s="23">
        <f t="shared" si="4"/>
        <v>0.93757910620941698</v>
      </c>
      <c r="M78" s="23">
        <f t="shared" si="5"/>
        <v>2.7741404738559901</v>
      </c>
    </row>
    <row r="79" spans="1:13" x14ac:dyDescent="0.25">
      <c r="A79" s="38" t="s">
        <v>136</v>
      </c>
      <c r="B79" t="s">
        <v>2</v>
      </c>
      <c r="C79" s="39" t="s">
        <v>4</v>
      </c>
      <c r="D79" s="4"/>
      <c r="E79" s="9"/>
      <c r="F79" s="4">
        <v>6.4853290000000001</v>
      </c>
      <c r="G79" s="9">
        <v>7.1335740000000003</v>
      </c>
      <c r="H79" s="11">
        <v>13.618903</v>
      </c>
      <c r="I79" s="23">
        <v>0</v>
      </c>
      <c r="J79" s="11">
        <v>498.59492299999999</v>
      </c>
      <c r="K79" s="21">
        <f t="shared" si="3"/>
        <v>0</v>
      </c>
      <c r="L79" s="23">
        <f t="shared" si="4"/>
        <v>2.7314564131652821</v>
      </c>
      <c r="M79" s="23">
        <f t="shared" si="5"/>
        <v>2.7314564131652821</v>
      </c>
    </row>
    <row r="80" spans="1:13" x14ac:dyDescent="0.25">
      <c r="A80" s="38" t="s">
        <v>137</v>
      </c>
      <c r="B80" t="s">
        <v>7</v>
      </c>
      <c r="C80" s="39" t="s">
        <v>4</v>
      </c>
      <c r="D80" s="4">
        <v>4.342333</v>
      </c>
      <c r="E80" s="9">
        <v>1.8998170000000001</v>
      </c>
      <c r="F80" s="4"/>
      <c r="G80" s="9"/>
      <c r="H80" s="11">
        <v>6.2421500000000005</v>
      </c>
      <c r="I80" s="23">
        <v>0</v>
      </c>
      <c r="J80" s="11">
        <v>233.88103000000001</v>
      </c>
      <c r="K80" s="21">
        <f t="shared" si="3"/>
        <v>2.6689424105922575</v>
      </c>
      <c r="L80" s="23">
        <f t="shared" si="4"/>
        <v>0</v>
      </c>
      <c r="M80" s="23">
        <f t="shared" si="5"/>
        <v>2.6689424105922575</v>
      </c>
    </row>
    <row r="81" spans="1:13" x14ac:dyDescent="0.25">
      <c r="A81" s="38" t="s">
        <v>138</v>
      </c>
      <c r="B81" t="s">
        <v>6</v>
      </c>
      <c r="C81" s="39" t="s">
        <v>4</v>
      </c>
      <c r="D81" s="4">
        <v>5.9699679999999997</v>
      </c>
      <c r="E81" s="9">
        <v>1.5859129999999999</v>
      </c>
      <c r="F81" s="4"/>
      <c r="G81" s="9"/>
      <c r="H81" s="11">
        <v>7.5558809999999994</v>
      </c>
      <c r="I81" s="23">
        <v>0</v>
      </c>
      <c r="J81" s="11">
        <v>309.78458499999999</v>
      </c>
      <c r="K81" s="21">
        <f t="shared" si="3"/>
        <v>2.4390758500782082</v>
      </c>
      <c r="L81" s="23">
        <f t="shared" si="4"/>
        <v>0</v>
      </c>
      <c r="M81" s="23">
        <f t="shared" si="5"/>
        <v>2.4390758500782082</v>
      </c>
    </row>
    <row r="82" spans="1:13" x14ac:dyDescent="0.25">
      <c r="A82" s="38" t="s">
        <v>139</v>
      </c>
      <c r="B82" t="s">
        <v>2</v>
      </c>
      <c r="C82" s="39" t="s">
        <v>1</v>
      </c>
      <c r="D82" s="4">
        <v>19.689212000000001</v>
      </c>
      <c r="E82" s="9">
        <v>1.925683</v>
      </c>
      <c r="F82" s="4">
        <v>0.30343500000000001</v>
      </c>
      <c r="G82" s="9"/>
      <c r="H82" s="11">
        <v>21.918330000000001</v>
      </c>
      <c r="I82" s="23">
        <v>0</v>
      </c>
      <c r="J82" s="11">
        <v>938.95480199999997</v>
      </c>
      <c r="K82" s="21">
        <f t="shared" si="3"/>
        <v>2.3020165564902242</v>
      </c>
      <c r="L82" s="23">
        <f t="shared" si="4"/>
        <v>3.231625200208519E-2</v>
      </c>
      <c r="M82" s="23">
        <f t="shared" si="5"/>
        <v>2.3343328084923094</v>
      </c>
    </row>
    <row r="83" spans="1:13" x14ac:dyDescent="0.25">
      <c r="A83" s="38" t="s">
        <v>140</v>
      </c>
      <c r="B83" t="s">
        <v>30</v>
      </c>
      <c r="C83" s="39" t="s">
        <v>4</v>
      </c>
      <c r="D83" s="4"/>
      <c r="E83" s="9">
        <v>3.980623</v>
      </c>
      <c r="F83" s="4"/>
      <c r="G83" s="9"/>
      <c r="H83" s="11">
        <v>3.980623</v>
      </c>
      <c r="I83" s="23">
        <v>0</v>
      </c>
      <c r="J83" s="11">
        <v>174.45816099999999</v>
      </c>
      <c r="K83" s="21">
        <f t="shared" si="3"/>
        <v>2.2817063857505642</v>
      </c>
      <c r="L83" s="23">
        <f t="shared" si="4"/>
        <v>0</v>
      </c>
      <c r="M83" s="23">
        <f t="shared" si="5"/>
        <v>2.2817063857505642</v>
      </c>
    </row>
    <row r="84" spans="1:13" x14ac:dyDescent="0.25">
      <c r="A84" s="38" t="s">
        <v>141</v>
      </c>
      <c r="B84" t="s">
        <v>15</v>
      </c>
      <c r="C84" s="39" t="s">
        <v>4</v>
      </c>
      <c r="D84" s="4">
        <v>3.5881069999999999</v>
      </c>
      <c r="E84" s="9">
        <v>2.5186510000000002</v>
      </c>
      <c r="F84" s="4"/>
      <c r="G84" s="9"/>
      <c r="H84" s="11">
        <v>6.1067580000000001</v>
      </c>
      <c r="I84" s="23">
        <v>0</v>
      </c>
      <c r="J84" s="11">
        <v>268.66518200000002</v>
      </c>
      <c r="K84" s="21">
        <f t="shared" si="3"/>
        <v>2.272999409354056</v>
      </c>
      <c r="L84" s="23">
        <f t="shared" si="4"/>
        <v>0</v>
      </c>
      <c r="M84" s="23">
        <f t="shared" si="5"/>
        <v>2.272999409354056</v>
      </c>
    </row>
    <row r="85" spans="1:13" x14ac:dyDescent="0.25">
      <c r="A85" s="38" t="s">
        <v>142</v>
      </c>
      <c r="B85" t="s">
        <v>32</v>
      </c>
      <c r="C85" s="39" t="s">
        <v>4</v>
      </c>
      <c r="D85" s="4"/>
      <c r="E85" s="9">
        <v>0.93598700000000001</v>
      </c>
      <c r="F85" s="4"/>
      <c r="G85" s="9"/>
      <c r="H85" s="11">
        <v>0.93598700000000001</v>
      </c>
      <c r="I85" s="23">
        <v>0</v>
      </c>
      <c r="J85" s="11">
        <v>42.974887000000003</v>
      </c>
      <c r="K85" s="21">
        <f t="shared" si="3"/>
        <v>2.1779859479328008</v>
      </c>
      <c r="L85" s="23">
        <f t="shared" si="4"/>
        <v>0</v>
      </c>
      <c r="M85" s="23">
        <f t="shared" si="5"/>
        <v>2.1779859479328008</v>
      </c>
    </row>
    <row r="86" spans="1:13" x14ac:dyDescent="0.25">
      <c r="A86" s="38" t="s">
        <v>143</v>
      </c>
      <c r="B86" t="s">
        <v>7</v>
      </c>
      <c r="C86" s="39" t="s">
        <v>4</v>
      </c>
      <c r="D86" s="4"/>
      <c r="E86" s="9"/>
      <c r="F86" s="4">
        <v>18.050488999999999</v>
      </c>
      <c r="G86" s="9">
        <v>3.3918379999999999</v>
      </c>
      <c r="H86" s="11">
        <v>21.442326999999999</v>
      </c>
      <c r="I86" s="23">
        <v>0</v>
      </c>
      <c r="J86" s="11">
        <v>1039.861132</v>
      </c>
      <c r="K86" s="21">
        <f t="shared" si="3"/>
        <v>0</v>
      </c>
      <c r="L86" s="23">
        <f t="shared" si="4"/>
        <v>2.0620375490676577</v>
      </c>
      <c r="M86" s="23">
        <f t="shared" si="5"/>
        <v>2.0620375490676577</v>
      </c>
    </row>
    <row r="87" spans="1:13" x14ac:dyDescent="0.25">
      <c r="A87" s="38" t="s">
        <v>144</v>
      </c>
      <c r="B87" t="s">
        <v>37</v>
      </c>
      <c r="C87" s="39" t="s">
        <v>20</v>
      </c>
      <c r="D87" s="4">
        <v>11.999063</v>
      </c>
      <c r="E87" s="9">
        <v>0.44914500000000002</v>
      </c>
      <c r="F87" s="4"/>
      <c r="G87" s="9"/>
      <c r="H87" s="11">
        <v>12.448207999999999</v>
      </c>
      <c r="I87" s="23">
        <v>0</v>
      </c>
      <c r="J87" s="11">
        <v>618.42897800000003</v>
      </c>
      <c r="K87" s="21">
        <f t="shared" si="3"/>
        <v>2.0128759231589561</v>
      </c>
      <c r="L87" s="23">
        <f t="shared" si="4"/>
        <v>0</v>
      </c>
      <c r="M87" s="23">
        <f t="shared" si="5"/>
        <v>2.0128759231589561</v>
      </c>
    </row>
    <row r="88" spans="1:13" x14ac:dyDescent="0.25">
      <c r="A88" s="38" t="s">
        <v>145</v>
      </c>
      <c r="B88" t="s">
        <v>15</v>
      </c>
      <c r="C88" s="39" t="s">
        <v>4</v>
      </c>
      <c r="D88" s="4">
        <v>13.644707</v>
      </c>
      <c r="E88" s="9"/>
      <c r="F88" s="4"/>
      <c r="G88" s="9"/>
      <c r="H88" s="11">
        <v>13.644707</v>
      </c>
      <c r="I88" s="23">
        <v>0</v>
      </c>
      <c r="J88" s="11">
        <v>682.49594100000002</v>
      </c>
      <c r="K88" s="21">
        <f t="shared" si="3"/>
        <v>1.9992363588283961</v>
      </c>
      <c r="L88" s="23">
        <f t="shared" si="4"/>
        <v>0</v>
      </c>
      <c r="M88" s="23">
        <f t="shared" si="5"/>
        <v>1.9992363588283961</v>
      </c>
    </row>
    <row r="89" spans="1:13" x14ac:dyDescent="0.25">
      <c r="A89" s="38" t="s">
        <v>146</v>
      </c>
      <c r="B89" t="s">
        <v>16</v>
      </c>
      <c r="C89" s="39" t="s">
        <v>4</v>
      </c>
      <c r="D89" s="4">
        <v>1.4655910000000001</v>
      </c>
      <c r="E89" s="9">
        <v>1.249566</v>
      </c>
      <c r="F89" s="4"/>
      <c r="G89" s="9"/>
      <c r="H89" s="11">
        <v>2.715157</v>
      </c>
      <c r="I89" s="23">
        <v>0</v>
      </c>
      <c r="J89" s="11">
        <v>141.33261200000001</v>
      </c>
      <c r="K89" s="21">
        <f t="shared" si="3"/>
        <v>1.9211114558612981</v>
      </c>
      <c r="L89" s="23">
        <f t="shared" si="4"/>
        <v>0</v>
      </c>
      <c r="M89" s="23">
        <f t="shared" si="5"/>
        <v>1.9211114558612981</v>
      </c>
    </row>
    <row r="90" spans="1:13" x14ac:dyDescent="0.25">
      <c r="A90" s="38" t="s">
        <v>147</v>
      </c>
      <c r="B90" t="s">
        <v>15</v>
      </c>
      <c r="C90" s="39" t="s">
        <v>1</v>
      </c>
      <c r="D90" s="4">
        <v>15.915831000000001</v>
      </c>
      <c r="E90" s="9"/>
      <c r="F90" s="4"/>
      <c r="G90" s="9"/>
      <c r="H90" s="11">
        <v>15.915831000000001</v>
      </c>
      <c r="I90" s="23">
        <v>0</v>
      </c>
      <c r="J90" s="11">
        <v>849.81344999999999</v>
      </c>
      <c r="K90" s="21">
        <f t="shared" si="3"/>
        <v>1.8728617439509814</v>
      </c>
      <c r="L90" s="23">
        <f t="shared" si="4"/>
        <v>0</v>
      </c>
      <c r="M90" s="23">
        <f t="shared" si="5"/>
        <v>1.8728617439509814</v>
      </c>
    </row>
    <row r="91" spans="1:13" x14ac:dyDescent="0.25">
      <c r="A91" s="38" t="s">
        <v>148</v>
      </c>
      <c r="B91" t="s">
        <v>30</v>
      </c>
      <c r="C91" s="39" t="s">
        <v>4</v>
      </c>
      <c r="D91" s="4">
        <v>9.6173970000000004</v>
      </c>
      <c r="E91" s="9">
        <v>2.5246590000000002</v>
      </c>
      <c r="F91" s="4"/>
      <c r="G91" s="9"/>
      <c r="H91" s="11">
        <v>12.142056</v>
      </c>
      <c r="I91" s="23">
        <v>0</v>
      </c>
      <c r="J91" s="11">
        <v>656.07724900000005</v>
      </c>
      <c r="K91" s="21">
        <f t="shared" si="3"/>
        <v>1.8507052360841731</v>
      </c>
      <c r="L91" s="23">
        <f t="shared" si="4"/>
        <v>0</v>
      </c>
      <c r="M91" s="23">
        <f t="shared" si="5"/>
        <v>1.8507052360841731</v>
      </c>
    </row>
    <row r="92" spans="1:13" x14ac:dyDescent="0.25">
      <c r="A92" s="38" t="s">
        <v>149</v>
      </c>
      <c r="B92" t="s">
        <v>32</v>
      </c>
      <c r="C92" s="39" t="s">
        <v>1</v>
      </c>
      <c r="D92" s="4">
        <v>14.205724</v>
      </c>
      <c r="E92" s="9"/>
      <c r="F92" s="4"/>
      <c r="G92" s="9"/>
      <c r="H92" s="11">
        <v>14.205724</v>
      </c>
      <c r="I92" s="23">
        <v>0</v>
      </c>
      <c r="J92" s="11">
        <v>777.03773799999999</v>
      </c>
      <c r="K92" s="21">
        <f t="shared" si="3"/>
        <v>1.8281897139981635</v>
      </c>
      <c r="L92" s="23">
        <f t="shared" si="4"/>
        <v>0</v>
      </c>
      <c r="M92" s="23">
        <f t="shared" si="5"/>
        <v>1.8281897139981635</v>
      </c>
    </row>
    <row r="93" spans="1:13" x14ac:dyDescent="0.25">
      <c r="A93" s="38" t="s">
        <v>150</v>
      </c>
      <c r="B93" t="s">
        <v>15</v>
      </c>
      <c r="C93" s="39" t="s">
        <v>4</v>
      </c>
      <c r="D93" s="4">
        <v>9.1080620000000003</v>
      </c>
      <c r="E93" s="9">
        <v>4.5163779999999996</v>
      </c>
      <c r="F93" s="4"/>
      <c r="G93" s="9"/>
      <c r="H93" s="11">
        <v>13.62444</v>
      </c>
      <c r="I93" s="23">
        <v>0</v>
      </c>
      <c r="J93" s="11">
        <v>759.981492</v>
      </c>
      <c r="K93" s="21">
        <f t="shared" si="3"/>
        <v>1.7927331314536801</v>
      </c>
      <c r="L93" s="23">
        <f t="shared" si="4"/>
        <v>0</v>
      </c>
      <c r="M93" s="23">
        <f t="shared" si="5"/>
        <v>1.7927331314536801</v>
      </c>
    </row>
    <row r="94" spans="1:13" x14ac:dyDescent="0.25">
      <c r="A94" s="38" t="s">
        <v>151</v>
      </c>
      <c r="B94" t="s">
        <v>12</v>
      </c>
      <c r="C94" s="39" t="s">
        <v>1</v>
      </c>
      <c r="D94" s="4"/>
      <c r="E94" s="9"/>
      <c r="F94" s="4">
        <v>13.711674</v>
      </c>
      <c r="G94" s="9">
        <v>6.6654030000000004</v>
      </c>
      <c r="H94" s="11">
        <v>20.377077</v>
      </c>
      <c r="I94" s="23">
        <v>0</v>
      </c>
      <c r="J94" s="11">
        <v>1150.3211209999999</v>
      </c>
      <c r="K94" s="21">
        <f t="shared" si="3"/>
        <v>0</v>
      </c>
      <c r="L94" s="23">
        <f t="shared" si="4"/>
        <v>1.7714250940890095</v>
      </c>
      <c r="M94" s="23">
        <f t="shared" si="5"/>
        <v>1.7714250940890095</v>
      </c>
    </row>
    <row r="95" spans="1:13" x14ac:dyDescent="0.25">
      <c r="A95" s="38" t="s">
        <v>152</v>
      </c>
      <c r="B95" t="s">
        <v>26</v>
      </c>
      <c r="C95" s="39" t="s">
        <v>1</v>
      </c>
      <c r="D95" s="4">
        <v>17.739287000000001</v>
      </c>
      <c r="E95" s="9">
        <v>3.8734199999999999</v>
      </c>
      <c r="F95" s="4"/>
      <c r="G95" s="9"/>
      <c r="H95" s="11">
        <v>21.612707</v>
      </c>
      <c r="I95" s="23">
        <v>0</v>
      </c>
      <c r="J95" s="11">
        <v>1340.720998</v>
      </c>
      <c r="K95" s="21">
        <f t="shared" si="3"/>
        <v>1.6120212208386699</v>
      </c>
      <c r="L95" s="23">
        <f t="shared" si="4"/>
        <v>0</v>
      </c>
      <c r="M95" s="23">
        <f t="shared" si="5"/>
        <v>1.6120212208386699</v>
      </c>
    </row>
    <row r="96" spans="1:13" x14ac:dyDescent="0.25">
      <c r="A96" s="38" t="s">
        <v>153</v>
      </c>
      <c r="B96" t="s">
        <v>30</v>
      </c>
      <c r="C96" s="39" t="s">
        <v>4</v>
      </c>
      <c r="D96" s="4">
        <v>4.2528519999999999</v>
      </c>
      <c r="E96" s="9">
        <v>0.790547</v>
      </c>
      <c r="F96" s="4"/>
      <c r="G96" s="9"/>
      <c r="H96" s="11">
        <v>5.043399</v>
      </c>
      <c r="I96" s="23">
        <v>0</v>
      </c>
      <c r="J96" s="11">
        <v>319.40800899999999</v>
      </c>
      <c r="K96" s="21">
        <f t="shared" si="3"/>
        <v>1.5789832621260289</v>
      </c>
      <c r="L96" s="23">
        <f t="shared" si="4"/>
        <v>0</v>
      </c>
      <c r="M96" s="23">
        <f t="shared" si="5"/>
        <v>1.5789832621260289</v>
      </c>
    </row>
    <row r="97" spans="1:13" x14ac:dyDescent="0.25">
      <c r="A97" s="38" t="s">
        <v>154</v>
      </c>
      <c r="B97" t="s">
        <v>9</v>
      </c>
      <c r="C97" s="39" t="s">
        <v>4</v>
      </c>
      <c r="D97" s="4"/>
      <c r="E97" s="9">
        <v>3.9400590000000002</v>
      </c>
      <c r="F97" s="4"/>
      <c r="G97" s="9"/>
      <c r="H97" s="11">
        <v>3.9400590000000002</v>
      </c>
      <c r="I97" s="23">
        <v>0</v>
      </c>
      <c r="J97" s="11">
        <v>260.145444</v>
      </c>
      <c r="K97" s="21">
        <f t="shared" si="3"/>
        <v>1.5145600627931812</v>
      </c>
      <c r="L97" s="23">
        <f t="shared" si="4"/>
        <v>0</v>
      </c>
      <c r="M97" s="23">
        <f t="shared" si="5"/>
        <v>1.5145600627931812</v>
      </c>
    </row>
    <row r="98" spans="1:13" x14ac:dyDescent="0.25">
      <c r="A98" s="38" t="s">
        <v>155</v>
      </c>
      <c r="B98" t="s">
        <v>22</v>
      </c>
      <c r="C98" s="39" t="s">
        <v>4</v>
      </c>
      <c r="D98" s="4">
        <v>60.633949000000001</v>
      </c>
      <c r="E98" s="9">
        <v>9.5889109999999995</v>
      </c>
      <c r="F98" s="4"/>
      <c r="G98" s="9"/>
      <c r="H98" s="11">
        <v>70.222859999999997</v>
      </c>
      <c r="I98" s="23">
        <v>0</v>
      </c>
      <c r="J98" s="11">
        <v>4753.3115479999997</v>
      </c>
      <c r="K98" s="21">
        <f t="shared" si="3"/>
        <v>1.4773460416148596</v>
      </c>
      <c r="L98" s="23">
        <f t="shared" si="4"/>
        <v>0</v>
      </c>
      <c r="M98" s="23">
        <f t="shared" si="5"/>
        <v>1.4773460416148596</v>
      </c>
    </row>
    <row r="99" spans="1:13" x14ac:dyDescent="0.25">
      <c r="A99" s="38" t="s">
        <v>156</v>
      </c>
      <c r="B99" t="s">
        <v>23</v>
      </c>
      <c r="C99" s="39" t="s">
        <v>1</v>
      </c>
      <c r="D99" s="4">
        <v>7.7611619999999997</v>
      </c>
      <c r="E99" s="9"/>
      <c r="F99" s="4"/>
      <c r="G99" s="9"/>
      <c r="H99" s="11">
        <v>7.7611619999999997</v>
      </c>
      <c r="I99" s="23">
        <v>0</v>
      </c>
      <c r="J99" s="11">
        <v>545.65650600000004</v>
      </c>
      <c r="K99" s="21">
        <f t="shared" si="3"/>
        <v>1.422353058134342</v>
      </c>
      <c r="L99" s="23">
        <f t="shared" si="4"/>
        <v>0</v>
      </c>
      <c r="M99" s="23">
        <f t="shared" si="5"/>
        <v>1.422353058134342</v>
      </c>
    </row>
    <row r="100" spans="1:13" x14ac:dyDescent="0.25">
      <c r="A100" s="38" t="s">
        <v>157</v>
      </c>
      <c r="B100" t="s">
        <v>23</v>
      </c>
      <c r="C100" s="39" t="s">
        <v>4</v>
      </c>
      <c r="D100" s="4">
        <v>10.730676000000001</v>
      </c>
      <c r="E100" s="9">
        <v>5.6342480000000004</v>
      </c>
      <c r="F100" s="4"/>
      <c r="G100" s="9"/>
      <c r="H100" s="11">
        <v>16.364924000000002</v>
      </c>
      <c r="I100" s="23">
        <v>0</v>
      </c>
      <c r="J100" s="11">
        <v>1158.6119289999999</v>
      </c>
      <c r="K100" s="21">
        <f t="shared" si="3"/>
        <v>1.4124594776203105</v>
      </c>
      <c r="L100" s="23">
        <f t="shared" si="4"/>
        <v>0</v>
      </c>
      <c r="M100" s="23">
        <f t="shared" si="5"/>
        <v>1.4124594776203105</v>
      </c>
    </row>
    <row r="101" spans="1:13" x14ac:dyDescent="0.25">
      <c r="A101" s="38" t="s">
        <v>158</v>
      </c>
      <c r="B101" t="s">
        <v>11</v>
      </c>
      <c r="C101" s="39" t="s">
        <v>4</v>
      </c>
      <c r="D101" s="4">
        <v>37.793162000000002</v>
      </c>
      <c r="E101" s="9">
        <v>12.723122</v>
      </c>
      <c r="F101" s="4">
        <v>14.695653999999999</v>
      </c>
      <c r="G101" s="9">
        <v>4.2681290000000001</v>
      </c>
      <c r="H101" s="11">
        <v>69.480067000000005</v>
      </c>
      <c r="I101" s="23">
        <v>0</v>
      </c>
      <c r="J101" s="11">
        <v>5125.2437239999999</v>
      </c>
      <c r="K101" s="21">
        <f t="shared" si="3"/>
        <v>0.98563671740032943</v>
      </c>
      <c r="L101" s="23">
        <f t="shared" si="4"/>
        <v>0.37000743810871306</v>
      </c>
      <c r="M101" s="23">
        <f t="shared" si="5"/>
        <v>1.3556441555090426</v>
      </c>
    </row>
    <row r="102" spans="1:13" x14ac:dyDescent="0.25">
      <c r="A102" s="38" t="s">
        <v>159</v>
      </c>
      <c r="B102" t="s">
        <v>38</v>
      </c>
      <c r="C102" s="39" t="s">
        <v>1</v>
      </c>
      <c r="D102" s="4">
        <v>108.131091</v>
      </c>
      <c r="E102" s="9">
        <v>39.806244</v>
      </c>
      <c r="F102" s="4"/>
      <c r="G102" s="9"/>
      <c r="H102" s="11">
        <v>147.93733499999999</v>
      </c>
      <c r="I102" s="23">
        <v>0</v>
      </c>
      <c r="J102" s="11">
        <v>11129.296060000001</v>
      </c>
      <c r="K102" s="21">
        <f t="shared" si="3"/>
        <v>1.32926048693865</v>
      </c>
      <c r="L102" s="23">
        <f t="shared" si="4"/>
        <v>0</v>
      </c>
      <c r="M102" s="23">
        <f t="shared" si="5"/>
        <v>1.32926048693865</v>
      </c>
    </row>
    <row r="103" spans="1:13" x14ac:dyDescent="0.25">
      <c r="A103" s="38" t="s">
        <v>160</v>
      </c>
      <c r="B103" t="s">
        <v>10</v>
      </c>
      <c r="C103" s="39" t="s">
        <v>4</v>
      </c>
      <c r="D103" s="4">
        <v>1.48109</v>
      </c>
      <c r="E103" s="9">
        <v>0.15603</v>
      </c>
      <c r="F103" s="4">
        <v>2.0999999999999999E-5</v>
      </c>
      <c r="G103" s="9"/>
      <c r="H103" s="11">
        <v>1.637141</v>
      </c>
      <c r="I103" s="23">
        <v>0</v>
      </c>
      <c r="J103" s="11">
        <v>124.398158</v>
      </c>
      <c r="K103" s="21">
        <f t="shared" si="3"/>
        <v>1.3160323483246432</v>
      </c>
      <c r="L103" s="23">
        <f t="shared" si="4"/>
        <v>1.6881278901251899E-5</v>
      </c>
      <c r="M103" s="23">
        <f t="shared" si="5"/>
        <v>1.3160492296035446</v>
      </c>
    </row>
    <row r="104" spans="1:13" x14ac:dyDescent="0.25">
      <c r="A104" s="38" t="s">
        <v>161</v>
      </c>
      <c r="B104" t="s">
        <v>5</v>
      </c>
      <c r="C104" s="39" t="s">
        <v>4</v>
      </c>
      <c r="D104" s="4">
        <v>2.0809530000000001</v>
      </c>
      <c r="E104" s="9">
        <v>1.737398</v>
      </c>
      <c r="F104" s="4"/>
      <c r="G104" s="9"/>
      <c r="H104" s="11">
        <v>3.8183509999999998</v>
      </c>
      <c r="I104" s="23">
        <v>0</v>
      </c>
      <c r="J104" s="11">
        <v>302.19519500000001</v>
      </c>
      <c r="K104" s="21">
        <f t="shared" si="3"/>
        <v>1.2635379592981284</v>
      </c>
      <c r="L104" s="23">
        <f t="shared" si="4"/>
        <v>0</v>
      </c>
      <c r="M104" s="23">
        <f t="shared" si="5"/>
        <v>1.2635379592981284</v>
      </c>
    </row>
    <row r="105" spans="1:13" x14ac:dyDescent="0.25">
      <c r="A105" s="38" t="s">
        <v>162</v>
      </c>
      <c r="B105" t="s">
        <v>41</v>
      </c>
      <c r="C105" s="39" t="s">
        <v>1</v>
      </c>
      <c r="D105" s="4">
        <v>19.999732000000002</v>
      </c>
      <c r="E105" s="9">
        <v>4.9134089999999997</v>
      </c>
      <c r="F105" s="4"/>
      <c r="G105" s="9"/>
      <c r="H105" s="11">
        <v>24.913141000000003</v>
      </c>
      <c r="I105" s="23">
        <v>0</v>
      </c>
      <c r="J105" s="11">
        <v>1975.0068940000001</v>
      </c>
      <c r="K105" s="21">
        <f t="shared" si="3"/>
        <v>1.2614204576037293</v>
      </c>
      <c r="L105" s="23">
        <f t="shared" si="4"/>
        <v>0</v>
      </c>
      <c r="M105" s="23">
        <f t="shared" si="5"/>
        <v>1.2614204576037293</v>
      </c>
    </row>
    <row r="106" spans="1:13" x14ac:dyDescent="0.25">
      <c r="A106" s="38" t="s">
        <v>163</v>
      </c>
      <c r="B106" t="s">
        <v>26</v>
      </c>
      <c r="C106" s="39" t="s">
        <v>1</v>
      </c>
      <c r="D106" s="4">
        <v>64.398984999999996</v>
      </c>
      <c r="E106" s="9">
        <v>9.2704050000000002</v>
      </c>
      <c r="F106" s="4"/>
      <c r="G106" s="9"/>
      <c r="H106" s="11">
        <v>73.669389999999993</v>
      </c>
      <c r="I106" s="23">
        <v>0</v>
      </c>
      <c r="J106" s="11">
        <v>6066.9347619999999</v>
      </c>
      <c r="K106" s="21">
        <f t="shared" si="3"/>
        <v>1.214276943629347</v>
      </c>
      <c r="L106" s="23">
        <f t="shared" si="4"/>
        <v>0</v>
      </c>
      <c r="M106" s="23">
        <f t="shared" si="5"/>
        <v>1.214276943629347</v>
      </c>
    </row>
    <row r="107" spans="1:13" x14ac:dyDescent="0.25">
      <c r="A107" s="38" t="s">
        <v>164</v>
      </c>
      <c r="B107" t="s">
        <v>8</v>
      </c>
      <c r="C107" s="39" t="s">
        <v>4</v>
      </c>
      <c r="D107" s="4">
        <v>1.7039880000000001</v>
      </c>
      <c r="E107" s="9">
        <v>2.9863620000000002</v>
      </c>
      <c r="F107" s="4"/>
      <c r="G107" s="9"/>
      <c r="H107" s="11">
        <v>4.6903500000000005</v>
      </c>
      <c r="I107" s="23">
        <v>0</v>
      </c>
      <c r="J107" s="11">
        <v>388.87961100000001</v>
      </c>
      <c r="K107" s="21">
        <f t="shared" si="3"/>
        <v>1.2061187748925208</v>
      </c>
      <c r="L107" s="23">
        <f t="shared" si="4"/>
        <v>0</v>
      </c>
      <c r="M107" s="23">
        <f t="shared" si="5"/>
        <v>1.2061187748925208</v>
      </c>
    </row>
    <row r="108" spans="1:13" x14ac:dyDescent="0.25">
      <c r="A108" s="38" t="s">
        <v>165</v>
      </c>
      <c r="B108" t="s">
        <v>13</v>
      </c>
      <c r="C108" s="39" t="s">
        <v>1</v>
      </c>
      <c r="D108" s="4">
        <v>39.793871000000003</v>
      </c>
      <c r="E108" s="9">
        <v>1.0040659999999999</v>
      </c>
      <c r="F108" s="4"/>
      <c r="G108" s="9"/>
      <c r="H108" s="11">
        <v>40.797937000000005</v>
      </c>
      <c r="I108" s="23">
        <v>0</v>
      </c>
      <c r="J108" s="11">
        <v>3426.7238790000001</v>
      </c>
      <c r="K108" s="21">
        <f t="shared" si="3"/>
        <v>1.1905813961265479</v>
      </c>
      <c r="L108" s="23">
        <f t="shared" si="4"/>
        <v>0</v>
      </c>
      <c r="M108" s="23">
        <f t="shared" si="5"/>
        <v>1.1905813961265479</v>
      </c>
    </row>
    <row r="109" spans="1:13" x14ac:dyDescent="0.25">
      <c r="A109" s="38" t="s">
        <v>166</v>
      </c>
      <c r="B109" t="s">
        <v>11</v>
      </c>
      <c r="C109" s="39" t="s">
        <v>4</v>
      </c>
      <c r="D109" s="4"/>
      <c r="E109" s="9"/>
      <c r="F109" s="4">
        <v>3.9228429999999999</v>
      </c>
      <c r="G109" s="9">
        <v>0.30098200000000003</v>
      </c>
      <c r="H109" s="11">
        <v>4.2238249999999997</v>
      </c>
      <c r="I109" s="23">
        <v>0</v>
      </c>
      <c r="J109" s="11">
        <v>361.93471399999999</v>
      </c>
      <c r="K109" s="21">
        <f t="shared" si="3"/>
        <v>0</v>
      </c>
      <c r="L109" s="23">
        <f t="shared" si="4"/>
        <v>1.1670129547175736</v>
      </c>
      <c r="M109" s="23">
        <f t="shared" si="5"/>
        <v>1.1670129547175736</v>
      </c>
    </row>
    <row r="110" spans="1:13" x14ac:dyDescent="0.25">
      <c r="A110" s="38" t="s">
        <v>167</v>
      </c>
      <c r="B110" t="s">
        <v>30</v>
      </c>
      <c r="C110" s="39" t="s">
        <v>1</v>
      </c>
      <c r="D110" s="4">
        <v>18.041827000000001</v>
      </c>
      <c r="E110" s="9">
        <v>5.6155759999999999</v>
      </c>
      <c r="F110" s="4"/>
      <c r="G110" s="9"/>
      <c r="H110" s="11">
        <v>23.657403000000002</v>
      </c>
      <c r="I110" s="23">
        <v>0</v>
      </c>
      <c r="J110" s="11">
        <v>2030.2781239999999</v>
      </c>
      <c r="K110" s="21">
        <f t="shared" si="3"/>
        <v>1.1652296658445405</v>
      </c>
      <c r="L110" s="23">
        <f t="shared" si="4"/>
        <v>0</v>
      </c>
      <c r="M110" s="23">
        <f t="shared" si="5"/>
        <v>1.1652296658445405</v>
      </c>
    </row>
    <row r="111" spans="1:13" x14ac:dyDescent="0.25">
      <c r="A111" s="38" t="s">
        <v>168</v>
      </c>
      <c r="B111" t="s">
        <v>15</v>
      </c>
      <c r="C111" s="39" t="s">
        <v>4</v>
      </c>
      <c r="D111" s="4">
        <v>2.6300210000000002</v>
      </c>
      <c r="E111" s="9">
        <v>3.3202259999999999</v>
      </c>
      <c r="F111" s="4"/>
      <c r="G111" s="9"/>
      <c r="H111" s="11">
        <v>5.9502470000000001</v>
      </c>
      <c r="I111" s="23">
        <v>0</v>
      </c>
      <c r="J111" s="11">
        <v>516.980234</v>
      </c>
      <c r="K111" s="21">
        <f t="shared" si="3"/>
        <v>1.1509621855291279</v>
      </c>
      <c r="L111" s="23">
        <f t="shared" si="4"/>
        <v>0</v>
      </c>
      <c r="M111" s="23">
        <f t="shared" si="5"/>
        <v>1.1509621855291279</v>
      </c>
    </row>
    <row r="112" spans="1:13" x14ac:dyDescent="0.25">
      <c r="A112" s="38" t="s">
        <v>169</v>
      </c>
      <c r="B112" t="s">
        <v>31</v>
      </c>
      <c r="C112" s="39" t="s">
        <v>4</v>
      </c>
      <c r="D112" s="4">
        <v>2.570103</v>
      </c>
      <c r="E112" s="9">
        <v>0.50965499999999997</v>
      </c>
      <c r="F112" s="4"/>
      <c r="G112" s="9"/>
      <c r="H112" s="11">
        <v>3.079758</v>
      </c>
      <c r="I112" s="23">
        <v>0</v>
      </c>
      <c r="J112" s="11">
        <v>275.39434799999998</v>
      </c>
      <c r="K112" s="21">
        <f t="shared" si="3"/>
        <v>1.1183083539535823</v>
      </c>
      <c r="L112" s="23">
        <f t="shared" si="4"/>
        <v>0</v>
      </c>
      <c r="M112" s="23">
        <f t="shared" si="5"/>
        <v>1.1183083539535823</v>
      </c>
    </row>
    <row r="113" spans="1:13" x14ac:dyDescent="0.25">
      <c r="A113" s="38" t="s">
        <v>170</v>
      </c>
      <c r="B113" t="s">
        <v>31</v>
      </c>
      <c r="C113" s="39" t="s">
        <v>1</v>
      </c>
      <c r="D113" s="4"/>
      <c r="E113" s="9"/>
      <c r="F113" s="4">
        <v>23.537119000000001</v>
      </c>
      <c r="G113" s="9">
        <v>14.154833999999999</v>
      </c>
      <c r="H113" s="11">
        <v>37.691952999999998</v>
      </c>
      <c r="I113" s="23">
        <v>0</v>
      </c>
      <c r="J113" s="11">
        <v>3425.1655940000001</v>
      </c>
      <c r="K113" s="21">
        <f t="shared" si="3"/>
        <v>0</v>
      </c>
      <c r="L113" s="23">
        <f t="shared" si="4"/>
        <v>1.1004417732686123</v>
      </c>
      <c r="M113" s="23">
        <f t="shared" si="5"/>
        <v>1.1004417732686123</v>
      </c>
    </row>
    <row r="114" spans="1:13" x14ac:dyDescent="0.25">
      <c r="A114" s="38" t="s">
        <v>171</v>
      </c>
      <c r="B114" t="s">
        <v>25</v>
      </c>
      <c r="C114" s="39" t="s">
        <v>1</v>
      </c>
      <c r="D114" s="4"/>
      <c r="E114" s="9"/>
      <c r="F114" s="4">
        <v>13.871225000000001</v>
      </c>
      <c r="G114" s="9">
        <v>2.8045279999999999</v>
      </c>
      <c r="H114" s="11">
        <v>16.675753</v>
      </c>
      <c r="I114" s="23">
        <v>0</v>
      </c>
      <c r="J114" s="11">
        <v>1554.369651</v>
      </c>
      <c r="K114" s="21">
        <f t="shared" si="3"/>
        <v>0</v>
      </c>
      <c r="L114" s="23">
        <f t="shared" si="4"/>
        <v>1.0728305837206547</v>
      </c>
      <c r="M114" s="23">
        <f t="shared" si="5"/>
        <v>1.0728305837206547</v>
      </c>
    </row>
    <row r="115" spans="1:13" x14ac:dyDescent="0.25">
      <c r="A115" s="38" t="s">
        <v>172</v>
      </c>
      <c r="B115" t="s">
        <v>29</v>
      </c>
      <c r="C115" s="39" t="s">
        <v>1</v>
      </c>
      <c r="D115" s="4">
        <v>34.134242999999998</v>
      </c>
      <c r="E115" s="9">
        <v>0.85485100000000003</v>
      </c>
      <c r="F115" s="4">
        <v>57.880305999999997</v>
      </c>
      <c r="G115" s="9">
        <v>17.835519999999999</v>
      </c>
      <c r="H115" s="11">
        <v>110.70491999999999</v>
      </c>
      <c r="I115" s="23">
        <v>0</v>
      </c>
      <c r="J115" s="11">
        <v>10510.24439</v>
      </c>
      <c r="K115" s="21">
        <f t="shared" si="3"/>
        <v>0.33290466616828113</v>
      </c>
      <c r="L115" s="23">
        <f t="shared" si="4"/>
        <v>0.72040024180636575</v>
      </c>
      <c r="M115" s="23">
        <f t="shared" si="5"/>
        <v>1.0533049079746468</v>
      </c>
    </row>
    <row r="116" spans="1:13" x14ac:dyDescent="0.25">
      <c r="A116" s="38" t="s">
        <v>173</v>
      </c>
      <c r="B116" t="s">
        <v>32</v>
      </c>
      <c r="C116" s="39" t="s">
        <v>1</v>
      </c>
      <c r="D116" s="4">
        <v>8.7835020000000004</v>
      </c>
      <c r="E116" s="9"/>
      <c r="F116" s="4"/>
      <c r="G116" s="9"/>
      <c r="H116" s="11">
        <v>8.7835020000000004</v>
      </c>
      <c r="I116" s="23">
        <v>0</v>
      </c>
      <c r="J116" s="11">
        <v>859.02207499999997</v>
      </c>
      <c r="K116" s="21">
        <f t="shared" si="3"/>
        <v>1.0225001493704338</v>
      </c>
      <c r="L116" s="23">
        <f t="shared" si="4"/>
        <v>0</v>
      </c>
      <c r="M116" s="23">
        <f t="shared" si="5"/>
        <v>1.0225001493704338</v>
      </c>
    </row>
    <row r="117" spans="1:13" x14ac:dyDescent="0.25">
      <c r="A117" s="38" t="s">
        <v>174</v>
      </c>
      <c r="B117" t="s">
        <v>11</v>
      </c>
      <c r="C117" s="39" t="s">
        <v>1</v>
      </c>
      <c r="D117" s="4">
        <v>266.51939399999998</v>
      </c>
      <c r="E117" s="9">
        <v>49.889851</v>
      </c>
      <c r="F117" s="4"/>
      <c r="G117" s="9"/>
      <c r="H117" s="11">
        <v>316.409245</v>
      </c>
      <c r="I117" s="23">
        <v>0</v>
      </c>
      <c r="J117" s="11">
        <v>30953.91589</v>
      </c>
      <c r="K117" s="21">
        <f t="shared" si="3"/>
        <v>1.0221945621497908</v>
      </c>
      <c r="L117" s="23">
        <f t="shared" si="4"/>
        <v>0</v>
      </c>
      <c r="M117" s="23">
        <f t="shared" si="5"/>
        <v>1.0221945621497908</v>
      </c>
    </row>
    <row r="118" spans="1:13" x14ac:dyDescent="0.25">
      <c r="A118" s="38" t="s">
        <v>175</v>
      </c>
      <c r="B118" t="s">
        <v>38</v>
      </c>
      <c r="C118" s="39" t="s">
        <v>1</v>
      </c>
      <c r="D118" s="4">
        <v>10.643708999999999</v>
      </c>
      <c r="E118" s="9">
        <v>0.59795900000000002</v>
      </c>
      <c r="F118" s="4"/>
      <c r="G118" s="9"/>
      <c r="H118" s="11">
        <v>11.241667999999999</v>
      </c>
      <c r="I118" s="23">
        <v>0</v>
      </c>
      <c r="J118" s="11">
        <v>1167.3670729999999</v>
      </c>
      <c r="K118" s="21">
        <f t="shared" si="3"/>
        <v>0.96299341141344674</v>
      </c>
      <c r="L118" s="23">
        <f t="shared" si="4"/>
        <v>0</v>
      </c>
      <c r="M118" s="23">
        <f t="shared" si="5"/>
        <v>0.96299341141344674</v>
      </c>
    </row>
    <row r="119" spans="1:13" x14ac:dyDescent="0.25">
      <c r="A119" s="38" t="s">
        <v>176</v>
      </c>
      <c r="B119" t="s">
        <v>32</v>
      </c>
      <c r="C119" s="39" t="s">
        <v>4</v>
      </c>
      <c r="D119" s="4">
        <v>40.306618999999998</v>
      </c>
      <c r="E119" s="9">
        <v>12.646084999999999</v>
      </c>
      <c r="F119" s="4">
        <v>8.3999999999999995E-5</v>
      </c>
      <c r="G119" s="9">
        <v>2.1000000000000001E-4</v>
      </c>
      <c r="H119" s="11">
        <v>52.952998000000001</v>
      </c>
      <c r="I119" s="23">
        <v>0</v>
      </c>
      <c r="J119" s="11">
        <v>6109.548573</v>
      </c>
      <c r="K119" s="21">
        <f t="shared" si="3"/>
        <v>0.86672040278089457</v>
      </c>
      <c r="L119" s="23">
        <f t="shared" si="4"/>
        <v>4.8121394974954064E-6</v>
      </c>
      <c r="M119" s="23">
        <f t="shared" si="5"/>
        <v>0.86672521492039223</v>
      </c>
    </row>
    <row r="120" spans="1:13" x14ac:dyDescent="0.25">
      <c r="A120" s="38" t="s">
        <v>177</v>
      </c>
      <c r="B120" t="s">
        <v>15</v>
      </c>
      <c r="C120" s="39" t="s">
        <v>1</v>
      </c>
      <c r="D120" s="4">
        <v>7.8896170000000003</v>
      </c>
      <c r="E120" s="9">
        <v>13.998998</v>
      </c>
      <c r="F120" s="4"/>
      <c r="G120" s="9"/>
      <c r="H120" s="11">
        <v>21.888615000000001</v>
      </c>
      <c r="I120" s="23">
        <v>0</v>
      </c>
      <c r="J120" s="11">
        <v>2579.7459359999998</v>
      </c>
      <c r="K120" s="21">
        <f t="shared" si="3"/>
        <v>0.84847948375641924</v>
      </c>
      <c r="L120" s="23">
        <f t="shared" si="4"/>
        <v>0</v>
      </c>
      <c r="M120" s="23">
        <f t="shared" si="5"/>
        <v>0.84847948375641924</v>
      </c>
    </row>
    <row r="121" spans="1:13" x14ac:dyDescent="0.25">
      <c r="A121" s="38" t="s">
        <v>178</v>
      </c>
      <c r="B121" t="s">
        <v>15</v>
      </c>
      <c r="C121" s="39" t="s">
        <v>4</v>
      </c>
      <c r="D121" s="4">
        <v>3.4928689999999998</v>
      </c>
      <c r="E121" s="9">
        <v>0.55196199999999995</v>
      </c>
      <c r="F121" s="4"/>
      <c r="G121" s="9"/>
      <c r="H121" s="11">
        <v>4.0448309999999994</v>
      </c>
      <c r="I121" s="23">
        <v>0</v>
      </c>
      <c r="J121" s="11">
        <v>500.502838</v>
      </c>
      <c r="K121" s="21">
        <f t="shared" si="3"/>
        <v>0.80815345946150252</v>
      </c>
      <c r="L121" s="23">
        <f t="shared" si="4"/>
        <v>0</v>
      </c>
      <c r="M121" s="23">
        <f t="shared" si="5"/>
        <v>0.80815345946150252</v>
      </c>
    </row>
    <row r="122" spans="1:13" x14ac:dyDescent="0.25">
      <c r="A122" s="38" t="s">
        <v>179</v>
      </c>
      <c r="B122" t="s">
        <v>23</v>
      </c>
      <c r="C122" s="39" t="s">
        <v>1</v>
      </c>
      <c r="D122" s="4">
        <v>16.277570000000001</v>
      </c>
      <c r="E122" s="9">
        <v>2.7935439999999998</v>
      </c>
      <c r="F122" s="4"/>
      <c r="G122" s="9"/>
      <c r="H122" s="11">
        <v>19.071114000000001</v>
      </c>
      <c r="I122" s="23">
        <v>0</v>
      </c>
      <c r="J122" s="11">
        <v>2444.4189310000002</v>
      </c>
      <c r="K122" s="21">
        <f t="shared" si="3"/>
        <v>0.78019007945573793</v>
      </c>
      <c r="L122" s="23">
        <f t="shared" si="4"/>
        <v>0</v>
      </c>
      <c r="M122" s="23">
        <f t="shared" si="5"/>
        <v>0.78019007945573793</v>
      </c>
    </row>
    <row r="123" spans="1:13" x14ac:dyDescent="0.25">
      <c r="A123" s="38" t="s">
        <v>180</v>
      </c>
      <c r="B123" t="s">
        <v>17</v>
      </c>
      <c r="C123" s="39" t="s">
        <v>1</v>
      </c>
      <c r="D123" s="4">
        <v>2.9282780000000002</v>
      </c>
      <c r="E123" s="9"/>
      <c r="F123" s="4"/>
      <c r="G123" s="9"/>
      <c r="H123" s="11">
        <v>2.9282780000000002</v>
      </c>
      <c r="I123" s="23">
        <v>1</v>
      </c>
      <c r="J123" s="11">
        <v>377.96306499999997</v>
      </c>
      <c r="K123" s="21">
        <f t="shared" si="3"/>
        <v>0.77475242190662208</v>
      </c>
      <c r="L123" s="23">
        <f t="shared" si="4"/>
        <v>0</v>
      </c>
      <c r="M123" s="23">
        <f t="shared" si="5"/>
        <v>0.77475242190662208</v>
      </c>
    </row>
    <row r="124" spans="1:13" x14ac:dyDescent="0.25">
      <c r="A124" s="38" t="s">
        <v>181</v>
      </c>
      <c r="B124" t="s">
        <v>35</v>
      </c>
      <c r="C124" s="39" t="s">
        <v>4</v>
      </c>
      <c r="D124" s="4"/>
      <c r="E124" s="9">
        <v>2.115024</v>
      </c>
      <c r="F124" s="4"/>
      <c r="G124" s="9"/>
      <c r="H124" s="11">
        <v>2.115024</v>
      </c>
      <c r="I124" s="23">
        <v>0</v>
      </c>
      <c r="J124" s="11">
        <v>281.46362599999998</v>
      </c>
      <c r="K124" s="21">
        <f t="shared" si="3"/>
        <v>0.75143777192723304</v>
      </c>
      <c r="L124" s="23">
        <f t="shared" si="4"/>
        <v>0</v>
      </c>
      <c r="M124" s="23">
        <f t="shared" si="5"/>
        <v>0.75143777192723304</v>
      </c>
    </row>
    <row r="125" spans="1:13" x14ac:dyDescent="0.25">
      <c r="A125" s="38" t="s">
        <v>182</v>
      </c>
      <c r="B125" t="s">
        <v>32</v>
      </c>
      <c r="C125" s="39" t="s">
        <v>4</v>
      </c>
      <c r="D125" s="4">
        <v>12.962889000000001</v>
      </c>
      <c r="E125" s="9">
        <v>2.4504049999999999</v>
      </c>
      <c r="F125" s="4">
        <v>3.8069120000000001</v>
      </c>
      <c r="G125" s="9">
        <v>1.7000999999999999E-2</v>
      </c>
      <c r="H125" s="11">
        <v>19.237207000000001</v>
      </c>
      <c r="I125" s="23">
        <v>0</v>
      </c>
      <c r="J125" s="11">
        <v>2706.288262</v>
      </c>
      <c r="K125" s="21">
        <f t="shared" si="3"/>
        <v>0.56953629871672562</v>
      </c>
      <c r="L125" s="23">
        <f t="shared" si="4"/>
        <v>0.1412973279193124</v>
      </c>
      <c r="M125" s="23">
        <f t="shared" si="5"/>
        <v>0.710833626636038</v>
      </c>
    </row>
    <row r="126" spans="1:13" x14ac:dyDescent="0.25">
      <c r="A126" s="38" t="s">
        <v>183</v>
      </c>
      <c r="B126" t="s">
        <v>27</v>
      </c>
      <c r="C126" s="39" t="s">
        <v>4</v>
      </c>
      <c r="D126" s="4"/>
      <c r="E126" s="9"/>
      <c r="F126" s="4">
        <v>4.4693610000000001</v>
      </c>
      <c r="G126" s="9">
        <v>0.443189</v>
      </c>
      <c r="H126" s="11">
        <v>4.9125500000000004</v>
      </c>
      <c r="I126" s="23">
        <v>0</v>
      </c>
      <c r="J126" s="11">
        <v>699.99908400000004</v>
      </c>
      <c r="K126" s="21">
        <f t="shared" si="3"/>
        <v>0</v>
      </c>
      <c r="L126" s="23">
        <f t="shared" si="4"/>
        <v>0.70179377549014055</v>
      </c>
      <c r="M126" s="23">
        <f t="shared" si="5"/>
        <v>0.70179377549014055</v>
      </c>
    </row>
    <row r="127" spans="1:13" x14ac:dyDescent="0.25">
      <c r="A127" s="38" t="s">
        <v>184</v>
      </c>
      <c r="B127" t="s">
        <v>23</v>
      </c>
      <c r="C127" s="39" t="s">
        <v>4</v>
      </c>
      <c r="D127" s="4">
        <v>6.4779200000000001</v>
      </c>
      <c r="E127" s="9">
        <v>1.305909</v>
      </c>
      <c r="F127" s="4"/>
      <c r="G127" s="9"/>
      <c r="H127" s="11">
        <v>7.7838289999999999</v>
      </c>
      <c r="I127" s="23">
        <v>0</v>
      </c>
      <c r="J127" s="11">
        <v>1174.594632</v>
      </c>
      <c r="K127" s="21">
        <f t="shared" si="3"/>
        <v>0.66268215330989177</v>
      </c>
      <c r="L127" s="23">
        <f t="shared" si="4"/>
        <v>0</v>
      </c>
      <c r="M127" s="23">
        <f t="shared" si="5"/>
        <v>0.66268215330989177</v>
      </c>
    </row>
    <row r="128" spans="1:13" x14ac:dyDescent="0.25">
      <c r="A128" s="38" t="s">
        <v>185</v>
      </c>
      <c r="B128" t="s">
        <v>35</v>
      </c>
      <c r="C128" s="39" t="s">
        <v>1</v>
      </c>
      <c r="D128" s="4">
        <v>64.004181000000003</v>
      </c>
      <c r="E128" s="9">
        <v>3.8479190000000001</v>
      </c>
      <c r="F128" s="4">
        <v>15.358561999999999</v>
      </c>
      <c r="G128" s="9">
        <v>4.5557259999999999</v>
      </c>
      <c r="H128" s="11">
        <v>87.766388000000006</v>
      </c>
      <c r="I128" s="23">
        <v>0</v>
      </c>
      <c r="J128" s="11">
        <v>13450.418100000001</v>
      </c>
      <c r="K128" s="21">
        <f t="shared" si="3"/>
        <v>0.50446089850545239</v>
      </c>
      <c r="L128" s="23">
        <f t="shared" si="4"/>
        <v>0.14805701839112345</v>
      </c>
      <c r="M128" s="23">
        <f t="shared" si="5"/>
        <v>0.6525179168965759</v>
      </c>
    </row>
    <row r="129" spans="1:13" x14ac:dyDescent="0.25">
      <c r="A129" s="38" t="s">
        <v>186</v>
      </c>
      <c r="B129" t="s">
        <v>25</v>
      </c>
      <c r="C129" s="39" t="s">
        <v>1</v>
      </c>
      <c r="D129" s="4"/>
      <c r="E129" s="9"/>
      <c r="F129" s="4">
        <v>12.773362000000001</v>
      </c>
      <c r="G129" s="9">
        <v>10.752637</v>
      </c>
      <c r="H129" s="11">
        <v>23.525998999999999</v>
      </c>
      <c r="I129" s="23">
        <v>0</v>
      </c>
      <c r="J129" s="11">
        <v>3631.8191619999998</v>
      </c>
      <c r="K129" s="21">
        <f t="shared" si="3"/>
        <v>0</v>
      </c>
      <c r="L129" s="23">
        <f t="shared" si="4"/>
        <v>0.64777451603742597</v>
      </c>
      <c r="M129" s="23">
        <f t="shared" si="5"/>
        <v>0.64777451603742597</v>
      </c>
    </row>
    <row r="130" spans="1:13" x14ac:dyDescent="0.25">
      <c r="A130" s="38" t="s">
        <v>187</v>
      </c>
      <c r="B130" t="s">
        <v>26</v>
      </c>
      <c r="C130" s="39" t="s">
        <v>1</v>
      </c>
      <c r="D130" s="4">
        <v>68.055108000000004</v>
      </c>
      <c r="E130" s="9">
        <v>12.077127000000001</v>
      </c>
      <c r="F130" s="4">
        <v>13.157425999999999</v>
      </c>
      <c r="G130" s="9">
        <v>0.60938700000000001</v>
      </c>
      <c r="H130" s="11">
        <v>93.899048000000008</v>
      </c>
      <c r="I130" s="23">
        <v>0</v>
      </c>
      <c r="J130" s="11">
        <v>15565.786609999999</v>
      </c>
      <c r="K130" s="21">
        <f t="shared" ref="K130:K193" si="6">SUM(D130:E130)/J130*100</f>
        <v>0.51479720882541391</v>
      </c>
      <c r="L130" s="23">
        <f t="shared" ref="L130:L193" si="7">SUM(F130:G130)/J130*100</f>
        <v>8.8442770962539871E-2</v>
      </c>
      <c r="M130" s="23">
        <f t="shared" ref="M130:M193" si="8">H130/J130*100</f>
        <v>0.60323997978795374</v>
      </c>
    </row>
    <row r="131" spans="1:13" x14ac:dyDescent="0.25">
      <c r="A131" s="38" t="s">
        <v>188</v>
      </c>
      <c r="B131" t="s">
        <v>25</v>
      </c>
      <c r="C131" s="39" t="s">
        <v>1</v>
      </c>
      <c r="D131" s="4"/>
      <c r="E131" s="9">
        <v>2.3158319999999999</v>
      </c>
      <c r="F131" s="4"/>
      <c r="G131" s="9"/>
      <c r="H131" s="11">
        <v>2.3158319999999999</v>
      </c>
      <c r="I131" s="23">
        <v>0</v>
      </c>
      <c r="J131" s="11">
        <v>386.82396</v>
      </c>
      <c r="K131" s="21">
        <f t="shared" si="6"/>
        <v>0.59867853066805887</v>
      </c>
      <c r="L131" s="23">
        <f t="shared" si="7"/>
        <v>0</v>
      </c>
      <c r="M131" s="23">
        <f t="shared" si="8"/>
        <v>0.59867853066805887</v>
      </c>
    </row>
    <row r="132" spans="1:13" x14ac:dyDescent="0.25">
      <c r="A132" s="38" t="s">
        <v>189</v>
      </c>
      <c r="B132" t="s">
        <v>7</v>
      </c>
      <c r="C132" s="39" t="s">
        <v>1</v>
      </c>
      <c r="D132" s="4">
        <v>18.292152999999999</v>
      </c>
      <c r="E132" s="9">
        <v>2.823321</v>
      </c>
      <c r="F132" s="4"/>
      <c r="G132" s="9"/>
      <c r="H132" s="11">
        <v>21.115473999999999</v>
      </c>
      <c r="I132" s="23">
        <v>0</v>
      </c>
      <c r="J132" s="11">
        <v>3635.8190129999998</v>
      </c>
      <c r="K132" s="21">
        <f t="shared" si="6"/>
        <v>0.58076251662970224</v>
      </c>
      <c r="L132" s="23">
        <f t="shared" si="7"/>
        <v>0</v>
      </c>
      <c r="M132" s="23">
        <f t="shared" si="8"/>
        <v>0.58076251662970224</v>
      </c>
    </row>
    <row r="133" spans="1:13" x14ac:dyDescent="0.25">
      <c r="A133" s="38" t="s">
        <v>190</v>
      </c>
      <c r="B133" t="s">
        <v>27</v>
      </c>
      <c r="C133" s="39" t="s">
        <v>1</v>
      </c>
      <c r="D133" s="4">
        <v>11.70753</v>
      </c>
      <c r="E133" s="9">
        <v>2.738737</v>
      </c>
      <c r="F133" s="4">
        <v>34.154738000000002</v>
      </c>
      <c r="G133" s="9">
        <v>7.22485</v>
      </c>
      <c r="H133" s="11">
        <v>55.825855000000004</v>
      </c>
      <c r="I133" s="23">
        <v>0</v>
      </c>
      <c r="J133" s="11">
        <v>9638.7064599999994</v>
      </c>
      <c r="K133" s="21">
        <f t="shared" si="6"/>
        <v>0.14987765277375198</v>
      </c>
      <c r="L133" s="23">
        <f t="shared" si="7"/>
        <v>0.42930644450811506</v>
      </c>
      <c r="M133" s="23">
        <f t="shared" si="8"/>
        <v>0.57918409728186704</v>
      </c>
    </row>
    <row r="134" spans="1:13" x14ac:dyDescent="0.25">
      <c r="A134" s="38" t="s">
        <v>191</v>
      </c>
      <c r="B134" t="s">
        <v>25</v>
      </c>
      <c r="C134" s="39" t="s">
        <v>4</v>
      </c>
      <c r="D134" s="4"/>
      <c r="E134" s="9"/>
      <c r="F134" s="4">
        <v>0.60236199999999995</v>
      </c>
      <c r="G134" s="9">
        <v>0.595912</v>
      </c>
      <c r="H134" s="11">
        <v>1.1982740000000001</v>
      </c>
      <c r="I134" s="23">
        <v>0</v>
      </c>
      <c r="J134" s="11">
        <v>216.751273</v>
      </c>
      <c r="K134" s="21">
        <f t="shared" si="6"/>
        <v>0</v>
      </c>
      <c r="L134" s="23">
        <f t="shared" si="7"/>
        <v>0.55283366201959983</v>
      </c>
      <c r="M134" s="23">
        <f t="shared" si="8"/>
        <v>0.55283366201959983</v>
      </c>
    </row>
    <row r="135" spans="1:13" x14ac:dyDescent="0.25">
      <c r="A135" s="38" t="s">
        <v>192</v>
      </c>
      <c r="B135" t="s">
        <v>16</v>
      </c>
      <c r="C135" s="39" t="s">
        <v>4</v>
      </c>
      <c r="D135" s="4">
        <v>7.4662170000000003</v>
      </c>
      <c r="E135" s="9">
        <v>4.4173730000000004</v>
      </c>
      <c r="F135" s="4"/>
      <c r="G135" s="9"/>
      <c r="H135" s="11">
        <v>11.883590000000002</v>
      </c>
      <c r="I135" s="23">
        <v>0</v>
      </c>
      <c r="J135" s="11">
        <v>2200.360064</v>
      </c>
      <c r="K135" s="21">
        <f t="shared" si="6"/>
        <v>0.5400747902321501</v>
      </c>
      <c r="L135" s="23">
        <f t="shared" si="7"/>
        <v>0</v>
      </c>
      <c r="M135" s="23">
        <f t="shared" si="8"/>
        <v>0.5400747902321501</v>
      </c>
    </row>
    <row r="136" spans="1:13" x14ac:dyDescent="0.25">
      <c r="A136" s="38" t="s">
        <v>193</v>
      </c>
      <c r="B136" t="s">
        <v>31</v>
      </c>
      <c r="C136" s="39" t="s">
        <v>4</v>
      </c>
      <c r="D136" s="4"/>
      <c r="E136" s="9"/>
      <c r="F136" s="4">
        <v>16.821760000000001</v>
      </c>
      <c r="G136" s="9">
        <v>3.9301590000000002</v>
      </c>
      <c r="H136" s="11">
        <v>20.751919000000001</v>
      </c>
      <c r="I136" s="23">
        <v>0</v>
      </c>
      <c r="J136" s="11">
        <v>4066.8894030000001</v>
      </c>
      <c r="K136" s="21">
        <f t="shared" si="6"/>
        <v>0</v>
      </c>
      <c r="L136" s="23">
        <f t="shared" si="7"/>
        <v>0.51026514231471465</v>
      </c>
      <c r="M136" s="23">
        <f t="shared" si="8"/>
        <v>0.51026514231471465</v>
      </c>
    </row>
    <row r="137" spans="1:13" x14ac:dyDescent="0.25">
      <c r="A137" s="38" t="s">
        <v>194</v>
      </c>
      <c r="B137" t="s">
        <v>26</v>
      </c>
      <c r="C137" s="39" t="s">
        <v>1</v>
      </c>
      <c r="D137" s="4">
        <v>8.2020389999999992</v>
      </c>
      <c r="E137" s="9">
        <v>1.753347</v>
      </c>
      <c r="F137" s="4"/>
      <c r="G137" s="9"/>
      <c r="H137" s="11">
        <v>9.955385999999999</v>
      </c>
      <c r="I137" s="23">
        <v>0</v>
      </c>
      <c r="J137" s="11">
        <v>1962.5116780000001</v>
      </c>
      <c r="K137" s="21">
        <f t="shared" si="6"/>
        <v>0.5072777966929376</v>
      </c>
      <c r="L137" s="23">
        <f t="shared" si="7"/>
        <v>0</v>
      </c>
      <c r="M137" s="23">
        <f t="shared" si="8"/>
        <v>0.5072777966929376</v>
      </c>
    </row>
    <row r="138" spans="1:13" x14ac:dyDescent="0.25">
      <c r="A138" s="38" t="s">
        <v>195</v>
      </c>
      <c r="B138" t="s">
        <v>12</v>
      </c>
      <c r="C138" s="39" t="s">
        <v>4</v>
      </c>
      <c r="D138" s="4"/>
      <c r="E138" s="9">
        <v>2.9438249999999999</v>
      </c>
      <c r="F138" s="4"/>
      <c r="G138" s="9"/>
      <c r="H138" s="11">
        <v>2.9438249999999999</v>
      </c>
      <c r="I138" s="23">
        <v>0</v>
      </c>
      <c r="J138" s="11">
        <v>593.39948000000004</v>
      </c>
      <c r="K138" s="21">
        <f t="shared" si="6"/>
        <v>0.49609497467035185</v>
      </c>
      <c r="L138" s="23">
        <f t="shared" si="7"/>
        <v>0</v>
      </c>
      <c r="M138" s="23">
        <f t="shared" si="8"/>
        <v>0.49609497467035185</v>
      </c>
    </row>
    <row r="139" spans="1:13" x14ac:dyDescent="0.25">
      <c r="A139" s="38" t="s">
        <v>196</v>
      </c>
      <c r="B139" t="s">
        <v>21</v>
      </c>
      <c r="C139" s="39" t="s">
        <v>4</v>
      </c>
      <c r="D139" s="4">
        <v>1.668026</v>
      </c>
      <c r="E139" s="9"/>
      <c r="F139" s="4"/>
      <c r="G139" s="9"/>
      <c r="H139" s="11">
        <v>1.668026</v>
      </c>
      <c r="I139" s="23">
        <v>0</v>
      </c>
      <c r="J139" s="11">
        <v>336.34760499999999</v>
      </c>
      <c r="K139" s="21">
        <f t="shared" si="6"/>
        <v>0.49592325772618479</v>
      </c>
      <c r="L139" s="23">
        <f t="shared" si="7"/>
        <v>0</v>
      </c>
      <c r="M139" s="23">
        <f t="shared" si="8"/>
        <v>0.49592325772618479</v>
      </c>
    </row>
    <row r="140" spans="1:13" x14ac:dyDescent="0.25">
      <c r="A140" s="38" t="s">
        <v>197</v>
      </c>
      <c r="B140" t="s">
        <v>12</v>
      </c>
      <c r="C140" s="39" t="s">
        <v>1</v>
      </c>
      <c r="D140" s="4">
        <v>64.218609000000001</v>
      </c>
      <c r="E140" s="9">
        <v>5.784186</v>
      </c>
      <c r="F140" s="4"/>
      <c r="G140" s="9"/>
      <c r="H140" s="11">
        <v>70.002795000000006</v>
      </c>
      <c r="I140" s="23">
        <v>0</v>
      </c>
      <c r="J140" s="11">
        <v>14140.3837</v>
      </c>
      <c r="K140" s="21">
        <f t="shared" si="6"/>
        <v>0.49505583784123203</v>
      </c>
      <c r="L140" s="23">
        <f t="shared" si="7"/>
        <v>0</v>
      </c>
      <c r="M140" s="23">
        <f t="shared" si="8"/>
        <v>0.49505583784123203</v>
      </c>
    </row>
    <row r="141" spans="1:13" x14ac:dyDescent="0.25">
      <c r="A141" s="38" t="s">
        <v>198</v>
      </c>
      <c r="B141" t="s">
        <v>31</v>
      </c>
      <c r="C141" s="39" t="s">
        <v>1</v>
      </c>
      <c r="D141" s="4">
        <v>14.559597999999999</v>
      </c>
      <c r="E141" s="9">
        <v>1.1622E-2</v>
      </c>
      <c r="F141" s="4"/>
      <c r="G141" s="9"/>
      <c r="H141" s="11">
        <v>14.571219999999999</v>
      </c>
      <c r="I141" s="23">
        <v>0</v>
      </c>
      <c r="J141" s="11">
        <v>2944.8690029999998</v>
      </c>
      <c r="K141" s="21">
        <f t="shared" si="6"/>
        <v>0.49480027753886474</v>
      </c>
      <c r="L141" s="23">
        <f t="shared" si="7"/>
        <v>0</v>
      </c>
      <c r="M141" s="23">
        <f t="shared" si="8"/>
        <v>0.49480027753886474</v>
      </c>
    </row>
    <row r="142" spans="1:13" x14ac:dyDescent="0.25">
      <c r="A142" s="38" t="s">
        <v>199</v>
      </c>
      <c r="B142" t="s">
        <v>32</v>
      </c>
      <c r="C142" s="39" t="s">
        <v>1</v>
      </c>
      <c r="D142" s="4">
        <v>4.3201660000000004</v>
      </c>
      <c r="E142" s="9">
        <v>1.821752</v>
      </c>
      <c r="F142" s="4"/>
      <c r="G142" s="9"/>
      <c r="H142" s="11">
        <v>6.1419180000000004</v>
      </c>
      <c r="I142" s="23">
        <v>0</v>
      </c>
      <c r="J142" s="11">
        <v>1286.5250980000001</v>
      </c>
      <c r="K142" s="21">
        <f t="shared" si="6"/>
        <v>0.47740366740983708</v>
      </c>
      <c r="L142" s="23">
        <f t="shared" si="7"/>
        <v>0</v>
      </c>
      <c r="M142" s="23">
        <f t="shared" si="8"/>
        <v>0.47740366740983708</v>
      </c>
    </row>
    <row r="143" spans="1:13" x14ac:dyDescent="0.25">
      <c r="A143" s="38" t="s">
        <v>200</v>
      </c>
      <c r="B143" t="s">
        <v>43</v>
      </c>
      <c r="C143" s="39" t="s">
        <v>1</v>
      </c>
      <c r="D143" s="4">
        <v>97.542518000000001</v>
      </c>
      <c r="E143" s="9">
        <v>29.654987999999999</v>
      </c>
      <c r="F143" s="4">
        <v>21.457484000000001</v>
      </c>
      <c r="G143" s="9">
        <v>2.8952619999999998</v>
      </c>
      <c r="H143" s="11">
        <v>151.550252</v>
      </c>
      <c r="I143" s="23">
        <v>0</v>
      </c>
      <c r="J143" s="11">
        <v>32130.217680000002</v>
      </c>
      <c r="K143" s="21">
        <f t="shared" si="6"/>
        <v>0.39588124570714084</v>
      </c>
      <c r="L143" s="23">
        <f t="shared" si="7"/>
        <v>7.5793902931316839E-2</v>
      </c>
      <c r="M143" s="23">
        <f t="shared" si="8"/>
        <v>0.47167514863845766</v>
      </c>
    </row>
    <row r="144" spans="1:13" x14ac:dyDescent="0.25">
      <c r="A144" s="38" t="s">
        <v>201</v>
      </c>
      <c r="B144" t="s">
        <v>32</v>
      </c>
      <c r="C144" s="39" t="s">
        <v>4</v>
      </c>
      <c r="D144" s="4">
        <v>1.1370610000000001</v>
      </c>
      <c r="E144" s="9">
        <v>0.269347</v>
      </c>
      <c r="F144" s="4"/>
      <c r="G144" s="9"/>
      <c r="H144" s="11">
        <v>1.4064080000000001</v>
      </c>
      <c r="I144" s="23">
        <v>0</v>
      </c>
      <c r="J144" s="11">
        <v>323.60274600000002</v>
      </c>
      <c r="K144" s="21">
        <f t="shared" si="6"/>
        <v>0.43460941459378094</v>
      </c>
      <c r="L144" s="23">
        <f t="shared" si="7"/>
        <v>0</v>
      </c>
      <c r="M144" s="23">
        <f t="shared" si="8"/>
        <v>0.43460941459378094</v>
      </c>
    </row>
    <row r="145" spans="1:13" x14ac:dyDescent="0.25">
      <c r="A145" s="38" t="s">
        <v>202</v>
      </c>
      <c r="B145" t="s">
        <v>8</v>
      </c>
      <c r="C145" s="39" t="s">
        <v>1</v>
      </c>
      <c r="D145" s="4">
        <v>10.343817</v>
      </c>
      <c r="E145" s="9">
        <v>2.9909150000000002</v>
      </c>
      <c r="F145" s="4"/>
      <c r="G145" s="9"/>
      <c r="H145" s="11">
        <v>13.334731999999999</v>
      </c>
      <c r="I145" s="23">
        <v>0</v>
      </c>
      <c r="J145" s="11">
        <v>3073.3352749999999</v>
      </c>
      <c r="K145" s="21">
        <f t="shared" si="6"/>
        <v>0.43388471503487358</v>
      </c>
      <c r="L145" s="23">
        <f t="shared" si="7"/>
        <v>0</v>
      </c>
      <c r="M145" s="23">
        <f t="shared" si="8"/>
        <v>0.43388471503487358</v>
      </c>
    </row>
    <row r="146" spans="1:13" x14ac:dyDescent="0.25">
      <c r="A146" s="38" t="s">
        <v>203</v>
      </c>
      <c r="B146" t="s">
        <v>30</v>
      </c>
      <c r="C146" s="39" t="s">
        <v>1</v>
      </c>
      <c r="D146" s="4"/>
      <c r="E146" s="9"/>
      <c r="F146" s="4">
        <v>1.935854</v>
      </c>
      <c r="G146" s="9">
        <v>0.22469600000000001</v>
      </c>
      <c r="H146" s="11">
        <v>2.1605499999999997</v>
      </c>
      <c r="I146" s="23">
        <v>0</v>
      </c>
      <c r="J146" s="11">
        <v>500.51712900000001</v>
      </c>
      <c r="K146" s="21">
        <f t="shared" si="6"/>
        <v>0</v>
      </c>
      <c r="L146" s="23">
        <f t="shared" si="7"/>
        <v>0.43166354852163308</v>
      </c>
      <c r="M146" s="23">
        <f t="shared" si="8"/>
        <v>0.43166354852163308</v>
      </c>
    </row>
    <row r="147" spans="1:13" x14ac:dyDescent="0.25">
      <c r="A147" s="38" t="s">
        <v>204</v>
      </c>
      <c r="B147" t="s">
        <v>33</v>
      </c>
      <c r="C147" s="39" t="s">
        <v>1</v>
      </c>
      <c r="D147" s="4"/>
      <c r="E147" s="9">
        <v>4.4184559999999999</v>
      </c>
      <c r="F147" s="4"/>
      <c r="G147" s="9"/>
      <c r="H147" s="11">
        <v>4.4184559999999999</v>
      </c>
      <c r="I147" s="23">
        <v>0</v>
      </c>
      <c r="J147" s="11">
        <v>1052.4880639999999</v>
      </c>
      <c r="K147" s="21">
        <f t="shared" si="6"/>
        <v>0.41981055663544325</v>
      </c>
      <c r="L147" s="23">
        <f t="shared" si="7"/>
        <v>0</v>
      </c>
      <c r="M147" s="23">
        <f t="shared" si="8"/>
        <v>0.41981055663544325</v>
      </c>
    </row>
    <row r="148" spans="1:13" x14ac:dyDescent="0.25">
      <c r="A148" s="38" t="s">
        <v>205</v>
      </c>
      <c r="B148" t="s">
        <v>25</v>
      </c>
      <c r="C148" s="39" t="s">
        <v>1</v>
      </c>
      <c r="D148" s="4"/>
      <c r="E148" s="9">
        <v>7.8174900000000003</v>
      </c>
      <c r="F148" s="4"/>
      <c r="G148" s="9"/>
      <c r="H148" s="11">
        <v>7.8174900000000003</v>
      </c>
      <c r="I148" s="23">
        <v>0</v>
      </c>
      <c r="J148" s="11">
        <v>1866.660247</v>
      </c>
      <c r="K148" s="21">
        <f t="shared" si="6"/>
        <v>0.4187955474256157</v>
      </c>
      <c r="L148" s="23">
        <f t="shared" si="7"/>
        <v>0</v>
      </c>
      <c r="M148" s="23">
        <f t="shared" si="8"/>
        <v>0.4187955474256157</v>
      </c>
    </row>
    <row r="149" spans="1:13" x14ac:dyDescent="0.25">
      <c r="A149" s="38" t="s">
        <v>206</v>
      </c>
      <c r="B149" t="s">
        <v>32</v>
      </c>
      <c r="C149" s="39" t="s">
        <v>1</v>
      </c>
      <c r="D149" s="4">
        <v>3.357005</v>
      </c>
      <c r="E149" s="9">
        <v>1.2771969999999999</v>
      </c>
      <c r="F149" s="4"/>
      <c r="G149" s="9"/>
      <c r="H149" s="11">
        <v>4.6342020000000002</v>
      </c>
      <c r="I149" s="23">
        <v>0</v>
      </c>
      <c r="J149" s="11">
        <v>1213.634632</v>
      </c>
      <c r="K149" s="21">
        <f t="shared" si="6"/>
        <v>0.38184490437316393</v>
      </c>
      <c r="L149" s="23">
        <f t="shared" si="7"/>
        <v>0</v>
      </c>
      <c r="M149" s="23">
        <f t="shared" si="8"/>
        <v>0.38184490437316393</v>
      </c>
    </row>
    <row r="150" spans="1:13" x14ac:dyDescent="0.25">
      <c r="A150" s="38" t="s">
        <v>207</v>
      </c>
      <c r="B150" t="s">
        <v>40</v>
      </c>
      <c r="C150" s="39" t="s">
        <v>1</v>
      </c>
      <c r="D150" s="4">
        <v>5.6209020000000001</v>
      </c>
      <c r="E150" s="9">
        <v>1.673737</v>
      </c>
      <c r="F150" s="4"/>
      <c r="G150" s="9"/>
      <c r="H150" s="11">
        <v>7.2946390000000001</v>
      </c>
      <c r="I150" s="23">
        <v>0</v>
      </c>
      <c r="J150" s="11">
        <v>1928.9740859999999</v>
      </c>
      <c r="K150" s="21">
        <f t="shared" si="6"/>
        <v>0.378161586147923</v>
      </c>
      <c r="L150" s="23">
        <f t="shared" si="7"/>
        <v>0</v>
      </c>
      <c r="M150" s="23">
        <f t="shared" si="8"/>
        <v>0.378161586147923</v>
      </c>
    </row>
    <row r="151" spans="1:13" x14ac:dyDescent="0.25">
      <c r="A151" s="38" t="s">
        <v>208</v>
      </c>
      <c r="B151" t="s">
        <v>29</v>
      </c>
      <c r="C151" s="39" t="s">
        <v>1</v>
      </c>
      <c r="D151" s="4"/>
      <c r="E151" s="9"/>
      <c r="F151" s="4">
        <v>19.805194</v>
      </c>
      <c r="G151" s="9"/>
      <c r="H151" s="11">
        <v>19.805194</v>
      </c>
      <c r="I151" s="23">
        <v>0</v>
      </c>
      <c r="J151" s="11">
        <v>5613.1507080000001</v>
      </c>
      <c r="K151" s="21">
        <f t="shared" si="6"/>
        <v>0</v>
      </c>
      <c r="L151" s="23">
        <f t="shared" si="7"/>
        <v>0.35283560036564049</v>
      </c>
      <c r="M151" s="23">
        <f t="shared" si="8"/>
        <v>0.35283560036564049</v>
      </c>
    </row>
    <row r="152" spans="1:13" x14ac:dyDescent="0.25">
      <c r="A152" s="38" t="s">
        <v>209</v>
      </c>
      <c r="B152" t="s">
        <v>30</v>
      </c>
      <c r="C152" s="39" t="s">
        <v>4</v>
      </c>
      <c r="D152" s="4">
        <v>3.7560549999999999</v>
      </c>
      <c r="E152" s="9">
        <v>2.4576389999999999</v>
      </c>
      <c r="F152" s="4"/>
      <c r="G152" s="9"/>
      <c r="H152" s="11">
        <v>6.2136940000000003</v>
      </c>
      <c r="I152" s="23">
        <v>0</v>
      </c>
      <c r="J152" s="11">
        <v>1776.000035</v>
      </c>
      <c r="K152" s="21">
        <f t="shared" si="6"/>
        <v>0.34987015076269412</v>
      </c>
      <c r="L152" s="23">
        <f t="shared" si="7"/>
        <v>0</v>
      </c>
      <c r="M152" s="23">
        <f t="shared" si="8"/>
        <v>0.34987015076269412</v>
      </c>
    </row>
    <row r="153" spans="1:13" x14ac:dyDescent="0.25">
      <c r="A153" s="38" t="s">
        <v>210</v>
      </c>
      <c r="B153" t="s">
        <v>23</v>
      </c>
      <c r="C153" s="39" t="s">
        <v>1</v>
      </c>
      <c r="D153" s="4">
        <v>13.159867999999999</v>
      </c>
      <c r="E153" s="9"/>
      <c r="F153" s="4"/>
      <c r="G153" s="9"/>
      <c r="H153" s="11">
        <v>13.159867999999999</v>
      </c>
      <c r="I153" s="23">
        <v>0</v>
      </c>
      <c r="J153" s="11">
        <v>3812.2638499999998</v>
      </c>
      <c r="K153" s="21">
        <f t="shared" si="6"/>
        <v>0.34519824749275946</v>
      </c>
      <c r="L153" s="23">
        <f t="shared" si="7"/>
        <v>0</v>
      </c>
      <c r="M153" s="23">
        <f t="shared" si="8"/>
        <v>0.34519824749275946</v>
      </c>
    </row>
    <row r="154" spans="1:13" x14ac:dyDescent="0.25">
      <c r="A154" s="38" t="s">
        <v>211</v>
      </c>
      <c r="B154" t="s">
        <v>32</v>
      </c>
      <c r="C154" s="39" t="s">
        <v>1</v>
      </c>
      <c r="D154" s="4">
        <v>12.267299</v>
      </c>
      <c r="E154" s="9">
        <v>5.3507210000000001</v>
      </c>
      <c r="F154" s="4"/>
      <c r="G154" s="9">
        <v>5.1899000000000001E-2</v>
      </c>
      <c r="H154" s="11">
        <v>17.669919</v>
      </c>
      <c r="I154" s="23">
        <v>0</v>
      </c>
      <c r="J154" s="11">
        <v>5383.9178879999999</v>
      </c>
      <c r="K154" s="21">
        <f t="shared" si="6"/>
        <v>0.32723418830863121</v>
      </c>
      <c r="L154" s="23">
        <f t="shared" si="7"/>
        <v>9.6396343851520491E-4</v>
      </c>
      <c r="M154" s="23">
        <f t="shared" si="8"/>
        <v>0.32819815174714645</v>
      </c>
    </row>
    <row r="155" spans="1:13" x14ac:dyDescent="0.25">
      <c r="A155" s="38" t="s">
        <v>212</v>
      </c>
      <c r="B155" t="s">
        <v>25</v>
      </c>
      <c r="C155" s="39" t="s">
        <v>1</v>
      </c>
      <c r="D155" s="4"/>
      <c r="E155" s="9"/>
      <c r="F155" s="4">
        <v>7.8818010000000003</v>
      </c>
      <c r="G155" s="9">
        <v>2.77325</v>
      </c>
      <c r="H155" s="11">
        <v>10.655051</v>
      </c>
      <c r="I155" s="23">
        <v>0</v>
      </c>
      <c r="J155" s="11">
        <v>3261.3371440000001</v>
      </c>
      <c r="K155" s="21">
        <f t="shared" si="6"/>
        <v>0</v>
      </c>
      <c r="L155" s="23">
        <f t="shared" si="7"/>
        <v>0.32670805039590839</v>
      </c>
      <c r="M155" s="23">
        <f t="shared" si="8"/>
        <v>0.32670805039590839</v>
      </c>
    </row>
    <row r="156" spans="1:13" x14ac:dyDescent="0.25">
      <c r="A156" s="38" t="s">
        <v>213</v>
      </c>
      <c r="B156" t="s">
        <v>32</v>
      </c>
      <c r="C156" s="39" t="s">
        <v>4</v>
      </c>
      <c r="D156" s="4">
        <v>2.1321819999999998</v>
      </c>
      <c r="E156" s="9">
        <v>0.59142600000000001</v>
      </c>
      <c r="F156" s="4"/>
      <c r="G156" s="9"/>
      <c r="H156" s="11">
        <v>2.7236079999999996</v>
      </c>
      <c r="I156" s="23">
        <v>0</v>
      </c>
      <c r="J156" s="11">
        <v>852.23935600000004</v>
      </c>
      <c r="K156" s="21">
        <f t="shared" si="6"/>
        <v>0.31958251878712807</v>
      </c>
      <c r="L156" s="23">
        <f t="shared" si="7"/>
        <v>0</v>
      </c>
      <c r="M156" s="23">
        <f t="shared" si="8"/>
        <v>0.31958251878712807</v>
      </c>
    </row>
    <row r="157" spans="1:13" x14ac:dyDescent="0.25">
      <c r="A157" s="38" t="s">
        <v>214</v>
      </c>
      <c r="B157" t="s">
        <v>38</v>
      </c>
      <c r="C157" s="39" t="s">
        <v>4</v>
      </c>
      <c r="D157" s="4">
        <v>3.5605829999999998</v>
      </c>
      <c r="E157" s="9">
        <v>0.70059700000000003</v>
      </c>
      <c r="F157" s="4"/>
      <c r="G157" s="9"/>
      <c r="H157" s="11">
        <v>4.2611799999999995</v>
      </c>
      <c r="I157" s="23">
        <v>0</v>
      </c>
      <c r="J157" s="11">
        <v>1347.394495</v>
      </c>
      <c r="K157" s="21">
        <f t="shared" si="6"/>
        <v>0.31625333306709108</v>
      </c>
      <c r="L157" s="23">
        <f t="shared" si="7"/>
        <v>0</v>
      </c>
      <c r="M157" s="23">
        <f t="shared" si="8"/>
        <v>0.31625333306709108</v>
      </c>
    </row>
    <row r="158" spans="1:13" x14ac:dyDescent="0.25">
      <c r="A158" s="38" t="s">
        <v>215</v>
      </c>
      <c r="B158" t="s">
        <v>27</v>
      </c>
      <c r="C158" s="39" t="s">
        <v>1</v>
      </c>
      <c r="D158" s="4">
        <v>2.0051559999999999</v>
      </c>
      <c r="E158" s="9">
        <v>0.44540299999999999</v>
      </c>
      <c r="F158" s="4"/>
      <c r="G158" s="9"/>
      <c r="H158" s="11">
        <v>2.4505590000000002</v>
      </c>
      <c r="I158" s="23">
        <v>0</v>
      </c>
      <c r="J158" s="11">
        <v>827.02185799999995</v>
      </c>
      <c r="K158" s="21">
        <f t="shared" si="6"/>
        <v>0.29631127355282066</v>
      </c>
      <c r="L158" s="23">
        <f t="shared" si="7"/>
        <v>0</v>
      </c>
      <c r="M158" s="23">
        <f t="shared" si="8"/>
        <v>0.29631127355282066</v>
      </c>
    </row>
    <row r="159" spans="1:13" x14ac:dyDescent="0.25">
      <c r="A159" s="38" t="s">
        <v>216</v>
      </c>
      <c r="B159" t="s">
        <v>34</v>
      </c>
      <c r="C159" s="39" t="s">
        <v>4</v>
      </c>
      <c r="D159" s="4">
        <v>4.36714</v>
      </c>
      <c r="E159" s="9">
        <v>0.95208599999999999</v>
      </c>
      <c r="F159" s="4"/>
      <c r="G159" s="9"/>
      <c r="H159" s="11">
        <v>5.3192260000000005</v>
      </c>
      <c r="I159" s="23">
        <v>0</v>
      </c>
      <c r="J159" s="11">
        <v>1837.970763</v>
      </c>
      <c r="K159" s="21">
        <f t="shared" si="6"/>
        <v>0.2894075415714325</v>
      </c>
      <c r="L159" s="23">
        <f t="shared" si="7"/>
        <v>0</v>
      </c>
      <c r="M159" s="23">
        <f t="shared" si="8"/>
        <v>0.2894075415714325</v>
      </c>
    </row>
    <row r="160" spans="1:13" x14ac:dyDescent="0.25">
      <c r="A160" s="38" t="s">
        <v>217</v>
      </c>
      <c r="B160" t="s">
        <v>13</v>
      </c>
      <c r="C160" s="39" t="s">
        <v>1</v>
      </c>
      <c r="D160" s="4">
        <v>42.197114999999997</v>
      </c>
      <c r="E160" s="9">
        <v>19.069701999999999</v>
      </c>
      <c r="F160" s="4">
        <v>22.106456999999999</v>
      </c>
      <c r="G160" s="9">
        <v>2.751884</v>
      </c>
      <c r="H160" s="11">
        <v>86.125157999999999</v>
      </c>
      <c r="I160" s="23">
        <v>0</v>
      </c>
      <c r="J160" s="11">
        <v>30496.096460000001</v>
      </c>
      <c r="K160" s="21">
        <f t="shared" si="6"/>
        <v>0.20090052207291578</v>
      </c>
      <c r="L160" s="23">
        <f t="shared" si="7"/>
        <v>8.1513189835968919E-2</v>
      </c>
      <c r="M160" s="23">
        <f t="shared" si="8"/>
        <v>0.28241371190888476</v>
      </c>
    </row>
    <row r="161" spans="1:13" x14ac:dyDescent="0.25">
      <c r="A161" s="38" t="s">
        <v>218</v>
      </c>
      <c r="B161" t="s">
        <v>5</v>
      </c>
      <c r="C161" s="39" t="s">
        <v>4</v>
      </c>
      <c r="D161" s="4"/>
      <c r="E161" s="9">
        <v>0.224436</v>
      </c>
      <c r="F161" s="4"/>
      <c r="G161" s="9"/>
      <c r="H161" s="11">
        <v>0.224436</v>
      </c>
      <c r="I161" s="23">
        <v>0</v>
      </c>
      <c r="J161" s="11">
        <v>80.557664000000003</v>
      </c>
      <c r="K161" s="21">
        <f t="shared" si="6"/>
        <v>0.27860291480150168</v>
      </c>
      <c r="L161" s="23">
        <f t="shared" si="7"/>
        <v>0</v>
      </c>
      <c r="M161" s="23">
        <f t="shared" si="8"/>
        <v>0.27860291480150168</v>
      </c>
    </row>
    <row r="162" spans="1:13" x14ac:dyDescent="0.25">
      <c r="A162" s="38" t="s">
        <v>219</v>
      </c>
      <c r="B162" t="s">
        <v>5</v>
      </c>
      <c r="C162" s="39" t="s">
        <v>1</v>
      </c>
      <c r="D162" s="4"/>
      <c r="E162" s="9">
        <v>4.6089349999999998</v>
      </c>
      <c r="F162" s="4"/>
      <c r="G162" s="9"/>
      <c r="H162" s="11">
        <v>4.6089349999999998</v>
      </c>
      <c r="I162" s="23">
        <v>0</v>
      </c>
      <c r="J162" s="11">
        <v>1710.4693580000001</v>
      </c>
      <c r="K162" s="21">
        <f t="shared" si="6"/>
        <v>0.26945440316972924</v>
      </c>
      <c r="L162" s="23">
        <f t="shared" si="7"/>
        <v>0</v>
      </c>
      <c r="M162" s="23">
        <f t="shared" si="8"/>
        <v>0.26945440316972924</v>
      </c>
    </row>
    <row r="163" spans="1:13" x14ac:dyDescent="0.25">
      <c r="A163" s="38" t="s">
        <v>220</v>
      </c>
      <c r="B163" t="s">
        <v>32</v>
      </c>
      <c r="C163" s="39" t="s">
        <v>1</v>
      </c>
      <c r="D163" s="4">
        <v>6.5575000000000001</v>
      </c>
      <c r="E163" s="9"/>
      <c r="F163" s="4"/>
      <c r="G163" s="9"/>
      <c r="H163" s="11">
        <v>6.5575000000000001</v>
      </c>
      <c r="I163" s="23">
        <v>0</v>
      </c>
      <c r="J163" s="11">
        <v>2476.9691800000001</v>
      </c>
      <c r="K163" s="21">
        <f t="shared" si="6"/>
        <v>0.26473886122394141</v>
      </c>
      <c r="L163" s="23">
        <f t="shared" si="7"/>
        <v>0</v>
      </c>
      <c r="M163" s="23">
        <f t="shared" si="8"/>
        <v>0.26473886122394141</v>
      </c>
    </row>
    <row r="164" spans="1:13" x14ac:dyDescent="0.25">
      <c r="A164" s="38" t="s">
        <v>221</v>
      </c>
      <c r="B164" t="s">
        <v>42</v>
      </c>
      <c r="C164" s="39" t="s">
        <v>1</v>
      </c>
      <c r="D164" s="4">
        <v>12.393228000000001</v>
      </c>
      <c r="E164" s="9">
        <v>0.89773899999999995</v>
      </c>
      <c r="F164" s="4"/>
      <c r="G164" s="9"/>
      <c r="H164" s="11">
        <v>13.290967</v>
      </c>
      <c r="I164" s="23">
        <v>0</v>
      </c>
      <c r="J164" s="11">
        <v>5261.4049919999998</v>
      </c>
      <c r="K164" s="21">
        <f t="shared" si="6"/>
        <v>0.25261250597908735</v>
      </c>
      <c r="L164" s="23">
        <f t="shared" si="7"/>
        <v>0</v>
      </c>
      <c r="M164" s="23">
        <f t="shared" si="8"/>
        <v>0.25261250597908735</v>
      </c>
    </row>
    <row r="165" spans="1:13" x14ac:dyDescent="0.25">
      <c r="A165" s="38" t="s">
        <v>222</v>
      </c>
      <c r="B165" t="s">
        <v>42</v>
      </c>
      <c r="C165" s="39" t="s">
        <v>4</v>
      </c>
      <c r="D165" s="4">
        <v>6.8013329999999996</v>
      </c>
      <c r="E165" s="9"/>
      <c r="F165" s="4"/>
      <c r="G165" s="9"/>
      <c r="H165" s="11">
        <v>6.8013329999999996</v>
      </c>
      <c r="I165" s="23">
        <v>0</v>
      </c>
      <c r="J165" s="11">
        <v>2895.3427620000002</v>
      </c>
      <c r="K165" s="21">
        <f t="shared" si="6"/>
        <v>0.234905970003423</v>
      </c>
      <c r="L165" s="23">
        <f t="shared" si="7"/>
        <v>0</v>
      </c>
      <c r="M165" s="23">
        <f t="shared" si="8"/>
        <v>0.234905970003423</v>
      </c>
    </row>
    <row r="166" spans="1:13" x14ac:dyDescent="0.25">
      <c r="A166" s="38" t="s">
        <v>223</v>
      </c>
      <c r="B166" t="s">
        <v>33</v>
      </c>
      <c r="C166" s="39" t="s">
        <v>1</v>
      </c>
      <c r="D166" s="4">
        <v>2.8852730000000002</v>
      </c>
      <c r="E166" s="9"/>
      <c r="F166" s="4"/>
      <c r="G166" s="9"/>
      <c r="H166" s="11">
        <v>2.8852730000000002</v>
      </c>
      <c r="I166" s="23">
        <v>0</v>
      </c>
      <c r="J166" s="11">
        <v>1444.553095</v>
      </c>
      <c r="K166" s="21">
        <f t="shared" si="6"/>
        <v>0.19973464526757326</v>
      </c>
      <c r="L166" s="23">
        <f t="shared" si="7"/>
        <v>0</v>
      </c>
      <c r="M166" s="23">
        <f t="shared" si="8"/>
        <v>0.19973464526757326</v>
      </c>
    </row>
    <row r="167" spans="1:13" x14ac:dyDescent="0.25">
      <c r="A167" s="38" t="s">
        <v>224</v>
      </c>
      <c r="B167" t="s">
        <v>41</v>
      </c>
      <c r="C167" s="39" t="s">
        <v>4</v>
      </c>
      <c r="D167" s="4"/>
      <c r="E167" s="9"/>
      <c r="F167" s="4">
        <v>7.6634999999999995E-2</v>
      </c>
      <c r="G167" s="9"/>
      <c r="H167" s="11">
        <v>7.6634999999999995E-2</v>
      </c>
      <c r="I167" s="23">
        <v>0</v>
      </c>
      <c r="J167" s="11">
        <v>40.675885999999998</v>
      </c>
      <c r="K167" s="21">
        <f t="shared" si="6"/>
        <v>0</v>
      </c>
      <c r="L167" s="23">
        <f t="shared" si="7"/>
        <v>0.18840400919601358</v>
      </c>
      <c r="M167" s="23">
        <f t="shared" si="8"/>
        <v>0.18840400919601358</v>
      </c>
    </row>
    <row r="168" spans="1:13" x14ac:dyDescent="0.25">
      <c r="A168" s="38" t="s">
        <v>225</v>
      </c>
      <c r="B168" t="s">
        <v>2</v>
      </c>
      <c r="C168" s="39" t="s">
        <v>4</v>
      </c>
      <c r="D168" s="4">
        <v>9.5739160000000005</v>
      </c>
      <c r="E168" s="9"/>
      <c r="F168" s="4"/>
      <c r="G168" s="9"/>
      <c r="H168" s="11">
        <v>9.5739160000000005</v>
      </c>
      <c r="I168" s="23">
        <v>0</v>
      </c>
      <c r="J168" s="11">
        <v>5135.1240820000003</v>
      </c>
      <c r="K168" s="21">
        <f t="shared" si="6"/>
        <v>0.18643981814498245</v>
      </c>
      <c r="L168" s="23">
        <f t="shared" si="7"/>
        <v>0</v>
      </c>
      <c r="M168" s="23">
        <f t="shared" si="8"/>
        <v>0.18643981814498245</v>
      </c>
    </row>
    <row r="169" spans="1:13" x14ac:dyDescent="0.25">
      <c r="A169" s="38" t="s">
        <v>226</v>
      </c>
      <c r="B169" t="s">
        <v>23</v>
      </c>
      <c r="C169" s="39" t="s">
        <v>4</v>
      </c>
      <c r="D169" s="4">
        <v>12.502198</v>
      </c>
      <c r="E169" s="9">
        <v>2.372773</v>
      </c>
      <c r="F169" s="4">
        <v>6.3358290000000004</v>
      </c>
      <c r="G169" s="9">
        <v>1.4125570000000001</v>
      </c>
      <c r="H169" s="11">
        <v>22.623356999999999</v>
      </c>
      <c r="I169" s="23">
        <v>0</v>
      </c>
      <c r="J169" s="11">
        <v>12168.558590000001</v>
      </c>
      <c r="K169" s="21">
        <f t="shared" si="6"/>
        <v>0.12224102706974763</v>
      </c>
      <c r="L169" s="23">
        <f t="shared" si="7"/>
        <v>6.3675462814203374E-2</v>
      </c>
      <c r="M169" s="23">
        <f t="shared" si="8"/>
        <v>0.18591648988395099</v>
      </c>
    </row>
    <row r="170" spans="1:13" x14ac:dyDescent="0.25">
      <c r="A170" s="38" t="s">
        <v>227</v>
      </c>
      <c r="B170" t="s">
        <v>32</v>
      </c>
      <c r="C170" s="39" t="s">
        <v>1</v>
      </c>
      <c r="D170" s="4">
        <v>10.301959999999999</v>
      </c>
      <c r="E170" s="9"/>
      <c r="F170" s="4"/>
      <c r="G170" s="9"/>
      <c r="H170" s="11">
        <v>10.301959999999999</v>
      </c>
      <c r="I170" s="23">
        <v>0</v>
      </c>
      <c r="J170" s="11">
        <v>5695.2542780000003</v>
      </c>
      <c r="K170" s="21">
        <f t="shared" si="6"/>
        <v>0.18088674354356896</v>
      </c>
      <c r="L170" s="23">
        <f t="shared" si="7"/>
        <v>0</v>
      </c>
      <c r="M170" s="23">
        <f t="shared" si="8"/>
        <v>0.18088674354356896</v>
      </c>
    </row>
    <row r="171" spans="1:13" x14ac:dyDescent="0.25">
      <c r="A171" s="38" t="s">
        <v>228</v>
      </c>
      <c r="B171" t="s">
        <v>31</v>
      </c>
      <c r="C171" s="39" t="s">
        <v>4</v>
      </c>
      <c r="D171" s="4">
        <v>1.7609699999999999</v>
      </c>
      <c r="E171" s="9"/>
      <c r="F171" s="4"/>
      <c r="G171" s="9"/>
      <c r="H171" s="11">
        <v>1.7609699999999999</v>
      </c>
      <c r="I171" s="23">
        <v>0</v>
      </c>
      <c r="J171" s="11">
        <v>1094.438386</v>
      </c>
      <c r="K171" s="21">
        <f t="shared" si="6"/>
        <v>0.1609017028757615</v>
      </c>
      <c r="L171" s="23">
        <f t="shared" si="7"/>
        <v>0</v>
      </c>
      <c r="M171" s="23">
        <f t="shared" si="8"/>
        <v>0.1609017028757615</v>
      </c>
    </row>
    <row r="172" spans="1:13" x14ac:dyDescent="0.25">
      <c r="A172" s="38" t="s">
        <v>229</v>
      </c>
      <c r="B172" t="s">
        <v>5</v>
      </c>
      <c r="C172" s="39" t="s">
        <v>1</v>
      </c>
      <c r="D172" s="4"/>
      <c r="E172" s="9">
        <v>15.634631000000001</v>
      </c>
      <c r="F172" s="4"/>
      <c r="G172" s="9"/>
      <c r="H172" s="11">
        <v>15.634631000000001</v>
      </c>
      <c r="I172" s="23">
        <v>0</v>
      </c>
      <c r="J172" s="11">
        <v>9892.9495760000009</v>
      </c>
      <c r="K172" s="21">
        <f t="shared" si="6"/>
        <v>0.15803811471888168</v>
      </c>
      <c r="L172" s="23">
        <f t="shared" si="7"/>
        <v>0</v>
      </c>
      <c r="M172" s="23">
        <f t="shared" si="8"/>
        <v>0.15803811471888168</v>
      </c>
    </row>
    <row r="173" spans="1:13" x14ac:dyDescent="0.25">
      <c r="A173" s="38" t="s">
        <v>230</v>
      </c>
      <c r="B173" t="s">
        <v>30</v>
      </c>
      <c r="C173" s="39" t="s">
        <v>1</v>
      </c>
      <c r="D173" s="4"/>
      <c r="E173" s="9">
        <v>9.4606010000000005</v>
      </c>
      <c r="F173" s="4"/>
      <c r="G173" s="9"/>
      <c r="H173" s="11">
        <v>9.4606010000000005</v>
      </c>
      <c r="I173" s="23">
        <v>0</v>
      </c>
      <c r="J173" s="11">
        <v>6977.2948660000002</v>
      </c>
      <c r="K173" s="21">
        <f t="shared" si="6"/>
        <v>0.13559124534210276</v>
      </c>
      <c r="L173" s="23">
        <f t="shared" si="7"/>
        <v>0</v>
      </c>
      <c r="M173" s="23">
        <f t="shared" si="8"/>
        <v>0.13559124534210276</v>
      </c>
    </row>
    <row r="174" spans="1:13" x14ac:dyDescent="0.25">
      <c r="A174" s="38" t="s">
        <v>231</v>
      </c>
      <c r="B174" t="s">
        <v>26</v>
      </c>
      <c r="C174" s="39" t="s">
        <v>1</v>
      </c>
      <c r="D174" s="4">
        <v>9.5803720000000006</v>
      </c>
      <c r="E174" s="9">
        <v>0.13290399999999999</v>
      </c>
      <c r="F174" s="4"/>
      <c r="G174" s="9"/>
      <c r="H174" s="11">
        <v>9.7132760000000005</v>
      </c>
      <c r="I174" s="23">
        <v>0</v>
      </c>
      <c r="J174" s="11">
        <v>7292.0600260000001</v>
      </c>
      <c r="K174" s="21">
        <f t="shared" si="6"/>
        <v>0.13320345643572737</v>
      </c>
      <c r="L174" s="23">
        <f t="shared" si="7"/>
        <v>0</v>
      </c>
      <c r="M174" s="23">
        <f t="shared" si="8"/>
        <v>0.13320345643572737</v>
      </c>
    </row>
    <row r="175" spans="1:13" x14ac:dyDescent="0.25">
      <c r="A175" s="38" t="s">
        <v>232</v>
      </c>
      <c r="B175" t="s">
        <v>16</v>
      </c>
      <c r="C175" s="39" t="s">
        <v>1</v>
      </c>
      <c r="D175" s="4">
        <v>1.381656</v>
      </c>
      <c r="E175" s="9">
        <v>4.062729</v>
      </c>
      <c r="F175" s="4"/>
      <c r="G175" s="9"/>
      <c r="H175" s="11">
        <v>5.4443850000000005</v>
      </c>
      <c r="I175" s="23">
        <v>0</v>
      </c>
      <c r="J175" s="11">
        <v>4137.8255630000003</v>
      </c>
      <c r="K175" s="21">
        <f t="shared" si="6"/>
        <v>0.13157599123276528</v>
      </c>
      <c r="L175" s="23">
        <f t="shared" si="7"/>
        <v>0</v>
      </c>
      <c r="M175" s="23">
        <f t="shared" si="8"/>
        <v>0.13157599123276528</v>
      </c>
    </row>
    <row r="176" spans="1:13" x14ac:dyDescent="0.25">
      <c r="A176" s="38" t="s">
        <v>233</v>
      </c>
      <c r="B176" t="s">
        <v>5</v>
      </c>
      <c r="C176" s="39" t="s">
        <v>1</v>
      </c>
      <c r="D176" s="4"/>
      <c r="E176" s="9">
        <v>11.118786999999999</v>
      </c>
      <c r="F176" s="4">
        <v>4.8282699999999998</v>
      </c>
      <c r="G176" s="9">
        <v>0.56042499999999995</v>
      </c>
      <c r="H176" s="11">
        <v>16.507482</v>
      </c>
      <c r="I176" s="23">
        <v>0</v>
      </c>
      <c r="J176" s="11">
        <v>12713.05998</v>
      </c>
      <c r="K176" s="21">
        <f t="shared" si="6"/>
        <v>8.7459565340617551E-2</v>
      </c>
      <c r="L176" s="23">
        <f t="shared" si="7"/>
        <v>4.2387080753787179E-2</v>
      </c>
      <c r="M176" s="23">
        <f t="shared" si="8"/>
        <v>0.12984664609440472</v>
      </c>
    </row>
    <row r="177" spans="1:13" x14ac:dyDescent="0.25">
      <c r="A177" s="38" t="s">
        <v>234</v>
      </c>
      <c r="B177" t="s">
        <v>12</v>
      </c>
      <c r="C177" s="39" t="s">
        <v>1</v>
      </c>
      <c r="D177" s="4">
        <v>1.5816950000000001</v>
      </c>
      <c r="E177" s="9">
        <v>2.771118</v>
      </c>
      <c r="F177" s="4"/>
      <c r="G177" s="9"/>
      <c r="H177" s="11">
        <v>4.3528130000000003</v>
      </c>
      <c r="I177" s="23">
        <v>0</v>
      </c>
      <c r="J177" s="11">
        <v>4006.2674780000002</v>
      </c>
      <c r="K177" s="21">
        <f t="shared" si="6"/>
        <v>0.10865008449643013</v>
      </c>
      <c r="L177" s="23">
        <f t="shared" si="7"/>
        <v>0</v>
      </c>
      <c r="M177" s="23">
        <f t="shared" si="8"/>
        <v>0.10865008449643013</v>
      </c>
    </row>
    <row r="178" spans="1:13" x14ac:dyDescent="0.25">
      <c r="A178" s="38" t="s">
        <v>235</v>
      </c>
      <c r="B178" t="s">
        <v>9</v>
      </c>
      <c r="C178" s="39" t="s">
        <v>1</v>
      </c>
      <c r="D178" s="4"/>
      <c r="E178" s="9">
        <v>1.34253</v>
      </c>
      <c r="F178" s="4"/>
      <c r="G178" s="9"/>
      <c r="H178" s="11">
        <v>1.34253</v>
      </c>
      <c r="I178" s="23">
        <v>0</v>
      </c>
      <c r="J178" s="11">
        <v>1243.2161639999999</v>
      </c>
      <c r="K178" s="21">
        <f t="shared" si="6"/>
        <v>0.10798846080640247</v>
      </c>
      <c r="L178" s="23">
        <f t="shared" si="7"/>
        <v>0</v>
      </c>
      <c r="M178" s="23">
        <f t="shared" si="8"/>
        <v>0.10798846080640247</v>
      </c>
    </row>
    <row r="179" spans="1:13" x14ac:dyDescent="0.25">
      <c r="A179" s="38" t="s">
        <v>236</v>
      </c>
      <c r="B179" t="s">
        <v>29</v>
      </c>
      <c r="C179" s="39" t="s">
        <v>1</v>
      </c>
      <c r="D179" s="4">
        <v>38.408192999999997</v>
      </c>
      <c r="E179" s="9">
        <v>4.7894810000000003</v>
      </c>
      <c r="F179" s="4"/>
      <c r="G179" s="9"/>
      <c r="H179" s="11">
        <v>43.197673999999999</v>
      </c>
      <c r="I179" s="23">
        <v>0</v>
      </c>
      <c r="J179" s="11">
        <v>41385.698989999997</v>
      </c>
      <c r="K179" s="21">
        <f t="shared" si="6"/>
        <v>0.10437826363748945</v>
      </c>
      <c r="L179" s="23">
        <f t="shared" si="7"/>
        <v>0</v>
      </c>
      <c r="M179" s="23">
        <f t="shared" si="8"/>
        <v>0.10437826363748945</v>
      </c>
    </row>
    <row r="180" spans="1:13" x14ac:dyDescent="0.25">
      <c r="A180" s="38" t="s">
        <v>237</v>
      </c>
      <c r="B180" t="s">
        <v>15</v>
      </c>
      <c r="C180" s="39" t="s">
        <v>4</v>
      </c>
      <c r="D180" s="4">
        <v>0.16614899999999999</v>
      </c>
      <c r="E180" s="9"/>
      <c r="F180" s="4"/>
      <c r="G180" s="9"/>
      <c r="H180" s="11">
        <v>0.16614899999999999</v>
      </c>
      <c r="I180" s="23">
        <v>0</v>
      </c>
      <c r="J180" s="11">
        <v>165.16938999999999</v>
      </c>
      <c r="K180" s="21">
        <f t="shared" si="6"/>
        <v>0.10059309415624772</v>
      </c>
      <c r="L180" s="23">
        <f t="shared" si="7"/>
        <v>0</v>
      </c>
      <c r="M180" s="23">
        <f t="shared" si="8"/>
        <v>0.10059309415624772</v>
      </c>
    </row>
    <row r="181" spans="1:13" x14ac:dyDescent="0.25">
      <c r="A181" s="38" t="s">
        <v>238</v>
      </c>
      <c r="B181" t="s">
        <v>8</v>
      </c>
      <c r="C181" s="39" t="s">
        <v>4</v>
      </c>
      <c r="D181" s="4">
        <v>2.155011</v>
      </c>
      <c r="E181" s="9">
        <v>4.6648269999999998</v>
      </c>
      <c r="F181" s="4"/>
      <c r="G181" s="9"/>
      <c r="H181" s="11">
        <v>6.8198379999999998</v>
      </c>
      <c r="I181" s="23">
        <v>0</v>
      </c>
      <c r="J181" s="11">
        <v>7895.442712</v>
      </c>
      <c r="K181" s="21">
        <f t="shared" si="6"/>
        <v>8.6376891692656735E-2</v>
      </c>
      <c r="L181" s="23">
        <f t="shared" si="7"/>
        <v>0</v>
      </c>
      <c r="M181" s="23">
        <f t="shared" si="8"/>
        <v>8.6376891692656735E-2</v>
      </c>
    </row>
    <row r="182" spans="1:13" x14ac:dyDescent="0.25">
      <c r="A182" s="38" t="s">
        <v>239</v>
      </c>
      <c r="B182" t="s">
        <v>12</v>
      </c>
      <c r="C182" s="39" t="s">
        <v>1</v>
      </c>
      <c r="D182" s="4">
        <v>0.46648499999999998</v>
      </c>
      <c r="E182" s="9">
        <v>0.33360099999999998</v>
      </c>
      <c r="F182" s="4"/>
      <c r="G182" s="9"/>
      <c r="H182" s="11">
        <v>0.80008599999999996</v>
      </c>
      <c r="I182" s="23">
        <v>0</v>
      </c>
      <c r="J182" s="11">
        <v>944.38757799999996</v>
      </c>
      <c r="K182" s="21">
        <f t="shared" si="6"/>
        <v>8.4720089361446482E-2</v>
      </c>
      <c r="L182" s="23">
        <f t="shared" si="7"/>
        <v>0</v>
      </c>
      <c r="M182" s="23">
        <f t="shared" si="8"/>
        <v>8.4720089361446482E-2</v>
      </c>
    </row>
    <row r="183" spans="1:13" x14ac:dyDescent="0.25">
      <c r="A183" s="38" t="s">
        <v>240</v>
      </c>
      <c r="B183" t="s">
        <v>5</v>
      </c>
      <c r="C183" s="39" t="s">
        <v>4</v>
      </c>
      <c r="D183" s="4"/>
      <c r="E183" s="9">
        <v>0.91405599999999998</v>
      </c>
      <c r="F183" s="4"/>
      <c r="G183" s="9"/>
      <c r="H183" s="11">
        <v>0.91405599999999998</v>
      </c>
      <c r="I183" s="23">
        <v>0</v>
      </c>
      <c r="J183" s="11">
        <v>1140.264224</v>
      </c>
      <c r="K183" s="21">
        <f t="shared" si="6"/>
        <v>8.0161771347480246E-2</v>
      </c>
      <c r="L183" s="23">
        <f t="shared" si="7"/>
        <v>0</v>
      </c>
      <c r="M183" s="23">
        <f t="shared" si="8"/>
        <v>8.0161771347480246E-2</v>
      </c>
    </row>
    <row r="184" spans="1:13" x14ac:dyDescent="0.25">
      <c r="A184" s="38" t="s">
        <v>241</v>
      </c>
      <c r="B184" t="s">
        <v>21</v>
      </c>
      <c r="C184" s="39" t="s">
        <v>4</v>
      </c>
      <c r="D184" s="4"/>
      <c r="E184" s="9">
        <v>0.84571200000000002</v>
      </c>
      <c r="F184" s="4"/>
      <c r="G184" s="9"/>
      <c r="H184" s="11">
        <v>0.84571200000000002</v>
      </c>
      <c r="I184" s="23">
        <v>0</v>
      </c>
      <c r="J184" s="11">
        <v>1120.2666019999999</v>
      </c>
      <c r="K184" s="21">
        <f t="shared" si="6"/>
        <v>7.5492030065893195E-2</v>
      </c>
      <c r="L184" s="23">
        <f t="shared" si="7"/>
        <v>0</v>
      </c>
      <c r="M184" s="23">
        <f t="shared" si="8"/>
        <v>7.5492030065893195E-2</v>
      </c>
    </row>
    <row r="185" spans="1:13" x14ac:dyDescent="0.25">
      <c r="A185" s="38" t="s">
        <v>242</v>
      </c>
      <c r="B185" t="s">
        <v>16</v>
      </c>
      <c r="C185" s="39" t="s">
        <v>1</v>
      </c>
      <c r="D185" s="4">
        <v>21.002679000000001</v>
      </c>
      <c r="E185" s="9">
        <v>5.3689000000000001E-2</v>
      </c>
      <c r="F185" s="4"/>
      <c r="G185" s="9"/>
      <c r="H185" s="11">
        <v>21.056367999999999</v>
      </c>
      <c r="I185" s="23">
        <v>0</v>
      </c>
      <c r="J185" s="11">
        <v>29578.461910000002</v>
      </c>
      <c r="K185" s="21">
        <f t="shared" si="6"/>
        <v>7.118817761406715E-2</v>
      </c>
      <c r="L185" s="23">
        <f t="shared" si="7"/>
        <v>0</v>
      </c>
      <c r="M185" s="23">
        <f t="shared" si="8"/>
        <v>7.118817761406715E-2</v>
      </c>
    </row>
    <row r="186" spans="1:13" x14ac:dyDescent="0.25">
      <c r="A186" s="38" t="s">
        <v>243</v>
      </c>
      <c r="B186" t="s">
        <v>8</v>
      </c>
      <c r="C186" s="39" t="s">
        <v>4</v>
      </c>
      <c r="D186" s="4"/>
      <c r="E186" s="9">
        <v>0.51037299999999997</v>
      </c>
      <c r="F186" s="4"/>
      <c r="G186" s="9"/>
      <c r="H186" s="11">
        <v>0.51037299999999997</v>
      </c>
      <c r="I186" s="23">
        <v>0</v>
      </c>
      <c r="J186" s="11">
        <v>722.15932699999996</v>
      </c>
      <c r="K186" s="21">
        <f t="shared" si="6"/>
        <v>7.0673185392508261E-2</v>
      </c>
      <c r="L186" s="23">
        <f t="shared" si="7"/>
        <v>0</v>
      </c>
      <c r="M186" s="23">
        <f t="shared" si="8"/>
        <v>7.0673185392508261E-2</v>
      </c>
    </row>
    <row r="187" spans="1:13" x14ac:dyDescent="0.25">
      <c r="A187" s="38" t="s">
        <v>244</v>
      </c>
      <c r="B187" t="s">
        <v>21</v>
      </c>
      <c r="C187" s="39" t="s">
        <v>20</v>
      </c>
      <c r="D187" s="4"/>
      <c r="E187" s="9">
        <v>1.438382</v>
      </c>
      <c r="F187" s="4"/>
      <c r="G187" s="9"/>
      <c r="H187" s="11">
        <v>1.438382</v>
      </c>
      <c r="I187" s="23">
        <v>0</v>
      </c>
      <c r="J187" s="11">
        <v>2285.2167509999999</v>
      </c>
      <c r="K187" s="21">
        <f t="shared" si="6"/>
        <v>6.2942913374434653E-2</v>
      </c>
      <c r="L187" s="23">
        <f t="shared" si="7"/>
        <v>0</v>
      </c>
      <c r="M187" s="23">
        <f t="shared" si="8"/>
        <v>6.2942913374434653E-2</v>
      </c>
    </row>
    <row r="188" spans="1:13" x14ac:dyDescent="0.25">
      <c r="A188" s="38" t="s">
        <v>245</v>
      </c>
      <c r="B188" t="s">
        <v>30</v>
      </c>
      <c r="C188" s="39" t="s">
        <v>1</v>
      </c>
      <c r="D188" s="4"/>
      <c r="E188" s="9">
        <v>1.163089</v>
      </c>
      <c r="F188" s="4"/>
      <c r="G188" s="9"/>
      <c r="H188" s="11">
        <v>1.163089</v>
      </c>
      <c r="I188" s="23">
        <v>0</v>
      </c>
      <c r="J188" s="11">
        <v>2051.0331160000001</v>
      </c>
      <c r="K188" s="21">
        <f t="shared" si="6"/>
        <v>5.6707470538959352E-2</v>
      </c>
      <c r="L188" s="23">
        <f t="shared" si="7"/>
        <v>0</v>
      </c>
      <c r="M188" s="23">
        <f t="shared" si="8"/>
        <v>5.6707470538959352E-2</v>
      </c>
    </row>
    <row r="189" spans="1:13" x14ac:dyDescent="0.25">
      <c r="A189" s="38" t="s">
        <v>246</v>
      </c>
      <c r="B189" t="s">
        <v>14</v>
      </c>
      <c r="C189" s="39" t="s">
        <v>1</v>
      </c>
      <c r="D189" s="4">
        <v>3.9437180000000001</v>
      </c>
      <c r="E189" s="9">
        <v>0.31742700000000001</v>
      </c>
      <c r="F189" s="4"/>
      <c r="G189" s="9"/>
      <c r="H189" s="11">
        <v>4.261145</v>
      </c>
      <c r="I189" s="23">
        <v>0</v>
      </c>
      <c r="J189" s="11">
        <v>11682.439050000001</v>
      </c>
      <c r="K189" s="21">
        <f t="shared" si="6"/>
        <v>3.6474789055287213E-2</v>
      </c>
      <c r="L189" s="23">
        <f t="shared" si="7"/>
        <v>0</v>
      </c>
      <c r="M189" s="23">
        <f t="shared" si="8"/>
        <v>3.6474789055287213E-2</v>
      </c>
    </row>
    <row r="190" spans="1:13" x14ac:dyDescent="0.25">
      <c r="A190" s="38" t="s">
        <v>247</v>
      </c>
      <c r="B190" t="s">
        <v>15</v>
      </c>
      <c r="C190" s="39" t="s">
        <v>1</v>
      </c>
      <c r="D190" s="4">
        <v>0.204092</v>
      </c>
      <c r="E190" s="9"/>
      <c r="F190" s="4"/>
      <c r="G190" s="9"/>
      <c r="H190" s="11">
        <v>0.204092</v>
      </c>
      <c r="I190" s="23">
        <v>0</v>
      </c>
      <c r="J190" s="11">
        <v>674.66313400000001</v>
      </c>
      <c r="K190" s="21">
        <f t="shared" si="6"/>
        <v>3.0250948912824396E-2</v>
      </c>
      <c r="L190" s="23">
        <f t="shared" si="7"/>
        <v>0</v>
      </c>
      <c r="M190" s="23">
        <f t="shared" si="8"/>
        <v>3.0250948912824396E-2</v>
      </c>
    </row>
    <row r="191" spans="1:13" x14ac:dyDescent="0.25">
      <c r="A191" s="38" t="s">
        <v>248</v>
      </c>
      <c r="B191" t="s">
        <v>18</v>
      </c>
      <c r="C191" s="39" t="s">
        <v>4</v>
      </c>
      <c r="D191" s="4"/>
      <c r="E191" s="9">
        <v>0.10620499999999999</v>
      </c>
      <c r="F191" s="4"/>
      <c r="G191" s="9"/>
      <c r="H191" s="11">
        <v>0.10620499999999999</v>
      </c>
      <c r="I191" s="23">
        <v>0</v>
      </c>
      <c r="J191" s="11">
        <v>441.03812599999998</v>
      </c>
      <c r="K191" s="21">
        <f t="shared" si="6"/>
        <v>2.4080684580090023E-2</v>
      </c>
      <c r="L191" s="23">
        <f t="shared" si="7"/>
        <v>0</v>
      </c>
      <c r="M191" s="23">
        <f t="shared" si="8"/>
        <v>2.4080684580090023E-2</v>
      </c>
    </row>
    <row r="192" spans="1:13" x14ac:dyDescent="0.25">
      <c r="A192" s="38" t="s">
        <v>249</v>
      </c>
      <c r="B192" t="s">
        <v>39</v>
      </c>
      <c r="C192" s="39" t="s">
        <v>1</v>
      </c>
      <c r="D192" s="4"/>
      <c r="E192" s="9">
        <v>0.359539</v>
      </c>
      <c r="F192" s="4"/>
      <c r="G192" s="9"/>
      <c r="H192" s="11">
        <v>0.359539</v>
      </c>
      <c r="I192" s="23">
        <v>0</v>
      </c>
      <c r="J192" s="11">
        <v>1502.9345920000001</v>
      </c>
      <c r="K192" s="21">
        <f t="shared" si="6"/>
        <v>2.3922464883954175E-2</v>
      </c>
      <c r="L192" s="23">
        <f t="shared" si="7"/>
        <v>0</v>
      </c>
      <c r="M192" s="23">
        <f t="shared" si="8"/>
        <v>2.3922464883954175E-2</v>
      </c>
    </row>
    <row r="193" spans="1:13" x14ac:dyDescent="0.25">
      <c r="A193" s="38" t="s">
        <v>250</v>
      </c>
      <c r="B193" t="s">
        <v>12</v>
      </c>
      <c r="C193" s="39" t="s">
        <v>1</v>
      </c>
      <c r="D193" s="4"/>
      <c r="E193" s="9">
        <v>1.42855</v>
      </c>
      <c r="F193" s="4"/>
      <c r="G193" s="9"/>
      <c r="H193" s="11">
        <v>1.42855</v>
      </c>
      <c r="I193" s="23">
        <v>0</v>
      </c>
      <c r="J193" s="11">
        <v>6436.125959</v>
      </c>
      <c r="K193" s="21">
        <f t="shared" si="6"/>
        <v>2.2195805506298048E-2</v>
      </c>
      <c r="L193" s="23">
        <f t="shared" si="7"/>
        <v>0</v>
      </c>
      <c r="M193" s="23">
        <f t="shared" si="8"/>
        <v>2.2195805506298048E-2</v>
      </c>
    </row>
    <row r="194" spans="1:13" x14ac:dyDescent="0.25">
      <c r="A194" s="38" t="s">
        <v>251</v>
      </c>
      <c r="B194" t="s">
        <v>18</v>
      </c>
      <c r="C194" s="39" t="s">
        <v>4</v>
      </c>
      <c r="D194" s="4"/>
      <c r="E194" s="9">
        <v>3.6692000000000002E-2</v>
      </c>
      <c r="F194" s="4"/>
      <c r="G194" s="9"/>
      <c r="H194" s="11">
        <v>3.6692000000000002E-2</v>
      </c>
      <c r="I194" s="23">
        <v>0</v>
      </c>
      <c r="J194" s="11">
        <v>180.38255899999999</v>
      </c>
      <c r="K194" s="21">
        <f t="shared" ref="K194:K214" si="9">SUM(D194:E194)/J194*100</f>
        <v>2.0341212700059324E-2</v>
      </c>
      <c r="L194" s="23">
        <f t="shared" ref="L194:L214" si="10">SUM(F194:G194)/J194*100</f>
        <v>0</v>
      </c>
      <c r="M194" s="23">
        <f t="shared" ref="M194:M214" si="11">H194/J194*100</f>
        <v>2.0341212700059324E-2</v>
      </c>
    </row>
    <row r="195" spans="1:13" x14ac:dyDescent="0.25">
      <c r="A195" s="38" t="s">
        <v>252</v>
      </c>
      <c r="B195" t="s">
        <v>33</v>
      </c>
      <c r="C195" s="39" t="s">
        <v>4</v>
      </c>
      <c r="D195" s="4"/>
      <c r="E195" s="9">
        <v>0.22464799999999999</v>
      </c>
      <c r="F195" s="4"/>
      <c r="G195" s="9"/>
      <c r="H195" s="11">
        <v>0.22464799999999999</v>
      </c>
      <c r="I195" s="23">
        <v>0</v>
      </c>
      <c r="J195" s="11">
        <v>1445.5808950000001</v>
      </c>
      <c r="K195" s="21">
        <f t="shared" si="9"/>
        <v>1.5540327129184975E-2</v>
      </c>
      <c r="L195" s="23">
        <f t="shared" si="10"/>
        <v>0</v>
      </c>
      <c r="M195" s="23">
        <f t="shared" si="11"/>
        <v>1.5540327129184975E-2</v>
      </c>
    </row>
    <row r="196" spans="1:13" x14ac:dyDescent="0.25">
      <c r="A196" s="38" t="s">
        <v>253</v>
      </c>
      <c r="B196" t="s">
        <v>25</v>
      </c>
      <c r="C196" s="39" t="s">
        <v>1</v>
      </c>
      <c r="D196" s="4"/>
      <c r="E196" s="9">
        <v>0.27800799999999998</v>
      </c>
      <c r="F196" s="4"/>
      <c r="G196" s="9"/>
      <c r="H196" s="11">
        <v>0.27800799999999998</v>
      </c>
      <c r="I196" s="23">
        <v>0</v>
      </c>
      <c r="J196" s="11">
        <v>2579.0610590000001</v>
      </c>
      <c r="K196" s="21">
        <f t="shared" si="9"/>
        <v>1.0779426839463592E-2</v>
      </c>
      <c r="L196" s="23">
        <f t="shared" si="10"/>
        <v>0</v>
      </c>
      <c r="M196" s="23">
        <f t="shared" si="11"/>
        <v>1.0779426839463592E-2</v>
      </c>
    </row>
    <row r="197" spans="1:13" x14ac:dyDescent="0.25">
      <c r="A197" s="38" t="s">
        <v>254</v>
      </c>
      <c r="B197" t="s">
        <v>13</v>
      </c>
      <c r="C197" s="39" t="s">
        <v>4</v>
      </c>
      <c r="D197" s="4">
        <v>0.38600099999999998</v>
      </c>
      <c r="E197" s="9">
        <v>0.84043000000000001</v>
      </c>
      <c r="F197" s="4"/>
      <c r="G197" s="9"/>
      <c r="H197" s="11">
        <v>1.226431</v>
      </c>
      <c r="I197" s="23">
        <v>0</v>
      </c>
      <c r="J197" s="11">
        <v>12092.54773</v>
      </c>
      <c r="K197" s="21">
        <f t="shared" si="9"/>
        <v>1.014203977014197E-2</v>
      </c>
      <c r="L197" s="23">
        <f t="shared" si="10"/>
        <v>0</v>
      </c>
      <c r="M197" s="23">
        <f t="shared" si="11"/>
        <v>1.014203977014197E-2</v>
      </c>
    </row>
    <row r="198" spans="1:13" x14ac:dyDescent="0.25">
      <c r="A198" s="38" t="s">
        <v>255</v>
      </c>
      <c r="B198" t="s">
        <v>12</v>
      </c>
      <c r="C198" s="39" t="s">
        <v>4</v>
      </c>
      <c r="D198" s="4"/>
      <c r="E198" s="9">
        <v>1.8811999999999999E-2</v>
      </c>
      <c r="F198" s="4"/>
      <c r="G198" s="9"/>
      <c r="H198" s="11">
        <v>1.8811999999999999E-2</v>
      </c>
      <c r="I198" s="23">
        <v>0</v>
      </c>
      <c r="J198" s="11">
        <v>234.68389999999999</v>
      </c>
      <c r="K198" s="21">
        <f t="shared" si="9"/>
        <v>8.0158886059077776E-3</v>
      </c>
      <c r="L198" s="23">
        <f t="shared" si="10"/>
        <v>0</v>
      </c>
      <c r="M198" s="23">
        <f t="shared" si="11"/>
        <v>8.0158886059077776E-3</v>
      </c>
    </row>
    <row r="199" spans="1:13" x14ac:dyDescent="0.25">
      <c r="A199" s="38" t="s">
        <v>256</v>
      </c>
      <c r="B199" t="s">
        <v>7</v>
      </c>
      <c r="C199" s="39" t="s">
        <v>1</v>
      </c>
      <c r="D199" s="4">
        <v>7.4609999999999996E-2</v>
      </c>
      <c r="E199" s="9"/>
      <c r="F199" s="4"/>
      <c r="G199" s="9"/>
      <c r="H199" s="11">
        <v>7.4609999999999996E-2</v>
      </c>
      <c r="I199" s="23">
        <v>0</v>
      </c>
      <c r="J199" s="11">
        <v>944.09576600000003</v>
      </c>
      <c r="K199" s="21">
        <f t="shared" si="9"/>
        <v>7.9027999792978618E-3</v>
      </c>
      <c r="L199" s="23">
        <f t="shared" si="10"/>
        <v>0</v>
      </c>
      <c r="M199" s="23">
        <f t="shared" si="11"/>
        <v>7.9027999792978618E-3</v>
      </c>
    </row>
    <row r="200" spans="1:13" x14ac:dyDescent="0.25">
      <c r="A200" s="38" t="s">
        <v>257</v>
      </c>
      <c r="B200" t="s">
        <v>5</v>
      </c>
      <c r="C200" s="39" t="s">
        <v>4</v>
      </c>
      <c r="D200" s="4"/>
      <c r="E200" s="9">
        <v>6.9540000000000001E-3</v>
      </c>
      <c r="F200" s="4"/>
      <c r="G200" s="9"/>
      <c r="H200" s="11">
        <v>6.9540000000000001E-3</v>
      </c>
      <c r="I200" s="23">
        <v>0</v>
      </c>
      <c r="J200" s="11">
        <v>97.995152000000004</v>
      </c>
      <c r="K200" s="21">
        <f t="shared" si="9"/>
        <v>7.0962694154502667E-3</v>
      </c>
      <c r="L200" s="23">
        <f t="shared" si="10"/>
        <v>0</v>
      </c>
      <c r="M200" s="23">
        <f t="shared" si="11"/>
        <v>7.0962694154502667E-3</v>
      </c>
    </row>
    <row r="201" spans="1:13" x14ac:dyDescent="0.25">
      <c r="A201" s="38" t="s">
        <v>258</v>
      </c>
      <c r="B201" t="s">
        <v>18</v>
      </c>
      <c r="C201" s="39" t="s">
        <v>1</v>
      </c>
      <c r="D201" s="4"/>
      <c r="E201" s="9">
        <v>2.2179999999999998E-2</v>
      </c>
      <c r="F201" s="4"/>
      <c r="G201" s="9"/>
      <c r="H201" s="11">
        <v>2.2179999999999998E-2</v>
      </c>
      <c r="I201" s="23">
        <v>0</v>
      </c>
      <c r="J201" s="11">
        <v>821.72210600000005</v>
      </c>
      <c r="K201" s="21">
        <f t="shared" si="9"/>
        <v>2.699209360201878E-3</v>
      </c>
      <c r="L201" s="23">
        <f t="shared" si="10"/>
        <v>0</v>
      </c>
      <c r="M201" s="23">
        <f t="shared" si="11"/>
        <v>2.699209360201878E-3</v>
      </c>
    </row>
    <row r="202" spans="1:13" x14ac:dyDescent="0.25">
      <c r="A202" s="38" t="s">
        <v>259</v>
      </c>
      <c r="B202" t="s">
        <v>19</v>
      </c>
      <c r="C202" s="39" t="s">
        <v>1</v>
      </c>
      <c r="D202" s="4"/>
      <c r="E202" s="9">
        <v>2.6355E-2</v>
      </c>
      <c r="F202" s="4"/>
      <c r="G202" s="9"/>
      <c r="H202" s="11">
        <v>2.6355E-2</v>
      </c>
      <c r="I202" s="23">
        <v>0</v>
      </c>
      <c r="J202" s="11">
        <v>1083.457948</v>
      </c>
      <c r="K202" s="21">
        <f t="shared" si="9"/>
        <v>2.432489424130377E-3</v>
      </c>
      <c r="L202" s="23">
        <f t="shared" si="10"/>
        <v>0</v>
      </c>
      <c r="M202" s="23">
        <f t="shared" si="11"/>
        <v>2.432489424130377E-3</v>
      </c>
    </row>
    <row r="203" spans="1:13" x14ac:dyDescent="0.25">
      <c r="A203" s="38" t="s">
        <v>260</v>
      </c>
      <c r="B203" t="s">
        <v>19</v>
      </c>
      <c r="C203" s="39" t="s">
        <v>4</v>
      </c>
      <c r="D203" s="4"/>
      <c r="E203" s="9">
        <v>6.9200000000000002E-4</v>
      </c>
      <c r="F203" s="4"/>
      <c r="G203" s="9"/>
      <c r="H203" s="11">
        <v>6.9200000000000002E-4</v>
      </c>
      <c r="I203" s="23">
        <v>0</v>
      </c>
      <c r="J203" s="11">
        <v>51.742662000000003</v>
      </c>
      <c r="K203" s="21">
        <f t="shared" si="9"/>
        <v>1.3373877053329804E-3</v>
      </c>
      <c r="L203" s="23">
        <f t="shared" si="10"/>
        <v>0</v>
      </c>
      <c r="M203" s="23">
        <f t="shared" si="11"/>
        <v>1.3373877053329804E-3</v>
      </c>
    </row>
    <row r="204" spans="1:13" x14ac:dyDescent="0.25">
      <c r="A204" s="38" t="s">
        <v>261</v>
      </c>
      <c r="B204" t="s">
        <v>11</v>
      </c>
      <c r="C204" s="39" t="s">
        <v>4</v>
      </c>
      <c r="D204" s="4"/>
      <c r="E204" s="9">
        <v>3.3885999999999999E-2</v>
      </c>
      <c r="F204" s="4"/>
      <c r="G204" s="9"/>
      <c r="H204" s="11">
        <v>3.3885999999999999E-2</v>
      </c>
      <c r="I204" s="23">
        <v>0</v>
      </c>
      <c r="J204" s="11">
        <v>2728.9218110000002</v>
      </c>
      <c r="K204" s="21">
        <f t="shared" si="9"/>
        <v>1.2417358336691458E-3</v>
      </c>
      <c r="L204" s="23">
        <f t="shared" si="10"/>
        <v>0</v>
      </c>
      <c r="M204" s="23">
        <f t="shared" si="11"/>
        <v>1.2417358336691458E-3</v>
      </c>
    </row>
    <row r="205" spans="1:13" x14ac:dyDescent="0.25">
      <c r="A205" s="38" t="s">
        <v>262</v>
      </c>
      <c r="B205" t="s">
        <v>9</v>
      </c>
      <c r="C205" s="39" t="s">
        <v>4</v>
      </c>
      <c r="D205" s="4"/>
      <c r="E205" s="9">
        <v>6.4749999999999999E-3</v>
      </c>
      <c r="F205" s="4"/>
      <c r="G205" s="9"/>
      <c r="H205" s="11">
        <v>6.4749999999999999E-3</v>
      </c>
      <c r="I205" s="23">
        <v>0</v>
      </c>
      <c r="J205" s="11">
        <v>676.14440400000001</v>
      </c>
      <c r="K205" s="21">
        <f t="shared" si="9"/>
        <v>9.5763567097421388E-4</v>
      </c>
      <c r="L205" s="23">
        <f t="shared" si="10"/>
        <v>0</v>
      </c>
      <c r="M205" s="23">
        <f t="shared" si="11"/>
        <v>9.5763567097421388E-4</v>
      </c>
    </row>
    <row r="206" spans="1:13" x14ac:dyDescent="0.25">
      <c r="A206" s="38" t="s">
        <v>263</v>
      </c>
      <c r="B206" t="s">
        <v>8</v>
      </c>
      <c r="C206" s="39" t="s">
        <v>4</v>
      </c>
      <c r="D206" s="4"/>
      <c r="E206" s="9">
        <v>4.2519999999999997E-3</v>
      </c>
      <c r="F206" s="4"/>
      <c r="G206" s="9"/>
      <c r="H206" s="11">
        <v>4.2519999999999997E-3</v>
      </c>
      <c r="I206" s="23">
        <v>0</v>
      </c>
      <c r="J206" s="11">
        <v>582.89702499999999</v>
      </c>
      <c r="K206" s="21">
        <f t="shared" si="9"/>
        <v>7.2945989044977534E-4</v>
      </c>
      <c r="L206" s="23">
        <f t="shared" si="10"/>
        <v>0</v>
      </c>
      <c r="M206" s="23">
        <f t="shared" si="11"/>
        <v>7.2945989044977534E-4</v>
      </c>
    </row>
    <row r="207" spans="1:13" x14ac:dyDescent="0.25">
      <c r="A207" s="38" t="s">
        <v>264</v>
      </c>
      <c r="B207" t="s">
        <v>26</v>
      </c>
      <c r="C207" s="39" t="s">
        <v>1</v>
      </c>
      <c r="D207" s="4"/>
      <c r="E207" s="9">
        <v>4.0987000000000003E-2</v>
      </c>
      <c r="F207" s="4"/>
      <c r="G207" s="9"/>
      <c r="H207" s="11">
        <v>4.0987000000000003E-2</v>
      </c>
      <c r="I207" s="23">
        <v>0</v>
      </c>
      <c r="J207" s="11">
        <v>9855.5504029999993</v>
      </c>
      <c r="K207" s="21">
        <f t="shared" si="9"/>
        <v>4.1587733129063689E-4</v>
      </c>
      <c r="L207" s="23">
        <f t="shared" si="10"/>
        <v>0</v>
      </c>
      <c r="M207" s="23">
        <f t="shared" si="11"/>
        <v>4.1587733129063689E-4</v>
      </c>
    </row>
    <row r="208" spans="1:13" x14ac:dyDescent="0.25">
      <c r="A208" s="38" t="s">
        <v>265</v>
      </c>
      <c r="B208" t="s">
        <v>19</v>
      </c>
      <c r="C208" s="39" t="s">
        <v>4</v>
      </c>
      <c r="D208" s="4"/>
      <c r="E208" s="9">
        <v>7.9799999999999999E-4</v>
      </c>
      <c r="F208" s="4"/>
      <c r="G208" s="9"/>
      <c r="H208" s="11">
        <v>7.9799999999999999E-4</v>
      </c>
      <c r="I208" s="23">
        <v>0</v>
      </c>
      <c r="J208" s="11">
        <v>853.91797199999996</v>
      </c>
      <c r="K208" s="21">
        <f t="shared" si="9"/>
        <v>9.3451599119171602E-5</v>
      </c>
      <c r="L208" s="23">
        <f t="shared" si="10"/>
        <v>0</v>
      </c>
      <c r="M208" s="23">
        <f t="shared" si="11"/>
        <v>9.3451599119171602E-5</v>
      </c>
    </row>
    <row r="209" spans="1:13" x14ac:dyDescent="0.25">
      <c r="A209" s="38" t="s">
        <v>266</v>
      </c>
      <c r="B209" t="s">
        <v>19</v>
      </c>
      <c r="C209" s="39" t="s">
        <v>1</v>
      </c>
      <c r="D209" s="4"/>
      <c r="E209" s="9">
        <v>8.0199999999999998E-4</v>
      </c>
      <c r="F209" s="4"/>
      <c r="G209" s="9"/>
      <c r="H209" s="11">
        <v>8.0199999999999998E-4</v>
      </c>
      <c r="I209" s="23">
        <v>0</v>
      </c>
      <c r="J209" s="11">
        <v>1340.383497</v>
      </c>
      <c r="K209" s="21">
        <f t="shared" si="9"/>
        <v>5.9833622377103909E-5</v>
      </c>
      <c r="L209" s="23">
        <f t="shared" si="10"/>
        <v>0</v>
      </c>
      <c r="M209" s="23">
        <f t="shared" si="11"/>
        <v>5.9833622377103909E-5</v>
      </c>
    </row>
    <row r="210" spans="1:13" x14ac:dyDescent="0.25">
      <c r="A210" s="38" t="s">
        <v>267</v>
      </c>
      <c r="B210" t="s">
        <v>18</v>
      </c>
      <c r="C210" s="39" t="s">
        <v>4</v>
      </c>
      <c r="D210" s="4"/>
      <c r="E210" s="9">
        <v>3.6999999999999998E-5</v>
      </c>
      <c r="F210" s="4"/>
      <c r="G210" s="9"/>
      <c r="H210" s="11">
        <v>3.6999999999999998E-5</v>
      </c>
      <c r="I210" s="23">
        <v>0</v>
      </c>
      <c r="J210" s="11">
        <v>81.334222999999994</v>
      </c>
      <c r="K210" s="21">
        <f t="shared" si="9"/>
        <v>4.5491305670922807E-5</v>
      </c>
      <c r="L210" s="23">
        <f t="shared" si="10"/>
        <v>0</v>
      </c>
      <c r="M210" s="23">
        <f t="shared" si="11"/>
        <v>4.5491305670922807E-5</v>
      </c>
    </row>
    <row r="211" spans="1:13" x14ac:dyDescent="0.25">
      <c r="A211" s="38" t="s">
        <v>268</v>
      </c>
      <c r="B211" t="s">
        <v>24</v>
      </c>
      <c r="C211" s="39" t="s">
        <v>4</v>
      </c>
      <c r="D211" s="4"/>
      <c r="E211" s="9">
        <v>1.7000000000000001E-4</v>
      </c>
      <c r="F211" s="4"/>
      <c r="G211" s="9"/>
      <c r="H211" s="11">
        <v>1.7000000000000001E-4</v>
      </c>
      <c r="I211" s="23">
        <v>0</v>
      </c>
      <c r="J211" s="11">
        <v>1271.0017789999999</v>
      </c>
      <c r="K211" s="21">
        <f t="shared" si="9"/>
        <v>1.3375276322095535E-5</v>
      </c>
      <c r="L211" s="23">
        <f t="shared" si="10"/>
        <v>0</v>
      </c>
      <c r="M211" s="23">
        <f t="shared" si="11"/>
        <v>1.3375276322095535E-5</v>
      </c>
    </row>
    <row r="212" spans="1:13" x14ac:dyDescent="0.25">
      <c r="A212" s="38" t="s">
        <v>269</v>
      </c>
      <c r="B212" t="s">
        <v>36</v>
      </c>
      <c r="C212" s="39" t="s">
        <v>1</v>
      </c>
      <c r="D212" s="4"/>
      <c r="E212" s="9">
        <v>1.9999999999999999E-6</v>
      </c>
      <c r="F212" s="4"/>
      <c r="G212" s="9"/>
      <c r="H212" s="11">
        <v>1.9999999999999999E-6</v>
      </c>
      <c r="I212" s="23">
        <v>0</v>
      </c>
      <c r="J212" s="11">
        <v>1678.6411599999999</v>
      </c>
      <c r="K212" s="21">
        <f t="shared" si="9"/>
        <v>1.1914398667550842E-7</v>
      </c>
      <c r="L212" s="23">
        <f t="shared" si="10"/>
        <v>0</v>
      </c>
      <c r="M212" s="23">
        <f t="shared" si="11"/>
        <v>1.1914398667550842E-7</v>
      </c>
    </row>
    <row r="213" spans="1:13" x14ac:dyDescent="0.25">
      <c r="A213" s="38" t="s">
        <v>270</v>
      </c>
      <c r="B213" t="s">
        <v>37</v>
      </c>
      <c r="C213" s="39" t="s">
        <v>4</v>
      </c>
      <c r="D213" s="4"/>
      <c r="E213" s="9">
        <v>0</v>
      </c>
      <c r="F213" s="4"/>
      <c r="G213" s="9"/>
      <c r="H213" s="11">
        <v>0</v>
      </c>
      <c r="I213" s="23">
        <v>0</v>
      </c>
      <c r="J213" s="11">
        <v>58.423105999999997</v>
      </c>
      <c r="K213" s="21">
        <f t="shared" si="9"/>
        <v>0</v>
      </c>
      <c r="L213" s="23">
        <f t="shared" si="10"/>
        <v>0</v>
      </c>
      <c r="M213" s="23">
        <f t="shared" si="11"/>
        <v>0</v>
      </c>
    </row>
    <row r="214" spans="1:13" ht="15.75" thickBot="1" x14ac:dyDescent="0.3">
      <c r="A214" s="29" t="s">
        <v>271</v>
      </c>
      <c r="B214" s="30" t="s">
        <v>18</v>
      </c>
      <c r="C214" s="40" t="s">
        <v>4</v>
      </c>
      <c r="D214" s="6"/>
      <c r="E214" s="10">
        <v>0</v>
      </c>
      <c r="F214" s="6"/>
      <c r="G214" s="10"/>
      <c r="H214" s="12">
        <v>0</v>
      </c>
      <c r="I214" s="33">
        <v>0</v>
      </c>
      <c r="J214" s="12">
        <v>72.257913000000002</v>
      </c>
      <c r="K214" s="35">
        <f t="shared" si="9"/>
        <v>0</v>
      </c>
      <c r="L214" s="33">
        <f t="shared" si="10"/>
        <v>0</v>
      </c>
      <c r="M214" s="33">
        <f t="shared" si="11"/>
        <v>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4FCD2-628C-408D-938E-4F8456E973D4}">
  <dimension ref="A1:F483"/>
  <sheetViews>
    <sheetView tabSelected="1" workbookViewId="0"/>
  </sheetViews>
  <sheetFormatPr defaultRowHeight="15" x14ac:dyDescent="0.25"/>
  <cols>
    <col min="1" max="2" width="25.42578125" customWidth="1"/>
    <col min="3" max="6" width="14.7109375" customWidth="1"/>
  </cols>
  <sheetData>
    <row r="1" spans="1:6" s="51" customFormat="1" ht="30.75" thickBot="1" x14ac:dyDescent="0.3">
      <c r="A1" s="42" t="s">
        <v>278</v>
      </c>
      <c r="B1" s="49" t="s">
        <v>272</v>
      </c>
      <c r="C1" s="45" t="s">
        <v>0</v>
      </c>
      <c r="D1" s="46" t="s">
        <v>589</v>
      </c>
      <c r="E1" s="52" t="s">
        <v>591</v>
      </c>
      <c r="F1" s="46" t="s">
        <v>50</v>
      </c>
    </row>
    <row r="2" spans="1:6" x14ac:dyDescent="0.25">
      <c r="A2" s="38" t="s">
        <v>279</v>
      </c>
      <c r="B2" t="s">
        <v>36</v>
      </c>
      <c r="C2" s="39" t="s">
        <v>4</v>
      </c>
      <c r="D2" s="41">
        <v>8.8282539999999994</v>
      </c>
      <c r="E2" s="41">
        <v>28.452463000000002</v>
      </c>
      <c r="F2" s="25">
        <f>D2/E2*100</f>
        <v>31.02808357926693</v>
      </c>
    </row>
    <row r="3" spans="1:6" x14ac:dyDescent="0.25">
      <c r="A3" s="38" t="s">
        <v>123</v>
      </c>
      <c r="B3" t="s">
        <v>31</v>
      </c>
      <c r="C3" s="39" t="s">
        <v>4</v>
      </c>
      <c r="D3" s="11">
        <v>1.18E-4</v>
      </c>
      <c r="E3" s="11">
        <v>83.045966000000007</v>
      </c>
      <c r="F3" s="25">
        <f t="shared" ref="F3:F66" si="0">D3/E3*100</f>
        <v>1.4208998423836746E-4</v>
      </c>
    </row>
    <row r="4" spans="1:6" x14ac:dyDescent="0.25">
      <c r="A4" s="38" t="s">
        <v>280</v>
      </c>
      <c r="B4" t="s">
        <v>21</v>
      </c>
      <c r="C4" s="39" t="s">
        <v>1</v>
      </c>
      <c r="D4" s="11">
        <v>617.48574799999994</v>
      </c>
      <c r="E4" s="11">
        <v>4156.5314740000003</v>
      </c>
      <c r="F4" s="25">
        <f t="shared" si="0"/>
        <v>14.855793871946027</v>
      </c>
    </row>
    <row r="5" spans="1:6" x14ac:dyDescent="0.25">
      <c r="A5" s="38" t="s">
        <v>281</v>
      </c>
      <c r="B5" t="s">
        <v>13</v>
      </c>
      <c r="C5" s="39" t="s">
        <v>1</v>
      </c>
      <c r="D5" s="11">
        <v>2.0693E-2</v>
      </c>
      <c r="E5" s="11">
        <v>1192.622271</v>
      </c>
      <c r="F5" s="25">
        <f t="shared" si="0"/>
        <v>1.7350841505457684E-3</v>
      </c>
    </row>
    <row r="6" spans="1:6" x14ac:dyDescent="0.25">
      <c r="A6" s="38" t="s">
        <v>160</v>
      </c>
      <c r="B6" t="s">
        <v>10</v>
      </c>
      <c r="C6" s="39" t="s">
        <v>4</v>
      </c>
      <c r="D6" s="11">
        <v>0.36031999999999997</v>
      </c>
      <c r="E6" s="11">
        <v>124.398158</v>
      </c>
      <c r="F6" s="25">
        <f t="shared" si="0"/>
        <v>0.28965059112852781</v>
      </c>
    </row>
    <row r="7" spans="1:6" x14ac:dyDescent="0.25">
      <c r="A7" s="38" t="s">
        <v>198</v>
      </c>
      <c r="B7" t="s">
        <v>31</v>
      </c>
      <c r="C7" s="39" t="s">
        <v>1</v>
      </c>
      <c r="D7" s="11">
        <v>27.855592999999999</v>
      </c>
      <c r="E7" s="11">
        <v>2944.8690029999998</v>
      </c>
      <c r="F7" s="25">
        <f t="shared" si="0"/>
        <v>0.94590261813421661</v>
      </c>
    </row>
    <row r="8" spans="1:6" x14ac:dyDescent="0.25">
      <c r="A8" s="38" t="s">
        <v>282</v>
      </c>
      <c r="B8" t="s">
        <v>8</v>
      </c>
      <c r="C8" s="39" t="s">
        <v>4</v>
      </c>
      <c r="D8" s="11">
        <v>3.0476220000000001</v>
      </c>
      <c r="E8" s="11">
        <v>71.709044000000006</v>
      </c>
      <c r="F8" s="25">
        <f t="shared" si="0"/>
        <v>4.2499827497351657</v>
      </c>
    </row>
    <row r="9" spans="1:6" x14ac:dyDescent="0.25">
      <c r="A9" s="38" t="s">
        <v>283</v>
      </c>
      <c r="B9" t="s">
        <v>24</v>
      </c>
      <c r="C9" s="39" t="s">
        <v>1</v>
      </c>
      <c r="D9" s="11">
        <v>8.1610289999999992</v>
      </c>
      <c r="E9" s="11">
        <v>624.48943799999995</v>
      </c>
      <c r="F9" s="25">
        <f t="shared" si="0"/>
        <v>1.3068321901706847</v>
      </c>
    </row>
    <row r="10" spans="1:6" x14ac:dyDescent="0.25">
      <c r="A10" s="38" t="s">
        <v>78</v>
      </c>
      <c r="B10" t="s">
        <v>22</v>
      </c>
      <c r="C10" s="39" t="s">
        <v>1</v>
      </c>
      <c r="D10" s="11">
        <v>125.543648</v>
      </c>
      <c r="E10" s="11">
        <v>680.07052399999998</v>
      </c>
      <c r="F10" s="25">
        <f t="shared" si="0"/>
        <v>18.460386617197365</v>
      </c>
    </row>
    <row r="11" spans="1:6" x14ac:dyDescent="0.25">
      <c r="A11" s="38" t="s">
        <v>284</v>
      </c>
      <c r="B11" t="s">
        <v>25</v>
      </c>
      <c r="C11" s="39" t="s">
        <v>4</v>
      </c>
      <c r="D11" s="11">
        <v>25.814032000000001</v>
      </c>
      <c r="E11" s="11">
        <v>68.645538000000002</v>
      </c>
      <c r="F11" s="25">
        <f t="shared" si="0"/>
        <v>37.604821452488288</v>
      </c>
    </row>
    <row r="12" spans="1:6" x14ac:dyDescent="0.25">
      <c r="A12" s="38" t="s">
        <v>141</v>
      </c>
      <c r="B12" t="s">
        <v>15</v>
      </c>
      <c r="C12" s="39" t="s">
        <v>4</v>
      </c>
      <c r="D12" s="11">
        <v>63.466152999999998</v>
      </c>
      <c r="E12" s="11">
        <v>268.66518200000002</v>
      </c>
      <c r="F12" s="25">
        <f t="shared" si="0"/>
        <v>23.622768133758395</v>
      </c>
    </row>
    <row r="13" spans="1:6" x14ac:dyDescent="0.25">
      <c r="A13" s="38" t="s">
        <v>285</v>
      </c>
      <c r="B13" t="s">
        <v>25</v>
      </c>
      <c r="C13" s="39" t="s">
        <v>4</v>
      </c>
      <c r="D13" s="11">
        <v>3.0839999999999999E-3</v>
      </c>
      <c r="E13" s="11">
        <v>178.55331000000001</v>
      </c>
      <c r="F13" s="25">
        <f t="shared" si="0"/>
        <v>1.727215250168143E-3</v>
      </c>
    </row>
    <row r="14" spans="1:6" x14ac:dyDescent="0.25">
      <c r="A14" s="38" t="s">
        <v>286</v>
      </c>
      <c r="B14" t="s">
        <v>21</v>
      </c>
      <c r="C14" s="39" t="s">
        <v>1</v>
      </c>
      <c r="D14" s="11">
        <v>4.6433499999999999</v>
      </c>
      <c r="E14" s="11">
        <v>3258.3964369999999</v>
      </c>
      <c r="F14" s="25">
        <f t="shared" si="0"/>
        <v>0.14250414551383209</v>
      </c>
    </row>
    <row r="15" spans="1:6" x14ac:dyDescent="0.25">
      <c r="A15" s="38" t="s">
        <v>133</v>
      </c>
      <c r="B15" t="s">
        <v>15</v>
      </c>
      <c r="C15" s="39" t="s">
        <v>4</v>
      </c>
      <c r="D15" s="11">
        <v>12.059352000000001</v>
      </c>
      <c r="E15" s="11">
        <v>438.312364</v>
      </c>
      <c r="F15" s="25">
        <f t="shared" si="0"/>
        <v>2.7513145853216225</v>
      </c>
    </row>
    <row r="16" spans="1:6" x14ac:dyDescent="0.25">
      <c r="A16" s="38" t="s">
        <v>287</v>
      </c>
      <c r="B16" t="s">
        <v>22</v>
      </c>
      <c r="C16" s="39" t="s">
        <v>1</v>
      </c>
      <c r="D16" s="11">
        <v>67.595560000000006</v>
      </c>
      <c r="E16" s="11">
        <v>2885.1181179999999</v>
      </c>
      <c r="F16" s="25">
        <f t="shared" si="0"/>
        <v>2.3429044231595655</v>
      </c>
    </row>
    <row r="17" spans="1:6" x14ac:dyDescent="0.25">
      <c r="A17" s="38" t="s">
        <v>288</v>
      </c>
      <c r="B17" t="s">
        <v>22</v>
      </c>
      <c r="C17" s="39" t="s">
        <v>1</v>
      </c>
      <c r="D17" s="11">
        <v>1.8363910000000001</v>
      </c>
      <c r="E17" s="11">
        <v>27.320978</v>
      </c>
      <c r="F17" s="25">
        <f t="shared" si="0"/>
        <v>6.7215419594423009</v>
      </c>
    </row>
    <row r="18" spans="1:6" x14ac:dyDescent="0.25">
      <c r="A18" s="38" t="s">
        <v>289</v>
      </c>
      <c r="B18" t="s">
        <v>18</v>
      </c>
      <c r="C18" s="39" t="s">
        <v>1</v>
      </c>
      <c r="D18" s="11">
        <v>285.50913000000003</v>
      </c>
      <c r="E18" s="11">
        <v>375.66200099999998</v>
      </c>
      <c r="F18" s="25">
        <f t="shared" si="0"/>
        <v>76.001599640097766</v>
      </c>
    </row>
    <row r="19" spans="1:6" x14ac:dyDescent="0.25">
      <c r="A19" s="38" t="s">
        <v>290</v>
      </c>
      <c r="B19" t="s">
        <v>19</v>
      </c>
      <c r="C19" s="39" t="s">
        <v>291</v>
      </c>
      <c r="D19" s="11">
        <v>0.70081800000000005</v>
      </c>
      <c r="E19" s="11">
        <v>4.1617230000000003</v>
      </c>
      <c r="F19" s="25">
        <f t="shared" si="0"/>
        <v>16.839611862682837</v>
      </c>
    </row>
    <row r="20" spans="1:6" x14ac:dyDescent="0.25">
      <c r="A20" s="38" t="s">
        <v>292</v>
      </c>
      <c r="B20" t="s">
        <v>27</v>
      </c>
      <c r="C20" s="39" t="s">
        <v>4</v>
      </c>
      <c r="D20" s="11">
        <v>8.5943550000000002</v>
      </c>
      <c r="E20" s="11">
        <v>16.905086000000001</v>
      </c>
      <c r="F20" s="25">
        <f t="shared" si="0"/>
        <v>50.838871804615479</v>
      </c>
    </row>
    <row r="21" spans="1:6" x14ac:dyDescent="0.25">
      <c r="A21" s="38" t="s">
        <v>228</v>
      </c>
      <c r="B21" t="s">
        <v>31</v>
      </c>
      <c r="C21" s="39" t="s">
        <v>4</v>
      </c>
      <c r="D21" s="11">
        <v>6.8999999999999997E-5</v>
      </c>
      <c r="E21" s="11">
        <v>1094.438386</v>
      </c>
      <c r="F21" s="25">
        <f t="shared" si="0"/>
        <v>6.3046034278991369E-6</v>
      </c>
    </row>
    <row r="22" spans="1:6" x14ac:dyDescent="0.25">
      <c r="A22" s="38" t="s">
        <v>293</v>
      </c>
      <c r="B22" t="s">
        <v>9</v>
      </c>
      <c r="C22" s="39" t="s">
        <v>1</v>
      </c>
      <c r="D22" s="11">
        <v>229.23758000000001</v>
      </c>
      <c r="E22" s="11">
        <v>615.314303</v>
      </c>
      <c r="F22" s="25">
        <f t="shared" si="0"/>
        <v>37.255363459347379</v>
      </c>
    </row>
    <row r="23" spans="1:6" x14ac:dyDescent="0.25">
      <c r="A23" s="38" t="s">
        <v>294</v>
      </c>
      <c r="B23" t="s">
        <v>12</v>
      </c>
      <c r="C23" s="39" t="s">
        <v>4</v>
      </c>
      <c r="D23" s="11">
        <v>3.9311970000000001</v>
      </c>
      <c r="E23" s="11">
        <v>31.993489</v>
      </c>
      <c r="F23" s="25">
        <f t="shared" si="0"/>
        <v>12.2874907453826</v>
      </c>
    </row>
    <row r="24" spans="1:6" x14ac:dyDescent="0.25">
      <c r="A24" s="38" t="s">
        <v>295</v>
      </c>
      <c r="B24" t="s">
        <v>33</v>
      </c>
      <c r="C24" s="39" t="s">
        <v>1</v>
      </c>
      <c r="D24" s="11">
        <v>43.683624000000002</v>
      </c>
      <c r="E24" s="11">
        <v>430.692837</v>
      </c>
      <c r="F24" s="25">
        <f t="shared" si="0"/>
        <v>10.142640008661207</v>
      </c>
    </row>
    <row r="25" spans="1:6" x14ac:dyDescent="0.25">
      <c r="A25" s="38" t="s">
        <v>296</v>
      </c>
      <c r="B25" t="s">
        <v>15</v>
      </c>
      <c r="C25" s="39" t="s">
        <v>4</v>
      </c>
      <c r="D25" s="11">
        <v>391.33774899999997</v>
      </c>
      <c r="E25" s="11">
        <v>2888.8658190000001</v>
      </c>
      <c r="F25" s="25">
        <f t="shared" si="0"/>
        <v>13.54641487417592</v>
      </c>
    </row>
    <row r="26" spans="1:6" x14ac:dyDescent="0.25">
      <c r="A26" s="38" t="s">
        <v>216</v>
      </c>
      <c r="B26" t="s">
        <v>34</v>
      </c>
      <c r="C26" s="39" t="s">
        <v>4</v>
      </c>
      <c r="D26" s="11">
        <v>15.57357</v>
      </c>
      <c r="E26" s="11">
        <v>1837.970763</v>
      </c>
      <c r="F26" s="25">
        <f t="shared" si="0"/>
        <v>0.84732414211966445</v>
      </c>
    </row>
    <row r="27" spans="1:6" x14ac:dyDescent="0.25">
      <c r="A27" s="38" t="s">
        <v>297</v>
      </c>
      <c r="B27" t="s">
        <v>38</v>
      </c>
      <c r="C27" s="39" t="s">
        <v>1</v>
      </c>
      <c r="D27" s="11">
        <v>17.847308000000002</v>
      </c>
      <c r="E27" s="11">
        <v>2171.3596309999998</v>
      </c>
      <c r="F27" s="25">
        <f t="shared" si="0"/>
        <v>0.8219415957263877</v>
      </c>
    </row>
    <row r="28" spans="1:6" x14ac:dyDescent="0.25">
      <c r="A28" s="38" t="s">
        <v>132</v>
      </c>
      <c r="B28" t="s">
        <v>27</v>
      </c>
      <c r="C28" s="39" t="s">
        <v>1</v>
      </c>
      <c r="D28" s="11">
        <v>76.566558999999998</v>
      </c>
      <c r="E28" s="11">
        <v>397.640219</v>
      </c>
      <c r="F28" s="25">
        <f t="shared" si="0"/>
        <v>19.255235094818211</v>
      </c>
    </row>
    <row r="29" spans="1:6" x14ac:dyDescent="0.25">
      <c r="A29" s="38" t="s">
        <v>298</v>
      </c>
      <c r="B29" t="s">
        <v>22</v>
      </c>
      <c r="C29" s="39" t="s">
        <v>1</v>
      </c>
      <c r="D29" s="11">
        <v>122.417794</v>
      </c>
      <c r="E29" s="11">
        <v>6004.3588229999996</v>
      </c>
      <c r="F29" s="25">
        <f t="shared" si="0"/>
        <v>2.0388154274037134</v>
      </c>
    </row>
    <row r="30" spans="1:6" x14ac:dyDescent="0.25">
      <c r="A30" s="38" t="s">
        <v>225</v>
      </c>
      <c r="B30" t="s">
        <v>2</v>
      </c>
      <c r="C30" s="39" t="s">
        <v>4</v>
      </c>
      <c r="D30" s="11">
        <v>432.198488</v>
      </c>
      <c r="E30" s="11">
        <v>5135.1240820000003</v>
      </c>
      <c r="F30" s="25">
        <f t="shared" si="0"/>
        <v>8.4165149877287799</v>
      </c>
    </row>
    <row r="31" spans="1:6" x14ac:dyDescent="0.25">
      <c r="A31" s="38" t="s">
        <v>120</v>
      </c>
      <c r="B31" t="s">
        <v>29</v>
      </c>
      <c r="C31" s="39" t="s">
        <v>4</v>
      </c>
      <c r="D31" s="11">
        <v>3.206645</v>
      </c>
      <c r="E31" s="11">
        <v>284.388014</v>
      </c>
      <c r="F31" s="25">
        <f t="shared" si="0"/>
        <v>1.127559827468678</v>
      </c>
    </row>
    <row r="32" spans="1:6" x14ac:dyDescent="0.25">
      <c r="A32" s="38" t="s">
        <v>163</v>
      </c>
      <c r="B32" t="s">
        <v>26</v>
      </c>
      <c r="C32" s="39" t="s">
        <v>1</v>
      </c>
      <c r="D32" s="11">
        <v>125.029588</v>
      </c>
      <c r="E32" s="11">
        <v>6066.9347619999999</v>
      </c>
      <c r="F32" s="25">
        <f t="shared" si="0"/>
        <v>2.0608362032029381</v>
      </c>
    </row>
    <row r="33" spans="1:6" x14ac:dyDescent="0.25">
      <c r="A33" s="38" t="s">
        <v>174</v>
      </c>
      <c r="B33" t="s">
        <v>11</v>
      </c>
      <c r="C33" s="39" t="s">
        <v>1</v>
      </c>
      <c r="D33" s="11">
        <v>1196.8173469999999</v>
      </c>
      <c r="E33" s="11">
        <v>30953.91589</v>
      </c>
      <c r="F33" s="25">
        <f t="shared" si="0"/>
        <v>3.866448921206266</v>
      </c>
    </row>
    <row r="34" spans="1:6" x14ac:dyDescent="0.25">
      <c r="A34" s="38" t="s">
        <v>299</v>
      </c>
      <c r="B34" t="s">
        <v>9</v>
      </c>
      <c r="C34" s="39" t="s">
        <v>4</v>
      </c>
      <c r="D34" s="11">
        <v>22.189556</v>
      </c>
      <c r="E34" s="11">
        <v>193.966477</v>
      </c>
      <c r="F34" s="25">
        <f t="shared" si="0"/>
        <v>11.439892265507302</v>
      </c>
    </row>
    <row r="35" spans="1:6" x14ac:dyDescent="0.25">
      <c r="A35" s="38" t="s">
        <v>300</v>
      </c>
      <c r="B35" t="s">
        <v>38</v>
      </c>
      <c r="C35" s="39" t="s">
        <v>4</v>
      </c>
      <c r="D35" s="11">
        <v>24.111502000000002</v>
      </c>
      <c r="E35" s="11">
        <v>1027.828919</v>
      </c>
      <c r="F35" s="25">
        <f t="shared" si="0"/>
        <v>2.3458672503064686</v>
      </c>
    </row>
    <row r="36" spans="1:6" x14ac:dyDescent="0.25">
      <c r="A36" s="38" t="s">
        <v>301</v>
      </c>
      <c r="B36" t="s">
        <v>38</v>
      </c>
      <c r="C36" s="39" t="s">
        <v>1</v>
      </c>
      <c r="D36" s="11">
        <v>114.652377</v>
      </c>
      <c r="E36" s="11">
        <v>595.069614</v>
      </c>
      <c r="F36" s="25">
        <f t="shared" si="0"/>
        <v>19.267052846022146</v>
      </c>
    </row>
    <row r="37" spans="1:6" x14ac:dyDescent="0.25">
      <c r="A37" s="38" t="s">
        <v>302</v>
      </c>
      <c r="B37" t="s">
        <v>15</v>
      </c>
      <c r="C37" s="39" t="s">
        <v>1</v>
      </c>
      <c r="D37" s="11">
        <v>2.6986690000000002</v>
      </c>
      <c r="E37" s="11">
        <v>553.22090000000003</v>
      </c>
      <c r="F37" s="25">
        <f t="shared" si="0"/>
        <v>0.4878103846040524</v>
      </c>
    </row>
    <row r="38" spans="1:6" x14ac:dyDescent="0.25">
      <c r="A38" s="38" t="s">
        <v>303</v>
      </c>
      <c r="B38" t="s">
        <v>41</v>
      </c>
      <c r="C38" s="39" t="s">
        <v>4</v>
      </c>
      <c r="D38" s="11">
        <v>0.27390900000000001</v>
      </c>
      <c r="E38" s="11">
        <v>239.26419300000001</v>
      </c>
      <c r="F38" s="25">
        <f t="shared" si="0"/>
        <v>0.11447972910848386</v>
      </c>
    </row>
    <row r="39" spans="1:6" x14ac:dyDescent="0.25">
      <c r="A39" s="38" t="s">
        <v>304</v>
      </c>
      <c r="B39" t="s">
        <v>12</v>
      </c>
      <c r="C39" s="39" t="s">
        <v>4</v>
      </c>
      <c r="D39" s="11">
        <v>98.241983000000005</v>
      </c>
      <c r="E39" s="11">
        <v>550.070469</v>
      </c>
      <c r="F39" s="25">
        <f t="shared" si="0"/>
        <v>17.859890420694445</v>
      </c>
    </row>
    <row r="40" spans="1:6" x14ac:dyDescent="0.25">
      <c r="A40" s="38" t="s">
        <v>305</v>
      </c>
      <c r="B40" t="s">
        <v>6</v>
      </c>
      <c r="C40" s="39" t="s">
        <v>20</v>
      </c>
      <c r="D40" s="11">
        <v>40.753858000000001</v>
      </c>
      <c r="E40" s="11">
        <v>521.17244600000004</v>
      </c>
      <c r="F40" s="25">
        <f t="shared" si="0"/>
        <v>7.8196493910577907</v>
      </c>
    </row>
    <row r="41" spans="1:6" x14ac:dyDescent="0.25">
      <c r="A41" s="38" t="s">
        <v>194</v>
      </c>
      <c r="B41" t="s">
        <v>26</v>
      </c>
      <c r="C41" s="39" t="s">
        <v>1</v>
      </c>
      <c r="D41" s="11">
        <v>13.783162000000001</v>
      </c>
      <c r="E41" s="11">
        <v>1962.5116780000001</v>
      </c>
      <c r="F41" s="25">
        <f t="shared" si="0"/>
        <v>0.70232254689289042</v>
      </c>
    </row>
    <row r="42" spans="1:6" x14ac:dyDescent="0.25">
      <c r="A42" s="38" t="s">
        <v>306</v>
      </c>
      <c r="B42" t="s">
        <v>39</v>
      </c>
      <c r="C42" s="39" t="s">
        <v>1</v>
      </c>
      <c r="D42" s="11">
        <v>5.4969049999999999</v>
      </c>
      <c r="E42" s="11">
        <v>15.407247</v>
      </c>
      <c r="F42" s="25">
        <f t="shared" si="0"/>
        <v>35.677399083690943</v>
      </c>
    </row>
    <row r="43" spans="1:6" x14ac:dyDescent="0.25">
      <c r="A43" s="38" t="s">
        <v>94</v>
      </c>
      <c r="B43" t="s">
        <v>35</v>
      </c>
      <c r="C43" s="39" t="s">
        <v>4</v>
      </c>
      <c r="D43" s="11">
        <v>1237.0617159999999</v>
      </c>
      <c r="E43" s="11">
        <v>3884.0780989999998</v>
      </c>
      <c r="F43" s="25">
        <f t="shared" si="0"/>
        <v>31.849558234127567</v>
      </c>
    </row>
    <row r="44" spans="1:6" x14ac:dyDescent="0.25">
      <c r="A44" s="38" t="s">
        <v>307</v>
      </c>
      <c r="B44" t="s">
        <v>40</v>
      </c>
      <c r="C44" s="39" t="s">
        <v>4</v>
      </c>
      <c r="D44" s="11">
        <v>183.32603800000001</v>
      </c>
      <c r="E44" s="11">
        <v>1957.668453</v>
      </c>
      <c r="F44" s="25">
        <f t="shared" si="0"/>
        <v>9.3645089759231048</v>
      </c>
    </row>
    <row r="45" spans="1:6" x14ac:dyDescent="0.25">
      <c r="A45" s="38" t="s">
        <v>144</v>
      </c>
      <c r="B45" t="s">
        <v>37</v>
      </c>
      <c r="C45" s="39" t="s">
        <v>20</v>
      </c>
      <c r="D45" s="11">
        <v>1.01E-4</v>
      </c>
      <c r="E45" s="11">
        <v>618.42897800000003</v>
      </c>
      <c r="F45" s="25">
        <f t="shared" si="0"/>
        <v>1.6331705594817712E-5</v>
      </c>
    </row>
    <row r="46" spans="1:6" x14ac:dyDescent="0.25">
      <c r="A46" s="38" t="s">
        <v>308</v>
      </c>
      <c r="B46" t="s">
        <v>25</v>
      </c>
      <c r="C46" s="39" t="s">
        <v>1</v>
      </c>
      <c r="D46" s="11">
        <v>65.218637999999999</v>
      </c>
      <c r="E46" s="11">
        <v>327.58095900000001</v>
      </c>
      <c r="F46" s="25">
        <f t="shared" si="0"/>
        <v>19.909166332222625</v>
      </c>
    </row>
    <row r="47" spans="1:6" x14ac:dyDescent="0.25">
      <c r="A47" s="38" t="s">
        <v>309</v>
      </c>
      <c r="B47" t="s">
        <v>5</v>
      </c>
      <c r="C47" s="39" t="s">
        <v>4</v>
      </c>
      <c r="D47" s="11">
        <v>15.491403</v>
      </c>
      <c r="E47" s="11">
        <v>49.389499000000001</v>
      </c>
      <c r="F47" s="25">
        <f t="shared" si="0"/>
        <v>31.365782835740042</v>
      </c>
    </row>
    <row r="48" spans="1:6" x14ac:dyDescent="0.25">
      <c r="A48" s="38" t="s">
        <v>310</v>
      </c>
      <c r="B48" t="s">
        <v>33</v>
      </c>
      <c r="C48" s="39" t="s">
        <v>4</v>
      </c>
      <c r="D48" s="11">
        <v>68.498367000000002</v>
      </c>
      <c r="E48" s="11">
        <v>244.22761299999999</v>
      </c>
      <c r="F48" s="25">
        <f t="shared" si="0"/>
        <v>28.046937919341662</v>
      </c>
    </row>
    <row r="49" spans="1:6" x14ac:dyDescent="0.25">
      <c r="A49" s="38" t="s">
        <v>311</v>
      </c>
      <c r="B49" t="s">
        <v>7</v>
      </c>
      <c r="C49" s="39" t="s">
        <v>1</v>
      </c>
      <c r="D49" s="11">
        <v>161.96563800000001</v>
      </c>
      <c r="E49" s="11">
        <v>1202.417424</v>
      </c>
      <c r="F49" s="25">
        <f t="shared" si="0"/>
        <v>13.470000913759215</v>
      </c>
    </row>
    <row r="50" spans="1:6" x14ac:dyDescent="0.25">
      <c r="A50" s="38" t="s">
        <v>92</v>
      </c>
      <c r="B50" t="s">
        <v>5</v>
      </c>
      <c r="C50" s="39" t="s">
        <v>4</v>
      </c>
      <c r="D50" s="11">
        <v>293.70129800000001</v>
      </c>
      <c r="E50" s="11">
        <v>1382.7670619999999</v>
      </c>
      <c r="F50" s="25">
        <f t="shared" si="0"/>
        <v>21.240113831985393</v>
      </c>
    </row>
    <row r="51" spans="1:6" x14ac:dyDescent="0.25">
      <c r="A51" s="38" t="s">
        <v>312</v>
      </c>
      <c r="B51" t="s">
        <v>12</v>
      </c>
      <c r="C51" s="39" t="s">
        <v>1</v>
      </c>
      <c r="D51" s="11">
        <v>107.73157399999999</v>
      </c>
      <c r="E51" s="11">
        <v>3080.361226</v>
      </c>
      <c r="F51" s="25">
        <f t="shared" si="0"/>
        <v>3.4973682011929075</v>
      </c>
    </row>
    <row r="52" spans="1:6" x14ac:dyDescent="0.25">
      <c r="A52" s="38" t="s">
        <v>81</v>
      </c>
      <c r="B52" t="s">
        <v>13</v>
      </c>
      <c r="C52" s="39" t="s">
        <v>1</v>
      </c>
      <c r="D52" s="11">
        <v>378.08185300000002</v>
      </c>
      <c r="E52" s="11">
        <v>2326.311299</v>
      </c>
      <c r="F52" s="25">
        <f t="shared" si="0"/>
        <v>16.252418718102096</v>
      </c>
    </row>
    <row r="53" spans="1:6" x14ac:dyDescent="0.25">
      <c r="A53" s="38" t="s">
        <v>313</v>
      </c>
      <c r="B53" t="s">
        <v>24</v>
      </c>
      <c r="C53" s="39" t="s">
        <v>4</v>
      </c>
      <c r="D53" s="11">
        <v>245.66609700000001</v>
      </c>
      <c r="E53" s="11">
        <v>1312.9499980000001</v>
      </c>
      <c r="F53" s="25">
        <f t="shared" si="0"/>
        <v>18.711001742200391</v>
      </c>
    </row>
    <row r="54" spans="1:6" x14ac:dyDescent="0.25">
      <c r="A54" s="38" t="s">
        <v>261</v>
      </c>
      <c r="B54" t="s">
        <v>11</v>
      </c>
      <c r="C54" s="39" t="s">
        <v>4</v>
      </c>
      <c r="D54" s="11">
        <v>63.466934000000002</v>
      </c>
      <c r="E54" s="11">
        <v>2728.9218110000002</v>
      </c>
      <c r="F54" s="25">
        <f t="shared" si="0"/>
        <v>2.3257146373403366</v>
      </c>
    </row>
    <row r="55" spans="1:6" x14ac:dyDescent="0.25">
      <c r="A55" s="38" t="s">
        <v>314</v>
      </c>
      <c r="B55" t="s">
        <v>5</v>
      </c>
      <c r="C55" s="39" t="s">
        <v>1</v>
      </c>
      <c r="D55" s="11">
        <v>17.136012000000001</v>
      </c>
      <c r="E55" s="11">
        <v>1462.2916740000001</v>
      </c>
      <c r="F55" s="25">
        <f t="shared" si="0"/>
        <v>1.1718600539607531</v>
      </c>
    </row>
    <row r="56" spans="1:6" x14ac:dyDescent="0.25">
      <c r="A56" s="38" t="s">
        <v>315</v>
      </c>
      <c r="B56" t="s">
        <v>30</v>
      </c>
      <c r="C56" s="39" t="s">
        <v>4</v>
      </c>
      <c r="D56" s="11">
        <v>248.61155600000001</v>
      </c>
      <c r="E56" s="11">
        <v>709.57505100000003</v>
      </c>
      <c r="F56" s="25">
        <f t="shared" si="0"/>
        <v>35.036682257871547</v>
      </c>
    </row>
    <row r="57" spans="1:6" x14ac:dyDescent="0.25">
      <c r="A57" s="38" t="s">
        <v>265</v>
      </c>
      <c r="B57" t="s">
        <v>19</v>
      </c>
      <c r="C57" s="39" t="s">
        <v>4</v>
      </c>
      <c r="D57" s="11">
        <v>0.66051499999999996</v>
      </c>
      <c r="E57" s="11">
        <v>853.91797199999996</v>
      </c>
      <c r="F57" s="25">
        <f t="shared" si="0"/>
        <v>7.7351106506515832E-2</v>
      </c>
    </row>
    <row r="58" spans="1:6" x14ac:dyDescent="0.25">
      <c r="A58" s="38" t="s">
        <v>316</v>
      </c>
      <c r="B58" t="s">
        <v>18</v>
      </c>
      <c r="C58" s="39" t="s">
        <v>4</v>
      </c>
      <c r="D58" s="11">
        <v>0.120478</v>
      </c>
      <c r="E58" s="11">
        <v>177.94228699999999</v>
      </c>
      <c r="F58" s="25">
        <f t="shared" si="0"/>
        <v>6.7706222074126771E-2</v>
      </c>
    </row>
    <row r="59" spans="1:6" x14ac:dyDescent="0.25">
      <c r="A59" s="38" t="s">
        <v>317</v>
      </c>
      <c r="B59" t="s">
        <v>12</v>
      </c>
      <c r="C59" s="39" t="s">
        <v>4</v>
      </c>
      <c r="D59" s="11">
        <v>27.874074</v>
      </c>
      <c r="E59" s="11">
        <v>74.268782000000002</v>
      </c>
      <c r="F59" s="25">
        <f t="shared" si="0"/>
        <v>37.531346616132737</v>
      </c>
    </row>
    <row r="60" spans="1:6" x14ac:dyDescent="0.25">
      <c r="A60" s="38" t="s">
        <v>318</v>
      </c>
      <c r="B60" t="s">
        <v>34</v>
      </c>
      <c r="C60" s="39" t="s">
        <v>1</v>
      </c>
      <c r="D60" s="11">
        <v>321.93068099999999</v>
      </c>
      <c r="E60" s="11">
        <v>1651.761919</v>
      </c>
      <c r="F60" s="25">
        <f t="shared" si="0"/>
        <v>19.490138215252074</v>
      </c>
    </row>
    <row r="61" spans="1:6" x14ac:dyDescent="0.25">
      <c r="A61" s="38" t="s">
        <v>319</v>
      </c>
      <c r="B61" t="s">
        <v>24</v>
      </c>
      <c r="C61" s="39" t="s">
        <v>4</v>
      </c>
      <c r="D61" s="11">
        <v>6.1294000000000001E-2</v>
      </c>
      <c r="E61" s="11">
        <v>6.2281999999999997E-2</v>
      </c>
      <c r="F61" s="25">
        <f t="shared" si="0"/>
        <v>98.413666870042718</v>
      </c>
    </row>
    <row r="62" spans="1:6" x14ac:dyDescent="0.25">
      <c r="A62" s="38" t="s">
        <v>170</v>
      </c>
      <c r="B62" t="s">
        <v>31</v>
      </c>
      <c r="C62" s="39" t="s">
        <v>1</v>
      </c>
      <c r="D62" s="11">
        <v>50.356406</v>
      </c>
      <c r="E62" s="11">
        <v>3425.1655940000001</v>
      </c>
      <c r="F62" s="25">
        <f t="shared" si="0"/>
        <v>1.470188947600412</v>
      </c>
    </row>
    <row r="63" spans="1:6" x14ac:dyDescent="0.25">
      <c r="A63" s="38" t="s">
        <v>320</v>
      </c>
      <c r="B63" t="s">
        <v>30</v>
      </c>
      <c r="C63" s="39" t="s">
        <v>4</v>
      </c>
      <c r="D63" s="11">
        <v>81.039877000000004</v>
      </c>
      <c r="E63" s="11">
        <v>285.75196799999998</v>
      </c>
      <c r="F63" s="25">
        <f t="shared" si="0"/>
        <v>28.360216577755999</v>
      </c>
    </row>
    <row r="64" spans="1:6" x14ac:dyDescent="0.25">
      <c r="A64" s="38" t="s">
        <v>321</v>
      </c>
      <c r="B64" t="s">
        <v>36</v>
      </c>
      <c r="C64" s="39" t="s">
        <v>1</v>
      </c>
      <c r="D64" s="11">
        <v>167.70897299999999</v>
      </c>
      <c r="E64" s="11">
        <v>551.75515600000006</v>
      </c>
      <c r="F64" s="25">
        <f t="shared" si="0"/>
        <v>30.395542511251129</v>
      </c>
    </row>
    <row r="65" spans="1:6" x14ac:dyDescent="0.25">
      <c r="A65" s="38" t="s">
        <v>209</v>
      </c>
      <c r="B65" t="s">
        <v>30</v>
      </c>
      <c r="C65" s="39" t="s">
        <v>4</v>
      </c>
      <c r="D65" s="11">
        <v>268.30663900000002</v>
      </c>
      <c r="E65" s="11">
        <v>1776.000035</v>
      </c>
      <c r="F65" s="25">
        <f t="shared" si="0"/>
        <v>15.107355501825765</v>
      </c>
    </row>
    <row r="66" spans="1:6" x14ac:dyDescent="0.25">
      <c r="A66" s="38" t="s">
        <v>322</v>
      </c>
      <c r="B66" t="s">
        <v>40</v>
      </c>
      <c r="C66" s="39" t="s">
        <v>1</v>
      </c>
      <c r="D66" s="11">
        <v>16.363831999999999</v>
      </c>
      <c r="E66" s="11">
        <v>2913.5887069999999</v>
      </c>
      <c r="F66" s="25">
        <f t="shared" si="0"/>
        <v>0.56163836579560156</v>
      </c>
    </row>
    <row r="67" spans="1:6" x14ac:dyDescent="0.25">
      <c r="A67" s="38" t="s">
        <v>101</v>
      </c>
      <c r="B67" t="s">
        <v>15</v>
      </c>
      <c r="C67" s="39" t="s">
        <v>4</v>
      </c>
      <c r="D67" s="11">
        <v>3.6070760000000002</v>
      </c>
      <c r="E67" s="11">
        <v>193.859589</v>
      </c>
      <c r="F67" s="25">
        <f t="shared" ref="F67:F130" si="1">D67/E67*100</f>
        <v>1.8606642150675354</v>
      </c>
    </row>
    <row r="68" spans="1:6" x14ac:dyDescent="0.25">
      <c r="A68" s="38" t="s">
        <v>125</v>
      </c>
      <c r="B68" t="s">
        <v>26</v>
      </c>
      <c r="C68" s="39" t="s">
        <v>1</v>
      </c>
      <c r="D68" s="11">
        <v>14.846470999999999</v>
      </c>
      <c r="E68" s="11">
        <v>2219.9708110000001</v>
      </c>
      <c r="F68" s="25">
        <f t="shared" si="1"/>
        <v>0.66876874805900322</v>
      </c>
    </row>
    <row r="69" spans="1:6" x14ac:dyDescent="0.25">
      <c r="A69" s="38" t="s">
        <v>231</v>
      </c>
      <c r="B69" t="s">
        <v>26</v>
      </c>
      <c r="C69" s="39" t="s">
        <v>1</v>
      </c>
      <c r="D69" s="11">
        <v>35.571927000000002</v>
      </c>
      <c r="E69" s="11">
        <v>7292.0600260000001</v>
      </c>
      <c r="F69" s="25">
        <f t="shared" si="1"/>
        <v>0.48781725428983741</v>
      </c>
    </row>
    <row r="70" spans="1:6" x14ac:dyDescent="0.25">
      <c r="A70" s="38" t="s">
        <v>117</v>
      </c>
      <c r="B70" t="s">
        <v>8</v>
      </c>
      <c r="C70" s="39" t="s">
        <v>1</v>
      </c>
      <c r="D70" s="11">
        <v>85.386571000000004</v>
      </c>
      <c r="E70" s="11">
        <v>3021.75704</v>
      </c>
      <c r="F70" s="25">
        <f t="shared" si="1"/>
        <v>2.8257258895970012</v>
      </c>
    </row>
    <row r="71" spans="1:6" x14ac:dyDescent="0.25">
      <c r="A71" s="38" t="s">
        <v>155</v>
      </c>
      <c r="B71" t="s">
        <v>22</v>
      </c>
      <c r="C71" s="39" t="s">
        <v>4</v>
      </c>
      <c r="D71" s="11">
        <v>71.009776000000002</v>
      </c>
      <c r="E71" s="11">
        <v>4753.3115479999997</v>
      </c>
      <c r="F71" s="25">
        <f t="shared" si="1"/>
        <v>1.4939011525528563</v>
      </c>
    </row>
    <row r="72" spans="1:6" x14ac:dyDescent="0.25">
      <c r="A72" s="38" t="s">
        <v>84</v>
      </c>
      <c r="B72" t="s">
        <v>7</v>
      </c>
      <c r="C72" s="39" t="s">
        <v>4</v>
      </c>
      <c r="D72" s="11">
        <v>15.931915</v>
      </c>
      <c r="E72" s="11">
        <v>139.05106699999999</v>
      </c>
      <c r="F72" s="25">
        <f t="shared" si="1"/>
        <v>11.457599962177925</v>
      </c>
    </row>
    <row r="73" spans="1:6" x14ac:dyDescent="0.25">
      <c r="A73" s="38" t="s">
        <v>323</v>
      </c>
      <c r="B73" t="s">
        <v>30</v>
      </c>
      <c r="C73" s="39" t="s">
        <v>1</v>
      </c>
      <c r="D73" s="11">
        <v>120.015389</v>
      </c>
      <c r="E73" s="11">
        <v>510.111175</v>
      </c>
      <c r="F73" s="25">
        <f t="shared" si="1"/>
        <v>23.527300494838208</v>
      </c>
    </row>
    <row r="74" spans="1:6" x14ac:dyDescent="0.25">
      <c r="A74" s="38" t="s">
        <v>95</v>
      </c>
      <c r="B74" t="s">
        <v>12</v>
      </c>
      <c r="C74" s="39" t="s">
        <v>4</v>
      </c>
      <c r="D74" s="11">
        <v>5.9200999999999997E-2</v>
      </c>
      <c r="E74" s="11">
        <v>58.613917999999998</v>
      </c>
      <c r="F74" s="25">
        <f t="shared" si="1"/>
        <v>0.10100160852581123</v>
      </c>
    </row>
    <row r="75" spans="1:6" x14ac:dyDescent="0.25">
      <c r="A75" s="38" t="s">
        <v>324</v>
      </c>
      <c r="B75" t="s">
        <v>26</v>
      </c>
      <c r="C75" s="39" t="s">
        <v>4</v>
      </c>
      <c r="D75" s="11">
        <v>0.435417</v>
      </c>
      <c r="E75" s="11">
        <v>66.638125000000002</v>
      </c>
      <c r="F75" s="25">
        <f t="shared" si="1"/>
        <v>0.65340523911799742</v>
      </c>
    </row>
    <row r="76" spans="1:6" x14ac:dyDescent="0.25">
      <c r="A76" s="38" t="s">
        <v>325</v>
      </c>
      <c r="B76" t="s">
        <v>35</v>
      </c>
      <c r="C76" s="39" t="s">
        <v>4</v>
      </c>
      <c r="D76" s="11">
        <v>6.8142060000000004</v>
      </c>
      <c r="E76" s="11">
        <v>1341.516515</v>
      </c>
      <c r="F76" s="25">
        <f t="shared" si="1"/>
        <v>0.50794797706981643</v>
      </c>
    </row>
    <row r="77" spans="1:6" x14ac:dyDescent="0.25">
      <c r="A77" s="38" t="s">
        <v>326</v>
      </c>
      <c r="B77" t="s">
        <v>41</v>
      </c>
      <c r="C77" s="39" t="s">
        <v>1</v>
      </c>
      <c r="D77" s="11">
        <v>24.433651000000001</v>
      </c>
      <c r="E77" s="11">
        <v>828.13671099999999</v>
      </c>
      <c r="F77" s="25">
        <f t="shared" si="1"/>
        <v>2.9504368874670019</v>
      </c>
    </row>
    <row r="78" spans="1:6" x14ac:dyDescent="0.25">
      <c r="A78" s="38" t="s">
        <v>327</v>
      </c>
      <c r="B78" t="s">
        <v>18</v>
      </c>
      <c r="C78" s="39" t="s">
        <v>4</v>
      </c>
      <c r="D78" s="11">
        <v>18.235187</v>
      </c>
      <c r="E78" s="11">
        <v>21.70373</v>
      </c>
      <c r="F78" s="25">
        <f t="shared" si="1"/>
        <v>84.018677895458509</v>
      </c>
    </row>
    <row r="79" spans="1:6" x14ac:dyDescent="0.25">
      <c r="A79" s="38" t="s">
        <v>328</v>
      </c>
      <c r="B79" t="s">
        <v>12</v>
      </c>
      <c r="C79" s="39" t="s">
        <v>4</v>
      </c>
      <c r="D79" s="11">
        <v>0.97517600000000004</v>
      </c>
      <c r="E79" s="11">
        <v>200.11700300000001</v>
      </c>
      <c r="F79" s="25">
        <f t="shared" si="1"/>
        <v>0.48730292048197421</v>
      </c>
    </row>
    <row r="80" spans="1:6" x14ac:dyDescent="0.25">
      <c r="A80" s="38" t="s">
        <v>329</v>
      </c>
      <c r="B80" t="s">
        <v>15</v>
      </c>
      <c r="C80" s="39" t="s">
        <v>1</v>
      </c>
      <c r="D80" s="11">
        <v>1222.3978529999999</v>
      </c>
      <c r="E80" s="11">
        <v>5267.0260829999997</v>
      </c>
      <c r="F80" s="25">
        <f t="shared" si="1"/>
        <v>23.208501984553394</v>
      </c>
    </row>
    <row r="81" spans="1:6" x14ac:dyDescent="0.25">
      <c r="A81" s="38" t="s">
        <v>157</v>
      </c>
      <c r="B81" t="s">
        <v>23</v>
      </c>
      <c r="C81" s="39" t="s">
        <v>4</v>
      </c>
      <c r="D81" s="11">
        <v>5.9875280000000002</v>
      </c>
      <c r="E81" s="11">
        <v>1158.6119289999999</v>
      </c>
      <c r="F81" s="25">
        <f t="shared" si="1"/>
        <v>0.51678459802911281</v>
      </c>
    </row>
    <row r="82" spans="1:6" x14ac:dyDescent="0.25">
      <c r="A82" s="38" t="s">
        <v>330</v>
      </c>
      <c r="B82" t="s">
        <v>15</v>
      </c>
      <c r="C82" s="39" t="s">
        <v>1</v>
      </c>
      <c r="D82" s="11">
        <v>167.754334</v>
      </c>
      <c r="E82" s="11">
        <v>537.78888700000005</v>
      </c>
      <c r="F82" s="25">
        <f t="shared" si="1"/>
        <v>31.193343346271114</v>
      </c>
    </row>
    <row r="83" spans="1:6" x14ac:dyDescent="0.25">
      <c r="A83" s="38" t="s">
        <v>260</v>
      </c>
      <c r="B83" t="s">
        <v>19</v>
      </c>
      <c r="C83" s="39" t="s">
        <v>4</v>
      </c>
      <c r="D83" s="11">
        <v>3.016E-3</v>
      </c>
      <c r="E83" s="11">
        <v>51.742662000000003</v>
      </c>
      <c r="F83" s="25">
        <f t="shared" si="1"/>
        <v>5.8288458371159955E-3</v>
      </c>
    </row>
    <row r="84" spans="1:6" x14ac:dyDescent="0.25">
      <c r="A84" s="38" t="s">
        <v>331</v>
      </c>
      <c r="B84" t="s">
        <v>41</v>
      </c>
      <c r="C84" s="39" t="s">
        <v>291</v>
      </c>
      <c r="D84" s="11">
        <v>6.6563330000000001</v>
      </c>
      <c r="E84" s="11">
        <v>12.894636999999999</v>
      </c>
      <c r="F84" s="25">
        <f t="shared" si="1"/>
        <v>51.620941326227332</v>
      </c>
    </row>
    <row r="85" spans="1:6" x14ac:dyDescent="0.25">
      <c r="A85" s="38" t="s">
        <v>240</v>
      </c>
      <c r="B85" t="s">
        <v>5</v>
      </c>
      <c r="C85" s="39" t="s">
        <v>4</v>
      </c>
      <c r="D85" s="11">
        <v>147.04277400000001</v>
      </c>
      <c r="E85" s="11">
        <v>1140.264224</v>
      </c>
      <c r="F85" s="25">
        <f t="shared" si="1"/>
        <v>12.895500087179796</v>
      </c>
    </row>
    <row r="86" spans="1:6" x14ac:dyDescent="0.25">
      <c r="A86" s="38" t="s">
        <v>332</v>
      </c>
      <c r="B86" t="s">
        <v>32</v>
      </c>
      <c r="C86" s="39" t="s">
        <v>4</v>
      </c>
      <c r="D86" s="11">
        <v>32.128065999999997</v>
      </c>
      <c r="E86" s="11">
        <v>113.384179</v>
      </c>
      <c r="F86" s="25">
        <f t="shared" si="1"/>
        <v>28.335581104309092</v>
      </c>
    </row>
    <row r="87" spans="1:6" x14ac:dyDescent="0.25">
      <c r="A87" s="38" t="s">
        <v>333</v>
      </c>
      <c r="B87" t="s">
        <v>7</v>
      </c>
      <c r="C87" s="39" t="s">
        <v>4</v>
      </c>
      <c r="D87" s="11">
        <v>4.3430629999999999</v>
      </c>
      <c r="E87" s="11">
        <v>271.83656500000001</v>
      </c>
      <c r="F87" s="25">
        <f t="shared" si="1"/>
        <v>1.5976743231728225</v>
      </c>
    </row>
    <row r="88" spans="1:6" x14ac:dyDescent="0.25">
      <c r="A88" s="38" t="s">
        <v>334</v>
      </c>
      <c r="B88" t="s">
        <v>38</v>
      </c>
      <c r="C88" s="39" t="s">
        <v>4</v>
      </c>
      <c r="D88" s="11">
        <v>128.466542</v>
      </c>
      <c r="E88" s="11">
        <v>2499.0593260000001</v>
      </c>
      <c r="F88" s="25">
        <f t="shared" si="1"/>
        <v>5.1405959299743325</v>
      </c>
    </row>
    <row r="89" spans="1:6" x14ac:dyDescent="0.25">
      <c r="A89" s="38" t="s">
        <v>335</v>
      </c>
      <c r="B89" t="s">
        <v>34</v>
      </c>
      <c r="C89" s="39" t="s">
        <v>1</v>
      </c>
      <c r="D89" s="11">
        <v>5.7975260000000004</v>
      </c>
      <c r="E89" s="11">
        <v>8321.015453</v>
      </c>
      <c r="F89" s="25">
        <f t="shared" si="1"/>
        <v>6.9673299283560419E-2</v>
      </c>
    </row>
    <row r="90" spans="1:6" x14ac:dyDescent="0.25">
      <c r="A90" s="38" t="s">
        <v>336</v>
      </c>
      <c r="B90" t="s">
        <v>15</v>
      </c>
      <c r="C90" s="39" t="s">
        <v>1</v>
      </c>
      <c r="D90" s="11">
        <v>18.510178</v>
      </c>
      <c r="E90" s="11">
        <v>606.55318999999997</v>
      </c>
      <c r="F90" s="25">
        <f t="shared" si="1"/>
        <v>3.0516990603907304</v>
      </c>
    </row>
    <row r="91" spans="1:6" x14ac:dyDescent="0.25">
      <c r="A91" s="38" t="s">
        <v>337</v>
      </c>
      <c r="B91" t="s">
        <v>22</v>
      </c>
      <c r="C91" s="39" t="s">
        <v>1</v>
      </c>
      <c r="D91" s="11">
        <v>128.19959900000001</v>
      </c>
      <c r="E91" s="11">
        <v>683.06241799999998</v>
      </c>
      <c r="F91" s="25">
        <f t="shared" si="1"/>
        <v>18.768357857451324</v>
      </c>
    </row>
    <row r="92" spans="1:6" x14ac:dyDescent="0.25">
      <c r="A92" s="38" t="s">
        <v>202</v>
      </c>
      <c r="B92" t="s">
        <v>8</v>
      </c>
      <c r="C92" s="39" t="s">
        <v>1</v>
      </c>
      <c r="D92" s="11">
        <v>457.60316699999998</v>
      </c>
      <c r="E92" s="11">
        <v>3073.3352749999999</v>
      </c>
      <c r="F92" s="25">
        <f t="shared" si="1"/>
        <v>14.889464573630029</v>
      </c>
    </row>
    <row r="93" spans="1:6" x14ac:dyDescent="0.25">
      <c r="A93" s="38" t="s">
        <v>338</v>
      </c>
      <c r="B93" t="s">
        <v>25</v>
      </c>
      <c r="C93" s="39" t="s">
        <v>1</v>
      </c>
      <c r="D93" s="11">
        <v>41.930804999999999</v>
      </c>
      <c r="E93" s="11">
        <v>271.26512200000002</v>
      </c>
      <c r="F93" s="25">
        <f t="shared" si="1"/>
        <v>15.457499545407829</v>
      </c>
    </row>
    <row r="94" spans="1:6" x14ac:dyDescent="0.25">
      <c r="A94" s="38" t="s">
        <v>339</v>
      </c>
      <c r="B94" t="s">
        <v>43</v>
      </c>
      <c r="C94" s="39" t="s">
        <v>1</v>
      </c>
      <c r="D94" s="11">
        <v>165.08895799999999</v>
      </c>
      <c r="E94" s="11">
        <v>1211.0501079999999</v>
      </c>
      <c r="F94" s="25">
        <f t="shared" si="1"/>
        <v>13.631884998766708</v>
      </c>
    </row>
    <row r="95" spans="1:6" x14ac:dyDescent="0.25">
      <c r="A95" s="38" t="s">
        <v>340</v>
      </c>
      <c r="B95" t="s">
        <v>33</v>
      </c>
      <c r="C95" s="39" t="s">
        <v>1</v>
      </c>
      <c r="D95" s="11">
        <v>2.7111200000000002</v>
      </c>
      <c r="E95" s="11">
        <v>1682.139872</v>
      </c>
      <c r="F95" s="25">
        <f t="shared" si="1"/>
        <v>0.1611709017262983</v>
      </c>
    </row>
    <row r="96" spans="1:6" x14ac:dyDescent="0.25">
      <c r="A96" s="38" t="s">
        <v>111</v>
      </c>
      <c r="B96" t="s">
        <v>25</v>
      </c>
      <c r="C96" s="39" t="s">
        <v>4</v>
      </c>
      <c r="D96" s="11">
        <v>7.7512749999999997</v>
      </c>
      <c r="E96" s="11">
        <v>341.91913299999999</v>
      </c>
      <c r="F96" s="25">
        <f t="shared" si="1"/>
        <v>2.2669907156087694</v>
      </c>
    </row>
    <row r="97" spans="1:6" x14ac:dyDescent="0.25">
      <c r="A97" s="38" t="s">
        <v>226</v>
      </c>
      <c r="B97" t="s">
        <v>23</v>
      </c>
      <c r="C97" s="39" t="s">
        <v>4</v>
      </c>
      <c r="D97" s="11">
        <v>9.4458079999999995</v>
      </c>
      <c r="E97" s="11">
        <v>12168.558590000001</v>
      </c>
      <c r="F97" s="25">
        <f t="shared" si="1"/>
        <v>7.7624707397657353E-2</v>
      </c>
    </row>
    <row r="98" spans="1:6" x14ac:dyDescent="0.25">
      <c r="A98" s="38" t="s">
        <v>341</v>
      </c>
      <c r="B98" t="s">
        <v>33</v>
      </c>
      <c r="C98" s="39" t="s">
        <v>1</v>
      </c>
      <c r="D98" s="11">
        <v>4.423298</v>
      </c>
      <c r="E98" s="11">
        <v>221.829858</v>
      </c>
      <c r="F98" s="25">
        <f t="shared" si="1"/>
        <v>1.9940047926280509</v>
      </c>
    </row>
    <row r="99" spans="1:6" x14ac:dyDescent="0.25">
      <c r="A99" s="38" t="s">
        <v>127</v>
      </c>
      <c r="B99" t="s">
        <v>24</v>
      </c>
      <c r="C99" s="39" t="s">
        <v>4</v>
      </c>
      <c r="D99" s="11">
        <v>4.902577</v>
      </c>
      <c r="E99" s="11">
        <v>2609.035406</v>
      </c>
      <c r="F99" s="25">
        <f t="shared" si="1"/>
        <v>0.18790764543576302</v>
      </c>
    </row>
    <row r="100" spans="1:6" x14ac:dyDescent="0.25">
      <c r="A100" s="38" t="s">
        <v>342</v>
      </c>
      <c r="B100" t="s">
        <v>21</v>
      </c>
      <c r="C100" s="39" t="s">
        <v>1</v>
      </c>
      <c r="D100" s="11">
        <v>1151.6064679999999</v>
      </c>
      <c r="E100" s="11">
        <v>2180.4538779999998</v>
      </c>
      <c r="F100" s="25">
        <f t="shared" si="1"/>
        <v>52.814988641552915</v>
      </c>
    </row>
    <row r="101" spans="1:6" x14ac:dyDescent="0.25">
      <c r="A101" s="38" t="s">
        <v>343</v>
      </c>
      <c r="B101" t="s">
        <v>30</v>
      </c>
      <c r="C101" s="39" t="s">
        <v>4</v>
      </c>
      <c r="D101" s="11">
        <v>1.1519360000000001</v>
      </c>
      <c r="E101" s="11">
        <v>1.151942</v>
      </c>
      <c r="F101" s="25">
        <f t="shared" si="1"/>
        <v>99.999479140442844</v>
      </c>
    </row>
    <row r="102" spans="1:6" x14ac:dyDescent="0.25">
      <c r="A102" s="38" t="s">
        <v>344</v>
      </c>
      <c r="B102" t="s">
        <v>43</v>
      </c>
      <c r="C102" s="39" t="s">
        <v>1</v>
      </c>
      <c r="D102" s="11">
        <v>43.425317999999997</v>
      </c>
      <c r="E102" s="11">
        <v>1058.1617409999999</v>
      </c>
      <c r="F102" s="25">
        <f t="shared" si="1"/>
        <v>4.103845028356587</v>
      </c>
    </row>
    <row r="103" spans="1:6" x14ac:dyDescent="0.25">
      <c r="A103" s="38" t="s">
        <v>345</v>
      </c>
      <c r="B103" t="s">
        <v>26</v>
      </c>
      <c r="C103" s="39" t="s">
        <v>1</v>
      </c>
      <c r="D103" s="11">
        <v>45.178939</v>
      </c>
      <c r="E103" s="11">
        <v>2599.3248899999999</v>
      </c>
      <c r="F103" s="25">
        <f t="shared" si="1"/>
        <v>1.7381028117650965</v>
      </c>
    </row>
    <row r="104" spans="1:6" x14ac:dyDescent="0.25">
      <c r="A104" s="38" t="s">
        <v>346</v>
      </c>
      <c r="B104" t="s">
        <v>25</v>
      </c>
      <c r="C104" s="39" t="s">
        <v>1</v>
      </c>
      <c r="D104" s="11">
        <v>57.083151999999998</v>
      </c>
      <c r="E104" s="11">
        <v>882.79632200000003</v>
      </c>
      <c r="F104" s="25">
        <f t="shared" si="1"/>
        <v>6.4661746517788501</v>
      </c>
    </row>
    <row r="105" spans="1:6" x14ac:dyDescent="0.25">
      <c r="A105" s="38" t="s">
        <v>76</v>
      </c>
      <c r="B105" t="s">
        <v>28</v>
      </c>
      <c r="C105" s="39" t="s">
        <v>1</v>
      </c>
      <c r="D105" s="11">
        <v>267.52437600000002</v>
      </c>
      <c r="E105" s="11">
        <v>26978.143840000001</v>
      </c>
      <c r="F105" s="25">
        <f t="shared" si="1"/>
        <v>0.99163373724528259</v>
      </c>
    </row>
    <row r="106" spans="1:6" x14ac:dyDescent="0.25">
      <c r="A106" s="38" t="s">
        <v>185</v>
      </c>
      <c r="B106" t="s">
        <v>35</v>
      </c>
      <c r="C106" s="39" t="s">
        <v>1</v>
      </c>
      <c r="D106" s="11">
        <v>6845.9556860000002</v>
      </c>
      <c r="E106" s="11">
        <v>13450.418100000001</v>
      </c>
      <c r="F106" s="25">
        <f t="shared" si="1"/>
        <v>50.897716599605182</v>
      </c>
    </row>
    <row r="107" spans="1:6" x14ac:dyDescent="0.25">
      <c r="A107" s="38" t="s">
        <v>347</v>
      </c>
      <c r="B107" t="s">
        <v>41</v>
      </c>
      <c r="C107" s="39" t="s">
        <v>4</v>
      </c>
      <c r="D107" s="11">
        <v>33.672356000000001</v>
      </c>
      <c r="E107" s="11">
        <v>103.60729000000001</v>
      </c>
      <c r="F107" s="25">
        <f t="shared" si="1"/>
        <v>32.499987211324601</v>
      </c>
    </row>
    <row r="108" spans="1:6" x14ac:dyDescent="0.25">
      <c r="A108" s="38" t="s">
        <v>348</v>
      </c>
      <c r="B108" t="s">
        <v>14</v>
      </c>
      <c r="C108" s="39" t="s">
        <v>1</v>
      </c>
      <c r="D108" s="11">
        <v>7.2418040000000001</v>
      </c>
      <c r="E108" s="11">
        <v>1234.297885</v>
      </c>
      <c r="F108" s="25">
        <f t="shared" si="1"/>
        <v>0.58671444616467128</v>
      </c>
    </row>
    <row r="109" spans="1:6" x14ac:dyDescent="0.25">
      <c r="A109" s="38" t="s">
        <v>349</v>
      </c>
      <c r="B109" t="s">
        <v>38</v>
      </c>
      <c r="C109" s="39" t="s">
        <v>4</v>
      </c>
      <c r="D109" s="11">
        <v>8.9902529999999992</v>
      </c>
      <c r="E109" s="11">
        <v>617.44512399999996</v>
      </c>
      <c r="F109" s="25">
        <f t="shared" si="1"/>
        <v>1.4560408124625501</v>
      </c>
    </row>
    <row r="110" spans="1:6" x14ac:dyDescent="0.25">
      <c r="A110" s="38" t="s">
        <v>350</v>
      </c>
      <c r="B110" t="s">
        <v>13</v>
      </c>
      <c r="C110" s="39" t="s">
        <v>4</v>
      </c>
      <c r="D110" s="11">
        <v>34.305897000000002</v>
      </c>
      <c r="E110" s="11">
        <v>5740.0599940000002</v>
      </c>
      <c r="F110" s="25">
        <f t="shared" si="1"/>
        <v>0.59765746413555698</v>
      </c>
    </row>
    <row r="111" spans="1:6" x14ac:dyDescent="0.25">
      <c r="A111" s="38" t="s">
        <v>150</v>
      </c>
      <c r="B111" t="s">
        <v>15</v>
      </c>
      <c r="C111" s="39" t="s">
        <v>4</v>
      </c>
      <c r="D111" s="11">
        <v>110.902096</v>
      </c>
      <c r="E111" s="11">
        <v>759.981492</v>
      </c>
      <c r="F111" s="25">
        <f t="shared" si="1"/>
        <v>14.592736424165444</v>
      </c>
    </row>
    <row r="112" spans="1:6" x14ac:dyDescent="0.25">
      <c r="A112" s="38" t="s">
        <v>239</v>
      </c>
      <c r="B112" t="s">
        <v>12</v>
      </c>
      <c r="C112" s="39" t="s">
        <v>1</v>
      </c>
      <c r="D112" s="11">
        <v>44.145231000000003</v>
      </c>
      <c r="E112" s="11">
        <v>944.38757799999996</v>
      </c>
      <c r="F112" s="25">
        <f t="shared" si="1"/>
        <v>4.6744823871455035</v>
      </c>
    </row>
    <row r="113" spans="1:6" x14ac:dyDescent="0.25">
      <c r="A113" s="38" t="s">
        <v>351</v>
      </c>
      <c r="B113" t="s">
        <v>25</v>
      </c>
      <c r="C113" s="39" t="s">
        <v>4</v>
      </c>
      <c r="D113" s="11">
        <v>5.4186629999999996</v>
      </c>
      <c r="E113" s="11">
        <v>234.37459200000001</v>
      </c>
      <c r="F113" s="25">
        <f t="shared" si="1"/>
        <v>2.3119669046719875</v>
      </c>
    </row>
    <row r="114" spans="1:6" x14ac:dyDescent="0.25">
      <c r="A114" s="38" t="s">
        <v>352</v>
      </c>
      <c r="B114" t="s">
        <v>21</v>
      </c>
      <c r="C114" s="39" t="s">
        <v>4</v>
      </c>
      <c r="D114" s="11">
        <v>166.49602899999999</v>
      </c>
      <c r="E114" s="11">
        <v>836.51863700000001</v>
      </c>
      <c r="F114" s="25">
        <f t="shared" si="1"/>
        <v>19.903445259403107</v>
      </c>
    </row>
    <row r="115" spans="1:6" x14ac:dyDescent="0.25">
      <c r="A115" s="38" t="s">
        <v>71</v>
      </c>
      <c r="B115" t="s">
        <v>17</v>
      </c>
      <c r="C115" s="39" t="s">
        <v>1</v>
      </c>
      <c r="D115" s="11">
        <v>4.3070000000000001E-3</v>
      </c>
      <c r="E115" s="11">
        <v>6.6853790000000002</v>
      </c>
      <c r="F115" s="25">
        <f t="shared" si="1"/>
        <v>6.4424171015584911E-2</v>
      </c>
    </row>
    <row r="116" spans="1:6" x14ac:dyDescent="0.25">
      <c r="A116" s="38" t="s">
        <v>353</v>
      </c>
      <c r="B116" t="s">
        <v>25</v>
      </c>
      <c r="C116" s="39" t="s">
        <v>4</v>
      </c>
      <c r="D116" s="11">
        <v>0.198575</v>
      </c>
      <c r="E116" s="11">
        <v>427.263282</v>
      </c>
      <c r="F116" s="25">
        <f t="shared" si="1"/>
        <v>4.6476027397083938E-2</v>
      </c>
    </row>
    <row r="117" spans="1:6" x14ac:dyDescent="0.25">
      <c r="A117" s="38" t="s">
        <v>137</v>
      </c>
      <c r="B117" t="s">
        <v>7</v>
      </c>
      <c r="C117" s="39" t="s">
        <v>4</v>
      </c>
      <c r="D117" s="11">
        <v>9.0000000000000002E-6</v>
      </c>
      <c r="E117" s="11">
        <v>233.88103000000001</v>
      </c>
      <c r="F117" s="25">
        <f t="shared" si="1"/>
        <v>3.8481102977868708E-6</v>
      </c>
    </row>
    <row r="118" spans="1:6" x14ac:dyDescent="0.25">
      <c r="A118" s="38" t="s">
        <v>354</v>
      </c>
      <c r="B118" t="s">
        <v>15</v>
      </c>
      <c r="C118" s="39" t="s">
        <v>1</v>
      </c>
      <c r="D118" s="11">
        <v>148.34402800000001</v>
      </c>
      <c r="E118" s="11">
        <v>2330.0904810000002</v>
      </c>
      <c r="F118" s="25">
        <f t="shared" si="1"/>
        <v>6.3664492520623286</v>
      </c>
    </row>
    <row r="119" spans="1:6" x14ac:dyDescent="0.25">
      <c r="A119" s="38" t="s">
        <v>355</v>
      </c>
      <c r="B119" t="s">
        <v>41</v>
      </c>
      <c r="C119" s="39" t="s">
        <v>291</v>
      </c>
      <c r="D119" s="11">
        <v>1.2138139999999999</v>
      </c>
      <c r="E119" s="11">
        <v>6.600867</v>
      </c>
      <c r="F119" s="25">
        <f t="shared" si="1"/>
        <v>18.388705604884933</v>
      </c>
    </row>
    <row r="120" spans="1:6" x14ac:dyDescent="0.25">
      <c r="A120" s="38" t="s">
        <v>356</v>
      </c>
      <c r="B120" t="s">
        <v>18</v>
      </c>
      <c r="C120" s="39" t="s">
        <v>1</v>
      </c>
      <c r="D120" s="11">
        <v>0.58949499999999999</v>
      </c>
      <c r="E120" s="11">
        <v>418.98754100000002</v>
      </c>
      <c r="F120" s="25">
        <f t="shared" si="1"/>
        <v>0.14069511436856783</v>
      </c>
    </row>
    <row r="121" spans="1:6" x14ac:dyDescent="0.25">
      <c r="A121" s="38" t="s">
        <v>357</v>
      </c>
      <c r="B121" t="s">
        <v>18</v>
      </c>
      <c r="C121" s="39" t="s">
        <v>1</v>
      </c>
      <c r="D121" s="11">
        <v>3.3216139999999998</v>
      </c>
      <c r="E121" s="11">
        <v>256.01699400000001</v>
      </c>
      <c r="F121" s="25">
        <f t="shared" si="1"/>
        <v>1.2974193424050591</v>
      </c>
    </row>
    <row r="122" spans="1:6" x14ac:dyDescent="0.25">
      <c r="A122" s="38" t="s">
        <v>180</v>
      </c>
      <c r="B122" t="s">
        <v>17</v>
      </c>
      <c r="C122" s="39" t="s">
        <v>1</v>
      </c>
      <c r="D122" s="11">
        <v>91.405772999999996</v>
      </c>
      <c r="E122" s="11">
        <v>377.96306499999997</v>
      </c>
      <c r="F122" s="25">
        <f t="shared" si="1"/>
        <v>24.18378446581811</v>
      </c>
    </row>
    <row r="123" spans="1:6" x14ac:dyDescent="0.25">
      <c r="A123" s="38" t="s">
        <v>358</v>
      </c>
      <c r="B123" t="s">
        <v>5</v>
      </c>
      <c r="C123" s="39" t="s">
        <v>1</v>
      </c>
      <c r="D123" s="11">
        <v>36.505651</v>
      </c>
      <c r="E123" s="11">
        <v>1222.781168</v>
      </c>
      <c r="F123" s="25">
        <f t="shared" si="1"/>
        <v>2.9854606822011509</v>
      </c>
    </row>
    <row r="124" spans="1:6" x14ac:dyDescent="0.25">
      <c r="A124" s="38" t="s">
        <v>359</v>
      </c>
      <c r="B124" t="s">
        <v>5</v>
      </c>
      <c r="C124" s="39" t="s">
        <v>1</v>
      </c>
      <c r="D124" s="11">
        <v>41.008116999999999</v>
      </c>
      <c r="E124" s="11">
        <v>503.90176700000001</v>
      </c>
      <c r="F124" s="25">
        <f t="shared" si="1"/>
        <v>8.1381173247602447</v>
      </c>
    </row>
    <row r="125" spans="1:6" x14ac:dyDescent="0.25">
      <c r="A125" s="38" t="s">
        <v>360</v>
      </c>
      <c r="B125" t="s">
        <v>15</v>
      </c>
      <c r="C125" s="39" t="s">
        <v>1</v>
      </c>
      <c r="D125" s="11">
        <v>223.86006499999999</v>
      </c>
      <c r="E125" s="11">
        <v>1150.446332</v>
      </c>
      <c r="F125" s="25">
        <f t="shared" si="1"/>
        <v>19.458540461494557</v>
      </c>
    </row>
    <row r="126" spans="1:6" x14ac:dyDescent="0.25">
      <c r="A126" s="38" t="s">
        <v>361</v>
      </c>
      <c r="B126" t="s">
        <v>9</v>
      </c>
      <c r="C126" s="39" t="s">
        <v>1</v>
      </c>
      <c r="D126" s="11">
        <v>20.244679999999999</v>
      </c>
      <c r="E126" s="11">
        <v>402.46271000000002</v>
      </c>
      <c r="F126" s="25">
        <f t="shared" si="1"/>
        <v>5.0302001892299533</v>
      </c>
    </row>
    <row r="127" spans="1:6" x14ac:dyDescent="0.25">
      <c r="A127" s="38" t="s">
        <v>267</v>
      </c>
      <c r="B127" t="s">
        <v>18</v>
      </c>
      <c r="C127" s="39" t="s">
        <v>4</v>
      </c>
      <c r="D127" s="11">
        <v>12.489418000000001</v>
      </c>
      <c r="E127" s="11">
        <v>81.334222999999994</v>
      </c>
      <c r="F127" s="25">
        <f t="shared" si="1"/>
        <v>15.355673834862849</v>
      </c>
    </row>
    <row r="128" spans="1:6" x14ac:dyDescent="0.25">
      <c r="A128" s="38" t="s">
        <v>362</v>
      </c>
      <c r="B128" t="s">
        <v>15</v>
      </c>
      <c r="C128" s="39" t="s">
        <v>1</v>
      </c>
      <c r="D128" s="11">
        <v>6045.0805520000004</v>
      </c>
      <c r="E128" s="11">
        <v>16782.240099999999</v>
      </c>
      <c r="F128" s="25">
        <f t="shared" si="1"/>
        <v>36.020701145850012</v>
      </c>
    </row>
    <row r="129" spans="1:6" x14ac:dyDescent="0.25">
      <c r="A129" s="38" t="s">
        <v>363</v>
      </c>
      <c r="B129" t="s">
        <v>12</v>
      </c>
      <c r="C129" s="39" t="s">
        <v>1</v>
      </c>
      <c r="D129" s="11">
        <v>148.31287</v>
      </c>
      <c r="E129" s="11">
        <v>1284.810223</v>
      </c>
      <c r="F129" s="25">
        <f t="shared" si="1"/>
        <v>11.543562414509214</v>
      </c>
    </row>
    <row r="130" spans="1:6" x14ac:dyDescent="0.25">
      <c r="A130" s="38" t="s">
        <v>234</v>
      </c>
      <c r="B130" t="s">
        <v>12</v>
      </c>
      <c r="C130" s="39" t="s">
        <v>1</v>
      </c>
      <c r="D130" s="11">
        <v>1776.7087529999999</v>
      </c>
      <c r="E130" s="11">
        <v>4006.2674780000002</v>
      </c>
      <c r="F130" s="25">
        <f t="shared" si="1"/>
        <v>44.348230934569663</v>
      </c>
    </row>
    <row r="131" spans="1:6" x14ac:dyDescent="0.25">
      <c r="A131" s="38" t="s">
        <v>254</v>
      </c>
      <c r="B131" t="s">
        <v>13</v>
      </c>
      <c r="C131" s="39" t="s">
        <v>4</v>
      </c>
      <c r="D131" s="11">
        <v>557.47983399999998</v>
      </c>
      <c r="E131" s="11">
        <v>12092.54773</v>
      </c>
      <c r="F131" s="25">
        <f t="shared" ref="F131:F194" si="2">D131/E131*100</f>
        <v>4.610110676817647</v>
      </c>
    </row>
    <row r="132" spans="1:6" x14ac:dyDescent="0.25">
      <c r="A132" s="38" t="s">
        <v>364</v>
      </c>
      <c r="B132" t="s">
        <v>15</v>
      </c>
      <c r="C132" s="39" t="s">
        <v>4</v>
      </c>
      <c r="D132" s="11">
        <v>3.5894729999999999</v>
      </c>
      <c r="E132" s="11">
        <v>359.99801100000002</v>
      </c>
      <c r="F132" s="25">
        <f t="shared" si="2"/>
        <v>0.99708134220774891</v>
      </c>
    </row>
    <row r="133" spans="1:6" x14ac:dyDescent="0.25">
      <c r="A133" s="38" t="s">
        <v>365</v>
      </c>
      <c r="B133" t="s">
        <v>38</v>
      </c>
      <c r="C133" s="39" t="s">
        <v>4</v>
      </c>
      <c r="D133" s="11">
        <v>0.99652399999999997</v>
      </c>
      <c r="E133" s="11">
        <v>4789.344368</v>
      </c>
      <c r="F133" s="25">
        <f t="shared" si="2"/>
        <v>2.0807106848659163E-2</v>
      </c>
    </row>
    <row r="134" spans="1:6" x14ac:dyDescent="0.25">
      <c r="A134" s="38" t="s">
        <v>200</v>
      </c>
      <c r="B134" t="s">
        <v>43</v>
      </c>
      <c r="C134" s="39" t="s">
        <v>1</v>
      </c>
      <c r="D134" s="11">
        <v>30.830670999999999</v>
      </c>
      <c r="E134" s="11">
        <v>32130.217680000002</v>
      </c>
      <c r="F134" s="25">
        <f t="shared" si="2"/>
        <v>9.5955375425890971E-2</v>
      </c>
    </row>
    <row r="135" spans="1:6" x14ac:dyDescent="0.25">
      <c r="A135" s="38" t="s">
        <v>366</v>
      </c>
      <c r="B135" t="s">
        <v>32</v>
      </c>
      <c r="C135" s="39" t="s">
        <v>1</v>
      </c>
      <c r="D135" s="11">
        <v>647.54476099999999</v>
      </c>
      <c r="E135" s="11">
        <v>1833.6360460000001</v>
      </c>
      <c r="F135" s="25">
        <f t="shared" si="2"/>
        <v>35.314792290028961</v>
      </c>
    </row>
    <row r="136" spans="1:6" x14ac:dyDescent="0.25">
      <c r="A136" s="38" t="s">
        <v>367</v>
      </c>
      <c r="B136" t="s">
        <v>6</v>
      </c>
      <c r="C136" s="39" t="s">
        <v>4</v>
      </c>
      <c r="D136" s="11">
        <v>2.3627500000000001</v>
      </c>
      <c r="E136" s="11">
        <v>1210.618367</v>
      </c>
      <c r="F136" s="25">
        <f t="shared" si="2"/>
        <v>0.19516885456273603</v>
      </c>
    </row>
    <row r="137" spans="1:6" x14ac:dyDescent="0.25">
      <c r="A137" s="38" t="s">
        <v>245</v>
      </c>
      <c r="B137" t="s">
        <v>30</v>
      </c>
      <c r="C137" s="39" t="s">
        <v>1</v>
      </c>
      <c r="D137" s="11">
        <v>98.519772000000003</v>
      </c>
      <c r="E137" s="11">
        <v>2051.0331160000001</v>
      </c>
      <c r="F137" s="25">
        <f t="shared" si="2"/>
        <v>4.803421808816859</v>
      </c>
    </row>
    <row r="138" spans="1:6" x14ac:dyDescent="0.25">
      <c r="A138" s="38" t="s">
        <v>368</v>
      </c>
      <c r="B138" t="s">
        <v>7</v>
      </c>
      <c r="C138" s="39" t="s">
        <v>1</v>
      </c>
      <c r="D138" s="11">
        <v>194.91185100000001</v>
      </c>
      <c r="E138" s="11">
        <v>5494.3938790000002</v>
      </c>
      <c r="F138" s="25">
        <f t="shared" si="2"/>
        <v>3.5474677515379494</v>
      </c>
    </row>
    <row r="139" spans="1:6" x14ac:dyDescent="0.25">
      <c r="A139" s="38" t="s">
        <v>195</v>
      </c>
      <c r="B139" t="s">
        <v>12</v>
      </c>
      <c r="C139" s="39" t="s">
        <v>4</v>
      </c>
      <c r="D139" s="11">
        <v>10.961880000000001</v>
      </c>
      <c r="E139" s="11">
        <v>593.39948000000004</v>
      </c>
      <c r="F139" s="25">
        <f t="shared" si="2"/>
        <v>1.847301922138523</v>
      </c>
    </row>
    <row r="140" spans="1:6" x14ac:dyDescent="0.25">
      <c r="A140" s="38" t="s">
        <v>271</v>
      </c>
      <c r="B140" t="s">
        <v>18</v>
      </c>
      <c r="C140" s="39" t="s">
        <v>4</v>
      </c>
      <c r="D140" s="11">
        <v>7.6446E-2</v>
      </c>
      <c r="E140" s="11">
        <v>72.257913000000002</v>
      </c>
      <c r="F140" s="25">
        <f t="shared" si="2"/>
        <v>0.10579602541246937</v>
      </c>
    </row>
    <row r="141" spans="1:6" x14ac:dyDescent="0.25">
      <c r="A141" s="38" t="s">
        <v>369</v>
      </c>
      <c r="B141" t="s">
        <v>15</v>
      </c>
      <c r="C141" s="39" t="s">
        <v>1</v>
      </c>
      <c r="D141" s="11">
        <v>440.04913199999999</v>
      </c>
      <c r="E141" s="11">
        <v>699.65010700000005</v>
      </c>
      <c r="F141" s="25">
        <f t="shared" si="2"/>
        <v>62.895599900194114</v>
      </c>
    </row>
    <row r="142" spans="1:6" x14ac:dyDescent="0.25">
      <c r="A142" s="38" t="s">
        <v>370</v>
      </c>
      <c r="B142" t="s">
        <v>5</v>
      </c>
      <c r="C142" s="39" t="s">
        <v>1</v>
      </c>
      <c r="D142" s="11">
        <v>5.5722750000000003</v>
      </c>
      <c r="E142" s="11">
        <v>1046.7354190000001</v>
      </c>
      <c r="F142" s="25">
        <f t="shared" si="2"/>
        <v>0.53234799347130912</v>
      </c>
    </row>
    <row r="143" spans="1:6" x14ac:dyDescent="0.25">
      <c r="A143" s="38" t="s">
        <v>371</v>
      </c>
      <c r="B143" t="s">
        <v>31</v>
      </c>
      <c r="C143" s="39" t="s">
        <v>1</v>
      </c>
      <c r="D143" s="11">
        <v>48.146349999999998</v>
      </c>
      <c r="E143" s="11">
        <v>525.93585099999996</v>
      </c>
      <c r="F143" s="25">
        <f t="shared" si="2"/>
        <v>9.1544149174192739</v>
      </c>
    </row>
    <row r="144" spans="1:6" x14ac:dyDescent="0.25">
      <c r="A144" s="38" t="s">
        <v>372</v>
      </c>
      <c r="B144" t="s">
        <v>21</v>
      </c>
      <c r="C144" s="39" t="s">
        <v>1</v>
      </c>
      <c r="D144" s="11">
        <v>15.243859</v>
      </c>
      <c r="E144" s="11">
        <v>1014.492401</v>
      </c>
      <c r="F144" s="25">
        <f t="shared" si="2"/>
        <v>1.5026094808570183</v>
      </c>
    </row>
    <row r="145" spans="1:6" x14ac:dyDescent="0.25">
      <c r="A145" s="38" t="s">
        <v>159</v>
      </c>
      <c r="B145" t="s">
        <v>38</v>
      </c>
      <c r="C145" s="39" t="s">
        <v>1</v>
      </c>
      <c r="D145" s="11">
        <v>478.25185800000003</v>
      </c>
      <c r="E145" s="11">
        <v>11129.296060000001</v>
      </c>
      <c r="F145" s="25">
        <f t="shared" si="2"/>
        <v>4.2972336742742741</v>
      </c>
    </row>
    <row r="146" spans="1:6" x14ac:dyDescent="0.25">
      <c r="A146" s="38" t="s">
        <v>264</v>
      </c>
      <c r="B146" t="s">
        <v>26</v>
      </c>
      <c r="C146" s="39" t="s">
        <v>1</v>
      </c>
      <c r="D146" s="11">
        <v>8152.3122350000003</v>
      </c>
      <c r="E146" s="11">
        <v>9855.5504029999993</v>
      </c>
      <c r="F146" s="25">
        <f t="shared" si="2"/>
        <v>82.717980241047343</v>
      </c>
    </row>
    <row r="147" spans="1:6" x14ac:dyDescent="0.25">
      <c r="A147" s="38" t="s">
        <v>373</v>
      </c>
      <c r="B147" t="s">
        <v>19</v>
      </c>
      <c r="C147" s="39" t="s">
        <v>4</v>
      </c>
      <c r="D147" s="11">
        <v>6.8603969999999999</v>
      </c>
      <c r="E147" s="11">
        <v>74.876510999999994</v>
      </c>
      <c r="F147" s="25">
        <f t="shared" si="2"/>
        <v>9.1622818803616539</v>
      </c>
    </row>
    <row r="148" spans="1:6" x14ac:dyDescent="0.25">
      <c r="A148" s="38" t="s">
        <v>374</v>
      </c>
      <c r="B148" t="s">
        <v>15</v>
      </c>
      <c r="C148" s="39" t="s">
        <v>1</v>
      </c>
      <c r="D148" s="11">
        <v>413.96933300000001</v>
      </c>
      <c r="E148" s="11">
        <v>2472.5935869999998</v>
      </c>
      <c r="F148" s="25">
        <f t="shared" si="2"/>
        <v>16.742312006975212</v>
      </c>
    </row>
    <row r="149" spans="1:6" x14ac:dyDescent="0.25">
      <c r="A149" s="38" t="s">
        <v>375</v>
      </c>
      <c r="B149" t="s">
        <v>31</v>
      </c>
      <c r="C149" s="39" t="s">
        <v>1</v>
      </c>
      <c r="D149" s="11">
        <v>0.100747</v>
      </c>
      <c r="E149" s="11">
        <v>3589.3574739999999</v>
      </c>
      <c r="F149" s="25">
        <f t="shared" si="2"/>
        <v>2.8068254758623133E-3</v>
      </c>
    </row>
    <row r="150" spans="1:6" x14ac:dyDescent="0.25">
      <c r="A150" s="38" t="s">
        <v>376</v>
      </c>
      <c r="B150" t="s">
        <v>25</v>
      </c>
      <c r="C150" s="39" t="s">
        <v>4</v>
      </c>
      <c r="D150" s="11">
        <v>3.0636030000000001</v>
      </c>
      <c r="E150" s="11">
        <v>825.49650199999996</v>
      </c>
      <c r="F150" s="25">
        <f t="shared" si="2"/>
        <v>0.37112246903258228</v>
      </c>
    </row>
    <row r="151" spans="1:6" x14ac:dyDescent="0.25">
      <c r="A151" s="38" t="s">
        <v>173</v>
      </c>
      <c r="B151" t="s">
        <v>32</v>
      </c>
      <c r="C151" s="39" t="s">
        <v>1</v>
      </c>
      <c r="D151" s="11">
        <v>142.73070999999999</v>
      </c>
      <c r="E151" s="11">
        <v>859.02207499999997</v>
      </c>
      <c r="F151" s="25">
        <f t="shared" si="2"/>
        <v>16.615488024565607</v>
      </c>
    </row>
    <row r="152" spans="1:6" x14ac:dyDescent="0.25">
      <c r="A152" s="38" t="s">
        <v>377</v>
      </c>
      <c r="B152" t="s">
        <v>35</v>
      </c>
      <c r="C152" s="39" t="s">
        <v>4</v>
      </c>
      <c r="D152" s="11">
        <v>1.4687190000000001</v>
      </c>
      <c r="E152" s="11">
        <v>187.18851100000001</v>
      </c>
      <c r="F152" s="25">
        <f t="shared" si="2"/>
        <v>0.78462026977713395</v>
      </c>
    </row>
    <row r="153" spans="1:6" x14ac:dyDescent="0.25">
      <c r="A153" s="38" t="s">
        <v>162</v>
      </c>
      <c r="B153" t="s">
        <v>41</v>
      </c>
      <c r="C153" s="39" t="s">
        <v>1</v>
      </c>
      <c r="D153" s="11">
        <v>295.38621599999999</v>
      </c>
      <c r="E153" s="11">
        <v>1975.0068940000001</v>
      </c>
      <c r="F153" s="25">
        <f t="shared" si="2"/>
        <v>14.956211894620353</v>
      </c>
    </row>
    <row r="154" spans="1:6" x14ac:dyDescent="0.25">
      <c r="A154" s="38" t="s">
        <v>149</v>
      </c>
      <c r="B154" t="s">
        <v>32</v>
      </c>
      <c r="C154" s="39" t="s">
        <v>1</v>
      </c>
      <c r="D154" s="11">
        <v>121.854851</v>
      </c>
      <c r="E154" s="11">
        <v>777.03773799999999</v>
      </c>
      <c r="F154" s="25">
        <f t="shared" si="2"/>
        <v>15.681973350951973</v>
      </c>
    </row>
    <row r="155" spans="1:6" x14ac:dyDescent="0.25">
      <c r="A155" s="38" t="s">
        <v>134</v>
      </c>
      <c r="B155" t="s">
        <v>9</v>
      </c>
      <c r="C155" s="39" t="s">
        <v>4</v>
      </c>
      <c r="D155" s="11">
        <v>35.564368999999999</v>
      </c>
      <c r="E155" s="11">
        <v>334.41400299999998</v>
      </c>
      <c r="F155" s="25">
        <f t="shared" si="2"/>
        <v>10.634832477394793</v>
      </c>
    </row>
    <row r="156" spans="1:6" x14ac:dyDescent="0.25">
      <c r="A156" s="38" t="s">
        <v>206</v>
      </c>
      <c r="B156" t="s">
        <v>32</v>
      </c>
      <c r="C156" s="39" t="s">
        <v>1</v>
      </c>
      <c r="D156" s="11">
        <v>1.9999999999999999E-6</v>
      </c>
      <c r="E156" s="11">
        <v>1213.634632</v>
      </c>
      <c r="F156" s="25">
        <f t="shared" si="2"/>
        <v>1.6479424262177776E-7</v>
      </c>
    </row>
    <row r="157" spans="1:6" x14ac:dyDescent="0.25">
      <c r="A157" s="38" t="s">
        <v>378</v>
      </c>
      <c r="B157" t="s">
        <v>12</v>
      </c>
      <c r="C157" s="39" t="s">
        <v>1</v>
      </c>
      <c r="D157" s="11">
        <v>356.63525700000002</v>
      </c>
      <c r="E157" s="11">
        <v>768.75963999999999</v>
      </c>
      <c r="F157" s="25">
        <f t="shared" si="2"/>
        <v>46.390996410789725</v>
      </c>
    </row>
    <row r="158" spans="1:6" x14ac:dyDescent="0.25">
      <c r="A158" s="38" t="s">
        <v>379</v>
      </c>
      <c r="B158" t="s">
        <v>7</v>
      </c>
      <c r="C158" s="39" t="s">
        <v>4</v>
      </c>
      <c r="D158" s="11">
        <v>36.782111999999998</v>
      </c>
      <c r="E158" s="11">
        <v>1609.284508</v>
      </c>
      <c r="F158" s="25">
        <f t="shared" si="2"/>
        <v>2.2856189702411527</v>
      </c>
    </row>
    <row r="159" spans="1:6" x14ac:dyDescent="0.25">
      <c r="A159" s="38" t="s">
        <v>207</v>
      </c>
      <c r="B159" t="s">
        <v>40</v>
      </c>
      <c r="C159" s="39" t="s">
        <v>1</v>
      </c>
      <c r="D159" s="11">
        <v>70.915278999999998</v>
      </c>
      <c r="E159" s="11">
        <v>1928.9740859999999</v>
      </c>
      <c r="F159" s="25">
        <f t="shared" si="2"/>
        <v>3.6763209788397333</v>
      </c>
    </row>
    <row r="160" spans="1:6" x14ac:dyDescent="0.25">
      <c r="A160" s="38" t="s">
        <v>380</v>
      </c>
      <c r="B160" t="s">
        <v>24</v>
      </c>
      <c r="C160" s="39" t="s">
        <v>1</v>
      </c>
      <c r="D160" s="11">
        <v>51.908403999999997</v>
      </c>
      <c r="E160" s="11">
        <v>633.36536000000001</v>
      </c>
      <c r="F160" s="25">
        <f t="shared" si="2"/>
        <v>8.1956493484266328</v>
      </c>
    </row>
    <row r="161" spans="1:6" x14ac:dyDescent="0.25">
      <c r="A161" s="38" t="s">
        <v>381</v>
      </c>
      <c r="B161" t="s">
        <v>35</v>
      </c>
      <c r="C161" s="39" t="s">
        <v>4</v>
      </c>
      <c r="D161" s="11">
        <v>71.372978000000003</v>
      </c>
      <c r="E161" s="11">
        <v>150.02306799999999</v>
      </c>
      <c r="F161" s="25">
        <f t="shared" si="2"/>
        <v>47.574668983572579</v>
      </c>
    </row>
    <row r="162" spans="1:6" x14ac:dyDescent="0.25">
      <c r="A162" s="38" t="s">
        <v>90</v>
      </c>
      <c r="B162" t="s">
        <v>17</v>
      </c>
      <c r="C162" s="39" t="s">
        <v>1</v>
      </c>
      <c r="D162" s="11">
        <v>5196.0393860000004</v>
      </c>
      <c r="E162" s="11">
        <v>111260.4895</v>
      </c>
      <c r="F162" s="25">
        <f t="shared" si="2"/>
        <v>4.6701568628277519</v>
      </c>
    </row>
    <row r="163" spans="1:6" x14ac:dyDescent="0.25">
      <c r="A163" s="38" t="s">
        <v>172</v>
      </c>
      <c r="B163" t="s">
        <v>29</v>
      </c>
      <c r="C163" s="39" t="s">
        <v>1</v>
      </c>
      <c r="D163" s="11">
        <v>56.092733000000003</v>
      </c>
      <c r="E163" s="11">
        <v>10510.24439</v>
      </c>
      <c r="F163" s="25">
        <f t="shared" si="2"/>
        <v>0.53369580114968196</v>
      </c>
    </row>
    <row r="164" spans="1:6" x14ac:dyDescent="0.25">
      <c r="A164" s="38" t="s">
        <v>135</v>
      </c>
      <c r="B164" t="s">
        <v>7</v>
      </c>
      <c r="C164" s="39" t="s">
        <v>4</v>
      </c>
      <c r="D164" s="11">
        <v>0.121085</v>
      </c>
      <c r="E164" s="11">
        <v>876.46801700000003</v>
      </c>
      <c r="F164" s="25">
        <f t="shared" si="2"/>
        <v>1.3815107642427526E-2</v>
      </c>
    </row>
    <row r="165" spans="1:6" x14ac:dyDescent="0.25">
      <c r="A165" s="38" t="s">
        <v>382</v>
      </c>
      <c r="B165" t="s">
        <v>34</v>
      </c>
      <c r="C165" s="39" t="s">
        <v>1</v>
      </c>
      <c r="D165" s="11">
        <v>277.53404399999999</v>
      </c>
      <c r="E165" s="11">
        <v>1116.951147</v>
      </c>
      <c r="F165" s="25">
        <f t="shared" si="2"/>
        <v>24.847464882007056</v>
      </c>
    </row>
    <row r="166" spans="1:6" x14ac:dyDescent="0.25">
      <c r="A166" s="38" t="s">
        <v>383</v>
      </c>
      <c r="B166" t="s">
        <v>9</v>
      </c>
      <c r="C166" s="39" t="s">
        <v>1</v>
      </c>
      <c r="D166" s="11">
        <v>3146.2540530000001</v>
      </c>
      <c r="E166" s="11">
        <v>14795.84787</v>
      </c>
      <c r="F166" s="25">
        <f t="shared" si="2"/>
        <v>21.264439055090122</v>
      </c>
    </row>
    <row r="167" spans="1:6" x14ac:dyDescent="0.25">
      <c r="A167" s="38" t="s">
        <v>114</v>
      </c>
      <c r="B167" t="s">
        <v>15</v>
      </c>
      <c r="C167" s="39" t="s">
        <v>20</v>
      </c>
      <c r="D167" s="11">
        <v>3.1830000000000001E-3</v>
      </c>
      <c r="E167" s="11">
        <v>164.76066599999999</v>
      </c>
      <c r="F167" s="25">
        <f t="shared" si="2"/>
        <v>1.931893137649735E-3</v>
      </c>
    </row>
    <row r="168" spans="1:6" x14ac:dyDescent="0.25">
      <c r="A168" s="38" t="s">
        <v>233</v>
      </c>
      <c r="B168" t="s">
        <v>5</v>
      </c>
      <c r="C168" s="39" t="s">
        <v>1</v>
      </c>
      <c r="D168" s="11">
        <v>1604.2008619999999</v>
      </c>
      <c r="E168" s="11">
        <v>12713.05998</v>
      </c>
      <c r="F168" s="25">
        <f t="shared" si="2"/>
        <v>12.618526653093001</v>
      </c>
    </row>
    <row r="169" spans="1:6" x14ac:dyDescent="0.25">
      <c r="A169" s="38" t="s">
        <v>384</v>
      </c>
      <c r="B169" t="s">
        <v>32</v>
      </c>
      <c r="C169" s="39" t="s">
        <v>1</v>
      </c>
      <c r="D169" s="11">
        <v>68.595738999999995</v>
      </c>
      <c r="E169" s="11">
        <v>1044.2892830000001</v>
      </c>
      <c r="F169" s="25">
        <f t="shared" si="2"/>
        <v>6.5686529696963287</v>
      </c>
    </row>
    <row r="170" spans="1:6" x14ac:dyDescent="0.25">
      <c r="A170" s="38" t="s">
        <v>224</v>
      </c>
      <c r="B170" t="s">
        <v>41</v>
      </c>
      <c r="C170" s="39" t="s">
        <v>4</v>
      </c>
      <c r="D170" s="11">
        <v>0.669157</v>
      </c>
      <c r="E170" s="11">
        <v>40.675885999999998</v>
      </c>
      <c r="F170" s="25">
        <f t="shared" si="2"/>
        <v>1.6450950816412457</v>
      </c>
    </row>
    <row r="171" spans="1:6" x14ac:dyDescent="0.25">
      <c r="A171" s="38" t="s">
        <v>257</v>
      </c>
      <c r="B171" t="s">
        <v>5</v>
      </c>
      <c r="C171" s="39" t="s">
        <v>4</v>
      </c>
      <c r="D171" s="11">
        <v>12.976260999999999</v>
      </c>
      <c r="E171" s="11">
        <v>97.995152000000004</v>
      </c>
      <c r="F171" s="25">
        <f t="shared" si="2"/>
        <v>13.241737713718734</v>
      </c>
    </row>
    <row r="172" spans="1:6" x14ac:dyDescent="0.25">
      <c r="A172" s="38" t="s">
        <v>104</v>
      </c>
      <c r="B172" t="s">
        <v>19</v>
      </c>
      <c r="C172" s="39" t="s">
        <v>1</v>
      </c>
      <c r="D172" s="11">
        <v>1.3799999999999999E-4</v>
      </c>
      <c r="E172" s="11">
        <v>617.045928</v>
      </c>
      <c r="F172" s="25">
        <f t="shared" si="2"/>
        <v>2.2364623723762747E-5</v>
      </c>
    </row>
    <row r="173" spans="1:6" x14ac:dyDescent="0.25">
      <c r="A173" s="38" t="s">
        <v>385</v>
      </c>
      <c r="B173" t="s">
        <v>41</v>
      </c>
      <c r="C173" s="39" t="s">
        <v>1</v>
      </c>
      <c r="D173" s="11">
        <v>4.4658910000000001</v>
      </c>
      <c r="E173" s="11">
        <v>431.06490400000001</v>
      </c>
      <c r="F173" s="25">
        <f t="shared" si="2"/>
        <v>1.0360135929785645</v>
      </c>
    </row>
    <row r="174" spans="1:6" x14ac:dyDescent="0.25">
      <c r="A174" s="38" t="s">
        <v>386</v>
      </c>
      <c r="B174" t="s">
        <v>8</v>
      </c>
      <c r="C174" s="39" t="s">
        <v>4</v>
      </c>
      <c r="D174" s="11">
        <v>5.1637880000000003</v>
      </c>
      <c r="E174" s="11">
        <v>93.002902000000006</v>
      </c>
      <c r="F174" s="25">
        <f t="shared" si="2"/>
        <v>5.5522869598198126</v>
      </c>
    </row>
    <row r="175" spans="1:6" x14ac:dyDescent="0.25">
      <c r="A175" s="38" t="s">
        <v>387</v>
      </c>
      <c r="B175" t="s">
        <v>12</v>
      </c>
      <c r="C175" s="39" t="s">
        <v>1</v>
      </c>
      <c r="D175" s="11">
        <v>202.103869</v>
      </c>
      <c r="E175" s="11">
        <v>1272.865509</v>
      </c>
      <c r="F175" s="25">
        <f t="shared" si="2"/>
        <v>15.877865145295566</v>
      </c>
    </row>
    <row r="176" spans="1:6" x14ac:dyDescent="0.25">
      <c r="A176" s="38" t="s">
        <v>169</v>
      </c>
      <c r="B176" t="s">
        <v>31</v>
      </c>
      <c r="C176" s="39" t="s">
        <v>4</v>
      </c>
      <c r="D176" s="11">
        <v>1.4168860000000001</v>
      </c>
      <c r="E176" s="11">
        <v>275.39434799999998</v>
      </c>
      <c r="F176" s="25">
        <f t="shared" si="2"/>
        <v>0.51449349280036794</v>
      </c>
    </row>
    <row r="177" spans="1:6" x14ac:dyDescent="0.25">
      <c r="A177" s="38" t="s">
        <v>388</v>
      </c>
      <c r="B177" t="s">
        <v>21</v>
      </c>
      <c r="C177" s="39" t="s">
        <v>1</v>
      </c>
      <c r="D177" s="11">
        <v>128.94577200000001</v>
      </c>
      <c r="E177" s="11">
        <v>2237.448617</v>
      </c>
      <c r="F177" s="25">
        <f t="shared" si="2"/>
        <v>5.7630718766132896</v>
      </c>
    </row>
    <row r="178" spans="1:6" x14ac:dyDescent="0.25">
      <c r="A178" s="38" t="s">
        <v>389</v>
      </c>
      <c r="B178" t="s">
        <v>30</v>
      </c>
      <c r="C178" s="39" t="s">
        <v>4</v>
      </c>
      <c r="D178" s="11">
        <v>177.90903</v>
      </c>
      <c r="E178" s="11">
        <v>2026.861625</v>
      </c>
      <c r="F178" s="25">
        <f t="shared" si="2"/>
        <v>8.7775617144066267</v>
      </c>
    </row>
    <row r="179" spans="1:6" x14ac:dyDescent="0.25">
      <c r="A179" s="38" t="s">
        <v>390</v>
      </c>
      <c r="B179" t="s">
        <v>15</v>
      </c>
      <c r="C179" s="39" t="s">
        <v>4</v>
      </c>
      <c r="D179" s="11">
        <v>171.18419</v>
      </c>
      <c r="E179" s="11">
        <v>432.51006799999999</v>
      </c>
      <c r="F179" s="25">
        <f t="shared" si="2"/>
        <v>39.579238187814859</v>
      </c>
    </row>
    <row r="180" spans="1:6" x14ac:dyDescent="0.25">
      <c r="A180" s="38" t="s">
        <v>164</v>
      </c>
      <c r="B180" t="s">
        <v>8</v>
      </c>
      <c r="C180" s="39" t="s">
        <v>4</v>
      </c>
      <c r="D180" s="11">
        <v>4.9789409999999998</v>
      </c>
      <c r="E180" s="11">
        <v>388.87961100000001</v>
      </c>
      <c r="F180" s="25">
        <f t="shared" si="2"/>
        <v>1.2803296596591174</v>
      </c>
    </row>
    <row r="181" spans="1:6" x14ac:dyDescent="0.25">
      <c r="A181" s="38" t="s">
        <v>176</v>
      </c>
      <c r="B181" t="s">
        <v>32</v>
      </c>
      <c r="C181" s="39" t="s">
        <v>4</v>
      </c>
      <c r="D181" s="11">
        <v>177.78667799999999</v>
      </c>
      <c r="E181" s="11">
        <v>6109.548573</v>
      </c>
      <c r="F181" s="25">
        <f t="shared" si="2"/>
        <v>2.9099805963683596</v>
      </c>
    </row>
    <row r="182" spans="1:6" x14ac:dyDescent="0.25">
      <c r="A182" s="38" t="s">
        <v>391</v>
      </c>
      <c r="B182" t="s">
        <v>5</v>
      </c>
      <c r="C182" s="39" t="s">
        <v>4</v>
      </c>
      <c r="D182" s="11">
        <v>55.222521</v>
      </c>
      <c r="E182" s="11">
        <v>337.01088600000003</v>
      </c>
      <c r="F182" s="25">
        <f t="shared" si="2"/>
        <v>16.385975437007101</v>
      </c>
    </row>
    <row r="183" spans="1:6" x14ac:dyDescent="0.25">
      <c r="A183" s="38" t="s">
        <v>236</v>
      </c>
      <c r="B183" t="s">
        <v>29</v>
      </c>
      <c r="C183" s="39" t="s">
        <v>1</v>
      </c>
      <c r="D183" s="11">
        <v>986.86088900000004</v>
      </c>
      <c r="E183" s="11">
        <v>41385.698989999997</v>
      </c>
      <c r="F183" s="25">
        <f t="shared" si="2"/>
        <v>2.3845456596938348</v>
      </c>
    </row>
    <row r="184" spans="1:6" x14ac:dyDescent="0.25">
      <c r="A184" s="38" t="s">
        <v>392</v>
      </c>
      <c r="B184" t="s">
        <v>15</v>
      </c>
      <c r="C184" s="39" t="s">
        <v>4</v>
      </c>
      <c r="D184" s="11">
        <v>142.476764</v>
      </c>
      <c r="E184" s="11">
        <v>260.88258100000002</v>
      </c>
      <c r="F184" s="25">
        <f t="shared" si="2"/>
        <v>54.613367996386074</v>
      </c>
    </row>
    <row r="185" spans="1:6" x14ac:dyDescent="0.25">
      <c r="A185" s="38" t="s">
        <v>266</v>
      </c>
      <c r="B185" t="s">
        <v>19</v>
      </c>
      <c r="C185" s="39" t="s">
        <v>1</v>
      </c>
      <c r="D185" s="11">
        <v>1.4560010000000001</v>
      </c>
      <c r="E185" s="11">
        <v>1340.383497</v>
      </c>
      <c r="F185" s="25">
        <f t="shared" si="2"/>
        <v>0.10862570326020658</v>
      </c>
    </row>
    <row r="186" spans="1:6" x14ac:dyDescent="0.25">
      <c r="A186" s="38" t="s">
        <v>393</v>
      </c>
      <c r="B186" t="s">
        <v>41</v>
      </c>
      <c r="C186" s="39" t="s">
        <v>4</v>
      </c>
      <c r="D186" s="11">
        <v>18.296824000000001</v>
      </c>
      <c r="E186" s="11">
        <v>35.926453000000002</v>
      </c>
      <c r="F186" s="25">
        <f t="shared" si="2"/>
        <v>50.928556737844403</v>
      </c>
    </row>
    <row r="187" spans="1:6" x14ac:dyDescent="0.25">
      <c r="A187" s="38" t="s">
        <v>394</v>
      </c>
      <c r="B187" t="s">
        <v>26</v>
      </c>
      <c r="C187" s="39" t="s">
        <v>4</v>
      </c>
      <c r="D187" s="11">
        <v>2.3060000000000001E-2</v>
      </c>
      <c r="E187" s="11">
        <v>113.45469300000001</v>
      </c>
      <c r="F187" s="25">
        <f t="shared" si="2"/>
        <v>2.032529408016643E-2</v>
      </c>
    </row>
    <row r="188" spans="1:6" x14ac:dyDescent="0.25">
      <c r="A188" s="38" t="s">
        <v>395</v>
      </c>
      <c r="B188" t="s">
        <v>28</v>
      </c>
      <c r="C188" s="39" t="s">
        <v>4</v>
      </c>
      <c r="D188" s="11">
        <v>3.1000000000000001E-5</v>
      </c>
      <c r="E188" s="11">
        <v>690.55788299999995</v>
      </c>
      <c r="F188" s="25">
        <f t="shared" si="2"/>
        <v>4.4891240492869733E-6</v>
      </c>
    </row>
    <row r="189" spans="1:6" x14ac:dyDescent="0.25">
      <c r="A189" s="38" t="s">
        <v>396</v>
      </c>
      <c r="B189" t="s">
        <v>24</v>
      </c>
      <c r="C189" s="39" t="s">
        <v>4</v>
      </c>
      <c r="D189" s="11">
        <v>320.43224300000003</v>
      </c>
      <c r="E189" s="11">
        <v>3211.9325600000002</v>
      </c>
      <c r="F189" s="25">
        <f t="shared" si="2"/>
        <v>9.9763066943099208</v>
      </c>
    </row>
    <row r="190" spans="1:6" x14ac:dyDescent="0.25">
      <c r="A190" s="38" t="s">
        <v>397</v>
      </c>
      <c r="B190" t="s">
        <v>18</v>
      </c>
      <c r="C190" s="39" t="s">
        <v>1</v>
      </c>
      <c r="D190" s="11">
        <v>66.400172999999995</v>
      </c>
      <c r="E190" s="11">
        <v>1146.1119329999999</v>
      </c>
      <c r="F190" s="25">
        <f t="shared" si="2"/>
        <v>5.7935155448730509</v>
      </c>
    </row>
    <row r="191" spans="1:6" x14ac:dyDescent="0.25">
      <c r="A191" s="38" t="s">
        <v>98</v>
      </c>
      <c r="B191" t="s">
        <v>9</v>
      </c>
      <c r="C191" s="39" t="s">
        <v>1</v>
      </c>
      <c r="D191" s="11">
        <v>113.026417</v>
      </c>
      <c r="E191" s="11">
        <v>358.84509700000001</v>
      </c>
      <c r="F191" s="25">
        <f t="shared" si="2"/>
        <v>31.497272206007036</v>
      </c>
    </row>
    <row r="192" spans="1:6" x14ac:dyDescent="0.25">
      <c r="A192" s="38" t="s">
        <v>398</v>
      </c>
      <c r="B192" t="s">
        <v>30</v>
      </c>
      <c r="C192" s="39" t="s">
        <v>1</v>
      </c>
      <c r="D192" s="11">
        <v>23.928429000000001</v>
      </c>
      <c r="E192" s="11">
        <v>7202.9897870000004</v>
      </c>
      <c r="F192" s="25">
        <f t="shared" si="2"/>
        <v>0.33220134565769027</v>
      </c>
    </row>
    <row r="193" spans="1:6" x14ac:dyDescent="0.25">
      <c r="A193" s="38" t="s">
        <v>399</v>
      </c>
      <c r="B193" t="s">
        <v>29</v>
      </c>
      <c r="C193" s="39" t="s">
        <v>1</v>
      </c>
      <c r="D193" s="11">
        <v>134.75047900000001</v>
      </c>
      <c r="E193" s="11">
        <v>1603.473487</v>
      </c>
      <c r="F193" s="25">
        <f t="shared" si="2"/>
        <v>8.4036611825811889</v>
      </c>
    </row>
    <row r="194" spans="1:6" x14ac:dyDescent="0.25">
      <c r="A194" s="38" t="s">
        <v>400</v>
      </c>
      <c r="B194" t="s">
        <v>17</v>
      </c>
      <c r="C194" s="39" t="s">
        <v>1</v>
      </c>
      <c r="D194" s="11">
        <v>9.9999999999999995E-7</v>
      </c>
      <c r="E194" s="11">
        <v>9.9999999999999995E-7</v>
      </c>
      <c r="F194" s="25">
        <f t="shared" si="2"/>
        <v>100</v>
      </c>
    </row>
    <row r="195" spans="1:6" x14ac:dyDescent="0.25">
      <c r="A195" s="38" t="s">
        <v>401</v>
      </c>
      <c r="B195" t="s">
        <v>32</v>
      </c>
      <c r="C195" s="39" t="s">
        <v>4</v>
      </c>
      <c r="D195" s="11">
        <v>10.563542</v>
      </c>
      <c r="E195" s="11">
        <v>240.155924</v>
      </c>
      <c r="F195" s="25">
        <f t="shared" ref="F195:F258" si="3">D195/E195*100</f>
        <v>4.3986181244481815</v>
      </c>
    </row>
    <row r="196" spans="1:6" x14ac:dyDescent="0.25">
      <c r="A196" s="38" t="s">
        <v>154</v>
      </c>
      <c r="B196" t="s">
        <v>9</v>
      </c>
      <c r="C196" s="39" t="s">
        <v>4</v>
      </c>
      <c r="D196" s="11">
        <v>26.999925999999999</v>
      </c>
      <c r="E196" s="11">
        <v>260.145444</v>
      </c>
      <c r="F196" s="25">
        <f t="shared" si="3"/>
        <v>10.378781032967082</v>
      </c>
    </row>
    <row r="197" spans="1:6" x14ac:dyDescent="0.25">
      <c r="A197" s="38" t="s">
        <v>402</v>
      </c>
      <c r="B197" t="s">
        <v>8</v>
      </c>
      <c r="C197" s="39" t="s">
        <v>4</v>
      </c>
      <c r="D197" s="11">
        <v>100.325107</v>
      </c>
      <c r="E197" s="11">
        <v>405.44896499999999</v>
      </c>
      <c r="F197" s="25">
        <f t="shared" si="3"/>
        <v>24.744201036497902</v>
      </c>
    </row>
    <row r="198" spans="1:6" x14ac:dyDescent="0.25">
      <c r="A198" s="38" t="s">
        <v>142</v>
      </c>
      <c r="B198" t="s">
        <v>32</v>
      </c>
      <c r="C198" s="39" t="s">
        <v>4</v>
      </c>
      <c r="D198" s="11">
        <v>8.3668650000000007</v>
      </c>
      <c r="E198" s="11">
        <v>42.974887000000003</v>
      </c>
      <c r="F198" s="25">
        <f t="shared" si="3"/>
        <v>19.46919604465743</v>
      </c>
    </row>
    <row r="199" spans="1:6" x14ac:dyDescent="0.25">
      <c r="A199" s="38" t="s">
        <v>403</v>
      </c>
      <c r="B199" t="s">
        <v>32</v>
      </c>
      <c r="C199" s="39" t="s">
        <v>4</v>
      </c>
      <c r="D199" s="11">
        <v>52.991717000000001</v>
      </c>
      <c r="E199" s="11">
        <v>70.388891000000001</v>
      </c>
      <c r="F199" s="25">
        <f t="shared" si="3"/>
        <v>75.28420500331508</v>
      </c>
    </row>
    <row r="200" spans="1:6" x14ac:dyDescent="0.25">
      <c r="A200" s="38" t="s">
        <v>227</v>
      </c>
      <c r="B200" t="s">
        <v>32</v>
      </c>
      <c r="C200" s="39" t="s">
        <v>1</v>
      </c>
      <c r="D200" s="11">
        <v>1046.3336810000001</v>
      </c>
      <c r="E200" s="11">
        <v>5695.2542780000003</v>
      </c>
      <c r="F200" s="25">
        <f t="shared" si="3"/>
        <v>18.372027479823792</v>
      </c>
    </row>
    <row r="201" spans="1:6" x14ac:dyDescent="0.25">
      <c r="A201" s="38" t="s">
        <v>404</v>
      </c>
      <c r="B201" t="s">
        <v>22</v>
      </c>
      <c r="C201" s="39" t="s">
        <v>1</v>
      </c>
      <c r="D201" s="11">
        <v>1457.7989480000001</v>
      </c>
      <c r="E201" s="11">
        <v>12012.14546</v>
      </c>
      <c r="F201" s="25">
        <f t="shared" si="3"/>
        <v>12.136041416201767</v>
      </c>
    </row>
    <row r="202" spans="1:6" x14ac:dyDescent="0.25">
      <c r="A202" s="38" t="s">
        <v>405</v>
      </c>
      <c r="B202" t="s">
        <v>25</v>
      </c>
      <c r="C202" s="39" t="s">
        <v>1</v>
      </c>
      <c r="D202" s="11">
        <v>9.6595549999999992</v>
      </c>
      <c r="E202" s="11">
        <v>85.684585999999996</v>
      </c>
      <c r="F202" s="25">
        <f t="shared" si="3"/>
        <v>11.273387024359318</v>
      </c>
    </row>
    <row r="203" spans="1:6" x14ac:dyDescent="0.25">
      <c r="A203" s="38" t="s">
        <v>122</v>
      </c>
      <c r="B203" t="s">
        <v>6</v>
      </c>
      <c r="C203" s="39" t="s">
        <v>1</v>
      </c>
      <c r="D203" s="11">
        <v>48.979371999999998</v>
      </c>
      <c r="E203" s="11">
        <v>3490.1729679999999</v>
      </c>
      <c r="F203" s="25">
        <f t="shared" si="3"/>
        <v>1.4033508496304417</v>
      </c>
    </row>
    <row r="204" spans="1:6" x14ac:dyDescent="0.25">
      <c r="A204" s="38" t="s">
        <v>406</v>
      </c>
      <c r="B204" t="s">
        <v>34</v>
      </c>
      <c r="C204" s="39" t="s">
        <v>1</v>
      </c>
      <c r="D204" s="11">
        <v>966.53271099999995</v>
      </c>
      <c r="E204" s="11">
        <v>1269.0229589999999</v>
      </c>
      <c r="F204" s="25">
        <f t="shared" si="3"/>
        <v>76.163532278536181</v>
      </c>
    </row>
    <row r="205" spans="1:6" x14ac:dyDescent="0.25">
      <c r="A205" s="38" t="s">
        <v>75</v>
      </c>
      <c r="B205" t="s">
        <v>9</v>
      </c>
      <c r="C205" s="39" t="s">
        <v>1</v>
      </c>
      <c r="D205" s="11">
        <v>389.22698500000001</v>
      </c>
      <c r="E205" s="11">
        <v>743.25397199999998</v>
      </c>
      <c r="F205" s="25">
        <f t="shared" si="3"/>
        <v>52.367965683740749</v>
      </c>
    </row>
    <row r="206" spans="1:6" x14ac:dyDescent="0.25">
      <c r="A206" s="38" t="s">
        <v>407</v>
      </c>
      <c r="B206" t="s">
        <v>21</v>
      </c>
      <c r="C206" s="39" t="s">
        <v>4</v>
      </c>
      <c r="D206" s="11">
        <v>47.336821</v>
      </c>
      <c r="E206" s="11">
        <v>221.92503500000001</v>
      </c>
      <c r="F206" s="25">
        <f t="shared" si="3"/>
        <v>21.330095092696506</v>
      </c>
    </row>
    <row r="207" spans="1:6" x14ac:dyDescent="0.25">
      <c r="A207" s="38" t="s">
        <v>408</v>
      </c>
      <c r="B207" t="s">
        <v>12</v>
      </c>
      <c r="C207" s="39" t="s">
        <v>4</v>
      </c>
      <c r="D207" s="11">
        <v>111.855575</v>
      </c>
      <c r="E207" s="11">
        <v>702.21413099999995</v>
      </c>
      <c r="F207" s="25">
        <f t="shared" si="3"/>
        <v>15.928983776032842</v>
      </c>
    </row>
    <row r="208" spans="1:6" x14ac:dyDescent="0.25">
      <c r="A208" s="38" t="s">
        <v>201</v>
      </c>
      <c r="B208" t="s">
        <v>32</v>
      </c>
      <c r="C208" s="39" t="s">
        <v>4</v>
      </c>
      <c r="D208" s="11">
        <v>19.292964000000001</v>
      </c>
      <c r="E208" s="11">
        <v>323.60274600000002</v>
      </c>
      <c r="F208" s="25">
        <f t="shared" si="3"/>
        <v>5.9619283947609025</v>
      </c>
    </row>
    <row r="209" spans="1:6" x14ac:dyDescent="0.25">
      <c r="A209" s="38" t="s">
        <v>409</v>
      </c>
      <c r="B209" t="s">
        <v>26</v>
      </c>
      <c r="C209" s="39" t="s">
        <v>4</v>
      </c>
      <c r="D209" s="11">
        <v>0.40284900000000001</v>
      </c>
      <c r="E209" s="11">
        <v>76.687602999999996</v>
      </c>
      <c r="F209" s="25">
        <f t="shared" si="3"/>
        <v>0.52531176388444434</v>
      </c>
    </row>
    <row r="210" spans="1:6" x14ac:dyDescent="0.25">
      <c r="A210" s="38" t="s">
        <v>213</v>
      </c>
      <c r="B210" t="s">
        <v>32</v>
      </c>
      <c r="C210" s="39" t="s">
        <v>4</v>
      </c>
      <c r="D210" s="11">
        <v>20.639092000000002</v>
      </c>
      <c r="E210" s="11">
        <v>852.23935600000004</v>
      </c>
      <c r="F210" s="25">
        <f t="shared" si="3"/>
        <v>2.4217482864051165</v>
      </c>
    </row>
    <row r="211" spans="1:6" x14ac:dyDescent="0.25">
      <c r="A211" s="38" t="s">
        <v>410</v>
      </c>
      <c r="B211" t="s">
        <v>26</v>
      </c>
      <c r="C211" s="39" t="s">
        <v>4</v>
      </c>
      <c r="D211" s="11">
        <v>12.707967999999999</v>
      </c>
      <c r="E211" s="11">
        <v>881.44639900000004</v>
      </c>
      <c r="F211" s="25">
        <f t="shared" si="3"/>
        <v>1.4417176148676965</v>
      </c>
    </row>
    <row r="212" spans="1:6" x14ac:dyDescent="0.25">
      <c r="A212" s="38" t="s">
        <v>411</v>
      </c>
      <c r="B212" t="s">
        <v>33</v>
      </c>
      <c r="C212" s="39" t="s">
        <v>1</v>
      </c>
      <c r="D212" s="11">
        <v>112.453969</v>
      </c>
      <c r="E212" s="11">
        <v>1078.9772250000001</v>
      </c>
      <c r="F212" s="25">
        <f t="shared" si="3"/>
        <v>10.422274575814146</v>
      </c>
    </row>
    <row r="213" spans="1:6" x14ac:dyDescent="0.25">
      <c r="A213" s="38" t="s">
        <v>412</v>
      </c>
      <c r="B213" t="s">
        <v>15</v>
      </c>
      <c r="C213" s="39" t="s">
        <v>4</v>
      </c>
      <c r="D213" s="11">
        <v>71.410195999999999</v>
      </c>
      <c r="E213" s="11">
        <v>138.65913499999999</v>
      </c>
      <c r="F213" s="25">
        <f t="shared" si="3"/>
        <v>51.500534746592784</v>
      </c>
    </row>
    <row r="214" spans="1:6" x14ac:dyDescent="0.25">
      <c r="A214" s="38" t="s">
        <v>413</v>
      </c>
      <c r="B214" t="s">
        <v>25</v>
      </c>
      <c r="C214" s="39" t="s">
        <v>4</v>
      </c>
      <c r="D214" s="11">
        <v>0.73121199999999997</v>
      </c>
      <c r="E214" s="11">
        <v>429.58840600000002</v>
      </c>
      <c r="F214" s="25">
        <f t="shared" si="3"/>
        <v>0.17021222867918831</v>
      </c>
    </row>
    <row r="215" spans="1:6" x14ac:dyDescent="0.25">
      <c r="A215" s="38" t="s">
        <v>414</v>
      </c>
      <c r="B215" t="s">
        <v>9</v>
      </c>
      <c r="C215" s="39" t="s">
        <v>4</v>
      </c>
      <c r="D215" s="11">
        <v>5.7549999999999997E-3</v>
      </c>
      <c r="E215" s="11">
        <v>82.423908999999995</v>
      </c>
      <c r="F215" s="25">
        <f t="shared" si="3"/>
        <v>6.9821973621755793E-3</v>
      </c>
    </row>
    <row r="216" spans="1:6" x14ac:dyDescent="0.25">
      <c r="A216" s="38" t="s">
        <v>415</v>
      </c>
      <c r="B216" t="s">
        <v>15</v>
      </c>
      <c r="C216" s="39" t="s">
        <v>4</v>
      </c>
      <c r="D216" s="11">
        <v>557.09391900000003</v>
      </c>
      <c r="E216" s="11">
        <v>1194.730783</v>
      </c>
      <c r="F216" s="25">
        <f t="shared" si="3"/>
        <v>46.62924291622609</v>
      </c>
    </row>
    <row r="217" spans="1:6" x14ac:dyDescent="0.25">
      <c r="A217" s="38" t="s">
        <v>416</v>
      </c>
      <c r="B217" t="s">
        <v>32</v>
      </c>
      <c r="C217" s="39" t="s">
        <v>1</v>
      </c>
      <c r="D217" s="11">
        <v>0.15734899999999999</v>
      </c>
      <c r="E217" s="11">
        <v>5523.8492180000003</v>
      </c>
      <c r="F217" s="25">
        <f t="shared" si="3"/>
        <v>2.8485390131081593E-3</v>
      </c>
    </row>
    <row r="218" spans="1:6" x14ac:dyDescent="0.25">
      <c r="A218" s="38" t="s">
        <v>417</v>
      </c>
      <c r="B218" t="s">
        <v>19</v>
      </c>
      <c r="C218" s="39" t="s">
        <v>4</v>
      </c>
      <c r="D218" s="11">
        <v>50.262103000000003</v>
      </c>
      <c r="E218" s="11">
        <v>659.76007500000003</v>
      </c>
      <c r="F218" s="25">
        <f t="shared" si="3"/>
        <v>7.6182395547351049</v>
      </c>
    </row>
    <row r="219" spans="1:6" x14ac:dyDescent="0.25">
      <c r="A219" s="38" t="s">
        <v>418</v>
      </c>
      <c r="B219" t="s">
        <v>30</v>
      </c>
      <c r="C219" s="39" t="s">
        <v>4</v>
      </c>
      <c r="D219" s="11">
        <v>136.53338600000001</v>
      </c>
      <c r="E219" s="11">
        <v>559.99238800000001</v>
      </c>
      <c r="F219" s="25">
        <f t="shared" si="3"/>
        <v>24.381293197149674</v>
      </c>
    </row>
    <row r="220" spans="1:6" x14ac:dyDescent="0.25">
      <c r="A220" s="38" t="s">
        <v>419</v>
      </c>
      <c r="B220" t="s">
        <v>15</v>
      </c>
      <c r="C220" s="39" t="s">
        <v>4</v>
      </c>
      <c r="D220" s="11">
        <v>105.503148</v>
      </c>
      <c r="E220" s="11">
        <v>782.78089</v>
      </c>
      <c r="F220" s="25">
        <f t="shared" si="3"/>
        <v>13.477992289770896</v>
      </c>
    </row>
    <row r="221" spans="1:6" x14ac:dyDescent="0.25">
      <c r="A221" s="38" t="s">
        <v>199</v>
      </c>
      <c r="B221" t="s">
        <v>32</v>
      </c>
      <c r="C221" s="39" t="s">
        <v>1</v>
      </c>
      <c r="D221" s="11">
        <v>14.584944</v>
      </c>
      <c r="E221" s="11">
        <v>1286.5250980000001</v>
      </c>
      <c r="F221" s="25">
        <f t="shared" si="3"/>
        <v>1.1336696052547588</v>
      </c>
    </row>
    <row r="222" spans="1:6" x14ac:dyDescent="0.25">
      <c r="A222" s="38" t="s">
        <v>420</v>
      </c>
      <c r="B222" t="s">
        <v>15</v>
      </c>
      <c r="C222" s="39" t="s">
        <v>4</v>
      </c>
      <c r="D222" s="11">
        <v>42.064943999999997</v>
      </c>
      <c r="E222" s="11">
        <v>283.44274000000001</v>
      </c>
      <c r="F222" s="25">
        <f t="shared" si="3"/>
        <v>14.840720210367708</v>
      </c>
    </row>
    <row r="223" spans="1:6" x14ac:dyDescent="0.25">
      <c r="A223" s="38" t="s">
        <v>197</v>
      </c>
      <c r="B223" t="s">
        <v>12</v>
      </c>
      <c r="C223" s="39" t="s">
        <v>1</v>
      </c>
      <c r="D223" s="11">
        <v>712.58129099999996</v>
      </c>
      <c r="E223" s="11">
        <v>14140.3837</v>
      </c>
      <c r="F223" s="25">
        <f t="shared" si="3"/>
        <v>5.0393349014991724</v>
      </c>
    </row>
    <row r="224" spans="1:6" x14ac:dyDescent="0.25">
      <c r="A224" s="38" t="s">
        <v>107</v>
      </c>
      <c r="B224" t="s">
        <v>2</v>
      </c>
      <c r="C224" s="39" t="s">
        <v>1</v>
      </c>
      <c r="D224" s="11">
        <v>34.391888999999999</v>
      </c>
      <c r="E224" s="11">
        <v>519.91920000000005</v>
      </c>
      <c r="F224" s="25">
        <f t="shared" si="3"/>
        <v>6.6148526540277794</v>
      </c>
    </row>
    <row r="225" spans="1:6" x14ac:dyDescent="0.25">
      <c r="A225" s="38" t="s">
        <v>421</v>
      </c>
      <c r="B225" t="s">
        <v>38</v>
      </c>
      <c r="C225" s="39" t="s">
        <v>4</v>
      </c>
      <c r="D225" s="11">
        <v>45.621065999999999</v>
      </c>
      <c r="E225" s="11">
        <v>157.273066</v>
      </c>
      <c r="F225" s="25">
        <f t="shared" si="3"/>
        <v>29.007551744429016</v>
      </c>
    </row>
    <row r="226" spans="1:6" x14ac:dyDescent="0.25">
      <c r="A226" s="38" t="s">
        <v>422</v>
      </c>
      <c r="B226" t="s">
        <v>7</v>
      </c>
      <c r="C226" s="39" t="s">
        <v>1</v>
      </c>
      <c r="D226" s="11">
        <v>13.988614</v>
      </c>
      <c r="E226" s="11">
        <v>429.193399</v>
      </c>
      <c r="F226" s="25">
        <f t="shared" si="3"/>
        <v>3.259279856724917</v>
      </c>
    </row>
    <row r="227" spans="1:6" x14ac:dyDescent="0.25">
      <c r="A227" s="38" t="s">
        <v>423</v>
      </c>
      <c r="B227" t="s">
        <v>30</v>
      </c>
      <c r="C227" s="39" t="s">
        <v>1</v>
      </c>
      <c r="D227" s="11">
        <v>2.6127000000000001E-2</v>
      </c>
      <c r="E227" s="11">
        <v>3.0588000000000001E-2</v>
      </c>
      <c r="F227" s="25">
        <f t="shared" si="3"/>
        <v>85.415849352687331</v>
      </c>
    </row>
    <row r="228" spans="1:6" x14ac:dyDescent="0.25">
      <c r="A228" s="38" t="s">
        <v>69</v>
      </c>
      <c r="B228" t="s">
        <v>17</v>
      </c>
      <c r="C228" s="39" t="s">
        <v>1</v>
      </c>
      <c r="D228" s="11">
        <v>2.8200000000000002E-4</v>
      </c>
      <c r="E228" s="11">
        <v>1276.4735840000001</v>
      </c>
      <c r="F228" s="25">
        <f t="shared" si="3"/>
        <v>2.2092114050360171E-5</v>
      </c>
    </row>
    <row r="229" spans="1:6" x14ac:dyDescent="0.25">
      <c r="A229" s="38" t="s">
        <v>424</v>
      </c>
      <c r="B229" t="s">
        <v>42</v>
      </c>
      <c r="C229" s="39" t="s">
        <v>4</v>
      </c>
      <c r="D229" s="11">
        <v>0.74135499999999999</v>
      </c>
      <c r="E229" s="11">
        <v>1619.0680910000001</v>
      </c>
      <c r="F229" s="25">
        <f t="shared" si="3"/>
        <v>4.5788994553163598E-2</v>
      </c>
    </row>
    <row r="230" spans="1:6" x14ac:dyDescent="0.25">
      <c r="A230" s="38" t="s">
        <v>74</v>
      </c>
      <c r="B230" t="s">
        <v>7</v>
      </c>
      <c r="C230" s="39" t="s">
        <v>4</v>
      </c>
      <c r="D230" s="11">
        <v>26.446681000000002</v>
      </c>
      <c r="E230" s="11">
        <v>385.03378199999997</v>
      </c>
      <c r="F230" s="25">
        <f t="shared" si="3"/>
        <v>6.8686650980666428</v>
      </c>
    </row>
    <row r="231" spans="1:6" x14ac:dyDescent="0.25">
      <c r="A231" s="38" t="s">
        <v>203</v>
      </c>
      <c r="B231" t="s">
        <v>30</v>
      </c>
      <c r="C231" s="39" t="s">
        <v>1</v>
      </c>
      <c r="D231" s="11">
        <v>1.5021850000000001</v>
      </c>
      <c r="E231" s="11">
        <v>500.51712900000001</v>
      </c>
      <c r="F231" s="25">
        <f t="shared" si="3"/>
        <v>0.30012659167155098</v>
      </c>
    </row>
    <row r="232" spans="1:6" x14ac:dyDescent="0.25">
      <c r="A232" s="38" t="s">
        <v>425</v>
      </c>
      <c r="B232" t="s">
        <v>30</v>
      </c>
      <c r="C232" s="39" t="s">
        <v>4</v>
      </c>
      <c r="D232" s="11">
        <v>30.355931000000002</v>
      </c>
      <c r="E232" s="11">
        <v>449.9085</v>
      </c>
      <c r="F232" s="25">
        <f t="shared" si="3"/>
        <v>6.7471343617646697</v>
      </c>
    </row>
    <row r="233" spans="1:6" x14ac:dyDescent="0.25">
      <c r="A233" s="38" t="s">
        <v>250</v>
      </c>
      <c r="B233" t="s">
        <v>12</v>
      </c>
      <c r="C233" s="39" t="s">
        <v>1</v>
      </c>
      <c r="D233" s="11">
        <v>288.13153</v>
      </c>
      <c r="E233" s="11">
        <v>6436.125959</v>
      </c>
      <c r="F233" s="25">
        <f t="shared" si="3"/>
        <v>4.4767851318554346</v>
      </c>
    </row>
    <row r="234" spans="1:6" x14ac:dyDescent="0.25">
      <c r="A234" s="38" t="s">
        <v>426</v>
      </c>
      <c r="B234" t="s">
        <v>26</v>
      </c>
      <c r="C234" s="39" t="s">
        <v>4</v>
      </c>
      <c r="D234" s="11">
        <v>233.93328</v>
      </c>
      <c r="E234" s="11">
        <v>795.47969399999999</v>
      </c>
      <c r="F234" s="25">
        <f t="shared" si="3"/>
        <v>29.407825462355547</v>
      </c>
    </row>
    <row r="235" spans="1:6" x14ac:dyDescent="0.25">
      <c r="A235" s="38" t="s">
        <v>263</v>
      </c>
      <c r="B235" t="s">
        <v>8</v>
      </c>
      <c r="C235" s="39" t="s">
        <v>4</v>
      </c>
      <c r="D235" s="11">
        <v>104.064729</v>
      </c>
      <c r="E235" s="11">
        <v>582.89702499999999</v>
      </c>
      <c r="F235" s="25">
        <f t="shared" si="3"/>
        <v>17.853021123242137</v>
      </c>
    </row>
    <row r="236" spans="1:6" x14ac:dyDescent="0.25">
      <c r="A236" s="38" t="s">
        <v>242</v>
      </c>
      <c r="B236" t="s">
        <v>16</v>
      </c>
      <c r="C236" s="39" t="s">
        <v>1</v>
      </c>
      <c r="D236" s="11">
        <v>310.44280500000002</v>
      </c>
      <c r="E236" s="11">
        <v>29578.461910000002</v>
      </c>
      <c r="F236" s="25">
        <f t="shared" si="3"/>
        <v>1.0495569578452093</v>
      </c>
    </row>
    <row r="237" spans="1:6" x14ac:dyDescent="0.25">
      <c r="A237" s="38" t="s">
        <v>156</v>
      </c>
      <c r="B237" t="s">
        <v>23</v>
      </c>
      <c r="C237" s="39" t="s">
        <v>1</v>
      </c>
      <c r="D237" s="11">
        <v>47.912913000000003</v>
      </c>
      <c r="E237" s="11">
        <v>545.65650600000004</v>
      </c>
      <c r="F237" s="25">
        <f t="shared" si="3"/>
        <v>8.7807828685543061</v>
      </c>
    </row>
    <row r="238" spans="1:6" x14ac:dyDescent="0.25">
      <c r="A238" s="38" t="s">
        <v>427</v>
      </c>
      <c r="B238" t="s">
        <v>23</v>
      </c>
      <c r="C238" s="39" t="s">
        <v>4</v>
      </c>
      <c r="D238" s="11">
        <v>87.377747999999997</v>
      </c>
      <c r="E238" s="11">
        <v>940.08217300000001</v>
      </c>
      <c r="F238" s="25">
        <f t="shared" si="3"/>
        <v>9.2946925821557933</v>
      </c>
    </row>
    <row r="239" spans="1:6" x14ac:dyDescent="0.25">
      <c r="A239" s="38" t="s">
        <v>428</v>
      </c>
      <c r="B239" t="s">
        <v>18</v>
      </c>
      <c r="C239" s="39" t="s">
        <v>1</v>
      </c>
      <c r="D239" s="11">
        <v>50.805577999999997</v>
      </c>
      <c r="E239" s="11">
        <v>1076.638089</v>
      </c>
      <c r="F239" s="25">
        <f t="shared" si="3"/>
        <v>4.718909587082238</v>
      </c>
    </row>
    <row r="240" spans="1:6" x14ac:dyDescent="0.25">
      <c r="A240" s="38" t="s">
        <v>167</v>
      </c>
      <c r="B240" t="s">
        <v>30</v>
      </c>
      <c r="C240" s="39" t="s">
        <v>1</v>
      </c>
      <c r="D240" s="11">
        <v>460.52654100000001</v>
      </c>
      <c r="E240" s="11">
        <v>2030.2781239999999</v>
      </c>
      <c r="F240" s="25">
        <f t="shared" si="3"/>
        <v>22.682928784785545</v>
      </c>
    </row>
    <row r="241" spans="1:6" x14ac:dyDescent="0.25">
      <c r="A241" s="38" t="s">
        <v>429</v>
      </c>
      <c r="B241" t="s">
        <v>9</v>
      </c>
      <c r="C241" s="39" t="s">
        <v>1</v>
      </c>
      <c r="D241" s="11">
        <v>0.690056</v>
      </c>
      <c r="E241" s="11">
        <v>1461.16974</v>
      </c>
      <c r="F241" s="25">
        <f t="shared" si="3"/>
        <v>4.7226272287845213E-2</v>
      </c>
    </row>
    <row r="242" spans="1:6" x14ac:dyDescent="0.25">
      <c r="A242" s="38" t="s">
        <v>430</v>
      </c>
      <c r="B242" t="s">
        <v>15</v>
      </c>
      <c r="C242" s="39" t="s">
        <v>4</v>
      </c>
      <c r="D242" s="11">
        <v>35.564979999999998</v>
      </c>
      <c r="E242" s="11">
        <v>98.693323000000007</v>
      </c>
      <c r="F242" s="25">
        <f t="shared" si="3"/>
        <v>36.035852192351449</v>
      </c>
    </row>
    <row r="243" spans="1:6" x14ac:dyDescent="0.25">
      <c r="A243" s="38" t="s">
        <v>243</v>
      </c>
      <c r="B243" t="s">
        <v>8</v>
      </c>
      <c r="C243" s="39" t="s">
        <v>4</v>
      </c>
      <c r="D243" s="11">
        <v>5.9857620000000002</v>
      </c>
      <c r="E243" s="11">
        <v>722.15932699999996</v>
      </c>
      <c r="F243" s="25">
        <f t="shared" si="3"/>
        <v>0.82886999810223327</v>
      </c>
    </row>
    <row r="244" spans="1:6" x14ac:dyDescent="0.25">
      <c r="A244" s="38" t="s">
        <v>431</v>
      </c>
      <c r="B244" t="s">
        <v>31</v>
      </c>
      <c r="C244" s="39" t="s">
        <v>1</v>
      </c>
      <c r="D244" s="11">
        <v>725.43461200000002</v>
      </c>
      <c r="E244" s="11">
        <v>3975.7730430000001</v>
      </c>
      <c r="F244" s="25">
        <f t="shared" si="3"/>
        <v>18.246378859005709</v>
      </c>
    </row>
    <row r="245" spans="1:6" x14ac:dyDescent="0.25">
      <c r="A245" s="38" t="s">
        <v>432</v>
      </c>
      <c r="B245" t="s">
        <v>25</v>
      </c>
      <c r="C245" s="39" t="s">
        <v>4</v>
      </c>
      <c r="D245" s="11">
        <v>2.86314</v>
      </c>
      <c r="E245" s="11">
        <v>90.389567999999997</v>
      </c>
      <c r="F245" s="25">
        <f t="shared" si="3"/>
        <v>3.1675557958192697</v>
      </c>
    </row>
    <row r="246" spans="1:6" x14ac:dyDescent="0.25">
      <c r="A246" s="38" t="s">
        <v>221</v>
      </c>
      <c r="B246" t="s">
        <v>42</v>
      </c>
      <c r="C246" s="39" t="s">
        <v>1</v>
      </c>
      <c r="D246" s="11">
        <v>49.147137000000001</v>
      </c>
      <c r="E246" s="11">
        <v>5261.4049919999998</v>
      </c>
      <c r="F246" s="25">
        <f t="shared" si="3"/>
        <v>0.93410670865916123</v>
      </c>
    </row>
    <row r="247" spans="1:6" x14ac:dyDescent="0.25">
      <c r="A247" s="38" t="s">
        <v>433</v>
      </c>
      <c r="B247" t="s">
        <v>38</v>
      </c>
      <c r="C247" s="39" t="s">
        <v>4</v>
      </c>
      <c r="D247" s="11">
        <v>73.265603999999996</v>
      </c>
      <c r="E247" s="11">
        <v>1258.319878</v>
      </c>
      <c r="F247" s="25">
        <f t="shared" si="3"/>
        <v>5.8224943657768389</v>
      </c>
    </row>
    <row r="248" spans="1:6" x14ac:dyDescent="0.25">
      <c r="A248" s="38" t="s">
        <v>434</v>
      </c>
      <c r="B248" t="s">
        <v>8</v>
      </c>
      <c r="C248" s="39" t="s">
        <v>4</v>
      </c>
      <c r="D248" s="11">
        <v>4.6715470000000003</v>
      </c>
      <c r="E248" s="11">
        <v>1187.013586</v>
      </c>
      <c r="F248" s="25">
        <f t="shared" si="3"/>
        <v>0.39355463619773601</v>
      </c>
    </row>
    <row r="249" spans="1:6" x14ac:dyDescent="0.25">
      <c r="A249" s="38" t="s">
        <v>435</v>
      </c>
      <c r="B249" t="s">
        <v>10</v>
      </c>
      <c r="C249" s="39" t="s">
        <v>1</v>
      </c>
      <c r="D249" s="11">
        <v>285.11309899999998</v>
      </c>
      <c r="E249" s="11">
        <v>598.01291700000002</v>
      </c>
      <c r="F249" s="25">
        <f t="shared" si="3"/>
        <v>47.676745918851111</v>
      </c>
    </row>
    <row r="250" spans="1:6" x14ac:dyDescent="0.25">
      <c r="A250" s="38" t="s">
        <v>184</v>
      </c>
      <c r="B250" t="s">
        <v>23</v>
      </c>
      <c r="C250" s="39" t="s">
        <v>4</v>
      </c>
      <c r="D250" s="11">
        <v>77.821293999999995</v>
      </c>
      <c r="E250" s="11">
        <v>1174.594632</v>
      </c>
      <c r="F250" s="25">
        <f t="shared" si="3"/>
        <v>6.6253745658187206</v>
      </c>
    </row>
    <row r="251" spans="1:6" x14ac:dyDescent="0.25">
      <c r="A251" s="38" t="s">
        <v>436</v>
      </c>
      <c r="B251" t="s">
        <v>26</v>
      </c>
      <c r="C251" s="39" t="s">
        <v>1</v>
      </c>
      <c r="D251" s="11">
        <v>16.495055000000001</v>
      </c>
      <c r="E251" s="11">
        <v>471.567993</v>
      </c>
      <c r="F251" s="25">
        <f t="shared" si="3"/>
        <v>3.4979165772177421</v>
      </c>
    </row>
    <row r="252" spans="1:6" x14ac:dyDescent="0.25">
      <c r="A252" s="38" t="s">
        <v>437</v>
      </c>
      <c r="B252" t="s">
        <v>14</v>
      </c>
      <c r="C252" s="39" t="s">
        <v>4</v>
      </c>
      <c r="D252" s="11">
        <v>48.825229</v>
      </c>
      <c r="E252" s="11">
        <v>228.78077999999999</v>
      </c>
      <c r="F252" s="25">
        <f t="shared" si="3"/>
        <v>21.341490749354033</v>
      </c>
    </row>
    <row r="253" spans="1:6" x14ac:dyDescent="0.25">
      <c r="A253" s="38" t="s">
        <v>438</v>
      </c>
      <c r="B253" t="s">
        <v>43</v>
      </c>
      <c r="C253" s="39" t="s">
        <v>1</v>
      </c>
      <c r="D253" s="11">
        <v>72.908201000000005</v>
      </c>
      <c r="E253" s="11">
        <v>1620.118207</v>
      </c>
      <c r="F253" s="25">
        <f t="shared" si="3"/>
        <v>4.5001778688115195</v>
      </c>
    </row>
    <row r="254" spans="1:6" x14ac:dyDescent="0.25">
      <c r="A254" s="38" t="s">
        <v>439</v>
      </c>
      <c r="B254" t="s">
        <v>31</v>
      </c>
      <c r="C254" s="39" t="s">
        <v>1</v>
      </c>
      <c r="D254" s="11">
        <v>46.810302999999998</v>
      </c>
      <c r="E254" s="11">
        <v>6077.2138349999996</v>
      </c>
      <c r="F254" s="25">
        <f t="shared" si="3"/>
        <v>0.77025927128660931</v>
      </c>
    </row>
    <row r="255" spans="1:6" x14ac:dyDescent="0.25">
      <c r="A255" s="38" t="s">
        <v>115</v>
      </c>
      <c r="B255" t="s">
        <v>25</v>
      </c>
      <c r="C255" s="39" t="s">
        <v>4</v>
      </c>
      <c r="D255" s="11">
        <v>41.896445</v>
      </c>
      <c r="E255" s="11">
        <v>1004.045268</v>
      </c>
      <c r="F255" s="25">
        <f t="shared" si="3"/>
        <v>4.172764549097999</v>
      </c>
    </row>
    <row r="256" spans="1:6" x14ac:dyDescent="0.25">
      <c r="A256" s="38" t="s">
        <v>440</v>
      </c>
      <c r="B256" t="s">
        <v>41</v>
      </c>
      <c r="C256" s="39" t="s">
        <v>291</v>
      </c>
      <c r="D256" s="11">
        <v>5.1540990000000004</v>
      </c>
      <c r="E256" s="11">
        <v>110.359802</v>
      </c>
      <c r="F256" s="25">
        <f t="shared" si="3"/>
        <v>4.6702684370528322</v>
      </c>
    </row>
    <row r="257" spans="1:6" x14ac:dyDescent="0.25">
      <c r="A257" s="38" t="s">
        <v>441</v>
      </c>
      <c r="B257" t="s">
        <v>15</v>
      </c>
      <c r="C257" s="39" t="s">
        <v>4</v>
      </c>
      <c r="D257" s="11">
        <v>212.862695</v>
      </c>
      <c r="E257" s="11">
        <v>390.85596199999998</v>
      </c>
      <c r="F257" s="25">
        <f t="shared" si="3"/>
        <v>54.460649368321526</v>
      </c>
    </row>
    <row r="258" spans="1:6" x14ac:dyDescent="0.25">
      <c r="A258" s="38" t="s">
        <v>442</v>
      </c>
      <c r="B258" t="s">
        <v>36</v>
      </c>
      <c r="C258" s="39" t="s">
        <v>1</v>
      </c>
      <c r="D258" s="11">
        <v>607.797597</v>
      </c>
      <c r="E258" s="11">
        <v>2437.5676800000001</v>
      </c>
      <c r="F258" s="25">
        <f t="shared" si="3"/>
        <v>24.934593693004658</v>
      </c>
    </row>
    <row r="259" spans="1:6" x14ac:dyDescent="0.25">
      <c r="A259" s="38" t="s">
        <v>161</v>
      </c>
      <c r="B259" t="s">
        <v>5</v>
      </c>
      <c r="C259" s="39" t="s">
        <v>4</v>
      </c>
      <c r="D259" s="11">
        <v>0.75212500000000004</v>
      </c>
      <c r="E259" s="11">
        <v>302.19519500000001</v>
      </c>
      <c r="F259" s="25">
        <f t="shared" ref="F259:F322" si="4">D259/E259*100</f>
        <v>0.24888714726254996</v>
      </c>
    </row>
    <row r="260" spans="1:6" x14ac:dyDescent="0.25">
      <c r="A260" s="38" t="s">
        <v>443</v>
      </c>
      <c r="B260" t="s">
        <v>21</v>
      </c>
      <c r="C260" s="39" t="s">
        <v>4</v>
      </c>
      <c r="D260" s="11">
        <v>62.822653000000003</v>
      </c>
      <c r="E260" s="11">
        <v>1259.897541</v>
      </c>
      <c r="F260" s="25">
        <f t="shared" si="4"/>
        <v>4.9863303130297956</v>
      </c>
    </row>
    <row r="261" spans="1:6" x14ac:dyDescent="0.25">
      <c r="A261" s="38" t="s">
        <v>444</v>
      </c>
      <c r="B261" t="s">
        <v>31</v>
      </c>
      <c r="C261" s="39" t="s">
        <v>4</v>
      </c>
      <c r="D261" s="11">
        <v>10.536647</v>
      </c>
      <c r="E261" s="11">
        <v>276.37342200000001</v>
      </c>
      <c r="F261" s="25">
        <f t="shared" si="4"/>
        <v>3.812467538937228</v>
      </c>
    </row>
    <row r="262" spans="1:6" x14ac:dyDescent="0.25">
      <c r="A262" s="38" t="s">
        <v>445</v>
      </c>
      <c r="B262" t="s">
        <v>9</v>
      </c>
      <c r="C262" s="39" t="s">
        <v>1</v>
      </c>
      <c r="D262" s="11">
        <v>420.58930299999997</v>
      </c>
      <c r="E262" s="11">
        <v>2563.7842909999999</v>
      </c>
      <c r="F262" s="25">
        <f t="shared" si="4"/>
        <v>16.4050191147692</v>
      </c>
    </row>
    <row r="263" spans="1:6" x14ac:dyDescent="0.25">
      <c r="A263" s="38" t="s">
        <v>192</v>
      </c>
      <c r="B263" t="s">
        <v>16</v>
      </c>
      <c r="C263" s="39" t="s">
        <v>4</v>
      </c>
      <c r="D263" s="11">
        <v>52.121012</v>
      </c>
      <c r="E263" s="11">
        <v>2200.360064</v>
      </c>
      <c r="F263" s="25">
        <f t="shared" si="4"/>
        <v>2.3687492266720218</v>
      </c>
    </row>
    <row r="264" spans="1:6" x14ac:dyDescent="0.25">
      <c r="A264" s="38" t="s">
        <v>446</v>
      </c>
      <c r="B264" t="s">
        <v>33</v>
      </c>
      <c r="C264" s="39" t="s">
        <v>4</v>
      </c>
      <c r="D264" s="11">
        <v>1.2113020000000001</v>
      </c>
      <c r="E264" s="11">
        <v>79.052937</v>
      </c>
      <c r="F264" s="25">
        <f t="shared" si="4"/>
        <v>1.5322669162816811</v>
      </c>
    </row>
    <row r="265" spans="1:6" x14ac:dyDescent="0.25">
      <c r="A265" s="38" t="s">
        <v>447</v>
      </c>
      <c r="B265" t="s">
        <v>7</v>
      </c>
      <c r="C265" s="39" t="s">
        <v>1</v>
      </c>
      <c r="D265" s="11">
        <v>340.09931799999998</v>
      </c>
      <c r="E265" s="11">
        <v>1338.1999539999999</v>
      </c>
      <c r="F265" s="25">
        <f t="shared" si="4"/>
        <v>25.414686122459695</v>
      </c>
    </row>
    <row r="266" spans="1:6" x14ac:dyDescent="0.25">
      <c r="A266" s="38" t="s">
        <v>448</v>
      </c>
      <c r="B266" t="s">
        <v>11</v>
      </c>
      <c r="C266" s="39" t="s">
        <v>1</v>
      </c>
      <c r="D266" s="11">
        <v>6.2676600000000002</v>
      </c>
      <c r="E266" s="11">
        <v>104.31954899999999</v>
      </c>
      <c r="F266" s="25">
        <f t="shared" si="4"/>
        <v>6.0081356371661467</v>
      </c>
    </row>
    <row r="267" spans="1:6" x14ac:dyDescent="0.25">
      <c r="A267" s="38" t="s">
        <v>449</v>
      </c>
      <c r="B267" t="s">
        <v>24</v>
      </c>
      <c r="C267" s="39" t="s">
        <v>1</v>
      </c>
      <c r="D267" s="11">
        <v>15.971442</v>
      </c>
      <c r="E267" s="11">
        <v>309.10250000000002</v>
      </c>
      <c r="F267" s="25">
        <f t="shared" si="4"/>
        <v>5.16703747138894</v>
      </c>
    </row>
    <row r="268" spans="1:6" x14ac:dyDescent="0.25">
      <c r="A268" s="38" t="s">
        <v>450</v>
      </c>
      <c r="B268" t="s">
        <v>10</v>
      </c>
      <c r="C268" s="39" t="s">
        <v>4</v>
      </c>
      <c r="D268" s="11">
        <v>10.113837999999999</v>
      </c>
      <c r="E268" s="11">
        <v>68.986559999999997</v>
      </c>
      <c r="F268" s="25">
        <f t="shared" si="4"/>
        <v>14.660591860211611</v>
      </c>
    </row>
    <row r="269" spans="1:6" x14ac:dyDescent="0.25">
      <c r="A269" s="38" t="s">
        <v>147</v>
      </c>
      <c r="B269" t="s">
        <v>15</v>
      </c>
      <c r="C269" s="39" t="s">
        <v>1</v>
      </c>
      <c r="D269" s="11">
        <v>38.845785999999997</v>
      </c>
      <c r="E269" s="11">
        <v>849.81344999999999</v>
      </c>
      <c r="F269" s="25">
        <f t="shared" si="4"/>
        <v>4.5710956916485603</v>
      </c>
    </row>
    <row r="270" spans="1:6" x14ac:dyDescent="0.25">
      <c r="A270" s="38" t="s">
        <v>451</v>
      </c>
      <c r="B270" t="s">
        <v>21</v>
      </c>
      <c r="C270" s="39" t="s">
        <v>4</v>
      </c>
      <c r="D270" s="11">
        <v>36.363920999999998</v>
      </c>
      <c r="E270" s="11">
        <v>529.33517099999995</v>
      </c>
      <c r="F270" s="25">
        <f t="shared" si="4"/>
        <v>6.86973452591534</v>
      </c>
    </row>
    <row r="271" spans="1:6" x14ac:dyDescent="0.25">
      <c r="A271" s="38" t="s">
        <v>247</v>
      </c>
      <c r="B271" t="s">
        <v>15</v>
      </c>
      <c r="C271" s="39" t="s">
        <v>1</v>
      </c>
      <c r="D271" s="11">
        <v>1.1211530000000001</v>
      </c>
      <c r="E271" s="11">
        <v>674.66313400000001</v>
      </c>
      <c r="F271" s="25">
        <f t="shared" si="4"/>
        <v>0.16617967449218887</v>
      </c>
    </row>
    <row r="272" spans="1:6" x14ac:dyDescent="0.25">
      <c r="A272" s="38" t="s">
        <v>241</v>
      </c>
      <c r="B272" t="s">
        <v>21</v>
      </c>
      <c r="C272" s="39" t="s">
        <v>4</v>
      </c>
      <c r="D272" s="11">
        <v>333.617842</v>
      </c>
      <c r="E272" s="11">
        <v>1120.2666019999999</v>
      </c>
      <c r="F272" s="25">
        <f t="shared" si="4"/>
        <v>29.780218512664362</v>
      </c>
    </row>
    <row r="273" spans="1:6" x14ac:dyDescent="0.25">
      <c r="A273" s="38" t="s">
        <v>452</v>
      </c>
      <c r="B273" t="s">
        <v>12</v>
      </c>
      <c r="C273" s="39" t="s">
        <v>1</v>
      </c>
      <c r="D273" s="11">
        <v>93.653040000000004</v>
      </c>
      <c r="E273" s="11">
        <v>1388.2860009999999</v>
      </c>
      <c r="F273" s="25">
        <f t="shared" si="4"/>
        <v>6.7459471558843447</v>
      </c>
    </row>
    <row r="274" spans="1:6" x14ac:dyDescent="0.25">
      <c r="A274" s="38" t="s">
        <v>119</v>
      </c>
      <c r="B274" t="s">
        <v>8</v>
      </c>
      <c r="C274" s="39" t="s">
        <v>4</v>
      </c>
      <c r="D274" s="11">
        <v>45.711917</v>
      </c>
      <c r="E274" s="11">
        <v>270.85132399999998</v>
      </c>
      <c r="F274" s="25">
        <f t="shared" si="4"/>
        <v>16.877125178830585</v>
      </c>
    </row>
    <row r="275" spans="1:6" x14ac:dyDescent="0.25">
      <c r="A275" s="38" t="s">
        <v>453</v>
      </c>
      <c r="B275" t="s">
        <v>41</v>
      </c>
      <c r="C275" s="39" t="s">
        <v>291</v>
      </c>
      <c r="D275" s="11">
        <v>3.9280000000000002E-2</v>
      </c>
      <c r="E275" s="11">
        <v>0.48577999999999999</v>
      </c>
      <c r="F275" s="25">
        <f t="shared" si="4"/>
        <v>8.0859648400510515</v>
      </c>
    </row>
    <row r="276" spans="1:6" x14ac:dyDescent="0.25">
      <c r="A276" s="38" t="s">
        <v>454</v>
      </c>
      <c r="B276" t="s">
        <v>5</v>
      </c>
      <c r="C276" s="39" t="s">
        <v>4</v>
      </c>
      <c r="D276" s="11">
        <v>2.4389810000000001</v>
      </c>
      <c r="E276" s="11">
        <v>181.59089599999999</v>
      </c>
      <c r="F276" s="25">
        <f t="shared" si="4"/>
        <v>1.3431185448856424</v>
      </c>
    </row>
    <row r="277" spans="1:6" x14ac:dyDescent="0.25">
      <c r="A277" s="38" t="s">
        <v>455</v>
      </c>
      <c r="B277" t="s">
        <v>18</v>
      </c>
      <c r="C277" s="39" t="s">
        <v>4</v>
      </c>
      <c r="D277" s="11">
        <v>1.0566990000000001</v>
      </c>
      <c r="E277" s="11">
        <v>48.356234000000001</v>
      </c>
      <c r="F277" s="25">
        <f t="shared" si="4"/>
        <v>2.1852384120731982</v>
      </c>
    </row>
    <row r="278" spans="1:6" x14ac:dyDescent="0.25">
      <c r="A278" s="38" t="s">
        <v>148</v>
      </c>
      <c r="B278" t="s">
        <v>30</v>
      </c>
      <c r="C278" s="39" t="s">
        <v>4</v>
      </c>
      <c r="D278" s="11">
        <v>1.695862</v>
      </c>
      <c r="E278" s="11">
        <v>656.07724900000005</v>
      </c>
      <c r="F278" s="25">
        <f t="shared" si="4"/>
        <v>0.25848511018860215</v>
      </c>
    </row>
    <row r="279" spans="1:6" x14ac:dyDescent="0.25">
      <c r="A279" s="38" t="s">
        <v>222</v>
      </c>
      <c r="B279" t="s">
        <v>42</v>
      </c>
      <c r="C279" s="39" t="s">
        <v>4</v>
      </c>
      <c r="D279" s="11">
        <v>179.170715</v>
      </c>
      <c r="E279" s="11">
        <v>2895.3427620000002</v>
      </c>
      <c r="F279" s="25">
        <f t="shared" si="4"/>
        <v>6.1882384825565602</v>
      </c>
    </row>
    <row r="280" spans="1:6" x14ac:dyDescent="0.25">
      <c r="A280" s="38" t="s">
        <v>110</v>
      </c>
      <c r="B280" t="s">
        <v>7</v>
      </c>
      <c r="C280" s="39" t="s">
        <v>1</v>
      </c>
      <c r="D280" s="11">
        <v>145.17498000000001</v>
      </c>
      <c r="E280" s="11">
        <v>2605.7316679999999</v>
      </c>
      <c r="F280" s="25">
        <f t="shared" si="4"/>
        <v>5.5713710579964451</v>
      </c>
    </row>
    <row r="281" spans="1:6" x14ac:dyDescent="0.25">
      <c r="A281" s="38" t="s">
        <v>140</v>
      </c>
      <c r="B281" t="s">
        <v>30</v>
      </c>
      <c r="C281" s="39" t="s">
        <v>4</v>
      </c>
      <c r="D281" s="11">
        <v>49.633659999999999</v>
      </c>
      <c r="E281" s="11">
        <v>174.45816099999999</v>
      </c>
      <c r="F281" s="25">
        <f t="shared" si="4"/>
        <v>28.450179524705643</v>
      </c>
    </row>
    <row r="282" spans="1:6" x14ac:dyDescent="0.25">
      <c r="A282" s="38" t="s">
        <v>190</v>
      </c>
      <c r="B282" t="s">
        <v>27</v>
      </c>
      <c r="C282" s="39" t="s">
        <v>1</v>
      </c>
      <c r="D282" s="11">
        <v>786.734419</v>
      </c>
      <c r="E282" s="11">
        <v>9638.7064599999994</v>
      </c>
      <c r="F282" s="25">
        <f t="shared" si="4"/>
        <v>8.162240672697072</v>
      </c>
    </row>
    <row r="283" spans="1:6" x14ac:dyDescent="0.25">
      <c r="A283" s="38" t="s">
        <v>456</v>
      </c>
      <c r="B283" t="s">
        <v>42</v>
      </c>
      <c r="C283" s="39" t="s">
        <v>4</v>
      </c>
      <c r="D283" s="11">
        <v>161.79325600000001</v>
      </c>
      <c r="E283" s="11">
        <v>816.24231499999996</v>
      </c>
      <c r="F283" s="25">
        <f t="shared" si="4"/>
        <v>19.821718750270868</v>
      </c>
    </row>
    <row r="284" spans="1:6" x14ac:dyDescent="0.25">
      <c r="A284" s="38" t="s">
        <v>457</v>
      </c>
      <c r="B284" t="s">
        <v>28</v>
      </c>
      <c r="C284" s="39" t="s">
        <v>4</v>
      </c>
      <c r="D284" s="11">
        <v>13.562250000000001</v>
      </c>
      <c r="E284" s="11">
        <v>3533.6699979999999</v>
      </c>
      <c r="F284" s="25">
        <f t="shared" si="4"/>
        <v>0.38380069467935646</v>
      </c>
    </row>
    <row r="285" spans="1:6" x14ac:dyDescent="0.25">
      <c r="A285" s="38" t="s">
        <v>458</v>
      </c>
      <c r="B285" t="s">
        <v>26</v>
      </c>
      <c r="C285" s="39" t="s">
        <v>4</v>
      </c>
      <c r="D285" s="11">
        <v>2.5205549999999999</v>
      </c>
      <c r="E285" s="11">
        <v>138.19048100000001</v>
      </c>
      <c r="F285" s="25">
        <f t="shared" si="4"/>
        <v>1.8239715078493719</v>
      </c>
    </row>
    <row r="286" spans="1:6" x14ac:dyDescent="0.25">
      <c r="A286" s="38" t="s">
        <v>459</v>
      </c>
      <c r="B286" t="s">
        <v>22</v>
      </c>
      <c r="C286" s="39" t="s">
        <v>4</v>
      </c>
      <c r="D286" s="11">
        <v>2.1701039999999998</v>
      </c>
      <c r="E286" s="11">
        <v>729.48087599999997</v>
      </c>
      <c r="F286" s="25">
        <f t="shared" si="4"/>
        <v>0.29748607145117262</v>
      </c>
    </row>
    <row r="287" spans="1:6" x14ac:dyDescent="0.25">
      <c r="A287" s="38" t="s">
        <v>460</v>
      </c>
      <c r="B287" t="s">
        <v>15</v>
      </c>
      <c r="C287" s="39" t="s">
        <v>1</v>
      </c>
      <c r="D287" s="11">
        <v>3.5115630000000002</v>
      </c>
      <c r="E287" s="11">
        <v>524.85551799999996</v>
      </c>
      <c r="F287" s="25">
        <f t="shared" si="4"/>
        <v>0.66905326886550909</v>
      </c>
    </row>
    <row r="288" spans="1:6" x14ac:dyDescent="0.25">
      <c r="A288" s="38" t="s">
        <v>461</v>
      </c>
      <c r="B288" t="s">
        <v>12</v>
      </c>
      <c r="C288" s="39" t="s">
        <v>4</v>
      </c>
      <c r="D288" s="11">
        <v>6.2582129999999996</v>
      </c>
      <c r="E288" s="11">
        <v>510.22074099999998</v>
      </c>
      <c r="F288" s="25">
        <f t="shared" si="4"/>
        <v>1.2265696976046687</v>
      </c>
    </row>
    <row r="289" spans="1:6" x14ac:dyDescent="0.25">
      <c r="A289" s="38" t="s">
        <v>268</v>
      </c>
      <c r="B289" t="s">
        <v>24</v>
      </c>
      <c r="C289" s="39" t="s">
        <v>4</v>
      </c>
      <c r="D289" s="11">
        <v>14.278907999999999</v>
      </c>
      <c r="E289" s="11">
        <v>1271.0017789999999</v>
      </c>
      <c r="F289" s="25">
        <f t="shared" si="4"/>
        <v>1.1234372945751794</v>
      </c>
    </row>
    <row r="290" spans="1:6" x14ac:dyDescent="0.25">
      <c r="A290" s="38" t="s">
        <v>462</v>
      </c>
      <c r="B290" t="s">
        <v>34</v>
      </c>
      <c r="C290" s="39" t="s">
        <v>4</v>
      </c>
      <c r="D290" s="11">
        <v>21.242995000000001</v>
      </c>
      <c r="E290" s="11">
        <v>220.173564</v>
      </c>
      <c r="F290" s="25">
        <f t="shared" si="4"/>
        <v>9.6482950151090812</v>
      </c>
    </row>
    <row r="291" spans="1:6" x14ac:dyDescent="0.25">
      <c r="A291" s="38" t="s">
        <v>463</v>
      </c>
      <c r="B291" t="s">
        <v>8</v>
      </c>
      <c r="C291" s="39" t="s">
        <v>4</v>
      </c>
      <c r="D291" s="11">
        <v>2.5236399999999999</v>
      </c>
      <c r="E291" s="11">
        <v>77.226675</v>
      </c>
      <c r="F291" s="25">
        <f t="shared" si="4"/>
        <v>3.267834592127655</v>
      </c>
    </row>
    <row r="292" spans="1:6" x14ac:dyDescent="0.25">
      <c r="A292" s="38" t="s">
        <v>464</v>
      </c>
      <c r="B292" t="s">
        <v>30</v>
      </c>
      <c r="C292" s="39" t="s">
        <v>4</v>
      </c>
      <c r="D292" s="11">
        <v>0.98575400000000002</v>
      </c>
      <c r="E292" s="11">
        <v>459.01282800000001</v>
      </c>
      <c r="F292" s="25">
        <f t="shared" si="4"/>
        <v>0.21475521812649645</v>
      </c>
    </row>
    <row r="293" spans="1:6" x14ac:dyDescent="0.25">
      <c r="A293" s="38" t="s">
        <v>465</v>
      </c>
      <c r="B293" t="s">
        <v>8</v>
      </c>
      <c r="C293" s="39" t="s">
        <v>1</v>
      </c>
      <c r="D293" s="11">
        <v>63.35342</v>
      </c>
      <c r="E293" s="11">
        <v>1559.7748899999999</v>
      </c>
      <c r="F293" s="25">
        <f t="shared" si="4"/>
        <v>4.0617027755844948</v>
      </c>
    </row>
    <row r="294" spans="1:6" x14ac:dyDescent="0.25">
      <c r="A294" s="38" t="s">
        <v>72</v>
      </c>
      <c r="B294" t="s">
        <v>17</v>
      </c>
      <c r="C294" s="39" t="s">
        <v>4</v>
      </c>
      <c r="D294" s="11">
        <v>559.63580999999999</v>
      </c>
      <c r="E294" s="11">
        <v>9976.840537</v>
      </c>
      <c r="F294" s="25">
        <f t="shared" si="4"/>
        <v>5.60934905118049</v>
      </c>
    </row>
    <row r="295" spans="1:6" x14ac:dyDescent="0.25">
      <c r="A295" s="38" t="s">
        <v>466</v>
      </c>
      <c r="B295" t="s">
        <v>27</v>
      </c>
      <c r="C295" s="39" t="s">
        <v>1</v>
      </c>
      <c r="D295" s="11">
        <v>54.704667999999998</v>
      </c>
      <c r="E295" s="11">
        <v>1962.679363</v>
      </c>
      <c r="F295" s="25">
        <f t="shared" si="4"/>
        <v>2.7872442657359309</v>
      </c>
    </row>
    <row r="296" spans="1:6" x14ac:dyDescent="0.25">
      <c r="A296" s="38" t="s">
        <v>467</v>
      </c>
      <c r="B296" t="s">
        <v>5</v>
      </c>
      <c r="C296" s="39" t="s">
        <v>4</v>
      </c>
      <c r="D296" s="11">
        <v>12.324182</v>
      </c>
      <c r="E296" s="11">
        <v>116.524356</v>
      </c>
      <c r="F296" s="25">
        <f t="shared" si="4"/>
        <v>10.576485829280189</v>
      </c>
    </row>
    <row r="297" spans="1:6" x14ac:dyDescent="0.25">
      <c r="A297" s="38" t="s">
        <v>468</v>
      </c>
      <c r="B297" t="s">
        <v>24</v>
      </c>
      <c r="C297" s="39" t="s">
        <v>4</v>
      </c>
      <c r="D297" s="11">
        <v>0.32096000000000002</v>
      </c>
      <c r="E297" s="11">
        <v>399.65080399999999</v>
      </c>
      <c r="F297" s="25">
        <f t="shared" si="4"/>
        <v>8.0310109922861569E-2</v>
      </c>
    </row>
    <row r="298" spans="1:6" x14ac:dyDescent="0.25">
      <c r="A298" s="38" t="s">
        <v>469</v>
      </c>
      <c r="B298" t="s">
        <v>31</v>
      </c>
      <c r="C298" s="39" t="s">
        <v>1</v>
      </c>
      <c r="D298" s="11">
        <v>304.947608</v>
      </c>
      <c r="E298" s="11">
        <v>2505.1845560000002</v>
      </c>
      <c r="F298" s="25">
        <f t="shared" si="4"/>
        <v>12.172660384227596</v>
      </c>
    </row>
    <row r="299" spans="1:6" x14ac:dyDescent="0.25">
      <c r="A299" s="38" t="s">
        <v>103</v>
      </c>
      <c r="B299" t="s">
        <v>24</v>
      </c>
      <c r="C299" s="39" t="s">
        <v>1</v>
      </c>
      <c r="D299" s="11">
        <v>4.7587679999999999</v>
      </c>
      <c r="E299" s="11">
        <v>32.091380000000001</v>
      </c>
      <c r="F299" s="25">
        <f t="shared" si="4"/>
        <v>14.828804495163498</v>
      </c>
    </row>
    <row r="300" spans="1:6" x14ac:dyDescent="0.25">
      <c r="A300" s="38" t="s">
        <v>214</v>
      </c>
      <c r="B300" t="s">
        <v>38</v>
      </c>
      <c r="C300" s="39" t="s">
        <v>4</v>
      </c>
      <c r="D300" s="11">
        <v>0</v>
      </c>
      <c r="E300" s="11">
        <v>1347.394495</v>
      </c>
      <c r="F300" s="25">
        <f t="shared" si="4"/>
        <v>0</v>
      </c>
    </row>
    <row r="301" spans="1:6" x14ac:dyDescent="0.25">
      <c r="A301" s="38" t="s">
        <v>470</v>
      </c>
      <c r="B301" t="s">
        <v>15</v>
      </c>
      <c r="C301" s="39" t="s">
        <v>4</v>
      </c>
      <c r="D301" s="11">
        <v>0.30085800000000001</v>
      </c>
      <c r="E301" s="11">
        <v>31.126505999999999</v>
      </c>
      <c r="F301" s="25">
        <f t="shared" si="4"/>
        <v>0.96656528040763723</v>
      </c>
    </row>
    <row r="302" spans="1:6" x14ac:dyDescent="0.25">
      <c r="A302" s="38" t="s">
        <v>471</v>
      </c>
      <c r="B302" t="s">
        <v>19</v>
      </c>
      <c r="C302" s="39" t="s">
        <v>4</v>
      </c>
      <c r="D302" s="11">
        <v>15.601274999999999</v>
      </c>
      <c r="E302" s="11">
        <v>355.96744899999999</v>
      </c>
      <c r="F302" s="25">
        <f t="shared" si="4"/>
        <v>4.3827813593146825</v>
      </c>
    </row>
    <row r="303" spans="1:6" x14ac:dyDescent="0.25">
      <c r="A303" s="38" t="s">
        <v>472</v>
      </c>
      <c r="B303" t="s">
        <v>16</v>
      </c>
      <c r="C303" s="39" t="s">
        <v>4</v>
      </c>
      <c r="D303" s="11">
        <v>49.517108999999998</v>
      </c>
      <c r="E303" s="11">
        <v>439.74467600000003</v>
      </c>
      <c r="F303" s="25">
        <f t="shared" si="4"/>
        <v>11.260422627606752</v>
      </c>
    </row>
    <row r="304" spans="1:6" x14ac:dyDescent="0.25">
      <c r="A304" s="38" t="s">
        <v>77</v>
      </c>
      <c r="B304" t="s">
        <v>10</v>
      </c>
      <c r="C304" s="39" t="s">
        <v>1</v>
      </c>
      <c r="D304" s="11">
        <v>627.89883099999997</v>
      </c>
      <c r="E304" s="11">
        <v>1626.7516029999999</v>
      </c>
      <c r="F304" s="25">
        <f t="shared" si="4"/>
        <v>38.598322561480828</v>
      </c>
    </row>
    <row r="305" spans="1:6" x14ac:dyDescent="0.25">
      <c r="A305" s="38" t="s">
        <v>168</v>
      </c>
      <c r="B305" t="s">
        <v>15</v>
      </c>
      <c r="C305" s="39" t="s">
        <v>4</v>
      </c>
      <c r="D305" s="11">
        <v>9.9419470000000008</v>
      </c>
      <c r="E305" s="11">
        <v>516.980234</v>
      </c>
      <c r="F305" s="25">
        <f t="shared" si="4"/>
        <v>1.9230806801019789</v>
      </c>
    </row>
    <row r="306" spans="1:6" x14ac:dyDescent="0.25">
      <c r="A306" s="38" t="s">
        <v>473</v>
      </c>
      <c r="B306" t="s">
        <v>38</v>
      </c>
      <c r="C306" s="39" t="s">
        <v>1</v>
      </c>
      <c r="D306" s="11">
        <v>424.90567499999997</v>
      </c>
      <c r="E306" s="11">
        <v>2932.2502639999998</v>
      </c>
      <c r="F306" s="25">
        <f t="shared" si="4"/>
        <v>14.490771139717426</v>
      </c>
    </row>
    <row r="307" spans="1:6" x14ac:dyDescent="0.25">
      <c r="A307" s="38" t="s">
        <v>474</v>
      </c>
      <c r="B307" t="s">
        <v>30</v>
      </c>
      <c r="C307" s="39" t="s">
        <v>1</v>
      </c>
      <c r="D307" s="11">
        <v>502.37572799999998</v>
      </c>
      <c r="E307" s="11">
        <v>4071.8017460000001</v>
      </c>
      <c r="F307" s="25">
        <f t="shared" si="4"/>
        <v>12.337922112576253</v>
      </c>
    </row>
    <row r="308" spans="1:6" x14ac:dyDescent="0.25">
      <c r="A308" s="38" t="s">
        <v>252</v>
      </c>
      <c r="B308" t="s">
        <v>33</v>
      </c>
      <c r="C308" s="39" t="s">
        <v>4</v>
      </c>
      <c r="D308" s="11">
        <v>93.013672</v>
      </c>
      <c r="E308" s="11">
        <v>1445.5808950000001</v>
      </c>
      <c r="F308" s="25">
        <f t="shared" si="4"/>
        <v>6.4343456891079063</v>
      </c>
    </row>
    <row r="309" spans="1:6" x14ac:dyDescent="0.25">
      <c r="A309" s="38" t="s">
        <v>475</v>
      </c>
      <c r="B309" t="s">
        <v>35</v>
      </c>
      <c r="C309" s="39" t="s">
        <v>1</v>
      </c>
      <c r="D309" s="11">
        <v>414.18657999999999</v>
      </c>
      <c r="E309" s="11">
        <v>1627.7740180000001</v>
      </c>
      <c r="F309" s="25">
        <f t="shared" si="4"/>
        <v>25.444968123333194</v>
      </c>
    </row>
    <row r="310" spans="1:6" x14ac:dyDescent="0.25">
      <c r="A310" s="38" t="s">
        <v>476</v>
      </c>
      <c r="B310" t="s">
        <v>42</v>
      </c>
      <c r="C310" s="39" t="s">
        <v>1</v>
      </c>
      <c r="D310" s="11">
        <v>126.89425300000001</v>
      </c>
      <c r="E310" s="11">
        <v>5340.8783579999999</v>
      </c>
      <c r="F310" s="25">
        <f t="shared" si="4"/>
        <v>2.375906068145655</v>
      </c>
    </row>
    <row r="311" spans="1:6" x14ac:dyDescent="0.25">
      <c r="A311" s="38" t="s">
        <v>477</v>
      </c>
      <c r="B311" t="s">
        <v>18</v>
      </c>
      <c r="C311" s="39" t="s">
        <v>1</v>
      </c>
      <c r="D311" s="11">
        <v>17.571814</v>
      </c>
      <c r="E311" s="11">
        <v>31.95871</v>
      </c>
      <c r="F311" s="25">
        <f t="shared" si="4"/>
        <v>54.982863826481108</v>
      </c>
    </row>
    <row r="312" spans="1:6" x14ac:dyDescent="0.25">
      <c r="A312" s="38" t="s">
        <v>151</v>
      </c>
      <c r="B312" t="s">
        <v>12</v>
      </c>
      <c r="C312" s="39" t="s">
        <v>1</v>
      </c>
      <c r="D312" s="11">
        <v>111.29707000000001</v>
      </c>
      <c r="E312" s="11">
        <v>1150.3211209999999</v>
      </c>
      <c r="F312" s="25">
        <f t="shared" si="4"/>
        <v>9.6753043970232397</v>
      </c>
    </row>
    <row r="313" spans="1:6" x14ac:dyDescent="0.25">
      <c r="A313" s="38" t="s">
        <v>478</v>
      </c>
      <c r="B313" t="s">
        <v>2</v>
      </c>
      <c r="C313" s="39" t="s">
        <v>1</v>
      </c>
      <c r="D313" s="11">
        <v>1.696394</v>
      </c>
      <c r="E313" s="11">
        <v>85.770452000000006</v>
      </c>
      <c r="F313" s="25">
        <f t="shared" si="4"/>
        <v>1.9778303138707951</v>
      </c>
    </row>
    <row r="314" spans="1:6" x14ac:dyDescent="0.25">
      <c r="A314" s="38" t="s">
        <v>479</v>
      </c>
      <c r="B314" t="s">
        <v>8</v>
      </c>
      <c r="C314" s="39" t="s">
        <v>4</v>
      </c>
      <c r="D314" s="11">
        <v>33.536079999999998</v>
      </c>
      <c r="E314" s="11">
        <v>170.361321</v>
      </c>
      <c r="F314" s="25">
        <f t="shared" si="4"/>
        <v>19.685266469611374</v>
      </c>
    </row>
    <row r="315" spans="1:6" x14ac:dyDescent="0.25">
      <c r="A315" s="38" t="s">
        <v>480</v>
      </c>
      <c r="B315" t="s">
        <v>5</v>
      </c>
      <c r="C315" s="39" t="s">
        <v>1</v>
      </c>
      <c r="D315" s="11">
        <v>18.613747</v>
      </c>
      <c r="E315" s="11">
        <v>643.08033399999999</v>
      </c>
      <c r="F315" s="25">
        <f t="shared" si="4"/>
        <v>2.8944668365492263</v>
      </c>
    </row>
    <row r="316" spans="1:6" x14ac:dyDescent="0.25">
      <c r="A316" s="38" t="s">
        <v>481</v>
      </c>
      <c r="B316" t="s">
        <v>34</v>
      </c>
      <c r="C316" s="39" t="s">
        <v>4</v>
      </c>
      <c r="D316" s="11">
        <v>0.24174999999999999</v>
      </c>
      <c r="E316" s="11">
        <v>259.65635400000002</v>
      </c>
      <c r="F316" s="25">
        <f t="shared" si="4"/>
        <v>9.3103825989946681E-2</v>
      </c>
    </row>
    <row r="317" spans="1:6" x14ac:dyDescent="0.25">
      <c r="A317" s="38" t="s">
        <v>193</v>
      </c>
      <c r="B317" t="s">
        <v>31</v>
      </c>
      <c r="C317" s="39" t="s">
        <v>4</v>
      </c>
      <c r="D317" s="11">
        <v>19.746979</v>
      </c>
      <c r="E317" s="11">
        <v>4066.8894030000001</v>
      </c>
      <c r="F317" s="25">
        <f t="shared" si="4"/>
        <v>0.48555485638319434</v>
      </c>
    </row>
    <row r="318" spans="1:6" x14ac:dyDescent="0.25">
      <c r="A318" s="38" t="s">
        <v>482</v>
      </c>
      <c r="B318" t="s">
        <v>13</v>
      </c>
      <c r="C318" s="39" t="s">
        <v>1</v>
      </c>
      <c r="D318" s="11">
        <v>2905.5874570000001</v>
      </c>
      <c r="E318" s="11">
        <v>5855.1035879999999</v>
      </c>
      <c r="F318" s="25">
        <f t="shared" si="4"/>
        <v>49.624868515648203</v>
      </c>
    </row>
    <row r="319" spans="1:6" x14ac:dyDescent="0.25">
      <c r="A319" s="38" t="s">
        <v>483</v>
      </c>
      <c r="B319" t="s">
        <v>43</v>
      </c>
      <c r="C319" s="39" t="s">
        <v>1</v>
      </c>
      <c r="D319" s="11">
        <v>69.853509000000003</v>
      </c>
      <c r="E319" s="11">
        <v>420.67806100000001</v>
      </c>
      <c r="F319" s="25">
        <f t="shared" si="4"/>
        <v>16.604980263042528</v>
      </c>
    </row>
    <row r="320" spans="1:6" x14ac:dyDescent="0.25">
      <c r="A320" s="38" t="s">
        <v>484</v>
      </c>
      <c r="B320" t="s">
        <v>21</v>
      </c>
      <c r="C320" s="39" t="s">
        <v>4</v>
      </c>
      <c r="D320" s="11">
        <v>257.64023700000001</v>
      </c>
      <c r="E320" s="11">
        <v>573.55238499999996</v>
      </c>
      <c r="F320" s="25">
        <f t="shared" si="4"/>
        <v>44.920088162478834</v>
      </c>
    </row>
    <row r="321" spans="1:6" x14ac:dyDescent="0.25">
      <c r="A321" s="38" t="s">
        <v>485</v>
      </c>
      <c r="B321" t="s">
        <v>32</v>
      </c>
      <c r="C321" s="39" t="s">
        <v>1</v>
      </c>
      <c r="D321" s="11">
        <v>23.112155999999999</v>
      </c>
      <c r="E321" s="11">
        <v>2486.8132569999998</v>
      </c>
      <c r="F321" s="25">
        <f t="shared" si="4"/>
        <v>0.92938848282808562</v>
      </c>
    </row>
    <row r="322" spans="1:6" x14ac:dyDescent="0.25">
      <c r="A322" s="38" t="s">
        <v>232</v>
      </c>
      <c r="B322" t="s">
        <v>16</v>
      </c>
      <c r="C322" s="39" t="s">
        <v>1</v>
      </c>
      <c r="D322" s="11">
        <v>229.067408</v>
      </c>
      <c r="E322" s="11">
        <v>4137.8255630000003</v>
      </c>
      <c r="F322" s="25">
        <f t="shared" si="4"/>
        <v>5.5359367985034602</v>
      </c>
    </row>
    <row r="323" spans="1:6" x14ac:dyDescent="0.25">
      <c r="A323" s="38" t="s">
        <v>486</v>
      </c>
      <c r="B323" t="s">
        <v>21</v>
      </c>
      <c r="C323" s="39" t="s">
        <v>4</v>
      </c>
      <c r="D323" s="11">
        <v>62.839136000000003</v>
      </c>
      <c r="E323" s="11">
        <v>167.91695799999999</v>
      </c>
      <c r="F323" s="25">
        <f t="shared" ref="F323:F386" si="5">D323/E323*100</f>
        <v>37.422745593092507</v>
      </c>
    </row>
    <row r="324" spans="1:6" x14ac:dyDescent="0.25">
      <c r="A324" s="38" t="s">
        <v>177</v>
      </c>
      <c r="B324" t="s">
        <v>15</v>
      </c>
      <c r="C324" s="39" t="s">
        <v>1</v>
      </c>
      <c r="D324" s="11">
        <v>1047.643362</v>
      </c>
      <c r="E324" s="11">
        <v>2579.7459359999998</v>
      </c>
      <c r="F324" s="25">
        <f t="shared" si="5"/>
        <v>40.610330939193702</v>
      </c>
    </row>
    <row r="325" spans="1:6" x14ac:dyDescent="0.25">
      <c r="A325" s="38" t="s">
        <v>487</v>
      </c>
      <c r="B325" t="s">
        <v>12</v>
      </c>
      <c r="C325" s="39" t="s">
        <v>1</v>
      </c>
      <c r="D325" s="11">
        <v>46.840313999999999</v>
      </c>
      <c r="E325" s="11">
        <v>420.42177500000003</v>
      </c>
      <c r="F325" s="25">
        <f t="shared" si="5"/>
        <v>11.141267361805889</v>
      </c>
    </row>
    <row r="326" spans="1:6" x14ac:dyDescent="0.25">
      <c r="A326" s="38" t="s">
        <v>488</v>
      </c>
      <c r="B326" t="s">
        <v>32</v>
      </c>
      <c r="C326" s="39" t="s">
        <v>1</v>
      </c>
      <c r="D326" s="11">
        <v>90.409385</v>
      </c>
      <c r="E326" s="11">
        <v>665.20927099999994</v>
      </c>
      <c r="F326" s="25">
        <f t="shared" si="5"/>
        <v>13.591119207356931</v>
      </c>
    </row>
    <row r="327" spans="1:6" x14ac:dyDescent="0.25">
      <c r="A327" s="38" t="s">
        <v>489</v>
      </c>
      <c r="B327" t="s">
        <v>16</v>
      </c>
      <c r="C327" s="39" t="s">
        <v>4</v>
      </c>
      <c r="D327" s="11">
        <v>32.392118000000004</v>
      </c>
      <c r="E327" s="11">
        <v>2143.5125269999999</v>
      </c>
      <c r="F327" s="25">
        <f t="shared" si="5"/>
        <v>1.5111699881378864</v>
      </c>
    </row>
    <row r="328" spans="1:6" x14ac:dyDescent="0.25">
      <c r="A328" s="38" t="s">
        <v>490</v>
      </c>
      <c r="B328" t="s">
        <v>34</v>
      </c>
      <c r="C328" s="39" t="s">
        <v>4</v>
      </c>
      <c r="D328" s="11">
        <v>17.707538</v>
      </c>
      <c r="E328" s="11">
        <v>61.869546999999997</v>
      </c>
      <c r="F328" s="25">
        <f t="shared" si="5"/>
        <v>28.620765560155142</v>
      </c>
    </row>
    <row r="329" spans="1:6" x14ac:dyDescent="0.25">
      <c r="A329" s="38" t="s">
        <v>258</v>
      </c>
      <c r="B329" t="s">
        <v>18</v>
      </c>
      <c r="C329" s="39" t="s">
        <v>1</v>
      </c>
      <c r="D329" s="11">
        <v>325.08321000000001</v>
      </c>
      <c r="E329" s="11">
        <v>821.72210600000005</v>
      </c>
      <c r="F329" s="25">
        <f t="shared" si="5"/>
        <v>39.561210246910406</v>
      </c>
    </row>
    <row r="330" spans="1:6" x14ac:dyDescent="0.25">
      <c r="A330" s="38" t="s">
        <v>211</v>
      </c>
      <c r="B330" t="s">
        <v>32</v>
      </c>
      <c r="C330" s="39" t="s">
        <v>1</v>
      </c>
      <c r="D330" s="11">
        <v>21.236903999999999</v>
      </c>
      <c r="E330" s="11">
        <v>5383.9178879999999</v>
      </c>
      <c r="F330" s="25">
        <f t="shared" si="5"/>
        <v>0.39445074092482152</v>
      </c>
    </row>
    <row r="331" spans="1:6" x14ac:dyDescent="0.25">
      <c r="A331" s="38" t="s">
        <v>491</v>
      </c>
      <c r="B331" t="s">
        <v>31</v>
      </c>
      <c r="C331" s="39" t="s">
        <v>4</v>
      </c>
      <c r="D331" s="11">
        <v>83.093125999999998</v>
      </c>
      <c r="E331" s="11">
        <v>340.11299600000001</v>
      </c>
      <c r="F331" s="25">
        <f t="shared" si="5"/>
        <v>24.431035266879363</v>
      </c>
    </row>
    <row r="332" spans="1:6" x14ac:dyDescent="0.25">
      <c r="A332" s="38" t="s">
        <v>492</v>
      </c>
      <c r="B332" t="s">
        <v>42</v>
      </c>
      <c r="C332" s="39" t="s">
        <v>1</v>
      </c>
      <c r="D332" s="11">
        <v>91.468710999999999</v>
      </c>
      <c r="E332" s="11">
        <v>740.77984900000001</v>
      </c>
      <c r="F332" s="25">
        <f t="shared" si="5"/>
        <v>12.347624077987035</v>
      </c>
    </row>
    <row r="333" spans="1:6" x14ac:dyDescent="0.25">
      <c r="A333" s="38" t="s">
        <v>493</v>
      </c>
      <c r="B333" t="s">
        <v>32</v>
      </c>
      <c r="C333" s="39" t="s">
        <v>4</v>
      </c>
      <c r="D333" s="11">
        <v>3.473E-3</v>
      </c>
      <c r="E333" s="11">
        <v>9.3369999999999998E-3</v>
      </c>
      <c r="F333" s="25">
        <f t="shared" si="5"/>
        <v>37.196101531541181</v>
      </c>
    </row>
    <row r="334" spans="1:6" x14ac:dyDescent="0.25">
      <c r="A334" s="38" t="s">
        <v>494</v>
      </c>
      <c r="B334" t="s">
        <v>26</v>
      </c>
      <c r="C334" s="39" t="s">
        <v>4</v>
      </c>
      <c r="D334" s="11">
        <v>136.630808</v>
      </c>
      <c r="E334" s="11">
        <v>289.142404</v>
      </c>
      <c r="F334" s="25">
        <f t="shared" si="5"/>
        <v>47.253812000539362</v>
      </c>
    </row>
    <row r="335" spans="1:6" x14ac:dyDescent="0.25">
      <c r="A335" s="38" t="s">
        <v>495</v>
      </c>
      <c r="B335" t="s">
        <v>7</v>
      </c>
      <c r="C335" s="39" t="s">
        <v>4</v>
      </c>
      <c r="D335" s="11">
        <v>8.7396960000000004</v>
      </c>
      <c r="E335" s="11">
        <v>515.02426100000002</v>
      </c>
      <c r="F335" s="25">
        <f t="shared" si="5"/>
        <v>1.696948408416822</v>
      </c>
    </row>
    <row r="336" spans="1:6" x14ac:dyDescent="0.25">
      <c r="A336" s="38" t="s">
        <v>158</v>
      </c>
      <c r="B336" t="s">
        <v>11</v>
      </c>
      <c r="C336" s="39" t="s">
        <v>4</v>
      </c>
      <c r="D336" s="11">
        <v>64.284740999999997</v>
      </c>
      <c r="E336" s="11">
        <v>5125.2437239999999</v>
      </c>
      <c r="F336" s="25">
        <f t="shared" si="5"/>
        <v>1.2542767614927963</v>
      </c>
    </row>
    <row r="337" spans="1:6" x14ac:dyDescent="0.25">
      <c r="A337" s="38" t="s">
        <v>82</v>
      </c>
      <c r="B337" t="s">
        <v>12</v>
      </c>
      <c r="C337" s="39" t="s">
        <v>1</v>
      </c>
      <c r="D337" s="11">
        <v>284.520197</v>
      </c>
      <c r="E337" s="11">
        <v>1588.033518</v>
      </c>
      <c r="F337" s="25">
        <f t="shared" si="5"/>
        <v>17.916510815107365</v>
      </c>
    </row>
    <row r="338" spans="1:6" x14ac:dyDescent="0.25">
      <c r="A338" s="38" t="s">
        <v>496</v>
      </c>
      <c r="B338" t="s">
        <v>5</v>
      </c>
      <c r="C338" s="39" t="s">
        <v>4</v>
      </c>
      <c r="D338" s="11">
        <v>6.9902939999999996</v>
      </c>
      <c r="E338" s="11">
        <v>523.43894999999998</v>
      </c>
      <c r="F338" s="25">
        <f t="shared" si="5"/>
        <v>1.3354554528278799</v>
      </c>
    </row>
    <row r="339" spans="1:6" x14ac:dyDescent="0.25">
      <c r="A339" s="38" t="s">
        <v>497</v>
      </c>
      <c r="B339" t="s">
        <v>30</v>
      </c>
      <c r="C339" s="39" t="s">
        <v>1</v>
      </c>
      <c r="D339" s="11">
        <v>363.74675400000001</v>
      </c>
      <c r="E339" s="11">
        <v>974.21391500000004</v>
      </c>
      <c r="F339" s="25">
        <f t="shared" si="5"/>
        <v>37.337462378578323</v>
      </c>
    </row>
    <row r="340" spans="1:6" x14ac:dyDescent="0.25">
      <c r="A340" s="38" t="s">
        <v>498</v>
      </c>
      <c r="B340" t="s">
        <v>7</v>
      </c>
      <c r="C340" s="39" t="s">
        <v>1</v>
      </c>
      <c r="D340" s="11">
        <v>550.766122</v>
      </c>
      <c r="E340" s="11">
        <v>3735.907029</v>
      </c>
      <c r="F340" s="25">
        <f t="shared" si="5"/>
        <v>14.742500756166436</v>
      </c>
    </row>
    <row r="341" spans="1:6" x14ac:dyDescent="0.25">
      <c r="A341" s="38" t="s">
        <v>152</v>
      </c>
      <c r="B341" t="s">
        <v>26</v>
      </c>
      <c r="C341" s="39" t="s">
        <v>1</v>
      </c>
      <c r="D341" s="11">
        <v>298.00795499999998</v>
      </c>
      <c r="E341" s="11">
        <v>1340.720998</v>
      </c>
      <c r="F341" s="25">
        <f t="shared" si="5"/>
        <v>22.227439970325577</v>
      </c>
    </row>
    <row r="342" spans="1:6" x14ac:dyDescent="0.25">
      <c r="A342" s="38" t="s">
        <v>499</v>
      </c>
      <c r="B342" t="s">
        <v>15</v>
      </c>
      <c r="C342" s="39" t="s">
        <v>4</v>
      </c>
      <c r="D342" s="11">
        <v>269.320716</v>
      </c>
      <c r="E342" s="11">
        <v>1057.1593660000001</v>
      </c>
      <c r="F342" s="25">
        <f t="shared" si="5"/>
        <v>25.475886102114899</v>
      </c>
    </row>
    <row r="343" spans="1:6" x14ac:dyDescent="0.25">
      <c r="A343" s="38" t="s">
        <v>166</v>
      </c>
      <c r="B343" t="s">
        <v>11</v>
      </c>
      <c r="C343" s="39" t="s">
        <v>4</v>
      </c>
      <c r="D343" s="11">
        <v>13.436026999999999</v>
      </c>
      <c r="E343" s="11">
        <v>361.93471399999999</v>
      </c>
      <c r="F343" s="25">
        <f t="shared" si="5"/>
        <v>3.7122791708783147</v>
      </c>
    </row>
    <row r="344" spans="1:6" x14ac:dyDescent="0.25">
      <c r="A344" s="38" t="s">
        <v>500</v>
      </c>
      <c r="B344" t="s">
        <v>39</v>
      </c>
      <c r="C344" s="39" t="s">
        <v>1</v>
      </c>
      <c r="D344" s="11">
        <v>5.9892180000000002</v>
      </c>
      <c r="E344" s="11">
        <v>399.16181999999998</v>
      </c>
      <c r="F344" s="25">
        <f t="shared" si="5"/>
        <v>1.5004486150504075</v>
      </c>
    </row>
    <row r="345" spans="1:6" x14ac:dyDescent="0.25">
      <c r="A345" s="38" t="s">
        <v>145</v>
      </c>
      <c r="B345" t="s">
        <v>15</v>
      </c>
      <c r="C345" s="39" t="s">
        <v>4</v>
      </c>
      <c r="D345" s="11">
        <v>3.0761E-2</v>
      </c>
      <c r="E345" s="11">
        <v>682.49594100000002</v>
      </c>
      <c r="F345" s="25">
        <f t="shared" si="5"/>
        <v>4.507133032165535E-3</v>
      </c>
    </row>
    <row r="346" spans="1:6" x14ac:dyDescent="0.25">
      <c r="A346" s="38" t="s">
        <v>217</v>
      </c>
      <c r="B346" t="s">
        <v>13</v>
      </c>
      <c r="C346" s="39" t="s">
        <v>1</v>
      </c>
      <c r="D346" s="11">
        <v>2043.1213519999999</v>
      </c>
      <c r="E346" s="11">
        <v>30496.096460000001</v>
      </c>
      <c r="F346" s="25">
        <f t="shared" si="5"/>
        <v>6.699615980949714</v>
      </c>
    </row>
    <row r="347" spans="1:6" x14ac:dyDescent="0.25">
      <c r="A347" s="38" t="s">
        <v>99</v>
      </c>
      <c r="B347" t="s">
        <v>25</v>
      </c>
      <c r="C347" s="39" t="s">
        <v>4</v>
      </c>
      <c r="D347" s="11">
        <v>42.488202000000001</v>
      </c>
      <c r="E347" s="11">
        <v>199.63570000000001</v>
      </c>
      <c r="F347" s="25">
        <f t="shared" si="5"/>
        <v>21.282867743594956</v>
      </c>
    </row>
    <row r="348" spans="1:6" x14ac:dyDescent="0.25">
      <c r="A348" s="38" t="s">
        <v>501</v>
      </c>
      <c r="B348" t="s">
        <v>31</v>
      </c>
      <c r="C348" s="39" t="s">
        <v>4</v>
      </c>
      <c r="D348" s="11">
        <v>9.3080499999999997</v>
      </c>
      <c r="E348" s="11">
        <v>246.7039</v>
      </c>
      <c r="F348" s="25">
        <f t="shared" si="5"/>
        <v>3.7729642701230097</v>
      </c>
    </row>
    <row r="349" spans="1:6" x14ac:dyDescent="0.25">
      <c r="A349" s="38" t="s">
        <v>502</v>
      </c>
      <c r="B349" t="s">
        <v>22</v>
      </c>
      <c r="C349" s="39" t="s">
        <v>4</v>
      </c>
      <c r="D349" s="11">
        <v>2.632101</v>
      </c>
      <c r="E349" s="11">
        <v>129.81765100000001</v>
      </c>
      <c r="F349" s="25">
        <f t="shared" si="5"/>
        <v>2.0275370719810666</v>
      </c>
    </row>
    <row r="350" spans="1:6" x14ac:dyDescent="0.25">
      <c r="A350" s="38" t="s">
        <v>238</v>
      </c>
      <c r="B350" t="s">
        <v>8</v>
      </c>
      <c r="C350" s="39" t="s">
        <v>4</v>
      </c>
      <c r="D350" s="11">
        <v>45.494413000000002</v>
      </c>
      <c r="E350" s="11">
        <v>7895.442712</v>
      </c>
      <c r="F350" s="25">
        <f t="shared" si="5"/>
        <v>0.57621104552952651</v>
      </c>
    </row>
    <row r="351" spans="1:6" x14ac:dyDescent="0.25">
      <c r="A351" s="38" t="s">
        <v>503</v>
      </c>
      <c r="B351" t="s">
        <v>25</v>
      </c>
      <c r="C351" s="39" t="s">
        <v>1</v>
      </c>
      <c r="D351" s="11">
        <v>1891.195931</v>
      </c>
      <c r="E351" s="11">
        <v>6790.0533050000004</v>
      </c>
      <c r="F351" s="25">
        <f t="shared" si="5"/>
        <v>27.852446012572209</v>
      </c>
    </row>
    <row r="352" spans="1:6" x14ac:dyDescent="0.25">
      <c r="A352" s="38" t="s">
        <v>504</v>
      </c>
      <c r="B352" t="s">
        <v>18</v>
      </c>
      <c r="C352" s="39" t="s">
        <v>20</v>
      </c>
      <c r="D352" s="11">
        <v>352.27699200000001</v>
      </c>
      <c r="E352" s="11">
        <v>520.21794699999998</v>
      </c>
      <c r="F352" s="25">
        <f t="shared" si="5"/>
        <v>67.717193155583317</v>
      </c>
    </row>
    <row r="353" spans="1:6" x14ac:dyDescent="0.25">
      <c r="A353" s="38" t="s">
        <v>505</v>
      </c>
      <c r="B353" t="s">
        <v>15</v>
      </c>
      <c r="C353" s="39" t="s">
        <v>1</v>
      </c>
      <c r="D353" s="11">
        <v>271.07917600000002</v>
      </c>
      <c r="E353" s="11">
        <v>740.68830600000001</v>
      </c>
      <c r="F353" s="25">
        <f t="shared" si="5"/>
        <v>36.598279438746808</v>
      </c>
    </row>
    <row r="354" spans="1:6" x14ac:dyDescent="0.25">
      <c r="A354" s="38" t="s">
        <v>93</v>
      </c>
      <c r="B354" t="s">
        <v>7</v>
      </c>
      <c r="C354" s="39" t="s">
        <v>1</v>
      </c>
      <c r="D354" s="11">
        <v>1152.8001079999999</v>
      </c>
      <c r="E354" s="11">
        <v>2681.9563939999998</v>
      </c>
      <c r="F354" s="25">
        <f t="shared" si="5"/>
        <v>42.983551506617076</v>
      </c>
    </row>
    <row r="355" spans="1:6" x14ac:dyDescent="0.25">
      <c r="A355" s="38" t="s">
        <v>506</v>
      </c>
      <c r="B355" t="s">
        <v>42</v>
      </c>
      <c r="C355" s="39" t="s">
        <v>1</v>
      </c>
      <c r="D355" s="11">
        <v>812.20287099999996</v>
      </c>
      <c r="E355" s="11">
        <v>3539.1076309999999</v>
      </c>
      <c r="F355" s="25">
        <f t="shared" si="5"/>
        <v>22.949369041102212</v>
      </c>
    </row>
    <row r="356" spans="1:6" x14ac:dyDescent="0.25">
      <c r="A356" s="38" t="s">
        <v>507</v>
      </c>
      <c r="B356" t="s">
        <v>6</v>
      </c>
      <c r="C356" s="39" t="s">
        <v>1</v>
      </c>
      <c r="D356" s="11">
        <v>13.820271999999999</v>
      </c>
      <c r="E356" s="11">
        <v>116.835373</v>
      </c>
      <c r="F356" s="25">
        <f t="shared" si="5"/>
        <v>11.828842280496676</v>
      </c>
    </row>
    <row r="357" spans="1:6" x14ac:dyDescent="0.25">
      <c r="A357" s="38" t="s">
        <v>205</v>
      </c>
      <c r="B357" t="s">
        <v>25</v>
      </c>
      <c r="C357" s="39" t="s">
        <v>1</v>
      </c>
      <c r="D357" s="11">
        <v>1241.1962309999999</v>
      </c>
      <c r="E357" s="11">
        <v>1866.660247</v>
      </c>
      <c r="F357" s="25">
        <f t="shared" si="5"/>
        <v>66.492883908294857</v>
      </c>
    </row>
    <row r="358" spans="1:6" x14ac:dyDescent="0.25">
      <c r="A358" s="38" t="s">
        <v>508</v>
      </c>
      <c r="B358" t="s">
        <v>30</v>
      </c>
      <c r="C358" s="39" t="s">
        <v>4</v>
      </c>
      <c r="D358" s="11">
        <v>31.666571000000001</v>
      </c>
      <c r="E358" s="11">
        <v>518.71009700000002</v>
      </c>
      <c r="F358" s="25">
        <f t="shared" si="5"/>
        <v>6.1048688242519402</v>
      </c>
    </row>
    <row r="359" spans="1:6" x14ac:dyDescent="0.25">
      <c r="A359" s="38" t="s">
        <v>509</v>
      </c>
      <c r="B359" t="s">
        <v>32</v>
      </c>
      <c r="C359" s="39" t="s">
        <v>1</v>
      </c>
      <c r="D359" s="11">
        <v>94.561999</v>
      </c>
      <c r="E359" s="11">
        <v>1146.235085</v>
      </c>
      <c r="F359" s="25">
        <f t="shared" si="5"/>
        <v>8.2497910103667778</v>
      </c>
    </row>
    <row r="360" spans="1:6" x14ac:dyDescent="0.25">
      <c r="A360" s="38" t="s">
        <v>510</v>
      </c>
      <c r="B360" t="s">
        <v>18</v>
      </c>
      <c r="C360" s="39" t="s">
        <v>1</v>
      </c>
      <c r="D360" s="11">
        <v>468.243697</v>
      </c>
      <c r="E360" s="11">
        <v>1871.379897</v>
      </c>
      <c r="F360" s="25">
        <f t="shared" si="5"/>
        <v>25.021306349963425</v>
      </c>
    </row>
    <row r="361" spans="1:6" x14ac:dyDescent="0.25">
      <c r="A361" s="38" t="s">
        <v>131</v>
      </c>
      <c r="B361" t="s">
        <v>7</v>
      </c>
      <c r="C361" s="39" t="s">
        <v>4</v>
      </c>
      <c r="D361" s="11">
        <v>207.94234700000001</v>
      </c>
      <c r="E361" s="11">
        <v>2424.057573</v>
      </c>
      <c r="F361" s="25">
        <f t="shared" si="5"/>
        <v>8.5782759170464651</v>
      </c>
    </row>
    <row r="362" spans="1:6" x14ac:dyDescent="0.25">
      <c r="A362" s="38" t="s">
        <v>511</v>
      </c>
      <c r="B362" t="s">
        <v>19</v>
      </c>
      <c r="C362" s="39" t="s">
        <v>1</v>
      </c>
      <c r="D362" s="11">
        <v>13.119897</v>
      </c>
      <c r="E362" s="11">
        <v>1771.305697</v>
      </c>
      <c r="F362" s="25">
        <f t="shared" si="5"/>
        <v>0.74069072448763207</v>
      </c>
    </row>
    <row r="363" spans="1:6" x14ac:dyDescent="0.25">
      <c r="A363" s="38" t="s">
        <v>112</v>
      </c>
      <c r="B363" t="s">
        <v>25</v>
      </c>
      <c r="C363" s="39" t="s">
        <v>1</v>
      </c>
      <c r="D363" s="11">
        <v>18.117298000000002</v>
      </c>
      <c r="E363" s="11">
        <v>450.35871600000002</v>
      </c>
      <c r="F363" s="25">
        <f t="shared" si="5"/>
        <v>4.0228594132504814</v>
      </c>
    </row>
    <row r="364" spans="1:6" x14ac:dyDescent="0.25">
      <c r="A364" s="38" t="s">
        <v>512</v>
      </c>
      <c r="B364" t="s">
        <v>38</v>
      </c>
      <c r="C364" s="39" t="s">
        <v>4</v>
      </c>
      <c r="D364" s="11">
        <v>5.5162959999999996</v>
      </c>
      <c r="E364" s="11">
        <v>831.61148500000002</v>
      </c>
      <c r="F364" s="25">
        <f t="shared" si="5"/>
        <v>0.66332609632008621</v>
      </c>
    </row>
    <row r="365" spans="1:6" x14ac:dyDescent="0.25">
      <c r="A365" s="38" t="s">
        <v>513</v>
      </c>
      <c r="B365" t="s">
        <v>8</v>
      </c>
      <c r="C365" s="39" t="s">
        <v>1</v>
      </c>
      <c r="D365" s="11">
        <v>260.24616099999997</v>
      </c>
      <c r="E365" s="11">
        <v>1311.5872999999999</v>
      </c>
      <c r="F365" s="25">
        <f t="shared" si="5"/>
        <v>19.842076924654574</v>
      </c>
    </row>
    <row r="366" spans="1:6" x14ac:dyDescent="0.25">
      <c r="A366" s="38" t="s">
        <v>514</v>
      </c>
      <c r="B366" t="s">
        <v>26</v>
      </c>
      <c r="C366" s="39" t="s">
        <v>4</v>
      </c>
      <c r="D366" s="11">
        <v>65.957565000000002</v>
      </c>
      <c r="E366" s="11">
        <v>160.684212</v>
      </c>
      <c r="F366" s="25">
        <f t="shared" si="5"/>
        <v>41.047943776828554</v>
      </c>
    </row>
    <row r="367" spans="1:6" x14ac:dyDescent="0.25">
      <c r="A367" s="38" t="s">
        <v>515</v>
      </c>
      <c r="B367" t="s">
        <v>33</v>
      </c>
      <c r="C367" s="39" t="s">
        <v>1</v>
      </c>
      <c r="D367" s="11">
        <v>4.0021560000000003</v>
      </c>
      <c r="E367" s="11">
        <v>1020.52724</v>
      </c>
      <c r="F367" s="25">
        <f t="shared" si="5"/>
        <v>0.39216552416572442</v>
      </c>
    </row>
    <row r="368" spans="1:6" x14ac:dyDescent="0.25">
      <c r="A368" s="38" t="s">
        <v>230</v>
      </c>
      <c r="B368" t="s">
        <v>30</v>
      </c>
      <c r="C368" s="39" t="s">
        <v>1</v>
      </c>
      <c r="D368" s="11">
        <v>970.45317299999999</v>
      </c>
      <c r="E368" s="11">
        <v>6977.2948660000002</v>
      </c>
      <c r="F368" s="25">
        <f t="shared" si="5"/>
        <v>13.908730985829029</v>
      </c>
    </row>
    <row r="369" spans="1:6" x14ac:dyDescent="0.25">
      <c r="A369" s="38" t="s">
        <v>516</v>
      </c>
      <c r="B369" t="s">
        <v>15</v>
      </c>
      <c r="C369" s="39" t="s">
        <v>4</v>
      </c>
      <c r="D369" s="11">
        <v>8.881E-3</v>
      </c>
      <c r="E369" s="11">
        <v>183.16782000000001</v>
      </c>
      <c r="F369" s="25">
        <f t="shared" si="5"/>
        <v>4.8485590973348916E-3</v>
      </c>
    </row>
    <row r="370" spans="1:6" x14ac:dyDescent="0.25">
      <c r="A370" s="38" t="s">
        <v>187</v>
      </c>
      <c r="B370" t="s">
        <v>26</v>
      </c>
      <c r="C370" s="39" t="s">
        <v>1</v>
      </c>
      <c r="D370" s="11">
        <v>322.603004</v>
      </c>
      <c r="E370" s="11">
        <v>15565.786609999999</v>
      </c>
      <c r="F370" s="25">
        <f t="shared" si="5"/>
        <v>2.0725133402043983</v>
      </c>
    </row>
    <row r="371" spans="1:6" x14ac:dyDescent="0.25">
      <c r="A371" s="38" t="s">
        <v>517</v>
      </c>
      <c r="B371" t="s">
        <v>23</v>
      </c>
      <c r="C371" s="39" t="s">
        <v>4</v>
      </c>
      <c r="D371" s="11">
        <v>102.356489</v>
      </c>
      <c r="E371" s="11">
        <v>1393.9456419999999</v>
      </c>
      <c r="F371" s="25">
        <f t="shared" si="5"/>
        <v>7.3429326019586645</v>
      </c>
    </row>
    <row r="372" spans="1:6" x14ac:dyDescent="0.25">
      <c r="A372" s="38" t="s">
        <v>189</v>
      </c>
      <c r="B372" t="s">
        <v>7</v>
      </c>
      <c r="C372" s="39" t="s">
        <v>1</v>
      </c>
      <c r="D372" s="11">
        <v>16.984546000000002</v>
      </c>
      <c r="E372" s="11">
        <v>3635.8190129999998</v>
      </c>
      <c r="F372" s="25">
        <f t="shared" si="5"/>
        <v>0.46714497996933169</v>
      </c>
    </row>
    <row r="373" spans="1:6" x14ac:dyDescent="0.25">
      <c r="A373" s="38" t="s">
        <v>139</v>
      </c>
      <c r="B373" t="s">
        <v>2</v>
      </c>
      <c r="C373" s="39" t="s">
        <v>1</v>
      </c>
      <c r="D373" s="11">
        <v>0.82371099999999997</v>
      </c>
      <c r="E373" s="11">
        <v>938.95480199999997</v>
      </c>
      <c r="F373" s="25">
        <f t="shared" si="5"/>
        <v>8.7726373862242621E-2</v>
      </c>
    </row>
    <row r="374" spans="1:6" x14ac:dyDescent="0.25">
      <c r="A374" s="38" t="s">
        <v>518</v>
      </c>
      <c r="B374" t="s">
        <v>12</v>
      </c>
      <c r="C374" s="39" t="s">
        <v>1</v>
      </c>
      <c r="D374" s="11">
        <v>3.4523480000000002</v>
      </c>
      <c r="E374" s="11">
        <v>167.45075399999999</v>
      </c>
      <c r="F374" s="25">
        <f t="shared" si="5"/>
        <v>2.0617094384657118</v>
      </c>
    </row>
    <row r="375" spans="1:6" x14ac:dyDescent="0.25">
      <c r="A375" s="38" t="s">
        <v>519</v>
      </c>
      <c r="B375" t="s">
        <v>8</v>
      </c>
      <c r="C375" s="39" t="s">
        <v>4</v>
      </c>
      <c r="D375" s="11">
        <v>34.007697</v>
      </c>
      <c r="E375" s="11">
        <v>44.367255</v>
      </c>
      <c r="F375" s="25">
        <f t="shared" si="5"/>
        <v>76.65044186303615</v>
      </c>
    </row>
    <row r="376" spans="1:6" x14ac:dyDescent="0.25">
      <c r="A376" s="38" t="s">
        <v>520</v>
      </c>
      <c r="B376" t="s">
        <v>9</v>
      </c>
      <c r="C376" s="39" t="s">
        <v>4</v>
      </c>
      <c r="D376" s="11">
        <v>3.9470930000000002</v>
      </c>
      <c r="E376" s="11">
        <v>410.82598999999999</v>
      </c>
      <c r="F376" s="25">
        <f t="shared" si="5"/>
        <v>0.96077003307410047</v>
      </c>
    </row>
    <row r="377" spans="1:6" x14ac:dyDescent="0.25">
      <c r="A377" s="38" t="s">
        <v>521</v>
      </c>
      <c r="B377" t="s">
        <v>12</v>
      </c>
      <c r="C377" s="39" t="s">
        <v>4</v>
      </c>
      <c r="D377" s="11">
        <v>51.258721000000001</v>
      </c>
      <c r="E377" s="11">
        <v>268.68871999999999</v>
      </c>
      <c r="F377" s="25">
        <f t="shared" si="5"/>
        <v>19.077362458684537</v>
      </c>
    </row>
    <row r="378" spans="1:6" x14ac:dyDescent="0.25">
      <c r="A378" s="38" t="s">
        <v>229</v>
      </c>
      <c r="B378" t="s">
        <v>5</v>
      </c>
      <c r="C378" s="39" t="s">
        <v>1</v>
      </c>
      <c r="D378" s="11">
        <v>4709.8874580000002</v>
      </c>
      <c r="E378" s="11">
        <v>9892.9495760000009</v>
      </c>
      <c r="F378" s="25">
        <f t="shared" si="5"/>
        <v>47.608525868018639</v>
      </c>
    </row>
    <row r="379" spans="1:6" x14ac:dyDescent="0.25">
      <c r="A379" s="38" t="s">
        <v>522</v>
      </c>
      <c r="B379" t="s">
        <v>13</v>
      </c>
      <c r="C379" s="39" t="s">
        <v>1</v>
      </c>
      <c r="D379" s="11">
        <v>34.365352000000001</v>
      </c>
      <c r="E379" s="11">
        <v>12636.037549999999</v>
      </c>
      <c r="F379" s="25">
        <f t="shared" si="5"/>
        <v>0.27196304113547054</v>
      </c>
    </row>
    <row r="380" spans="1:6" x14ac:dyDescent="0.25">
      <c r="A380" s="38" t="s">
        <v>523</v>
      </c>
      <c r="B380" t="s">
        <v>8</v>
      </c>
      <c r="C380" s="39" t="s">
        <v>1</v>
      </c>
      <c r="D380" s="11">
        <v>564.27201100000002</v>
      </c>
      <c r="E380" s="11">
        <v>1409.0162700000001</v>
      </c>
      <c r="F380" s="25">
        <f t="shared" si="5"/>
        <v>40.047231747011693</v>
      </c>
    </row>
    <row r="381" spans="1:6" x14ac:dyDescent="0.25">
      <c r="A381" s="38" t="s">
        <v>524</v>
      </c>
      <c r="B381" t="s">
        <v>14</v>
      </c>
      <c r="C381" s="39" t="s">
        <v>4</v>
      </c>
      <c r="D381" s="11">
        <v>0.80926399999999998</v>
      </c>
      <c r="E381" s="11">
        <v>319.35320000000002</v>
      </c>
      <c r="F381" s="25">
        <f t="shared" si="5"/>
        <v>0.25340719930158834</v>
      </c>
    </row>
    <row r="382" spans="1:6" x14ac:dyDescent="0.25">
      <c r="A382" s="38" t="s">
        <v>79</v>
      </c>
      <c r="B382" t="s">
        <v>25</v>
      </c>
      <c r="C382" s="39" t="s">
        <v>1</v>
      </c>
      <c r="D382" s="11">
        <v>326.89929799999999</v>
      </c>
      <c r="E382" s="11">
        <v>754.12446699999998</v>
      </c>
      <c r="F382" s="25">
        <f t="shared" si="5"/>
        <v>43.348188834191475</v>
      </c>
    </row>
    <row r="383" spans="1:6" x14ac:dyDescent="0.25">
      <c r="A383" s="38" t="s">
        <v>525</v>
      </c>
      <c r="B383" t="s">
        <v>5</v>
      </c>
      <c r="C383" s="39" t="s">
        <v>1</v>
      </c>
      <c r="D383" s="11">
        <v>362.67092400000001</v>
      </c>
      <c r="E383" s="11">
        <v>1011.975983</v>
      </c>
      <c r="F383" s="25">
        <f t="shared" si="5"/>
        <v>35.837898338739528</v>
      </c>
    </row>
    <row r="384" spans="1:6" x14ac:dyDescent="0.25">
      <c r="A384" s="38" t="s">
        <v>108</v>
      </c>
      <c r="B384" t="s">
        <v>10</v>
      </c>
      <c r="C384" s="39" t="s">
        <v>4</v>
      </c>
      <c r="D384" s="11">
        <v>1.8914040000000001</v>
      </c>
      <c r="E384" s="11">
        <v>162.28607</v>
      </c>
      <c r="F384" s="25">
        <f t="shared" si="5"/>
        <v>1.1654752622945397</v>
      </c>
    </row>
    <row r="385" spans="1:6" x14ac:dyDescent="0.25">
      <c r="A385" s="38" t="s">
        <v>526</v>
      </c>
      <c r="B385" t="s">
        <v>30</v>
      </c>
      <c r="C385" s="39" t="s">
        <v>4</v>
      </c>
      <c r="D385" s="11">
        <v>0.49268299999999998</v>
      </c>
      <c r="E385" s="11">
        <v>1385.1898369999999</v>
      </c>
      <c r="F385" s="25">
        <f t="shared" si="5"/>
        <v>3.5567904617827488E-2</v>
      </c>
    </row>
    <row r="386" spans="1:6" x14ac:dyDescent="0.25">
      <c r="A386" s="38" t="s">
        <v>527</v>
      </c>
      <c r="B386" t="s">
        <v>18</v>
      </c>
      <c r="C386" s="39" t="s">
        <v>1</v>
      </c>
      <c r="D386" s="11">
        <v>101.63860200000001</v>
      </c>
      <c r="E386" s="11">
        <v>329.07553300000001</v>
      </c>
      <c r="F386" s="25">
        <f t="shared" si="5"/>
        <v>30.886101155384289</v>
      </c>
    </row>
    <row r="387" spans="1:6" x14ac:dyDescent="0.25">
      <c r="A387" s="38" t="s">
        <v>528</v>
      </c>
      <c r="B387" t="s">
        <v>6</v>
      </c>
      <c r="C387" s="39" t="s">
        <v>1</v>
      </c>
      <c r="D387" s="11">
        <v>16.632282</v>
      </c>
      <c r="E387" s="11">
        <v>1878.6352119999999</v>
      </c>
      <c r="F387" s="25">
        <f t="shared" ref="F387:F450" si="6">D387/E387*100</f>
        <v>0.88533856353587825</v>
      </c>
    </row>
    <row r="388" spans="1:6" x14ac:dyDescent="0.25">
      <c r="A388" s="38" t="s">
        <v>529</v>
      </c>
      <c r="B388" t="s">
        <v>14</v>
      </c>
      <c r="C388" s="39" t="s">
        <v>1</v>
      </c>
      <c r="D388" s="11">
        <v>5.6598269999999999</v>
      </c>
      <c r="E388" s="11">
        <v>1032.6548720000001</v>
      </c>
      <c r="F388" s="25">
        <f t="shared" si="6"/>
        <v>0.54808505275710351</v>
      </c>
    </row>
    <row r="389" spans="1:6" x14ac:dyDescent="0.25">
      <c r="A389" s="38" t="s">
        <v>530</v>
      </c>
      <c r="B389" t="s">
        <v>31</v>
      </c>
      <c r="C389" s="39" t="s">
        <v>1</v>
      </c>
      <c r="D389" s="11">
        <v>1068.838915</v>
      </c>
      <c r="E389" s="11">
        <v>2554.226056</v>
      </c>
      <c r="F389" s="25">
        <f t="shared" si="6"/>
        <v>41.845901324561538</v>
      </c>
    </row>
    <row r="390" spans="1:6" x14ac:dyDescent="0.25">
      <c r="A390" s="38" t="s">
        <v>96</v>
      </c>
      <c r="B390" t="s">
        <v>29</v>
      </c>
      <c r="C390" s="39" t="s">
        <v>4</v>
      </c>
      <c r="D390" s="11">
        <v>314.817162</v>
      </c>
      <c r="E390" s="11">
        <v>1383.3682550000001</v>
      </c>
      <c r="F390" s="25">
        <f t="shared" si="6"/>
        <v>22.757292634274016</v>
      </c>
    </row>
    <row r="391" spans="1:6" x14ac:dyDescent="0.25">
      <c r="A391" s="38" t="s">
        <v>113</v>
      </c>
      <c r="B391" t="s">
        <v>6</v>
      </c>
      <c r="C391" s="39" t="s">
        <v>1</v>
      </c>
      <c r="D391" s="11">
        <v>0.37488199999999999</v>
      </c>
      <c r="E391" s="11">
        <v>1274.098553</v>
      </c>
      <c r="F391" s="25">
        <f t="shared" si="6"/>
        <v>2.9423312593621635E-2</v>
      </c>
    </row>
    <row r="392" spans="1:6" x14ac:dyDescent="0.25">
      <c r="A392" s="38" t="s">
        <v>251</v>
      </c>
      <c r="B392" t="s">
        <v>18</v>
      </c>
      <c r="C392" s="39" t="s">
        <v>4</v>
      </c>
      <c r="D392" s="11">
        <v>105.97995899999999</v>
      </c>
      <c r="E392" s="11">
        <v>180.38255899999999</v>
      </c>
      <c r="F392" s="25">
        <f t="shared" si="6"/>
        <v>58.752885859657866</v>
      </c>
    </row>
    <row r="393" spans="1:6" x14ac:dyDescent="0.25">
      <c r="A393" s="38" t="s">
        <v>531</v>
      </c>
      <c r="B393" t="s">
        <v>39</v>
      </c>
      <c r="C393" s="39" t="s">
        <v>1</v>
      </c>
      <c r="D393" s="11">
        <v>3.1014370000000002</v>
      </c>
      <c r="E393" s="11">
        <v>16.834136999999998</v>
      </c>
      <c r="F393" s="25">
        <f t="shared" si="6"/>
        <v>18.423498632570237</v>
      </c>
    </row>
    <row r="394" spans="1:6" x14ac:dyDescent="0.25">
      <c r="A394" s="38" t="s">
        <v>532</v>
      </c>
      <c r="B394" t="s">
        <v>31</v>
      </c>
      <c r="C394" s="39" t="s">
        <v>4</v>
      </c>
      <c r="D394" s="11">
        <v>157.33716000000001</v>
      </c>
      <c r="E394" s="11">
        <v>1056.799004</v>
      </c>
      <c r="F394" s="25">
        <f t="shared" si="6"/>
        <v>14.888087460763732</v>
      </c>
    </row>
    <row r="395" spans="1:6" x14ac:dyDescent="0.25">
      <c r="A395" s="38" t="s">
        <v>533</v>
      </c>
      <c r="B395" t="s">
        <v>12</v>
      </c>
      <c r="C395" s="39" t="s">
        <v>1</v>
      </c>
      <c r="D395" s="11">
        <v>6.8100389999999997</v>
      </c>
      <c r="E395" s="11">
        <v>103.319012</v>
      </c>
      <c r="F395" s="25">
        <f t="shared" si="6"/>
        <v>6.5912738306092207</v>
      </c>
    </row>
    <row r="396" spans="1:6" x14ac:dyDescent="0.25">
      <c r="A396" s="38" t="s">
        <v>534</v>
      </c>
      <c r="B396" t="s">
        <v>12</v>
      </c>
      <c r="C396" s="39" t="s">
        <v>1</v>
      </c>
      <c r="D396" s="11">
        <v>307.77021300000001</v>
      </c>
      <c r="E396" s="11">
        <v>1838.7151570000001</v>
      </c>
      <c r="F396" s="25">
        <f t="shared" si="6"/>
        <v>16.738330122983808</v>
      </c>
    </row>
    <row r="397" spans="1:6" x14ac:dyDescent="0.25">
      <c r="A397" s="38" t="s">
        <v>535</v>
      </c>
      <c r="B397" t="s">
        <v>32</v>
      </c>
      <c r="C397" s="39" t="s">
        <v>4</v>
      </c>
      <c r="D397" s="11">
        <v>2.903527</v>
      </c>
      <c r="E397" s="11">
        <v>745.49188000000004</v>
      </c>
      <c r="F397" s="25">
        <f t="shared" si="6"/>
        <v>0.38947801819115724</v>
      </c>
    </row>
    <row r="398" spans="1:6" x14ac:dyDescent="0.25">
      <c r="A398" s="38" t="s">
        <v>536</v>
      </c>
      <c r="B398" t="s">
        <v>8</v>
      </c>
      <c r="C398" s="39" t="s">
        <v>1</v>
      </c>
      <c r="D398" s="11">
        <v>24.962924000000001</v>
      </c>
      <c r="E398" s="11">
        <v>1599.2713550000001</v>
      </c>
      <c r="F398" s="25">
        <f t="shared" si="6"/>
        <v>1.5608935858167734</v>
      </c>
    </row>
    <row r="399" spans="1:6" x14ac:dyDescent="0.25">
      <c r="A399" s="38" t="s">
        <v>537</v>
      </c>
      <c r="B399" t="s">
        <v>19</v>
      </c>
      <c r="C399" s="39" t="s">
        <v>1</v>
      </c>
      <c r="D399" s="11">
        <v>125.627582</v>
      </c>
      <c r="E399" s="11">
        <v>1239.083259</v>
      </c>
      <c r="F399" s="25">
        <f t="shared" si="6"/>
        <v>10.138752266041228</v>
      </c>
    </row>
    <row r="400" spans="1:6" x14ac:dyDescent="0.25">
      <c r="A400" s="38" t="s">
        <v>538</v>
      </c>
      <c r="B400" t="s">
        <v>25</v>
      </c>
      <c r="C400" s="39" t="s">
        <v>4</v>
      </c>
      <c r="D400" s="11">
        <v>2.53199</v>
      </c>
      <c r="E400" s="11">
        <v>117.115566</v>
      </c>
      <c r="F400" s="25">
        <f t="shared" si="6"/>
        <v>2.1619585563886528</v>
      </c>
    </row>
    <row r="401" spans="1:6" x14ac:dyDescent="0.25">
      <c r="A401" s="38" t="s">
        <v>539</v>
      </c>
      <c r="B401" t="s">
        <v>33</v>
      </c>
      <c r="C401" s="39" t="s">
        <v>4</v>
      </c>
      <c r="D401" s="11">
        <v>16.739571000000002</v>
      </c>
      <c r="E401" s="11">
        <v>212.79719299999999</v>
      </c>
      <c r="F401" s="25">
        <f t="shared" si="6"/>
        <v>7.8664435202394811</v>
      </c>
    </row>
    <row r="402" spans="1:6" x14ac:dyDescent="0.25">
      <c r="A402" s="38" t="s">
        <v>540</v>
      </c>
      <c r="B402" t="s">
        <v>33</v>
      </c>
      <c r="C402" s="39" t="s">
        <v>4</v>
      </c>
      <c r="D402" s="11">
        <v>0.21276600000000001</v>
      </c>
      <c r="E402" s="11">
        <v>49.371282999999998</v>
      </c>
      <c r="F402" s="25">
        <f t="shared" si="6"/>
        <v>0.43095092343458047</v>
      </c>
    </row>
    <row r="403" spans="1:6" x14ac:dyDescent="0.25">
      <c r="A403" s="38" t="s">
        <v>541</v>
      </c>
      <c r="B403" t="s">
        <v>26</v>
      </c>
      <c r="C403" s="39" t="s">
        <v>1</v>
      </c>
      <c r="D403" s="11">
        <v>1070.919619</v>
      </c>
      <c r="E403" s="11">
        <v>18384.9169</v>
      </c>
      <c r="F403" s="25">
        <f t="shared" si="6"/>
        <v>5.8249902614463274</v>
      </c>
    </row>
    <row r="404" spans="1:6" x14ac:dyDescent="0.25">
      <c r="A404" s="38" t="s">
        <v>542</v>
      </c>
      <c r="B404" t="s">
        <v>32</v>
      </c>
      <c r="C404" s="39" t="s">
        <v>4</v>
      </c>
      <c r="D404" s="11">
        <v>11.159632</v>
      </c>
      <c r="E404" s="11">
        <v>99.413661000000005</v>
      </c>
      <c r="F404" s="25">
        <f t="shared" si="6"/>
        <v>11.225451198301609</v>
      </c>
    </row>
    <row r="405" spans="1:6" x14ac:dyDescent="0.25">
      <c r="A405" s="38" t="s">
        <v>543</v>
      </c>
      <c r="B405" t="s">
        <v>25</v>
      </c>
      <c r="C405" s="39" t="s">
        <v>1</v>
      </c>
      <c r="D405" s="11">
        <v>259.17744199999999</v>
      </c>
      <c r="E405" s="11">
        <v>615.77703199999996</v>
      </c>
      <c r="F405" s="25">
        <f t="shared" si="6"/>
        <v>42.089494822210256</v>
      </c>
    </row>
    <row r="406" spans="1:6" x14ac:dyDescent="0.25">
      <c r="A406" s="38" t="s">
        <v>544</v>
      </c>
      <c r="B406" t="s">
        <v>14</v>
      </c>
      <c r="C406" s="39" t="s">
        <v>1</v>
      </c>
      <c r="D406" s="11">
        <v>5.5912059999999997</v>
      </c>
      <c r="E406" s="11">
        <v>51.689002000000002</v>
      </c>
      <c r="F406" s="25">
        <f t="shared" si="6"/>
        <v>10.817012872486877</v>
      </c>
    </row>
    <row r="407" spans="1:6" x14ac:dyDescent="0.25">
      <c r="A407" s="38" t="s">
        <v>181</v>
      </c>
      <c r="B407" t="s">
        <v>35</v>
      </c>
      <c r="C407" s="39" t="s">
        <v>4</v>
      </c>
      <c r="D407" s="11">
        <v>46.951394999999998</v>
      </c>
      <c r="E407" s="11">
        <v>281.46362599999998</v>
      </c>
      <c r="F407" s="25">
        <f t="shared" si="6"/>
        <v>16.681159007025652</v>
      </c>
    </row>
    <row r="408" spans="1:6" x14ac:dyDescent="0.25">
      <c r="A408" s="38" t="s">
        <v>210</v>
      </c>
      <c r="B408" t="s">
        <v>23</v>
      </c>
      <c r="C408" s="39" t="s">
        <v>1</v>
      </c>
      <c r="D408" s="11">
        <v>0.45362400000000003</v>
      </c>
      <c r="E408" s="11">
        <v>3812.2638499999998</v>
      </c>
      <c r="F408" s="25">
        <f t="shared" si="6"/>
        <v>1.1899071466420144E-2</v>
      </c>
    </row>
    <row r="409" spans="1:6" x14ac:dyDescent="0.25">
      <c r="A409" s="38" t="s">
        <v>188</v>
      </c>
      <c r="B409" t="s">
        <v>25</v>
      </c>
      <c r="C409" s="39" t="s">
        <v>1</v>
      </c>
      <c r="D409" s="11">
        <v>7.5739029999999996</v>
      </c>
      <c r="E409" s="11">
        <v>386.82396</v>
      </c>
      <c r="F409" s="25">
        <f t="shared" si="6"/>
        <v>1.9579715279270704</v>
      </c>
    </row>
    <row r="410" spans="1:6" x14ac:dyDescent="0.25">
      <c r="A410" s="38" t="s">
        <v>70</v>
      </c>
      <c r="B410" t="s">
        <v>17</v>
      </c>
      <c r="C410" s="39" t="s">
        <v>4</v>
      </c>
      <c r="D410" s="11">
        <v>7.8169999999999993E-3</v>
      </c>
      <c r="E410" s="11">
        <v>46.404966000000002</v>
      </c>
      <c r="F410" s="25">
        <f t="shared" si="6"/>
        <v>1.684517988872139E-2</v>
      </c>
    </row>
    <row r="411" spans="1:6" x14ac:dyDescent="0.25">
      <c r="A411" s="38" t="s">
        <v>129</v>
      </c>
      <c r="B411" t="s">
        <v>7</v>
      </c>
      <c r="C411" s="39" t="s">
        <v>1</v>
      </c>
      <c r="D411" s="11">
        <v>1.760124</v>
      </c>
      <c r="E411" s="11">
        <v>694.35728900000004</v>
      </c>
      <c r="F411" s="25">
        <f t="shared" si="6"/>
        <v>0.25348966992697614</v>
      </c>
    </row>
    <row r="412" spans="1:6" x14ac:dyDescent="0.25">
      <c r="A412" s="38" t="s">
        <v>545</v>
      </c>
      <c r="B412" t="s">
        <v>22</v>
      </c>
      <c r="C412" s="39" t="s">
        <v>4</v>
      </c>
      <c r="D412" s="11">
        <v>106.051327</v>
      </c>
      <c r="E412" s="11">
        <v>1074.014058</v>
      </c>
      <c r="F412" s="25">
        <f t="shared" si="6"/>
        <v>9.8742959843082421</v>
      </c>
    </row>
    <row r="413" spans="1:6" x14ac:dyDescent="0.25">
      <c r="A413" s="38" t="s">
        <v>220</v>
      </c>
      <c r="B413" t="s">
        <v>32</v>
      </c>
      <c r="C413" s="39" t="s">
        <v>1</v>
      </c>
      <c r="D413" s="11">
        <v>622.05454399999996</v>
      </c>
      <c r="E413" s="11">
        <v>2476.9691800000001</v>
      </c>
      <c r="F413" s="25">
        <f t="shared" si="6"/>
        <v>25.113535889857136</v>
      </c>
    </row>
    <row r="414" spans="1:6" x14ac:dyDescent="0.25">
      <c r="A414" s="38" t="s">
        <v>116</v>
      </c>
      <c r="B414" t="s">
        <v>19</v>
      </c>
      <c r="C414" s="39" t="s">
        <v>4</v>
      </c>
      <c r="D414" s="11">
        <v>3.5399999999999999E-4</v>
      </c>
      <c r="E414" s="11">
        <v>43.329762000000002</v>
      </c>
      <c r="F414" s="25">
        <f t="shared" si="6"/>
        <v>8.1699040950190295E-4</v>
      </c>
    </row>
    <row r="415" spans="1:6" x14ac:dyDescent="0.25">
      <c r="A415" s="38" t="s">
        <v>88</v>
      </c>
      <c r="B415" t="s">
        <v>41</v>
      </c>
      <c r="C415" s="39" t="s">
        <v>1</v>
      </c>
      <c r="D415" s="11">
        <v>695.60818200000006</v>
      </c>
      <c r="E415" s="11">
        <v>1958.517728</v>
      </c>
      <c r="F415" s="25">
        <f t="shared" si="6"/>
        <v>35.517073552882337</v>
      </c>
    </row>
    <row r="416" spans="1:6" x14ac:dyDescent="0.25">
      <c r="A416" s="38" t="s">
        <v>237</v>
      </c>
      <c r="B416" t="s">
        <v>15</v>
      </c>
      <c r="C416" s="39" t="s">
        <v>4</v>
      </c>
      <c r="D416" s="11">
        <v>18.805668000000001</v>
      </c>
      <c r="E416" s="11">
        <v>165.16938999999999</v>
      </c>
      <c r="F416" s="25">
        <f t="shared" si="6"/>
        <v>11.385685931273343</v>
      </c>
    </row>
    <row r="417" spans="1:6" x14ac:dyDescent="0.25">
      <c r="A417" s="38" t="s">
        <v>546</v>
      </c>
      <c r="B417" t="s">
        <v>21</v>
      </c>
      <c r="C417" s="39" t="s">
        <v>4</v>
      </c>
      <c r="D417" s="11">
        <v>8.9436129999999991</v>
      </c>
      <c r="E417" s="11">
        <v>752.70501100000001</v>
      </c>
      <c r="F417" s="25">
        <f t="shared" si="6"/>
        <v>1.1881962879612076</v>
      </c>
    </row>
    <row r="418" spans="1:6" x14ac:dyDescent="0.25">
      <c r="A418" s="38" t="s">
        <v>191</v>
      </c>
      <c r="B418" t="s">
        <v>25</v>
      </c>
      <c r="C418" s="39" t="s">
        <v>4</v>
      </c>
      <c r="D418" s="11">
        <v>1.917E-2</v>
      </c>
      <c r="E418" s="11">
        <v>216.751273</v>
      </c>
      <c r="F418" s="25">
        <f t="shared" si="6"/>
        <v>8.8442387141135729E-3</v>
      </c>
    </row>
    <row r="419" spans="1:6" x14ac:dyDescent="0.25">
      <c r="A419" s="38" t="s">
        <v>86</v>
      </c>
      <c r="B419" t="s">
        <v>25</v>
      </c>
      <c r="C419" s="39" t="s">
        <v>4</v>
      </c>
      <c r="D419" s="11">
        <v>66.129521999999994</v>
      </c>
      <c r="E419" s="11">
        <v>527.84457099999997</v>
      </c>
      <c r="F419" s="25">
        <f t="shared" si="6"/>
        <v>12.52821865245631</v>
      </c>
    </row>
    <row r="420" spans="1:6" x14ac:dyDescent="0.25">
      <c r="A420" s="38" t="s">
        <v>179</v>
      </c>
      <c r="B420" t="s">
        <v>23</v>
      </c>
      <c r="C420" s="39" t="s">
        <v>1</v>
      </c>
      <c r="D420" s="11">
        <v>6.6983920000000001</v>
      </c>
      <c r="E420" s="11">
        <v>2444.4189310000002</v>
      </c>
      <c r="F420" s="25">
        <f t="shared" si="6"/>
        <v>0.27402798739002238</v>
      </c>
    </row>
    <row r="421" spans="1:6" x14ac:dyDescent="0.25">
      <c r="A421" s="38" t="s">
        <v>547</v>
      </c>
      <c r="B421" t="s">
        <v>30</v>
      </c>
      <c r="C421" s="39" t="s">
        <v>1</v>
      </c>
      <c r="D421" s="11">
        <v>27.144631</v>
      </c>
      <c r="E421" s="11">
        <v>624.12881900000002</v>
      </c>
      <c r="F421" s="25">
        <f t="shared" si="6"/>
        <v>4.3492032692052307</v>
      </c>
    </row>
    <row r="422" spans="1:6" x14ac:dyDescent="0.25">
      <c r="A422" s="38" t="s">
        <v>548</v>
      </c>
      <c r="B422" t="s">
        <v>27</v>
      </c>
      <c r="C422" s="39" t="s">
        <v>4</v>
      </c>
      <c r="D422" s="11">
        <v>373.369212</v>
      </c>
      <c r="E422" s="11">
        <v>2146.472123</v>
      </c>
      <c r="F422" s="25">
        <f t="shared" si="6"/>
        <v>17.394552111776949</v>
      </c>
    </row>
    <row r="423" spans="1:6" x14ac:dyDescent="0.25">
      <c r="A423" s="38" t="s">
        <v>549</v>
      </c>
      <c r="B423" t="s">
        <v>8</v>
      </c>
      <c r="C423" s="39" t="s">
        <v>4</v>
      </c>
      <c r="D423" s="11">
        <v>85.536354000000003</v>
      </c>
      <c r="E423" s="11">
        <v>809.45255799999995</v>
      </c>
      <c r="F423" s="25">
        <f t="shared" si="6"/>
        <v>10.567185581739801</v>
      </c>
    </row>
    <row r="424" spans="1:6" x14ac:dyDescent="0.25">
      <c r="A424" s="38" t="s">
        <v>85</v>
      </c>
      <c r="B424" t="s">
        <v>15</v>
      </c>
      <c r="C424" s="39" t="s">
        <v>4</v>
      </c>
      <c r="D424" s="11">
        <v>230.77654100000001</v>
      </c>
      <c r="E424" s="11">
        <v>381.97300100000001</v>
      </c>
      <c r="F424" s="25">
        <f t="shared" si="6"/>
        <v>60.416977219811407</v>
      </c>
    </row>
    <row r="425" spans="1:6" x14ac:dyDescent="0.25">
      <c r="A425" s="38" t="s">
        <v>550</v>
      </c>
      <c r="B425" t="s">
        <v>29</v>
      </c>
      <c r="C425" s="39" t="s">
        <v>4</v>
      </c>
      <c r="D425" s="11">
        <v>2.497325</v>
      </c>
      <c r="E425" s="11">
        <v>96.987238000000005</v>
      </c>
      <c r="F425" s="25">
        <f t="shared" si="6"/>
        <v>2.5749006276475259</v>
      </c>
    </row>
    <row r="426" spans="1:6" x14ac:dyDescent="0.25">
      <c r="A426" s="38" t="s">
        <v>551</v>
      </c>
      <c r="B426" t="s">
        <v>22</v>
      </c>
      <c r="C426" s="39" t="s">
        <v>1</v>
      </c>
      <c r="D426" s="11">
        <v>226.76561000000001</v>
      </c>
      <c r="E426" s="11">
        <v>2850.0323480000002</v>
      </c>
      <c r="F426" s="25">
        <f t="shared" si="6"/>
        <v>7.9565977613949528</v>
      </c>
    </row>
    <row r="427" spans="1:6" x14ac:dyDescent="0.25">
      <c r="A427" s="38" t="s">
        <v>552</v>
      </c>
      <c r="B427" t="s">
        <v>42</v>
      </c>
      <c r="C427" s="39" t="s">
        <v>4</v>
      </c>
      <c r="D427" s="11">
        <v>60.690584000000001</v>
      </c>
      <c r="E427" s="11">
        <v>4734.8273140000001</v>
      </c>
      <c r="F427" s="25">
        <f t="shared" si="6"/>
        <v>1.2817908653299621</v>
      </c>
    </row>
    <row r="428" spans="1:6" x14ac:dyDescent="0.25">
      <c r="A428" s="38" t="s">
        <v>553</v>
      </c>
      <c r="B428" t="s">
        <v>32</v>
      </c>
      <c r="C428" s="39" t="s">
        <v>1</v>
      </c>
      <c r="D428" s="11">
        <v>5.3027430000000004</v>
      </c>
      <c r="E428" s="11">
        <v>925.98763399999996</v>
      </c>
      <c r="F428" s="25">
        <f t="shared" si="6"/>
        <v>0.57265807936264523</v>
      </c>
    </row>
    <row r="429" spans="1:6" x14ac:dyDescent="0.25">
      <c r="A429" s="38" t="s">
        <v>554</v>
      </c>
      <c r="B429" t="s">
        <v>8</v>
      </c>
      <c r="C429" s="39" t="s">
        <v>4</v>
      </c>
      <c r="D429" s="11">
        <v>79.656200999999996</v>
      </c>
      <c r="E429" s="11">
        <v>88.679636000000002</v>
      </c>
      <c r="F429" s="25">
        <f t="shared" si="6"/>
        <v>89.824681959677861</v>
      </c>
    </row>
    <row r="430" spans="1:6" x14ac:dyDescent="0.25">
      <c r="A430" s="38" t="s">
        <v>555</v>
      </c>
      <c r="B430" t="s">
        <v>43</v>
      </c>
      <c r="C430" s="39" t="s">
        <v>4</v>
      </c>
      <c r="D430" s="11">
        <v>22.165697999999999</v>
      </c>
      <c r="E430" s="11">
        <v>59.183042</v>
      </c>
      <c r="F430" s="25">
        <f t="shared" si="6"/>
        <v>37.452785884172698</v>
      </c>
    </row>
    <row r="431" spans="1:6" x14ac:dyDescent="0.25">
      <c r="A431" s="38" t="s">
        <v>215</v>
      </c>
      <c r="B431" t="s">
        <v>27</v>
      </c>
      <c r="C431" s="39" t="s">
        <v>1</v>
      </c>
      <c r="D431" s="11">
        <v>31.239837999999999</v>
      </c>
      <c r="E431" s="11">
        <v>827.02185799999995</v>
      </c>
      <c r="F431" s="25">
        <f t="shared" si="6"/>
        <v>3.7773896418587771</v>
      </c>
    </row>
    <row r="432" spans="1:6" x14ac:dyDescent="0.25">
      <c r="A432" s="38" t="s">
        <v>556</v>
      </c>
      <c r="B432" t="s">
        <v>41</v>
      </c>
      <c r="C432" s="39" t="s">
        <v>1</v>
      </c>
      <c r="D432" s="11">
        <v>52.319564999999997</v>
      </c>
      <c r="E432" s="11">
        <v>111.81783299999999</v>
      </c>
      <c r="F432" s="25">
        <f t="shared" si="6"/>
        <v>46.790000840027012</v>
      </c>
    </row>
    <row r="433" spans="1:6" x14ac:dyDescent="0.25">
      <c r="A433" s="38" t="s">
        <v>97</v>
      </c>
      <c r="B433" t="s">
        <v>10</v>
      </c>
      <c r="C433" s="39" t="s">
        <v>1</v>
      </c>
      <c r="D433" s="11">
        <v>219.005302</v>
      </c>
      <c r="E433" s="11">
        <v>876.28623900000002</v>
      </c>
      <c r="F433" s="25">
        <f t="shared" si="6"/>
        <v>24.992438800582374</v>
      </c>
    </row>
    <row r="434" spans="1:6" x14ac:dyDescent="0.25">
      <c r="A434" s="38" t="s">
        <v>557</v>
      </c>
      <c r="B434" t="s">
        <v>18</v>
      </c>
      <c r="C434" s="39" t="s">
        <v>1</v>
      </c>
      <c r="D434" s="11">
        <v>100.587008</v>
      </c>
      <c r="E434" s="11">
        <v>161.44966099999999</v>
      </c>
      <c r="F434" s="25">
        <f t="shared" si="6"/>
        <v>62.302396534607773</v>
      </c>
    </row>
    <row r="435" spans="1:6" x14ac:dyDescent="0.25">
      <c r="A435" s="38" t="s">
        <v>558</v>
      </c>
      <c r="B435" t="s">
        <v>32</v>
      </c>
      <c r="C435" s="39" t="s">
        <v>1</v>
      </c>
      <c r="D435" s="11">
        <v>347.27473600000002</v>
      </c>
      <c r="E435" s="11">
        <v>1029.1014</v>
      </c>
      <c r="F435" s="25">
        <f t="shared" si="6"/>
        <v>33.745434220573408</v>
      </c>
    </row>
    <row r="436" spans="1:6" x14ac:dyDescent="0.25">
      <c r="A436" s="38" t="s">
        <v>178</v>
      </c>
      <c r="B436" t="s">
        <v>15</v>
      </c>
      <c r="C436" s="39" t="s">
        <v>4</v>
      </c>
      <c r="D436" s="11">
        <v>0.64457699999999996</v>
      </c>
      <c r="E436" s="11">
        <v>500.502838</v>
      </c>
      <c r="F436" s="25">
        <f t="shared" si="6"/>
        <v>0.12878588312819916</v>
      </c>
    </row>
    <row r="437" spans="1:6" x14ac:dyDescent="0.25">
      <c r="A437" s="38" t="s">
        <v>219</v>
      </c>
      <c r="B437" t="s">
        <v>5</v>
      </c>
      <c r="C437" s="39" t="s">
        <v>1</v>
      </c>
      <c r="D437" s="11">
        <v>69.078609</v>
      </c>
      <c r="E437" s="11">
        <v>1710.4693580000001</v>
      </c>
      <c r="F437" s="25">
        <f t="shared" si="6"/>
        <v>4.0385762350499821</v>
      </c>
    </row>
    <row r="438" spans="1:6" x14ac:dyDescent="0.25">
      <c r="A438" s="38" t="s">
        <v>269</v>
      </c>
      <c r="B438" t="s">
        <v>36</v>
      </c>
      <c r="C438" s="39" t="s">
        <v>1</v>
      </c>
      <c r="D438" s="11">
        <v>3.5242079999999998</v>
      </c>
      <c r="E438" s="11">
        <v>1678.6411599999999</v>
      </c>
      <c r="F438" s="25">
        <f t="shared" si="6"/>
        <v>0.20994409549686008</v>
      </c>
    </row>
    <row r="439" spans="1:6" x14ac:dyDescent="0.25">
      <c r="A439" s="38" t="s">
        <v>559</v>
      </c>
      <c r="B439" t="s">
        <v>5</v>
      </c>
      <c r="C439" s="39" t="s">
        <v>4</v>
      </c>
      <c r="D439" s="11">
        <v>0.115869</v>
      </c>
      <c r="E439" s="11">
        <v>206.21205699999999</v>
      </c>
      <c r="F439" s="25">
        <f t="shared" si="6"/>
        <v>5.6189246005145084E-2</v>
      </c>
    </row>
    <row r="440" spans="1:6" x14ac:dyDescent="0.25">
      <c r="A440" s="38" t="s">
        <v>560</v>
      </c>
      <c r="B440" t="s">
        <v>42</v>
      </c>
      <c r="C440" s="39" t="s">
        <v>1</v>
      </c>
      <c r="D440" s="11">
        <v>168.17561599999999</v>
      </c>
      <c r="E440" s="11">
        <v>4349.639107</v>
      </c>
      <c r="F440" s="25">
        <f t="shared" si="6"/>
        <v>3.8664268888273998</v>
      </c>
    </row>
    <row r="441" spans="1:6" x14ac:dyDescent="0.25">
      <c r="A441" s="38" t="s">
        <v>561</v>
      </c>
      <c r="B441" t="s">
        <v>26</v>
      </c>
      <c r="C441" s="39" t="s">
        <v>1</v>
      </c>
      <c r="D441" s="11">
        <v>12.084434</v>
      </c>
      <c r="E441" s="11">
        <v>808.22993799999995</v>
      </c>
      <c r="F441" s="25">
        <f t="shared" si="6"/>
        <v>1.4951727759433728</v>
      </c>
    </row>
    <row r="442" spans="1:6" x14ac:dyDescent="0.25">
      <c r="A442" s="38" t="s">
        <v>212</v>
      </c>
      <c r="B442" t="s">
        <v>25</v>
      </c>
      <c r="C442" s="39" t="s">
        <v>1</v>
      </c>
      <c r="D442" s="11">
        <v>287.79341399999998</v>
      </c>
      <c r="E442" s="11">
        <v>3261.3371440000001</v>
      </c>
      <c r="F442" s="25">
        <f t="shared" si="6"/>
        <v>8.824399358081207</v>
      </c>
    </row>
    <row r="443" spans="1:6" x14ac:dyDescent="0.25">
      <c r="A443" s="38" t="s">
        <v>562</v>
      </c>
      <c r="B443" t="s">
        <v>15</v>
      </c>
      <c r="C443" s="39" t="s">
        <v>4</v>
      </c>
      <c r="D443" s="11">
        <v>480.08150599999999</v>
      </c>
      <c r="E443" s="11">
        <v>1086.517229</v>
      </c>
      <c r="F443" s="25">
        <f t="shared" si="6"/>
        <v>44.185356033594928</v>
      </c>
    </row>
    <row r="444" spans="1:6" x14ac:dyDescent="0.25">
      <c r="A444" s="38" t="s">
        <v>186</v>
      </c>
      <c r="B444" t="s">
        <v>25</v>
      </c>
      <c r="C444" s="39" t="s">
        <v>1</v>
      </c>
      <c r="D444" s="11">
        <v>3.6863389999999998</v>
      </c>
      <c r="E444" s="11">
        <v>3631.8191619999998</v>
      </c>
      <c r="F444" s="25">
        <f t="shared" si="6"/>
        <v>0.10150117160486528</v>
      </c>
    </row>
    <row r="445" spans="1:6" x14ac:dyDescent="0.25">
      <c r="A445" s="38" t="s">
        <v>563</v>
      </c>
      <c r="B445" t="s">
        <v>12</v>
      </c>
      <c r="C445" s="39" t="s">
        <v>4</v>
      </c>
      <c r="D445" s="11">
        <v>117.235027</v>
      </c>
      <c r="E445" s="11">
        <v>320.45991700000002</v>
      </c>
      <c r="F445" s="25">
        <f t="shared" si="6"/>
        <v>36.583366836483329</v>
      </c>
    </row>
    <row r="446" spans="1:6" x14ac:dyDescent="0.25">
      <c r="A446" s="38" t="s">
        <v>564</v>
      </c>
      <c r="B446" t="s">
        <v>5</v>
      </c>
      <c r="C446" s="39" t="s">
        <v>1</v>
      </c>
      <c r="D446" s="11">
        <v>356.36452400000002</v>
      </c>
      <c r="E446" s="11">
        <v>856.56893400000001</v>
      </c>
      <c r="F446" s="25">
        <f t="shared" si="6"/>
        <v>41.603718026038052</v>
      </c>
    </row>
    <row r="447" spans="1:6" x14ac:dyDescent="0.25">
      <c r="A447" s="38" t="s">
        <v>565</v>
      </c>
      <c r="B447" t="s">
        <v>24</v>
      </c>
      <c r="C447" s="39" t="s">
        <v>4</v>
      </c>
      <c r="D447" s="11">
        <v>67.540929000000006</v>
      </c>
      <c r="E447" s="11">
        <v>663.12921800000004</v>
      </c>
      <c r="F447" s="25">
        <f t="shared" si="6"/>
        <v>10.185183696731638</v>
      </c>
    </row>
    <row r="448" spans="1:6" x14ac:dyDescent="0.25">
      <c r="A448" s="38" t="s">
        <v>91</v>
      </c>
      <c r="B448" t="s">
        <v>24</v>
      </c>
      <c r="C448" s="39" t="s">
        <v>1</v>
      </c>
      <c r="D448" s="11">
        <v>639.94170299999996</v>
      </c>
      <c r="E448" s="11">
        <v>1548.2794329999999</v>
      </c>
      <c r="F448" s="25">
        <f t="shared" si="6"/>
        <v>41.332442281431511</v>
      </c>
    </row>
    <row r="449" spans="1:6" x14ac:dyDescent="0.25">
      <c r="A449" s="38" t="s">
        <v>87</v>
      </c>
      <c r="B449" t="s">
        <v>27</v>
      </c>
      <c r="C449" s="39" t="s">
        <v>1</v>
      </c>
      <c r="D449" s="11">
        <v>41.695844000000001</v>
      </c>
      <c r="E449" s="11">
        <v>527.59740499999998</v>
      </c>
      <c r="F449" s="25">
        <f t="shared" si="6"/>
        <v>7.9029660883188013</v>
      </c>
    </row>
    <row r="450" spans="1:6" x14ac:dyDescent="0.25">
      <c r="A450" s="38" t="s">
        <v>566</v>
      </c>
      <c r="B450" t="s">
        <v>21</v>
      </c>
      <c r="C450" s="39" t="s">
        <v>4</v>
      </c>
      <c r="D450" s="11">
        <v>75.489585000000005</v>
      </c>
      <c r="E450" s="11">
        <v>561.48749099999998</v>
      </c>
      <c r="F450" s="25">
        <f t="shared" si="6"/>
        <v>13.444571109777407</v>
      </c>
    </row>
    <row r="451" spans="1:6" x14ac:dyDescent="0.25">
      <c r="A451" s="38" t="s">
        <v>567</v>
      </c>
      <c r="B451" t="s">
        <v>8</v>
      </c>
      <c r="C451" s="39" t="s">
        <v>4</v>
      </c>
      <c r="D451" s="11">
        <v>2.0959279999999998</v>
      </c>
      <c r="E451" s="11">
        <v>520.72438999999997</v>
      </c>
      <c r="F451" s="25">
        <f t="shared" ref="F451:F483" si="7">D451/E451*100</f>
        <v>0.40250236790329713</v>
      </c>
    </row>
    <row r="452" spans="1:6" x14ac:dyDescent="0.25">
      <c r="A452" s="38" t="s">
        <v>244</v>
      </c>
      <c r="B452" t="s">
        <v>21</v>
      </c>
      <c r="C452" s="39" t="s">
        <v>20</v>
      </c>
      <c r="D452" s="11">
        <v>1350.5132920000001</v>
      </c>
      <c r="E452" s="11">
        <v>2285.2167509999999</v>
      </c>
      <c r="F452" s="25">
        <f t="shared" si="7"/>
        <v>59.097820432526674</v>
      </c>
    </row>
    <row r="453" spans="1:6" x14ac:dyDescent="0.25">
      <c r="A453" s="38" t="s">
        <v>568</v>
      </c>
      <c r="B453" t="s">
        <v>10</v>
      </c>
      <c r="C453" s="39" t="s">
        <v>4</v>
      </c>
      <c r="D453" s="11">
        <v>3.068E-3</v>
      </c>
      <c r="E453" s="11">
        <v>172.045716</v>
      </c>
      <c r="F453" s="25">
        <f t="shared" si="7"/>
        <v>1.7832469597789927E-3</v>
      </c>
    </row>
    <row r="454" spans="1:6" x14ac:dyDescent="0.25">
      <c r="A454" s="38" t="s">
        <v>569</v>
      </c>
      <c r="B454" t="s">
        <v>12</v>
      </c>
      <c r="C454" s="39" t="s">
        <v>4</v>
      </c>
      <c r="D454" s="11">
        <v>214.390221</v>
      </c>
      <c r="E454" s="11">
        <v>448.48086000000001</v>
      </c>
      <c r="F454" s="25">
        <f t="shared" si="7"/>
        <v>47.803650082190799</v>
      </c>
    </row>
    <row r="455" spans="1:6" x14ac:dyDescent="0.25">
      <c r="A455" s="38" t="s">
        <v>570</v>
      </c>
      <c r="B455" t="s">
        <v>21</v>
      </c>
      <c r="C455" s="39" t="s">
        <v>4</v>
      </c>
      <c r="D455" s="11">
        <v>191.42369299999999</v>
      </c>
      <c r="E455" s="11">
        <v>721.73369400000001</v>
      </c>
      <c r="F455" s="25">
        <f t="shared" si="7"/>
        <v>26.522759653784426</v>
      </c>
    </row>
    <row r="456" spans="1:6" x14ac:dyDescent="0.25">
      <c r="A456" s="38" t="s">
        <v>182</v>
      </c>
      <c r="B456" t="s">
        <v>32</v>
      </c>
      <c r="C456" s="39" t="s">
        <v>4</v>
      </c>
      <c r="D456" s="11">
        <v>91.094487999999998</v>
      </c>
      <c r="E456" s="11">
        <v>2706.288262</v>
      </c>
      <c r="F456" s="25">
        <f t="shared" si="7"/>
        <v>3.3660304882924548</v>
      </c>
    </row>
    <row r="457" spans="1:6" x14ac:dyDescent="0.25">
      <c r="A457" s="38" t="s">
        <v>204</v>
      </c>
      <c r="B457" t="s">
        <v>33</v>
      </c>
      <c r="C457" s="39" t="s">
        <v>1</v>
      </c>
      <c r="D457" s="11">
        <v>175.96723</v>
      </c>
      <c r="E457" s="11">
        <v>1052.4880639999999</v>
      </c>
      <c r="F457" s="25">
        <f t="shared" si="7"/>
        <v>16.719166327761794</v>
      </c>
    </row>
    <row r="458" spans="1:6" x14ac:dyDescent="0.25">
      <c r="A458" s="38" t="s">
        <v>571</v>
      </c>
      <c r="B458" t="s">
        <v>21</v>
      </c>
      <c r="C458" s="39" t="s">
        <v>4</v>
      </c>
      <c r="D458" s="11">
        <v>101.419832</v>
      </c>
      <c r="E458" s="11">
        <v>147.30007900000001</v>
      </c>
      <c r="F458" s="25">
        <f t="shared" si="7"/>
        <v>68.852530622200135</v>
      </c>
    </row>
    <row r="459" spans="1:6" x14ac:dyDescent="0.25">
      <c r="A459" s="38" t="s">
        <v>572</v>
      </c>
      <c r="B459" t="s">
        <v>34</v>
      </c>
      <c r="C459" s="39" t="s">
        <v>4</v>
      </c>
      <c r="D459" s="11">
        <v>56.896824000000002</v>
      </c>
      <c r="E459" s="11">
        <v>197.717975</v>
      </c>
      <c r="F459" s="25">
        <f t="shared" si="7"/>
        <v>28.776758410559282</v>
      </c>
    </row>
    <row r="460" spans="1:6" x14ac:dyDescent="0.25">
      <c r="A460" s="38" t="s">
        <v>573</v>
      </c>
      <c r="B460" t="s">
        <v>38</v>
      </c>
      <c r="C460" s="39" t="s">
        <v>1</v>
      </c>
      <c r="D460" s="11">
        <v>14.073323</v>
      </c>
      <c r="E460" s="11">
        <v>2180.4210910000002</v>
      </c>
      <c r="F460" s="25">
        <f t="shared" si="7"/>
        <v>0.64544060127145408</v>
      </c>
    </row>
    <row r="461" spans="1:6" x14ac:dyDescent="0.25">
      <c r="A461" s="38" t="s">
        <v>102</v>
      </c>
      <c r="B461" t="s">
        <v>7</v>
      </c>
      <c r="C461" s="39" t="s">
        <v>4</v>
      </c>
      <c r="D461" s="11">
        <v>2.0538979999999998</v>
      </c>
      <c r="E461" s="11">
        <v>160.01585900000001</v>
      </c>
      <c r="F461" s="25">
        <f t="shared" si="7"/>
        <v>1.2835590252338673</v>
      </c>
    </row>
    <row r="462" spans="1:6" x14ac:dyDescent="0.25">
      <c r="A462" s="38" t="s">
        <v>124</v>
      </c>
      <c r="B462" t="s">
        <v>31</v>
      </c>
      <c r="C462" s="39" t="s">
        <v>1</v>
      </c>
      <c r="D462" s="11">
        <v>95.317768999999998</v>
      </c>
      <c r="E462" s="11">
        <v>2341.5285869999998</v>
      </c>
      <c r="F462" s="25">
        <f t="shared" si="7"/>
        <v>4.0707497456660349</v>
      </c>
    </row>
    <row r="463" spans="1:6" x14ac:dyDescent="0.25">
      <c r="A463" s="38" t="s">
        <v>249</v>
      </c>
      <c r="B463" t="s">
        <v>39</v>
      </c>
      <c r="C463" s="39" t="s">
        <v>1</v>
      </c>
      <c r="D463" s="11">
        <v>113.77198199999999</v>
      </c>
      <c r="E463" s="11">
        <v>1502.9345920000001</v>
      </c>
      <c r="F463" s="25">
        <f t="shared" si="7"/>
        <v>7.5699889140618026</v>
      </c>
    </row>
    <row r="464" spans="1:6" x14ac:dyDescent="0.25">
      <c r="A464" s="38" t="s">
        <v>574</v>
      </c>
      <c r="B464" t="s">
        <v>33</v>
      </c>
      <c r="C464" s="39" t="s">
        <v>1</v>
      </c>
      <c r="D464" s="11">
        <v>38.585566999999998</v>
      </c>
      <c r="E464" s="11">
        <v>2095.328391</v>
      </c>
      <c r="F464" s="25">
        <f t="shared" si="7"/>
        <v>1.8415045186108012</v>
      </c>
    </row>
    <row r="465" spans="1:6" x14ac:dyDescent="0.25">
      <c r="A465" s="38" t="s">
        <v>165</v>
      </c>
      <c r="B465" t="s">
        <v>13</v>
      </c>
      <c r="C465" s="39" t="s">
        <v>1</v>
      </c>
      <c r="D465" s="11">
        <v>51.275961000000002</v>
      </c>
      <c r="E465" s="11">
        <v>3426.7238790000001</v>
      </c>
      <c r="F465" s="25">
        <f t="shared" si="7"/>
        <v>1.4963552013698738</v>
      </c>
    </row>
    <row r="466" spans="1:6" x14ac:dyDescent="0.25">
      <c r="A466" s="38" t="s">
        <v>575</v>
      </c>
      <c r="B466" t="s">
        <v>21</v>
      </c>
      <c r="C466" s="39" t="s">
        <v>1</v>
      </c>
      <c r="D466" s="11">
        <v>160.21873600000001</v>
      </c>
      <c r="E466" s="11">
        <v>798.940336</v>
      </c>
      <c r="F466" s="25">
        <f t="shared" si="7"/>
        <v>20.053905001486871</v>
      </c>
    </row>
    <row r="467" spans="1:6" x14ac:dyDescent="0.25">
      <c r="A467" s="38" t="s">
        <v>576</v>
      </c>
      <c r="B467" t="s">
        <v>12</v>
      </c>
      <c r="C467" s="39" t="s">
        <v>4</v>
      </c>
      <c r="D467" s="11">
        <v>395.09432199999998</v>
      </c>
      <c r="E467" s="11">
        <v>708.54822200000001</v>
      </c>
      <c r="F467" s="25">
        <f t="shared" si="7"/>
        <v>55.761105558176105</v>
      </c>
    </row>
    <row r="468" spans="1:6" x14ac:dyDescent="0.25">
      <c r="A468" s="38" t="s">
        <v>577</v>
      </c>
      <c r="B468" t="s">
        <v>26</v>
      </c>
      <c r="C468" s="39" t="s">
        <v>4</v>
      </c>
      <c r="D468" s="11">
        <v>20.530646000000001</v>
      </c>
      <c r="E468" s="11">
        <v>66.951243000000005</v>
      </c>
      <c r="F468" s="25">
        <f t="shared" si="7"/>
        <v>30.665070699284851</v>
      </c>
    </row>
    <row r="469" spans="1:6" x14ac:dyDescent="0.25">
      <c r="A469" s="38" t="s">
        <v>253</v>
      </c>
      <c r="B469" t="s">
        <v>25</v>
      </c>
      <c r="C469" s="39" t="s">
        <v>1</v>
      </c>
      <c r="D469" s="11">
        <v>1935.021379</v>
      </c>
      <c r="E469" s="11">
        <v>2579.0610590000001</v>
      </c>
      <c r="F469" s="25">
        <f t="shared" si="7"/>
        <v>75.028133678629587</v>
      </c>
    </row>
    <row r="470" spans="1:6" x14ac:dyDescent="0.25">
      <c r="A470" s="38" t="s">
        <v>578</v>
      </c>
      <c r="B470" t="s">
        <v>41</v>
      </c>
      <c r="C470" s="39" t="s">
        <v>4</v>
      </c>
      <c r="D470" s="11">
        <v>0.84985100000000002</v>
      </c>
      <c r="E470" s="11">
        <v>81.189693000000005</v>
      </c>
      <c r="F470" s="25">
        <f t="shared" si="7"/>
        <v>1.0467473993281387</v>
      </c>
    </row>
    <row r="471" spans="1:6" x14ac:dyDescent="0.25">
      <c r="A471" s="38" t="s">
        <v>579</v>
      </c>
      <c r="B471" t="s">
        <v>11</v>
      </c>
      <c r="C471" s="39" t="s">
        <v>4</v>
      </c>
      <c r="D471" s="11">
        <v>10.407263</v>
      </c>
      <c r="E471" s="11">
        <v>887.91773999999998</v>
      </c>
      <c r="F471" s="25">
        <f t="shared" si="7"/>
        <v>1.1720976540011465</v>
      </c>
    </row>
    <row r="472" spans="1:6" x14ac:dyDescent="0.25">
      <c r="A472" s="38" t="s">
        <v>580</v>
      </c>
      <c r="B472" t="s">
        <v>35</v>
      </c>
      <c r="C472" s="39" t="s">
        <v>1</v>
      </c>
      <c r="D472" s="11">
        <v>604.44891099999995</v>
      </c>
      <c r="E472" s="11">
        <v>875.53043700000001</v>
      </c>
      <c r="F472" s="25">
        <f t="shared" si="7"/>
        <v>69.038023746055103</v>
      </c>
    </row>
    <row r="473" spans="1:6" x14ac:dyDescent="0.25">
      <c r="A473" s="38" t="s">
        <v>121</v>
      </c>
      <c r="B473" t="s">
        <v>12</v>
      </c>
      <c r="C473" s="39" t="s">
        <v>4</v>
      </c>
      <c r="D473" s="11">
        <v>35.796641000000001</v>
      </c>
      <c r="E473" s="11">
        <v>406.16269199999999</v>
      </c>
      <c r="F473" s="25">
        <f t="shared" si="7"/>
        <v>8.8133749615782051</v>
      </c>
    </row>
    <row r="474" spans="1:6" x14ac:dyDescent="0.25">
      <c r="A474" s="38" t="s">
        <v>581</v>
      </c>
      <c r="B474" t="s">
        <v>33</v>
      </c>
      <c r="C474" s="39" t="s">
        <v>4</v>
      </c>
      <c r="D474" s="11">
        <v>28.177130999999999</v>
      </c>
      <c r="E474" s="11">
        <v>310.14010300000001</v>
      </c>
      <c r="F474" s="25">
        <f t="shared" si="7"/>
        <v>9.0852910434481924</v>
      </c>
    </row>
    <row r="475" spans="1:6" x14ac:dyDescent="0.25">
      <c r="A475" s="38" t="s">
        <v>582</v>
      </c>
      <c r="B475" t="s">
        <v>26</v>
      </c>
      <c r="C475" s="39" t="s">
        <v>4</v>
      </c>
      <c r="D475" s="11">
        <v>4.4760419999999996</v>
      </c>
      <c r="E475" s="11">
        <v>90.021478000000002</v>
      </c>
      <c r="F475" s="25">
        <f t="shared" si="7"/>
        <v>4.9721934136651251</v>
      </c>
    </row>
    <row r="476" spans="1:6" x14ac:dyDescent="0.25">
      <c r="A476" s="38" t="s">
        <v>583</v>
      </c>
      <c r="B476" t="s">
        <v>36</v>
      </c>
      <c r="C476" s="39" t="s">
        <v>4</v>
      </c>
      <c r="D476" s="11">
        <v>0.42058800000000002</v>
      </c>
      <c r="E476" s="11">
        <v>7.1490970000000003</v>
      </c>
      <c r="F476" s="25">
        <f t="shared" si="7"/>
        <v>5.8830926479246255</v>
      </c>
    </row>
    <row r="477" spans="1:6" x14ac:dyDescent="0.25">
      <c r="A477" s="38" t="s">
        <v>255</v>
      </c>
      <c r="B477" t="s">
        <v>12</v>
      </c>
      <c r="C477" s="39" t="s">
        <v>4</v>
      </c>
      <c r="D477" s="11">
        <v>68.698339000000004</v>
      </c>
      <c r="E477" s="11">
        <v>234.68389999999999</v>
      </c>
      <c r="F477" s="25">
        <f t="shared" si="7"/>
        <v>29.272710654629485</v>
      </c>
    </row>
    <row r="478" spans="1:6" x14ac:dyDescent="0.25">
      <c r="A478" s="38" t="s">
        <v>584</v>
      </c>
      <c r="B478" t="s">
        <v>27</v>
      </c>
      <c r="C478" s="39" t="s">
        <v>1</v>
      </c>
      <c r="D478" s="11">
        <v>8.1630999999999995E-2</v>
      </c>
      <c r="E478" s="11">
        <v>972.22009300000002</v>
      </c>
      <c r="F478" s="25">
        <f t="shared" si="7"/>
        <v>8.3963498170573185E-3</v>
      </c>
    </row>
    <row r="479" spans="1:6" x14ac:dyDescent="0.25">
      <c r="A479" s="38" t="s">
        <v>585</v>
      </c>
      <c r="B479" t="s">
        <v>35</v>
      </c>
      <c r="C479" s="39" t="s">
        <v>1</v>
      </c>
      <c r="D479" s="11">
        <v>599.22750900000005</v>
      </c>
      <c r="E479" s="11">
        <v>3011.1939160000002</v>
      </c>
      <c r="F479" s="25">
        <f t="shared" si="7"/>
        <v>19.899997333815016</v>
      </c>
    </row>
    <row r="480" spans="1:6" x14ac:dyDescent="0.25">
      <c r="A480" s="38" t="s">
        <v>586</v>
      </c>
      <c r="B480" t="s">
        <v>2</v>
      </c>
      <c r="C480" s="39" t="s">
        <v>1</v>
      </c>
      <c r="D480" s="11">
        <v>53.447101000000004</v>
      </c>
      <c r="E480" s="11">
        <v>21505.037899999999</v>
      </c>
      <c r="F480" s="25">
        <f t="shared" si="7"/>
        <v>0.24853293097428117</v>
      </c>
    </row>
    <row r="481" spans="1:6" x14ac:dyDescent="0.25">
      <c r="A481" s="38" t="s">
        <v>105</v>
      </c>
      <c r="B481" t="s">
        <v>32</v>
      </c>
      <c r="C481" s="39" t="s">
        <v>1</v>
      </c>
      <c r="D481" s="11">
        <v>64.447480999999996</v>
      </c>
      <c r="E481" s="11">
        <v>826.72014200000001</v>
      </c>
      <c r="F481" s="25">
        <f t="shared" si="7"/>
        <v>7.7955619714416002</v>
      </c>
    </row>
    <row r="482" spans="1:6" x14ac:dyDescent="0.25">
      <c r="A482" s="38" t="s">
        <v>587</v>
      </c>
      <c r="B482" t="s">
        <v>25</v>
      </c>
      <c r="C482" s="39" t="s">
        <v>1</v>
      </c>
      <c r="D482" s="11">
        <v>154.67418799999999</v>
      </c>
      <c r="E482" s="11">
        <v>4247.0297860000001</v>
      </c>
      <c r="F482" s="25">
        <f t="shared" si="7"/>
        <v>3.6419379141128534</v>
      </c>
    </row>
    <row r="483" spans="1:6" ht="15.75" thickBot="1" x14ac:dyDescent="0.3">
      <c r="A483" s="29" t="s">
        <v>588</v>
      </c>
      <c r="B483" s="30" t="s">
        <v>19</v>
      </c>
      <c r="C483" s="40" t="s">
        <v>4</v>
      </c>
      <c r="D483" s="12">
        <v>1.2168999999999999E-2</v>
      </c>
      <c r="E483" s="12">
        <v>538.54047400000002</v>
      </c>
      <c r="F483" s="37">
        <f t="shared" si="7"/>
        <v>2.2596258939676277E-3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maardlad_valla_RVs</vt:lpstr>
      <vt:lpstr>maardlad_RV_elementides</vt:lpstr>
      <vt:lpstr>maardlad_RV_yksikus_elemendis</vt:lpstr>
      <vt:lpstr>akt_tarbe_reservv_RV_yksik_elem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Rauno Lust</cp:lastModifiedBy>
  <dcterms:created xsi:type="dcterms:W3CDTF">2022-11-08T16:07:09Z</dcterms:created>
  <dcterms:modified xsi:type="dcterms:W3CDTF">2023-07-04T08:48:38Z</dcterms:modified>
</cp:coreProperties>
</file>