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0" yWindow="-15" windowWidth="11445" windowHeight="9705" tabRatio="443"/>
  </bookViews>
  <sheets>
    <sheet name="BASIC INFORMATION" sheetId="24" r:id="rId1"/>
    <sheet name="AGGLOMERATIONS" sheetId="6" r:id="rId2"/>
    <sheet name="UWWTPS" sheetId="25" r:id="rId3"/>
    <sheet name="ECONOMIC ASPECTS" sheetId="21" r:id="rId4"/>
    <sheet name="OTHER ASPECTS" sheetId="23" r:id="rId5"/>
  </sheets>
  <calcPr calcId="145621"/>
</workbook>
</file>

<file path=xl/calcChain.xml><?xml version="1.0" encoding="utf-8"?>
<calcChain xmlns="http://schemas.openxmlformats.org/spreadsheetml/2006/main">
  <c r="L11" i="6" l="1"/>
  <c r="L12" i="6"/>
  <c r="L13" i="6"/>
  <c r="L17" i="6"/>
  <c r="L20" i="6"/>
  <c r="L26" i="6"/>
  <c r="L27" i="6" l="1"/>
  <c r="L28" i="6"/>
  <c r="L23" i="6" l="1"/>
  <c r="L24" i="6"/>
  <c r="L18" i="6"/>
  <c r="L21" i="6" l="1"/>
  <c r="L19" i="6"/>
  <c r="L22" i="6"/>
  <c r="L16" i="6" l="1"/>
  <c r="L15" i="6" l="1"/>
  <c r="L14" i="6" l="1"/>
  <c r="H13" i="25"/>
  <c r="H14" i="25"/>
  <c r="H15" i="25"/>
  <c r="H16" i="25"/>
  <c r="H17" i="25"/>
  <c r="H18" i="25"/>
  <c r="H12" i="25"/>
  <c r="M15" i="25"/>
  <c r="L15" i="25"/>
  <c r="K15" i="25"/>
  <c r="L25" i="6" l="1"/>
</calcChain>
</file>

<file path=xl/comments1.xml><?xml version="1.0" encoding="utf-8"?>
<comments xmlns="http://schemas.openxmlformats.org/spreadsheetml/2006/main">
  <authors>
    <author>GalinaD</author>
  </authors>
  <commentList>
    <comment ref="E14" authorId="0">
      <text>
        <r>
          <rPr>
            <b/>
            <sz val="9"/>
            <color indexed="81"/>
            <rFont val="Tahoma"/>
            <family val="2"/>
            <charset val="186"/>
          </rPr>
          <t>GalinaD:</t>
        </r>
        <r>
          <rPr>
            <sz val="9"/>
            <color indexed="81"/>
            <rFont val="Tahoma"/>
            <family val="2"/>
            <charset val="186"/>
          </rPr>
          <t xml:space="preserve">
lisandunud 1297033 Viimsi Muuga puhasti tegelik maksumuse lisa</t>
        </r>
      </text>
    </comment>
  </commentList>
</comments>
</file>

<file path=xl/sharedStrings.xml><?xml version="1.0" encoding="utf-8"?>
<sst xmlns="http://schemas.openxmlformats.org/spreadsheetml/2006/main" count="387" uniqueCount="200">
  <si>
    <t>p.e.</t>
  </si>
  <si>
    <t>1, 2, 3-N, 3-P, 3-microbiology, 3-other</t>
  </si>
  <si>
    <t>(mm/yyyy )</t>
  </si>
  <si>
    <t>€</t>
  </si>
  <si>
    <t>(mm/yyyy)</t>
  </si>
  <si>
    <t>Basic Data on the Agglomeration</t>
  </si>
  <si>
    <t>Topic</t>
  </si>
  <si>
    <t>Presence in the plan</t>
  </si>
  <si>
    <t>Relations with other pieces of EU legislation</t>
  </si>
  <si>
    <t>Main drivers</t>
  </si>
  <si>
    <t>Use of EU funds</t>
  </si>
  <si>
    <t>Information systems</t>
  </si>
  <si>
    <t>ID of the agglomeration</t>
  </si>
  <si>
    <t>Name of the agglomeration</t>
  </si>
  <si>
    <t>ID of the UWWTP</t>
  </si>
  <si>
    <t>Name of the UWWTP</t>
  </si>
  <si>
    <t>Member State:</t>
  </si>
  <si>
    <t>Institution:</t>
  </si>
  <si>
    <t>Street:</t>
  </si>
  <si>
    <t>Post Code:</t>
  </si>
  <si>
    <t>City:</t>
  </si>
  <si>
    <t>Current/Expected</t>
  </si>
  <si>
    <t>Investment costs of the collecting systems (new and renewal)</t>
  </si>
  <si>
    <t>Investment costs of the treatment plants (new and renewal)</t>
  </si>
  <si>
    <t>Current and expected situation</t>
  </si>
  <si>
    <t>Status of the agglomeration</t>
  </si>
  <si>
    <t>Not compliant (NC)</t>
  </si>
  <si>
    <t>NC</t>
  </si>
  <si>
    <t>Pending Deadlines (PD)</t>
  </si>
  <si>
    <t>PD</t>
  </si>
  <si>
    <t>Status of the UWWTP</t>
  </si>
  <si>
    <t>PROGRAMME FOR THE IMPLEMENTATION OF THE DIRECTIVE 91/271/EEC</t>
  </si>
  <si>
    <t>Name of the Contact Person for reporting:</t>
  </si>
  <si>
    <t>Phone:</t>
  </si>
  <si>
    <t>Email:</t>
  </si>
  <si>
    <t>Any other remark:</t>
  </si>
  <si>
    <t>Any relevant comment on  collecting system or IAS</t>
  </si>
  <si>
    <t>Load entering the UWWTP at the expected date of compliance (as planned)</t>
  </si>
  <si>
    <t xml:space="preserve">Organic design capacity UWWTP (as planned)
</t>
  </si>
  <si>
    <t>Type of treatment UWWTP (as planned)</t>
  </si>
  <si>
    <t>Status of the National Programme</t>
  </si>
  <si>
    <t xml:space="preserve"> Other information from the national programmes (NP) </t>
  </si>
  <si>
    <t>Basic Information</t>
  </si>
  <si>
    <t>Date of  reporting:</t>
  </si>
  <si>
    <r>
      <rPr>
        <b/>
        <sz val="11"/>
        <color indexed="8"/>
        <rFont val="Calibri"/>
        <family val="2"/>
      </rPr>
      <t>Reference date</t>
    </r>
    <r>
      <rPr>
        <sz val="11"/>
        <color theme="1"/>
        <rFont val="Calibri"/>
        <family val="2"/>
        <scheme val="minor"/>
      </rPr>
      <t xml:space="preserve"> used for identification of non-compliance or pending deadlines (tables 2 and 3):</t>
    </r>
  </si>
  <si>
    <t xml:space="preserve">E.g. inadequate design/obsolescence/new requirements/ increase of the load/faulty operation/.. </t>
  </si>
  <si>
    <t>Amount of (planned)  EU funds likely to be requested to complete the collecting system or IAS  (if any)</t>
  </si>
  <si>
    <t>Remediation measure(s) article 3 collecting systems or IAS</t>
  </si>
  <si>
    <t>Remediation measure(s) article 3 collecting systems and IAS</t>
  </si>
  <si>
    <t>Identified reason(s) for failure</t>
  </si>
  <si>
    <t xml:space="preserve">Measure(s) to reach compliance needed for UWWTP </t>
  </si>
  <si>
    <t xml:space="preserve">Expected date of compliance (12 months of samples) </t>
  </si>
  <si>
    <t>Remediation measures UWWTPs article 4, 5 and 7</t>
  </si>
  <si>
    <t>A - Urban waste water treatment plants (UWWTP) agglomerations larger than 2000 p.e. not compliant at the reference date</t>
  </si>
  <si>
    <t>Forecast investment cost for the collecting system or IAS (as in the national plan)</t>
  </si>
  <si>
    <t>Forecast cost investment needed for the UWWTP (as in the national plan)</t>
  </si>
  <si>
    <t>Amount of (planned) EU funding needed</t>
  </si>
  <si>
    <t>Any relevant comment on UWWTP</t>
  </si>
  <si>
    <t>ID(s) of the agglomeration(s) served</t>
  </si>
  <si>
    <t>Name(s) of the agglomeration(s) served</t>
  </si>
  <si>
    <t>Table 1</t>
  </si>
  <si>
    <t xml:space="preserve">Table 2 </t>
  </si>
  <si>
    <t>Table 3</t>
  </si>
  <si>
    <t>Current</t>
  </si>
  <si>
    <t>Expected</t>
  </si>
  <si>
    <t>Other</t>
  </si>
  <si>
    <t xml:space="preserve"> Table 5</t>
  </si>
  <si>
    <t>Table 4</t>
  </si>
  <si>
    <t>(1) Individual systems or Appropriate Systems (article 3.1 of the directive)</t>
  </si>
  <si>
    <t>(2) Only necessary if the construction of the collecting system or IAS has not started at the reference date</t>
  </si>
  <si>
    <t>A - Collecting systems or IAS (1) of agglomerations larger than 2000 p.e. not compliant at the reference date</t>
  </si>
  <si>
    <t>Measure(s) foreseen to reach compliance with Article 3 (collecting systems and IAS)</t>
  </si>
  <si>
    <t>Basic Data on the UWWTP</t>
  </si>
  <si>
    <t>Total organic design capacity of all UWWTPs at the end of the period</t>
  </si>
  <si>
    <t>Other requirements of Directive 91/271/EEC</t>
  </si>
  <si>
    <t>The answers, if any, should be provided as free text (9). Additional topics may also be referred to.</t>
  </si>
  <si>
    <t>(9) E.g an existing national plan is considered as a free text response</t>
  </si>
  <si>
    <t>(7) choose the last known period or year</t>
  </si>
  <si>
    <t>million euros (8)</t>
  </si>
  <si>
    <t xml:space="preserve">million euros (8) </t>
  </si>
  <si>
    <t>(6) Including those deadlines set by the Accession Treaties or by the definition of new sensitive areas (article 5)</t>
  </si>
  <si>
    <t>(5) Only necessary if the construction of the UWWTP has not started at the reference date</t>
  </si>
  <si>
    <t xml:space="preserve">Date of expected date of completion of preparatory measures (planning, design, etc) (5) </t>
  </si>
  <si>
    <t xml:space="preserve">Date or expected start date for works </t>
  </si>
  <si>
    <t>Date or expected date of completion of works</t>
  </si>
  <si>
    <t>B - Urban waste water treatment plants of agglomerations of more than 2000 p.e. for which pending deadlines existed (6) at the reference date</t>
  </si>
  <si>
    <t>Date or expected date of completion of preparatory measures (planning, design, etc) (5)</t>
  </si>
  <si>
    <t>Date or expected start date for works</t>
  </si>
  <si>
    <t>Name of EU fund planned to be used  UWWTP   (if any) (3)</t>
  </si>
  <si>
    <t>(3)  E.g European Regional Development Fund (ERDF), Cohesion fund (CF), European Investment Bank (EIB) Loan, European Bank for reconstruction and Development (EBRD) loan, Environmental Protection and Energy Efficiency Fund (EPEEF), European Social Fund (ESF), …</t>
  </si>
  <si>
    <t>Name of EU fund planned to be used to complete the collecting system or IAS  (if any) (3)</t>
  </si>
  <si>
    <t>Expected date of completion of the collecting system or IAS works</t>
  </si>
  <si>
    <t>Start date or expected start date for works on the collecting systems or IAS</t>
  </si>
  <si>
    <t>Date or expected date for completion of preparatory measures for the  collecting system or IAS (planning, design, procurement, development consent, etc) (2)</t>
  </si>
  <si>
    <t xml:space="preserve">B - Collecting systems or IAS of agglomerations larger than 2000 p.e. for which pending deadlines existed (4) at the reference date </t>
  </si>
  <si>
    <t>(4) Including those deadlines set by the Accession Treaties</t>
  </si>
  <si>
    <t>Name of EU fund planned to be used  (if any) (3)</t>
  </si>
  <si>
    <t>ESTONIA</t>
  </si>
  <si>
    <t>NELE SINIKAS</t>
  </si>
  <si>
    <t>ESTONIAN ENVIRONMENT AGENCY</t>
  </si>
  <si>
    <t>MUSTAMÄE TEE 33</t>
  </si>
  <si>
    <t>TALLINN</t>
  </si>
  <si>
    <t>Nele.Sinikas@envir.ee</t>
  </si>
  <si>
    <t>+372 6737568</t>
  </si>
  <si>
    <t>Keila jõe</t>
  </si>
  <si>
    <t>Kilingi-Nõmme</t>
  </si>
  <si>
    <t>Tõrva</t>
  </si>
  <si>
    <t>EERKA0370072</t>
  </si>
  <si>
    <t>EERKA0670298</t>
  </si>
  <si>
    <t>EERKA0820486</t>
  </si>
  <si>
    <t>Member State: ESTONIA</t>
  </si>
  <si>
    <t>Haljala</t>
  </si>
  <si>
    <t>EERKA0590265</t>
  </si>
  <si>
    <t>EEPUH0596510</t>
  </si>
  <si>
    <t>Haljala reoveepuhasti</t>
  </si>
  <si>
    <t>EERKA0780420</t>
  </si>
  <si>
    <t>Tartu</t>
  </si>
  <si>
    <t>EEPUH0788050</t>
  </si>
  <si>
    <t>Haage reoveepuhasti</t>
  </si>
  <si>
    <t>EEPUH0783510</t>
  </si>
  <si>
    <t>Anne biotiigid</t>
  </si>
  <si>
    <t>EEPUH0820550</t>
  </si>
  <si>
    <t>Tõrva Riiska</t>
  </si>
  <si>
    <t>EEPUH0820540</t>
  </si>
  <si>
    <t>Tõrva Vanamõisa reoveepuhasti</t>
  </si>
  <si>
    <t>Türisalu</t>
  </si>
  <si>
    <t>EERKA0370008</t>
  </si>
  <si>
    <t>EEPUH0370880</t>
  </si>
  <si>
    <t>Keila-Joa kool</t>
  </si>
  <si>
    <t>Vääna-Jõesuu</t>
  </si>
  <si>
    <t>EERKA0370009</t>
  </si>
  <si>
    <t>EEPUH0375280</t>
  </si>
  <si>
    <t>Merekodu reoveepuhasti</t>
  </si>
  <si>
    <t>1, 2, 3-N, 3-P</t>
  </si>
  <si>
    <t>obsolescence</t>
  </si>
  <si>
    <t>construction of a new wastewater treatment plant</t>
  </si>
  <si>
    <t>new requirements</t>
  </si>
  <si>
    <t xml:space="preserve">The wastewater treatment plant of Keila-Joa kool will be closed after completion of a new wastewater treatment plant of Keila-Joa (during 2014). </t>
  </si>
  <si>
    <t>insufficient collection and IAS</t>
  </si>
  <si>
    <t>Dividing of unreasonably large agglomeration. Current boundaries are outdated. Dividing of the agglomeration is in process but as the agglomeration covers multiple local municipalities, the procedure of changing the agglomeration is complicated and time-consuming.</t>
  </si>
  <si>
    <t>CF 2014-2020</t>
  </si>
  <si>
    <t>bulding and reconstruction of collecting systems</t>
  </si>
  <si>
    <t>CF 2007-2013</t>
  </si>
  <si>
    <t>Reported investment costs do not include possible future investments into reconstruction of collecting systems.</t>
  </si>
  <si>
    <t>see above</t>
  </si>
  <si>
    <t>Two WWTPs (Vanamõisa and Riiska) replaced by one new Tõrva WWTP .</t>
  </si>
  <si>
    <t>obsolescence, new requirements</t>
  </si>
  <si>
    <t>Two alternatives: 1) dividing of the agglomeration (Haage settlement is situated relatively far from the densely populated area of Tartu), 2) construction of new WWTP</t>
  </si>
  <si>
    <t>-</t>
  </si>
  <si>
    <t>National funds. Reported dates and investments are based on alternative 2.</t>
  </si>
  <si>
    <t>The technical solution does not allow keeping Ntot under 10 mg/l and Ptot under 1 mg/l permanently; new requirements</t>
  </si>
  <si>
    <t>Two alternatives: 1) dividing of the agglomeration (however, Lohkva settlement is not situated very far from the densely populated area of Tartu), 2) direct to the Tartu WWTP</t>
  </si>
  <si>
    <t>Reported dates and investments are based on alternative 2 and old WWTP will be closed.</t>
  </si>
  <si>
    <t>CF 2007-2014</t>
  </si>
  <si>
    <t>Kärdla</t>
  </si>
  <si>
    <t>Aruküla</t>
  </si>
  <si>
    <t>Past</t>
  </si>
  <si>
    <t>2012 (7)</t>
  </si>
  <si>
    <t>(8) Indicate euros in current price giving reference date VAT included</t>
  </si>
  <si>
    <t xml:space="preserve">                                         
Period  covered (9)</t>
  </si>
  <si>
    <t>Member State: Estonia</t>
  </si>
  <si>
    <t>TOTAL ORGANIC DESIGN CAPACITY AND INVESTMENT COSTS AT NATIONAL LEVEL</t>
  </si>
  <si>
    <t>EERKA0370025</t>
  </si>
  <si>
    <t>Koeru</t>
  </si>
  <si>
    <t>Kohila</t>
  </si>
  <si>
    <t>Kose</t>
  </si>
  <si>
    <t>Loksa</t>
  </si>
  <si>
    <t>Luige</t>
  </si>
  <si>
    <t>Muraste</t>
  </si>
  <si>
    <t>Narva-Jõesuu</t>
  </si>
  <si>
    <t>Räpina</t>
  </si>
  <si>
    <t>Saue</t>
  </si>
  <si>
    <t>Tapa</t>
  </si>
  <si>
    <t>EERKA0510168</t>
  </si>
  <si>
    <t>EERKA0700364</t>
  </si>
  <si>
    <t>EERKA0370050</t>
  </si>
  <si>
    <t>EERKA0390077</t>
  </si>
  <si>
    <t>EERKA0370033</t>
  </si>
  <si>
    <t>EERKA0370051</t>
  </si>
  <si>
    <t>EERKA0370007</t>
  </si>
  <si>
    <t>EERKA0440091</t>
  </si>
  <si>
    <t>EERKA0650328</t>
  </si>
  <si>
    <t>EERKA0370011</t>
  </si>
  <si>
    <t>EERKA0590233</t>
  </si>
  <si>
    <t>Valga</t>
  </si>
  <si>
    <t>EERKA0820487</t>
  </si>
  <si>
    <t>CF 2007-2013,
CF 2014-2020</t>
  </si>
  <si>
    <t>Some areas of the agglomeration are sparesely populated. In these areas collecting systems will not be constructed and IAS will be used.
Reported investment costs do not include possible future investments into reconstruction of collecting systems.</t>
  </si>
  <si>
    <t>Date or expected date for completion of preparatory measures for the  collecting system or IAS (planning, design, procurement, development consent, etc) (2) 
(mm/yyyy)</t>
  </si>
  <si>
    <t>Start date or expected start date for works on the collecting systems or IAS
(mm/yyyy)</t>
  </si>
  <si>
    <t>Expected date of completion of the collecting system or IAS works
(mm/yyyy)</t>
  </si>
  <si>
    <t>Forecast investment cost for the collecting system or IAS (as in the national plan)
€</t>
  </si>
  <si>
    <t>Amount of (planned)  EU funds likely to be requested to complete the collecting system or IAS  (if any)
€</t>
  </si>
  <si>
    <t>CF 2007-2013 summa torustikele</t>
  </si>
  <si>
    <t>If the agglomeration will be divided into smaller agglomerations of under 2000 pe, national funds will be applied instead of EU funds. Reported investment costs do not include possible future investments into reconstruction of collecting systems.</t>
  </si>
  <si>
    <t>Actual load of agglomeration is just below 2000 pe. If this situation remains, agglomeration status will be changed and national funds will be applied instead of EU funds.  Reported investment costs do not include possible future investments into reconstruction of collecting systems.</t>
  </si>
  <si>
    <t>(9) If the project implementation time was longer than one year, investments related with that project is declared on year during which the project was completed-valid for projects before 2014.</t>
  </si>
  <si>
    <t>For since 2014 started projects costs divided between year during which the project was completed and previous years</t>
  </si>
  <si>
    <t xml:space="preserve">Remediation measures UWWTPs article 4, 5 </t>
  </si>
  <si>
    <t xml:space="preserve">WWTP of Merekodu reoveepuhasti will closed and wastewater will go to Suurupi WWTP.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</si>
</sst>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yyyy"/>
  </numFmts>
  <fonts count="28">
    <font>
      <sz val="11"/>
      <color theme="1"/>
      <name val="Calibri"/>
      <family val="2"/>
      <scheme val="minor"/>
    </font>
    <font>
      <sz val="10"/>
      <name val="Arial CE"/>
      <family val="2"/>
      <charset val="238"/>
    </font>
    <font>
      <sz val="9"/>
      <name val="Arial"/>
      <family val="2"/>
      <charset val="238"/>
    </font>
    <font>
      <sz val="10"/>
      <name val="Arial"/>
      <family val="2"/>
      <charset val="238"/>
    </font>
    <font>
      <sz val="10"/>
      <name val="Arial CE"/>
      <charset val="238"/>
    </font>
    <font>
      <b/>
      <sz val="10"/>
      <name val="Arial CE"/>
    </font>
    <font>
      <sz val="10"/>
      <name val="Arial"/>
      <family val="2"/>
    </font>
    <font>
      <b/>
      <sz val="10"/>
      <name val="Arial"/>
      <family val="2"/>
    </font>
    <font>
      <sz val="10"/>
      <color indexed="8"/>
      <name val="Tahoma"/>
      <family val="2"/>
    </font>
    <font>
      <b/>
      <sz val="11"/>
      <color indexed="8"/>
      <name val="Calibri"/>
      <family val="2"/>
    </font>
    <font>
      <sz val="9"/>
      <color indexed="81"/>
      <name val="Tahoma"/>
      <family val="2"/>
      <charset val="186"/>
    </font>
    <font>
      <b/>
      <sz val="9"/>
      <color indexed="81"/>
      <name val="Tahoma"/>
      <family val="2"/>
      <charset val="186"/>
    </font>
    <font>
      <u/>
      <sz val="11"/>
      <color theme="10"/>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b/>
      <sz val="10"/>
      <color theme="1"/>
      <name val="Calibri"/>
      <family val="2"/>
      <scheme val="minor"/>
    </font>
    <font>
      <b/>
      <sz val="10"/>
      <color theme="1"/>
      <name val="Arial"/>
      <family val="2"/>
    </font>
    <font>
      <b/>
      <sz val="16"/>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9"/>
      <color theme="1"/>
      <name val="Arial"/>
      <family val="2"/>
      <charset val="238"/>
    </font>
    <font>
      <sz val="9"/>
      <color theme="1"/>
      <name val="Calibri"/>
      <family val="2"/>
      <scheme val="minor"/>
    </font>
    <font>
      <sz val="9"/>
      <name val="Arial"/>
      <family val="2"/>
      <charset val="186"/>
    </font>
    <font>
      <b/>
      <sz val="10"/>
      <color theme="1"/>
      <name val="Arial"/>
      <family val="2"/>
      <charset val="186"/>
    </font>
    <fon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2" fillId="0" borderId="0" applyNumberFormat="0" applyFill="0" applyBorder="0" applyAlignment="0" applyProtection="0"/>
    <xf numFmtId="0" fontId="1" fillId="0" borderId="0"/>
  </cellStyleXfs>
  <cellXfs count="139">
    <xf numFmtId="0" fontId="0" fillId="0" borderId="0" xfId="0"/>
    <xf numFmtId="0" fontId="2" fillId="0" borderId="1" xfId="2" applyFont="1" applyFill="1" applyBorder="1" applyAlignment="1">
      <alignment vertical="top" wrapText="1"/>
    </xf>
    <xf numFmtId="49" fontId="2" fillId="0" borderId="1" xfId="2" applyNumberFormat="1" applyFont="1" applyFill="1" applyBorder="1" applyAlignment="1">
      <alignment horizontal="left" vertical="top" wrapText="1"/>
    </xf>
    <xf numFmtId="4" fontId="2" fillId="0" borderId="1" xfId="2" applyNumberFormat="1" applyFont="1" applyFill="1" applyBorder="1" applyAlignment="1">
      <alignment horizontal="center"/>
    </xf>
    <xf numFmtId="3" fontId="2" fillId="0" borderId="1" xfId="2" applyNumberFormat="1" applyFont="1" applyFill="1" applyBorder="1" applyAlignment="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0" xfId="0" applyFont="1" applyAlignment="1"/>
    <xf numFmtId="0" fontId="14" fillId="0" borderId="0" xfId="0" applyFont="1" applyAlignment="1">
      <alignment horizontal="left"/>
    </xf>
    <xf numFmtId="0" fontId="0" fillId="0" borderId="0" xfId="0" applyAlignment="1">
      <alignment horizontal="center"/>
    </xf>
    <xf numFmtId="0" fontId="14" fillId="0" borderId="0" xfId="0" applyFont="1" applyAlignment="1">
      <alignment horizontal="center"/>
    </xf>
    <xf numFmtId="0" fontId="0" fillId="0" borderId="1" xfId="0" applyBorder="1"/>
    <xf numFmtId="0" fontId="15" fillId="0" borderId="0" xfId="0" applyFont="1" applyAlignment="1">
      <alignment horizontal="center"/>
    </xf>
    <xf numFmtId="0" fontId="0" fillId="0" borderId="0" xfId="0" applyAlignment="1">
      <alignment horizontal="center"/>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6" fillId="0" borderId="0" xfId="0" applyFont="1" applyAlignment="1"/>
    <xf numFmtId="0" fontId="16" fillId="0" borderId="0" xfId="0" applyFont="1"/>
    <xf numFmtId="0" fontId="17" fillId="0" borderId="0" xfId="0" applyFont="1"/>
    <xf numFmtId="0" fontId="16" fillId="0" borderId="0" xfId="0" applyFont="1" applyAlignment="1">
      <alignment horizontal="center"/>
    </xf>
    <xf numFmtId="0" fontId="8" fillId="0" borderId="1" xfId="0" applyFont="1" applyBorder="1" applyAlignment="1">
      <alignment horizontal="left"/>
    </xf>
    <xf numFmtId="0" fontId="0" fillId="0" borderId="1" xfId="0" applyBorder="1" applyAlignment="1">
      <alignment horizontal="left" wrapText="1"/>
    </xf>
    <xf numFmtId="0" fontId="8" fillId="2" borderId="1" xfId="0" applyFont="1" applyFill="1" applyBorder="1" applyAlignment="1">
      <alignment horizontal="left"/>
    </xf>
    <xf numFmtId="0" fontId="8" fillId="2" borderId="1" xfId="0" applyFont="1" applyFill="1" applyBorder="1" applyAlignment="1">
      <alignment horizontal="left" vertical="center"/>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6" fillId="0" borderId="0" xfId="0" applyFont="1" applyAlignment="1"/>
    <xf numFmtId="0" fontId="14" fillId="0" borderId="0" xfId="0" applyFont="1" applyAlignment="1"/>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center"/>
    </xf>
    <xf numFmtId="0" fontId="14" fillId="0" borderId="0" xfId="0" applyFont="1" applyAlignment="1"/>
    <xf numFmtId="49" fontId="2" fillId="0" borderId="1" xfId="2" applyNumberFormat="1" applyFont="1" applyFill="1" applyBorder="1" applyAlignment="1">
      <alignment horizontal="center" vertical="top" wrapText="1"/>
    </xf>
    <xf numFmtId="0" fontId="2"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1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2" applyFont="1" applyFill="1" applyBorder="1" applyAlignment="1">
      <alignment horizontal="center" vertical="center" wrapText="1"/>
    </xf>
    <xf numFmtId="0" fontId="8" fillId="2" borderId="0" xfId="0" applyFont="1" applyFill="1" applyBorder="1" applyAlignment="1">
      <alignment horizontal="left" vertical="center"/>
    </xf>
    <xf numFmtId="0" fontId="6" fillId="0" borderId="0" xfId="0" applyFont="1" applyFill="1" applyBorder="1" applyAlignment="1">
      <alignment vertical="center"/>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0" fillId="0" borderId="0" xfId="0" applyAlignment="1"/>
    <xf numFmtId="0" fontId="14" fillId="0" borderId="0" xfId="0" applyFont="1" applyAlignment="1"/>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15" fillId="0" borderId="2" xfId="0" applyFont="1" applyBorder="1" applyAlignment="1">
      <alignment horizontal="left"/>
    </xf>
    <xf numFmtId="0" fontId="19" fillId="0" borderId="0" xfId="0" applyFont="1" applyAlignment="1">
      <alignment horizontal="center"/>
    </xf>
    <xf numFmtId="0" fontId="13" fillId="0" borderId="0" xfId="0" applyFont="1" applyAlignment="1">
      <alignment horizontal="center"/>
    </xf>
    <xf numFmtId="0" fontId="6" fillId="0" borderId="1" xfId="0" applyFont="1" applyBorder="1" applyAlignment="1">
      <alignment horizontal="center" vertical="center"/>
    </xf>
    <xf numFmtId="0" fontId="0" fillId="0" borderId="0" xfId="0" applyBorder="1" applyAlignment="1"/>
    <xf numFmtId="0" fontId="20" fillId="0" borderId="0" xfId="0" applyFont="1"/>
    <xf numFmtId="0" fontId="21" fillId="0" borderId="1" xfId="0" applyFont="1" applyFill="1" applyBorder="1" applyAlignment="1">
      <alignment horizontal="center" vertical="center"/>
    </xf>
    <xf numFmtId="0" fontId="22" fillId="0" borderId="1" xfId="0" applyFont="1" applyBorder="1" applyAlignment="1">
      <alignment horizontal="left" vertical="center" wrapText="1" indent="1"/>
    </xf>
    <xf numFmtId="0" fontId="22" fillId="0" borderId="0" xfId="0" applyFont="1"/>
    <xf numFmtId="0" fontId="22" fillId="0" borderId="0" xfId="0" applyFont="1" applyFill="1" applyBorder="1" applyAlignment="1">
      <alignment vertical="center"/>
    </xf>
    <xf numFmtId="0" fontId="21" fillId="0" borderId="1" xfId="0" applyFont="1" applyFill="1" applyBorder="1" applyAlignment="1">
      <alignment horizontal="left" vertical="center"/>
    </xf>
    <xf numFmtId="0" fontId="21" fillId="0" borderId="1" xfId="0" applyFont="1" applyBorder="1" applyAlignment="1">
      <alignment vertical="center"/>
    </xf>
    <xf numFmtId="14" fontId="0" fillId="0" borderId="1" xfId="0" applyNumberFormat="1" applyBorder="1" applyAlignment="1">
      <alignment horizontal="left"/>
    </xf>
    <xf numFmtId="0" fontId="0" fillId="0" borderId="1" xfId="0" applyBorder="1" applyAlignment="1">
      <alignment horizontal="left"/>
    </xf>
    <xf numFmtId="0" fontId="12" fillId="0" borderId="1" xfId="1" applyBorder="1"/>
    <xf numFmtId="49" fontId="0" fillId="0" borderId="1" xfId="0" applyNumberFormat="1" applyBorder="1" applyAlignment="1">
      <alignment horizontal="left"/>
    </xf>
    <xf numFmtId="4" fontId="2" fillId="0" borderId="1" xfId="2" applyNumberFormat="1" applyFont="1" applyFill="1" applyBorder="1" applyAlignment="1">
      <alignment horizontal="center" vertical="center"/>
    </xf>
    <xf numFmtId="4" fontId="2" fillId="0" borderId="1" xfId="2" applyNumberFormat="1" applyFont="1" applyFill="1" applyBorder="1" applyAlignment="1">
      <alignment horizontal="center" vertical="top"/>
    </xf>
    <xf numFmtId="3" fontId="2" fillId="0" borderId="1" xfId="2" applyNumberFormat="1" applyFont="1" applyFill="1" applyBorder="1" applyAlignment="1">
      <alignment horizontal="center"/>
    </xf>
    <xf numFmtId="3" fontId="2" fillId="0" borderId="1" xfId="2" applyNumberFormat="1" applyFont="1" applyFill="1" applyBorder="1" applyAlignment="1">
      <alignment vertical="top"/>
    </xf>
    <xf numFmtId="3" fontId="2" fillId="0" borderId="1" xfId="2" applyNumberFormat="1" applyFont="1" applyFill="1" applyBorder="1" applyAlignment="1">
      <alignment horizontal="center" vertical="top"/>
    </xf>
    <xf numFmtId="3" fontId="2" fillId="0" borderId="1" xfId="2" applyNumberFormat="1" applyFont="1" applyFill="1" applyBorder="1" applyAlignment="1">
      <alignment vertical="top" wrapText="1"/>
    </xf>
    <xf numFmtId="1" fontId="6" fillId="0" borderId="1" xfId="0" applyNumberFormat="1" applyFont="1" applyBorder="1" applyAlignment="1">
      <alignment horizontal="center" vertical="center"/>
    </xf>
    <xf numFmtId="3" fontId="23" fillId="0" borderId="1" xfId="2" applyNumberFormat="1" applyFont="1" applyFill="1" applyBorder="1" applyAlignment="1">
      <alignment horizontal="center"/>
    </xf>
    <xf numFmtId="3" fontId="2" fillId="0" borderId="1" xfId="2" applyNumberFormat="1" applyFont="1" applyFill="1" applyBorder="1" applyAlignment="1">
      <alignment wrapText="1"/>
    </xf>
    <xf numFmtId="3" fontId="2" fillId="0" borderId="1" xfId="2" applyNumberFormat="1" applyFont="1" applyFill="1" applyBorder="1" applyAlignment="1">
      <alignment horizontal="left" wrapText="1"/>
    </xf>
    <xf numFmtId="165" fontId="2" fillId="0" borderId="1" xfId="2" applyNumberFormat="1" applyFont="1" applyFill="1" applyBorder="1" applyAlignment="1">
      <alignment horizontal="center" vertical="top"/>
    </xf>
    <xf numFmtId="3" fontId="2" fillId="0" borderId="1" xfId="2" applyNumberFormat="1" applyFont="1" applyFill="1" applyBorder="1" applyAlignment="1">
      <alignment horizontal="left" vertical="top"/>
    </xf>
    <xf numFmtId="3" fontId="2" fillId="0" borderId="1" xfId="2" applyNumberFormat="1" applyFont="1" applyFill="1" applyBorder="1" applyAlignment="1">
      <alignment horizontal="left" vertical="top" wrapText="1"/>
    </xf>
    <xf numFmtId="3" fontId="2" fillId="0" borderId="1" xfId="2" applyNumberFormat="1" applyFont="1" applyFill="1" applyBorder="1" applyAlignment="1">
      <alignment horizontal="left"/>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top" wrapText="1"/>
    </xf>
    <xf numFmtId="164" fontId="0" fillId="0" borderId="1" xfId="0" applyNumberFormat="1" applyBorder="1" applyAlignment="1">
      <alignment horizontal="center" wrapText="1"/>
    </xf>
    <xf numFmtId="0" fontId="24" fillId="0" borderId="0" xfId="0" applyFont="1"/>
    <xf numFmtId="3" fontId="2" fillId="0" borderId="1" xfId="2" applyNumberFormat="1" applyFont="1" applyFill="1" applyBorder="1" applyAlignment="1">
      <alignment horizontal="center" vertical="top" wrapText="1"/>
    </xf>
    <xf numFmtId="0" fontId="2" fillId="0" borderId="5" xfId="2" applyFont="1" applyFill="1" applyBorder="1" applyAlignment="1">
      <alignment vertical="top" wrapText="1"/>
    </xf>
    <xf numFmtId="0" fontId="7" fillId="3" borderId="12" xfId="2" applyFont="1" applyFill="1" applyBorder="1" applyAlignment="1">
      <alignment horizontal="center" vertical="center" wrapText="1"/>
    </xf>
    <xf numFmtId="0" fontId="18"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2" fillId="0" borderId="15" xfId="2" applyFont="1" applyFill="1" applyBorder="1" applyAlignment="1">
      <alignment vertical="top" wrapText="1"/>
    </xf>
    <xf numFmtId="49" fontId="2" fillId="0" borderId="16" xfId="2" applyNumberFormat="1" applyFont="1" applyFill="1" applyBorder="1" applyAlignment="1">
      <alignment horizontal="left" vertical="top" wrapText="1"/>
    </xf>
    <xf numFmtId="49" fontId="2" fillId="0" borderId="16" xfId="2" applyNumberFormat="1" applyFont="1" applyFill="1" applyBorder="1" applyAlignment="1">
      <alignment horizontal="center" vertical="top" wrapText="1"/>
    </xf>
    <xf numFmtId="3" fontId="2" fillId="0" borderId="16" xfId="2" applyNumberFormat="1" applyFont="1" applyFill="1" applyBorder="1" applyAlignment="1">
      <alignment vertical="top"/>
    </xf>
    <xf numFmtId="3" fontId="2" fillId="0" borderId="16" xfId="2" applyNumberFormat="1" applyFont="1" applyFill="1" applyBorder="1" applyAlignment="1">
      <alignment vertical="top" wrapText="1"/>
    </xf>
    <xf numFmtId="3" fontId="2" fillId="0" borderId="3" xfId="2" applyNumberFormat="1" applyFont="1" applyFill="1" applyBorder="1" applyAlignment="1">
      <alignment horizontal="left" vertical="top" wrapText="1"/>
    </xf>
    <xf numFmtId="14" fontId="0" fillId="0" borderId="0" xfId="0" applyNumberFormat="1"/>
    <xf numFmtId="14" fontId="24" fillId="0" borderId="0" xfId="0" applyNumberFormat="1" applyFont="1"/>
    <xf numFmtId="3" fontId="25" fillId="0" borderId="1" xfId="2" applyNumberFormat="1" applyFont="1" applyFill="1" applyBorder="1" applyAlignment="1">
      <alignment horizontal="center" vertical="top"/>
    </xf>
    <xf numFmtId="3" fontId="25" fillId="0" borderId="13" xfId="2" applyNumberFormat="1" applyFont="1" applyFill="1" applyBorder="1" applyAlignment="1">
      <alignment horizontal="center" vertical="top"/>
    </xf>
    <xf numFmtId="3" fontId="25" fillId="0" borderId="16" xfId="2" applyNumberFormat="1" applyFont="1" applyFill="1" applyBorder="1" applyAlignment="1">
      <alignment horizontal="center" vertical="top"/>
    </xf>
    <xf numFmtId="3" fontId="26" fillId="3" borderId="13" xfId="2" applyNumberFormat="1" applyFont="1" applyFill="1" applyBorder="1" applyAlignment="1">
      <alignment horizontal="center" vertical="center" wrapText="1"/>
    </xf>
    <xf numFmtId="164" fontId="0" fillId="0" borderId="0" xfId="0" applyNumberFormat="1"/>
    <xf numFmtId="14" fontId="27" fillId="0" borderId="1" xfId="0" applyNumberFormat="1" applyFont="1" applyBorder="1" applyAlignment="1">
      <alignment horizontal="left"/>
    </xf>
    <xf numFmtId="0" fontId="15"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3" fillId="0" borderId="0" xfId="0" applyFont="1" applyAlignment="1">
      <alignment horizontal="center"/>
    </xf>
    <xf numFmtId="0" fontId="17" fillId="3" borderId="1" xfId="0" applyFont="1" applyFill="1" applyBorder="1" applyAlignment="1">
      <alignment horizontal="center"/>
    </xf>
    <xf numFmtId="0" fontId="0" fillId="0" borderId="1" xfId="0" applyBorder="1" applyAlignment="1">
      <alignment horizontal="center"/>
    </xf>
    <xf numFmtId="0" fontId="0" fillId="0" borderId="0" xfId="0" applyAlignment="1"/>
    <xf numFmtId="0" fontId="13" fillId="0" borderId="0" xfId="0" applyFont="1" applyAlignment="1"/>
    <xf numFmtId="0" fontId="0" fillId="3" borderId="1" xfId="0" applyFill="1" applyBorder="1" applyAlignment="1">
      <alignment horizontal="center"/>
    </xf>
    <xf numFmtId="0" fontId="17" fillId="3" borderId="3"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5" fillId="0" borderId="6" xfId="0" applyFont="1" applyBorder="1" applyAlignment="1">
      <alignment horizontal="left"/>
    </xf>
    <xf numFmtId="0" fontId="15" fillId="0" borderId="7" xfId="0" applyFont="1" applyBorder="1" applyAlignment="1">
      <alignment horizontal="left"/>
    </xf>
    <xf numFmtId="0" fontId="0" fillId="0" borderId="7" xfId="0" applyBorder="1" applyAlignment="1"/>
    <xf numFmtId="0" fontId="0" fillId="0" borderId="8" xfId="0" applyBorder="1" applyAlignment="1"/>
    <xf numFmtId="0" fontId="15" fillId="0" borderId="9" xfId="0" applyFont="1" applyBorder="1" applyAlignment="1">
      <alignment horizontal="left"/>
    </xf>
    <xf numFmtId="0" fontId="15"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3" fillId="3" borderId="3" xfId="0" applyFont="1" applyFill="1" applyBorder="1" applyAlignment="1">
      <alignment horizontal="center"/>
    </xf>
    <xf numFmtId="0" fontId="13" fillId="3" borderId="1" xfId="0" applyFont="1" applyFill="1" applyBorder="1" applyAlignment="1">
      <alignment horizontal="center"/>
    </xf>
    <xf numFmtId="0" fontId="5"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0" xfId="0" applyFont="1" applyAlignment="1"/>
    <xf numFmtId="0" fontId="0" fillId="0" borderId="0" xfId="0" applyAlignment="1">
      <alignment horizontal="center" wrapText="1"/>
    </xf>
    <xf numFmtId="0" fontId="19" fillId="0" borderId="0" xfId="0" applyFont="1" applyAlignment="1">
      <alignment horizontal="center" vertical="center" wrapText="1"/>
    </xf>
    <xf numFmtId="0" fontId="19" fillId="0" borderId="0" xfId="0" applyFont="1" applyAlignment="1"/>
    <xf numFmtId="0" fontId="0" fillId="0" borderId="11" xfId="0" applyBorder="1" applyAlignment="1"/>
    <xf numFmtId="0" fontId="19"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horizontal="center" vertical="center"/>
    </xf>
  </cellXfs>
  <cellStyles count="3">
    <cellStyle name="Hüperlink" xfId="1" builtinId="8"/>
    <cellStyle name="Normaallaad" xfId="0" builtinId="0"/>
    <cellStyle name="Normalny_AKPOSK2009_projekt_12_08_09i_zakladki" xfId="2"/>
  </cellStyles>
  <dxfs count="31">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165" formatCode="mm\/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396240</xdr:colOff>
      <xdr:row>21</xdr:row>
      <xdr:rowOff>163830</xdr:rowOff>
    </xdr:from>
    <xdr:to>
      <xdr:col>1</xdr:col>
      <xdr:colOff>2920365</xdr:colOff>
      <xdr:row>25</xdr:row>
      <xdr:rowOff>123889</xdr:rowOff>
    </xdr:to>
    <xdr:sp macro="" textlink="">
      <xdr:nvSpPr>
        <xdr:cNvPr id="2" name="TextBox 1"/>
        <xdr:cNvSpPr txBox="1"/>
      </xdr:nvSpPr>
      <xdr:spPr>
        <a:xfrm>
          <a:off x="390525" y="4295775"/>
          <a:ext cx="64674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Personal data (name, phone,etc.) will be registered according to article 2(b) of the Regulation EC N° 45/2001 (OJ N° L8 dated 12.1.2001, pages 1 to 22). </a:t>
          </a:r>
        </a:p>
      </xdr:txBody>
    </xdr:sp>
    <xdr:clientData/>
  </xdr:twoCellAnchor>
</xdr:wsDr>
</file>

<file path=xl/tables/table1.xml><?xml version="1.0" encoding="utf-8"?>
<table xmlns="http://schemas.openxmlformats.org/spreadsheetml/2006/main" id="4" name="Tabel4" displayName="Tabel4" ref="A10:M28" totalsRowShown="0" headerRowDxfId="30" dataDxfId="28" headerRowBorderDxfId="29" tableBorderDxfId="27" totalsRowBorderDxfId="26" dataCellStyle="Normalny_AKPOSK2009_projekt_12_08_09i_zakladki">
  <tableColumns count="13">
    <tableColumn id="1" name="ID of the agglomeration" dataDxfId="25" totalsRowDxfId="24" dataCellStyle="Normalny_AKPOSK2009_projekt_12_08_09i_zakladki"/>
    <tableColumn id="2" name="Name of the agglomeration" dataDxfId="23" totalsRowDxfId="22" dataCellStyle="Normalny_AKPOSK2009_projekt_12_08_09i_zakladki"/>
    <tableColumn id="3" name="Status of the agglomeration" dataDxfId="21" totalsRowDxfId="20" dataCellStyle="Normalny_AKPOSK2009_projekt_12_08_09i_zakladki"/>
    <tableColumn id="4" name="Identified reason(s) for failure" dataDxfId="19" totalsRowDxfId="18" dataCellStyle="Normalny_AKPOSK2009_projekt_12_08_09i_zakladki"/>
    <tableColumn id="5" name="Measure(s) foreseen to reach compliance with Article 3 (collecting systems and IAS)" dataDxfId="17" totalsRowDxfId="16" dataCellStyle="Normalny_AKPOSK2009_projekt_12_08_09i_zakladki"/>
    <tableColumn id="6" name="Date or expected date for completion of preparatory measures for the  collecting system or IAS (planning, design, procurement, development consent, etc) (2) _x000a_(mm/yyyy)" dataDxfId="15" totalsRowDxfId="14" dataCellStyle="Normalny_AKPOSK2009_projekt_12_08_09i_zakladki"/>
    <tableColumn id="7" name="Start date or expected start date for works on the collecting systems or IAS_x000a_(mm/yyyy)" dataDxfId="13" totalsRowDxfId="12" dataCellStyle="Normalny_AKPOSK2009_projekt_12_08_09i_zakladki"/>
    <tableColumn id="8" name="Expected date of completion of the collecting system or IAS works_x000a_(mm/yyyy)" dataDxfId="11" totalsRowDxfId="10" dataCellStyle="Normalny_AKPOSK2009_projekt_12_08_09i_zakladki"/>
    <tableColumn id="9" name="Forecast investment cost for the collecting system or IAS (as in the national plan)_x000a_€" dataDxfId="9" totalsRowDxfId="8" dataCellStyle="Normalny_AKPOSK2009_projekt_12_08_09i_zakladki"/>
    <tableColumn id="10" name="Name of EU fund planned to be used to complete the collecting system or IAS  (if any) (3)" dataDxfId="7" totalsRowDxfId="6" dataCellStyle="Normalny_AKPOSK2009_projekt_12_08_09i_zakladki"/>
    <tableColumn id="11" name="Amount of (planned)  EU funds likely to be requested to complete the collecting system or IAS  (if any)_x000a_€" dataDxfId="5" totalsRowDxfId="4" dataCellStyle="Normalny_AKPOSK2009_projekt_12_08_09i_zakladki"/>
    <tableColumn id="13" name="CF 2007-2013 summa torustikele" dataDxfId="3" totalsRowDxfId="2" dataCellStyle="Normalny_AKPOSK2009_projekt_12_08_09i_zakladki">
      <calculatedColumnFormula>IF(J11="CF 2007-2013",I11,0)</calculatedColumnFormula>
    </tableColumn>
    <tableColumn id="12" name="Any relevant comment on  collecting system or IAS" dataDxfId="1" totalsRowDxfId="0" dataCellStyle="Normalny_AKPOSK2009_projekt_12_08_09i_zakladki"/>
  </tableColumns>
  <tableStyleInfo name="TableStyleLight1" showFirstColumn="0" showLastColumn="0" showRowStripes="0" showColumnStripes="0"/>
</table>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le.Sinikas@envir.e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
  <sheetViews>
    <sheetView tabSelected="1" view="pageLayout" zoomScaleNormal="100" workbookViewId="0">
      <selection activeCell="B9" sqref="B9"/>
    </sheetView>
  </sheetViews>
  <sheetFormatPr defaultRowHeight="15"/>
  <cols>
    <col min="1" max="2" width="59.28515625" customWidth="1"/>
    <col min="3" max="11" width="22.7109375" customWidth="1"/>
  </cols>
  <sheetData>
    <row r="1" spans="1:45" ht="19.5" customHeight="1">
      <c r="A1" s="107" t="s">
        <v>31</v>
      </c>
      <c r="B1" s="108"/>
      <c r="C1" s="15"/>
      <c r="D1" s="15"/>
      <c r="E1" s="15"/>
      <c r="F1" s="15"/>
      <c r="G1" s="15"/>
      <c r="H1" s="15"/>
      <c r="I1" s="15"/>
      <c r="J1" s="15"/>
      <c r="K1" s="15"/>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ht="19.5" customHeight="1">
      <c r="A2" s="14"/>
      <c r="B2" s="15"/>
      <c r="C2" s="15"/>
      <c r="D2" s="15"/>
      <c r="E2" s="15"/>
      <c r="F2" s="15"/>
      <c r="G2" s="15"/>
      <c r="H2" s="15"/>
      <c r="I2" s="15"/>
      <c r="J2" s="15"/>
      <c r="K2" s="15"/>
      <c r="L2" s="10"/>
      <c r="M2" s="10"/>
      <c r="N2" s="10"/>
      <c r="O2" s="10"/>
      <c r="P2" s="10"/>
      <c r="Q2" s="10"/>
      <c r="R2" s="10"/>
      <c r="S2" s="10"/>
      <c r="T2" s="10"/>
      <c r="U2" s="10"/>
      <c r="V2" s="10"/>
      <c r="W2" s="10"/>
      <c r="X2" s="10"/>
      <c r="Y2" s="10"/>
      <c r="Z2" s="10"/>
      <c r="AA2" s="10"/>
      <c r="AB2" s="10"/>
      <c r="AC2" s="10"/>
      <c r="AD2" s="10"/>
    </row>
    <row r="3" spans="1:45" ht="19.5" customHeight="1">
      <c r="A3" s="109" t="s">
        <v>60</v>
      </c>
      <c r="B3" s="110"/>
      <c r="C3" s="21"/>
      <c r="D3" s="21"/>
      <c r="E3" s="21"/>
      <c r="F3" s="21"/>
      <c r="G3" s="21"/>
      <c r="H3" s="21"/>
      <c r="I3" s="21"/>
      <c r="J3" s="21"/>
      <c r="K3" s="21"/>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9.5" customHeight="1">
      <c r="A4" s="54"/>
      <c r="B4" s="55"/>
      <c r="C4" s="46"/>
      <c r="D4" s="46"/>
      <c r="E4" s="46"/>
      <c r="F4" s="46"/>
      <c r="G4" s="46"/>
      <c r="H4" s="46"/>
      <c r="I4" s="46"/>
      <c r="J4" s="46"/>
      <c r="K4" s="46"/>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row>
    <row r="5" spans="1:45" ht="19.5" customHeight="1">
      <c r="A5" s="109" t="s">
        <v>42</v>
      </c>
      <c r="B5" s="110"/>
      <c r="C5" s="46"/>
      <c r="D5" s="46"/>
      <c r="E5" s="46"/>
      <c r="F5" s="46"/>
      <c r="G5" s="46"/>
      <c r="H5" s="46"/>
      <c r="I5" s="46"/>
      <c r="J5" s="46"/>
      <c r="K5" s="46"/>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1:45" ht="19.5" customHeight="1">
      <c r="A6" s="54"/>
      <c r="B6" s="55"/>
      <c r="C6" s="46"/>
      <c r="D6" s="46"/>
      <c r="E6" s="46"/>
      <c r="F6" s="46"/>
      <c r="G6" s="46"/>
      <c r="H6" s="46"/>
      <c r="I6" s="46"/>
      <c r="J6" s="46"/>
      <c r="K6" s="46"/>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19.5" customHeight="1"/>
    <row r="8" spans="1:45">
      <c r="A8" s="22" t="s">
        <v>16</v>
      </c>
      <c r="B8" s="13" t="s">
        <v>97</v>
      </c>
    </row>
    <row r="9" spans="1:45">
      <c r="A9" s="23" t="s">
        <v>43</v>
      </c>
      <c r="B9" s="106">
        <v>41817</v>
      </c>
    </row>
    <row r="10" spans="1:45" ht="30">
      <c r="A10" s="23" t="s">
        <v>44</v>
      </c>
      <c r="B10" s="65">
        <v>41274</v>
      </c>
    </row>
    <row r="11" spans="1:45">
      <c r="A11" s="24" t="s">
        <v>32</v>
      </c>
      <c r="B11" s="13" t="s">
        <v>98</v>
      </c>
    </row>
    <row r="12" spans="1:45">
      <c r="A12" s="24" t="s">
        <v>17</v>
      </c>
      <c r="B12" s="13" t="s">
        <v>99</v>
      </c>
    </row>
    <row r="13" spans="1:45">
      <c r="A13" s="24" t="s">
        <v>18</v>
      </c>
      <c r="B13" s="13" t="s">
        <v>100</v>
      </c>
    </row>
    <row r="14" spans="1:45">
      <c r="A14" s="25" t="s">
        <v>19</v>
      </c>
      <c r="B14" s="66">
        <v>10616</v>
      </c>
    </row>
    <row r="15" spans="1:45">
      <c r="A15" s="25" t="s">
        <v>20</v>
      </c>
      <c r="B15" s="13" t="s">
        <v>101</v>
      </c>
    </row>
    <row r="16" spans="1:45">
      <c r="A16" s="25" t="s">
        <v>33</v>
      </c>
      <c r="B16" s="68" t="s">
        <v>103</v>
      </c>
    </row>
    <row r="17" spans="1:2">
      <c r="A17" s="25" t="s">
        <v>34</v>
      </c>
      <c r="B17" s="67" t="s">
        <v>102</v>
      </c>
    </row>
    <row r="18" spans="1:2">
      <c r="A18" s="25" t="s">
        <v>35</v>
      </c>
      <c r="B18" s="13"/>
    </row>
    <row r="20" spans="1:2">
      <c r="A20" s="42"/>
    </row>
  </sheetData>
  <mergeCells count="3">
    <mergeCell ref="A1:B1"/>
    <mergeCell ref="A5:B5"/>
    <mergeCell ref="A3:B3"/>
  </mergeCells>
  <hyperlinks>
    <hyperlink ref="B17" r:id="rId1"/>
  </hyperlinks>
  <pageMargins left="0.7" right="0.7" top="0.75" bottom="0.75" header="0.3" footer="0.3"/>
  <pageSetup paperSize="9" scale="74" orientation="portrait" r:id="rId2"/>
  <headerFooter>
    <oddHeader>&amp;C&amp;14EU
ANNEX</oddHeader>
    <oddFooter>&amp;C1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3"/>
  <sheetViews>
    <sheetView zoomScale="80" zoomScaleNormal="80" zoomScalePageLayoutView="70" workbookViewId="0">
      <selection activeCell="B29" sqref="B29"/>
    </sheetView>
  </sheetViews>
  <sheetFormatPr defaultRowHeight="15"/>
  <cols>
    <col min="1" max="3" width="18.7109375" customWidth="1"/>
    <col min="4" max="4" width="23.5703125" customWidth="1"/>
    <col min="5" max="5" width="42.140625" customWidth="1"/>
    <col min="6" max="6" width="21.7109375" customWidth="1"/>
    <col min="7" max="11" width="18.7109375" customWidth="1"/>
    <col min="12" max="12" width="18.140625" hidden="1" customWidth="1"/>
    <col min="13" max="13" width="19.140625" customWidth="1"/>
    <col min="14" max="33" width="12.5703125" customWidth="1"/>
    <col min="34" max="34" width="14" customWidth="1"/>
    <col min="35" max="35" width="11.28515625" customWidth="1"/>
    <col min="36" max="36" width="20.42578125" customWidth="1"/>
    <col min="37" max="37" width="13.5703125" customWidth="1"/>
    <col min="38" max="38" width="12.140625" customWidth="1"/>
    <col min="39" max="39" width="20" customWidth="1"/>
    <col min="40" max="40" width="14.42578125" customWidth="1"/>
    <col min="41" max="41" width="11.85546875" customWidth="1"/>
    <col min="42" max="45" width="10.85546875" customWidth="1"/>
    <col min="48" max="48" width="13.7109375" customWidth="1"/>
    <col min="49" max="49" width="12" customWidth="1"/>
  </cols>
  <sheetData>
    <row r="1" spans="1:38" ht="19.5" customHeight="1">
      <c r="A1" s="107" t="s">
        <v>31</v>
      </c>
      <c r="B1" s="108"/>
      <c r="C1" s="108"/>
      <c r="D1" s="108"/>
      <c r="E1" s="108"/>
      <c r="F1" s="108"/>
      <c r="G1" s="108"/>
      <c r="H1" s="108"/>
      <c r="I1" s="113"/>
      <c r="J1" s="113"/>
      <c r="K1" s="113"/>
      <c r="L1" s="113"/>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9.5" customHeight="1"/>
    <row r="3" spans="1:38" ht="19.5" customHeight="1" thickBot="1"/>
    <row r="4" spans="1:38" ht="19.5" customHeight="1" thickBot="1">
      <c r="A4" s="119" t="s">
        <v>110</v>
      </c>
      <c r="B4" s="120"/>
      <c r="C4" s="121"/>
      <c r="D4" s="122"/>
      <c r="E4" s="15"/>
      <c r="F4" s="15"/>
      <c r="G4" s="15"/>
      <c r="H4" s="15"/>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s="19" customFormat="1" ht="19.5" customHeight="1">
      <c r="A5" s="109" t="s">
        <v>61</v>
      </c>
      <c r="B5" s="109"/>
      <c r="C5" s="109"/>
      <c r="D5" s="109"/>
      <c r="E5" s="109"/>
      <c r="F5" s="109"/>
      <c r="G5" s="109"/>
      <c r="H5" s="109"/>
      <c r="I5" s="110"/>
      <c r="J5" s="110"/>
      <c r="K5" s="110"/>
      <c r="L5" s="110"/>
      <c r="M5" s="18"/>
      <c r="N5" s="18"/>
      <c r="O5" s="18"/>
      <c r="P5" s="18"/>
      <c r="Q5" s="18"/>
      <c r="R5" s="18"/>
      <c r="S5" s="18"/>
      <c r="T5" s="18"/>
      <c r="U5" s="18"/>
      <c r="V5" s="18"/>
      <c r="W5" s="18"/>
      <c r="X5" s="18"/>
    </row>
    <row r="6" spans="1:38" s="19" customFormat="1" ht="19.5" customHeight="1">
      <c r="A6" s="28"/>
      <c r="B6" s="28"/>
      <c r="C6" s="28"/>
      <c r="D6" s="28"/>
      <c r="E6" s="28"/>
      <c r="F6" s="28"/>
      <c r="G6" s="28"/>
      <c r="H6" s="28"/>
      <c r="I6" s="29"/>
      <c r="J6" s="29"/>
      <c r="K6" s="29"/>
      <c r="L6" s="29"/>
      <c r="M6" s="29"/>
      <c r="N6" s="29"/>
      <c r="O6" s="29"/>
      <c r="P6" s="29"/>
      <c r="Q6" s="29"/>
      <c r="R6" s="29"/>
      <c r="S6" s="29"/>
      <c r="T6" s="29"/>
      <c r="U6" s="29"/>
      <c r="V6" s="29"/>
      <c r="W6" s="29"/>
      <c r="X6" s="29"/>
    </row>
    <row r="7" spans="1:38" s="19" customFormat="1" ht="19.5" customHeight="1">
      <c r="A7" s="109" t="s">
        <v>70</v>
      </c>
      <c r="B7" s="109"/>
      <c r="C7" s="109"/>
      <c r="D7" s="109"/>
      <c r="E7" s="109"/>
      <c r="F7" s="109"/>
      <c r="G7" s="109"/>
      <c r="H7" s="109"/>
      <c r="I7" s="114"/>
      <c r="J7" s="114"/>
      <c r="K7" s="114"/>
      <c r="L7" s="114"/>
      <c r="M7" s="29"/>
      <c r="N7" s="29"/>
      <c r="O7" s="29"/>
      <c r="P7" s="29"/>
      <c r="Q7" s="29"/>
      <c r="R7" s="29"/>
      <c r="S7" s="29"/>
      <c r="T7" s="29"/>
      <c r="U7" s="29"/>
      <c r="V7" s="29"/>
      <c r="W7" s="29"/>
      <c r="X7" s="29"/>
    </row>
    <row r="8" spans="1:38" ht="19.5" customHeight="1">
      <c r="A8" s="12"/>
      <c r="B8" s="11"/>
      <c r="C8" s="27"/>
      <c r="D8" s="15"/>
      <c r="E8" s="11"/>
      <c r="F8" s="11"/>
      <c r="G8" s="11"/>
      <c r="H8" s="11"/>
      <c r="I8" s="11"/>
      <c r="J8" s="11"/>
      <c r="K8" s="9"/>
      <c r="L8" s="9"/>
      <c r="M8" s="9"/>
      <c r="N8" s="9"/>
      <c r="O8" s="9"/>
      <c r="P8" s="9"/>
      <c r="Q8" s="9"/>
      <c r="R8" s="9"/>
      <c r="S8" s="9"/>
      <c r="T8" s="9"/>
      <c r="U8" s="9"/>
      <c r="V8" s="9"/>
      <c r="W8" s="9"/>
      <c r="X8" s="9"/>
      <c r="Y8" s="9"/>
      <c r="Z8" s="9"/>
      <c r="AA8" s="9"/>
      <c r="AB8" s="9"/>
      <c r="AC8" s="9"/>
    </row>
    <row r="9" spans="1:38" ht="15.75" customHeight="1">
      <c r="A9" s="111" t="s">
        <v>5</v>
      </c>
      <c r="B9" s="115"/>
      <c r="C9" s="115"/>
      <c r="D9" s="115"/>
      <c r="E9" s="111" t="s">
        <v>48</v>
      </c>
      <c r="F9" s="111"/>
      <c r="G9" s="111"/>
      <c r="H9" s="111"/>
      <c r="I9" s="111"/>
      <c r="J9" s="111"/>
      <c r="K9" s="111"/>
      <c r="L9" s="111"/>
      <c r="M9" s="111"/>
    </row>
    <row r="10" spans="1:38" s="20" customFormat="1" ht="84.75" customHeight="1">
      <c r="A10" s="89" t="s">
        <v>12</v>
      </c>
      <c r="B10" s="90" t="s">
        <v>13</v>
      </c>
      <c r="C10" s="90" t="s">
        <v>25</v>
      </c>
      <c r="D10" s="91" t="s">
        <v>49</v>
      </c>
      <c r="E10" s="90" t="s">
        <v>71</v>
      </c>
      <c r="F10" s="90" t="s">
        <v>188</v>
      </c>
      <c r="G10" s="90" t="s">
        <v>189</v>
      </c>
      <c r="H10" s="90" t="s">
        <v>190</v>
      </c>
      <c r="I10" s="90" t="s">
        <v>191</v>
      </c>
      <c r="J10" s="90" t="s">
        <v>90</v>
      </c>
      <c r="K10" s="90" t="s">
        <v>192</v>
      </c>
      <c r="L10" s="104" t="s">
        <v>193</v>
      </c>
      <c r="M10" s="92" t="s">
        <v>36</v>
      </c>
    </row>
    <row r="11" spans="1:38" ht="72">
      <c r="A11" s="88" t="s">
        <v>162</v>
      </c>
      <c r="B11" s="2" t="s">
        <v>155</v>
      </c>
      <c r="C11" s="35" t="s">
        <v>27</v>
      </c>
      <c r="D11" s="72" t="s">
        <v>138</v>
      </c>
      <c r="E11" s="74" t="s">
        <v>141</v>
      </c>
      <c r="F11" s="79">
        <v>41670</v>
      </c>
      <c r="G11" s="79">
        <v>42430</v>
      </c>
      <c r="H11" s="79">
        <v>43101</v>
      </c>
      <c r="I11" s="73">
        <v>1975000</v>
      </c>
      <c r="J11" s="73" t="s">
        <v>140</v>
      </c>
      <c r="K11" s="73">
        <v>1679000</v>
      </c>
      <c r="L11" s="102">
        <f t="shared" ref="L11:L28" si="0">IF(J11="CF 2007-2013",I11,0)</f>
        <v>0</v>
      </c>
      <c r="M11" s="98" t="s">
        <v>143</v>
      </c>
      <c r="N11" s="99"/>
    </row>
    <row r="12" spans="1:38" s="86" customFormat="1" ht="89.25" customHeight="1">
      <c r="A12" s="88" t="s">
        <v>107</v>
      </c>
      <c r="B12" s="2" t="s">
        <v>104</v>
      </c>
      <c r="C12" s="35" t="s">
        <v>27</v>
      </c>
      <c r="D12" s="72" t="s">
        <v>138</v>
      </c>
      <c r="E12" s="74" t="s">
        <v>139</v>
      </c>
      <c r="F12" s="79">
        <v>42552</v>
      </c>
      <c r="G12" s="79">
        <v>42736</v>
      </c>
      <c r="H12" s="79">
        <v>44013</v>
      </c>
      <c r="I12" s="73">
        <v>2550000</v>
      </c>
      <c r="J12" s="73" t="s">
        <v>140</v>
      </c>
      <c r="K12" s="73">
        <v>2168000</v>
      </c>
      <c r="L12" s="101">
        <f t="shared" si="0"/>
        <v>0</v>
      </c>
      <c r="M12" s="98" t="s">
        <v>194</v>
      </c>
      <c r="N12" s="100"/>
    </row>
    <row r="13" spans="1:38" ht="168">
      <c r="A13" s="88" t="s">
        <v>108</v>
      </c>
      <c r="B13" s="2" t="s">
        <v>105</v>
      </c>
      <c r="C13" s="35" t="s">
        <v>27</v>
      </c>
      <c r="D13" s="72" t="s">
        <v>138</v>
      </c>
      <c r="E13" s="74" t="s">
        <v>141</v>
      </c>
      <c r="F13" s="79">
        <v>42644</v>
      </c>
      <c r="G13" s="79">
        <v>42795</v>
      </c>
      <c r="H13" s="79">
        <v>44075</v>
      </c>
      <c r="I13" s="73">
        <v>1042000</v>
      </c>
      <c r="J13" s="73" t="s">
        <v>140</v>
      </c>
      <c r="K13" s="73">
        <v>886000</v>
      </c>
      <c r="L13" s="101">
        <f t="shared" si="0"/>
        <v>0</v>
      </c>
      <c r="M13" s="98" t="s">
        <v>195</v>
      </c>
    </row>
    <row r="14" spans="1:38" ht="72">
      <c r="A14" s="88" t="s">
        <v>173</v>
      </c>
      <c r="B14" s="2" t="s">
        <v>163</v>
      </c>
      <c r="C14" s="35" t="s">
        <v>27</v>
      </c>
      <c r="D14" s="72" t="s">
        <v>138</v>
      </c>
      <c r="E14" s="74" t="s">
        <v>141</v>
      </c>
      <c r="F14" s="79">
        <v>41203</v>
      </c>
      <c r="G14" s="79">
        <v>40399</v>
      </c>
      <c r="H14" s="79">
        <v>41851</v>
      </c>
      <c r="I14" s="73">
        <v>1276000</v>
      </c>
      <c r="J14" s="73" t="s">
        <v>142</v>
      </c>
      <c r="K14" s="73">
        <v>1085000</v>
      </c>
      <c r="L14" s="101">
        <f t="shared" si="0"/>
        <v>1276000</v>
      </c>
      <c r="M14" s="98" t="s">
        <v>143</v>
      </c>
    </row>
    <row r="15" spans="1:38" ht="72">
      <c r="A15" s="88" t="s">
        <v>174</v>
      </c>
      <c r="B15" s="2" t="s">
        <v>164</v>
      </c>
      <c r="C15" s="35" t="s">
        <v>27</v>
      </c>
      <c r="D15" s="72" t="s">
        <v>138</v>
      </c>
      <c r="E15" s="74" t="s">
        <v>141</v>
      </c>
      <c r="F15" s="79">
        <v>40907</v>
      </c>
      <c r="G15" s="79">
        <v>40057</v>
      </c>
      <c r="H15" s="79">
        <v>41639</v>
      </c>
      <c r="I15" s="73">
        <v>4038000</v>
      </c>
      <c r="J15" s="73" t="s">
        <v>142</v>
      </c>
      <c r="K15" s="73">
        <v>3432000</v>
      </c>
      <c r="L15" s="101">
        <f t="shared" si="0"/>
        <v>4038000</v>
      </c>
      <c r="M15" s="98" t="s">
        <v>143</v>
      </c>
    </row>
    <row r="16" spans="1:38" ht="72">
      <c r="A16" s="88" t="s">
        <v>175</v>
      </c>
      <c r="B16" s="2" t="s">
        <v>165</v>
      </c>
      <c r="C16" s="35" t="s">
        <v>27</v>
      </c>
      <c r="D16" s="72" t="s">
        <v>138</v>
      </c>
      <c r="E16" s="74" t="s">
        <v>141</v>
      </c>
      <c r="F16" s="79">
        <v>40237</v>
      </c>
      <c r="G16" s="79">
        <v>40087</v>
      </c>
      <c r="H16" s="79">
        <v>41060</v>
      </c>
      <c r="I16" s="73">
        <v>914000</v>
      </c>
      <c r="J16" s="73" t="s">
        <v>142</v>
      </c>
      <c r="K16" s="73">
        <v>777000</v>
      </c>
      <c r="L16" s="101">
        <f t="shared" si="0"/>
        <v>914000</v>
      </c>
      <c r="M16" s="98" t="s">
        <v>143</v>
      </c>
    </row>
    <row r="17" spans="1:24" ht="156">
      <c r="A17" s="88" t="s">
        <v>176</v>
      </c>
      <c r="B17" s="2" t="s">
        <v>154</v>
      </c>
      <c r="C17" s="35" t="s">
        <v>27</v>
      </c>
      <c r="D17" s="72" t="s">
        <v>138</v>
      </c>
      <c r="E17" s="74" t="s">
        <v>141</v>
      </c>
      <c r="F17" s="79">
        <v>41760</v>
      </c>
      <c r="G17" s="79">
        <v>42036</v>
      </c>
      <c r="H17" s="79">
        <v>44531</v>
      </c>
      <c r="I17" s="73">
        <v>2015000</v>
      </c>
      <c r="J17" s="87" t="s">
        <v>186</v>
      </c>
      <c r="K17" s="73">
        <v>1713000</v>
      </c>
      <c r="L17" s="101">
        <f t="shared" si="0"/>
        <v>0</v>
      </c>
      <c r="M17" s="98" t="s">
        <v>187</v>
      </c>
    </row>
    <row r="18" spans="1:24" ht="72">
      <c r="A18" s="88" t="s">
        <v>177</v>
      </c>
      <c r="B18" s="2" t="s">
        <v>166</v>
      </c>
      <c r="C18" s="35" t="s">
        <v>27</v>
      </c>
      <c r="D18" s="72" t="s">
        <v>138</v>
      </c>
      <c r="E18" s="74" t="s">
        <v>141</v>
      </c>
      <c r="F18" s="79">
        <v>40639</v>
      </c>
      <c r="G18" s="79">
        <v>40714</v>
      </c>
      <c r="H18" s="79">
        <v>41507</v>
      </c>
      <c r="I18" s="73">
        <v>2056000</v>
      </c>
      <c r="J18" s="73" t="s">
        <v>142</v>
      </c>
      <c r="K18" s="73">
        <v>1748000</v>
      </c>
      <c r="L18" s="101">
        <f t="shared" si="0"/>
        <v>2056000</v>
      </c>
      <c r="M18" s="98" t="s">
        <v>143</v>
      </c>
    </row>
    <row r="19" spans="1:24" ht="72">
      <c r="A19" s="88" t="s">
        <v>178</v>
      </c>
      <c r="B19" s="2" t="s">
        <v>167</v>
      </c>
      <c r="C19" s="35" t="s">
        <v>27</v>
      </c>
      <c r="D19" s="72" t="s">
        <v>138</v>
      </c>
      <c r="E19" s="74" t="s">
        <v>141</v>
      </c>
      <c r="F19" s="79">
        <v>39951</v>
      </c>
      <c r="G19" s="79">
        <v>40023</v>
      </c>
      <c r="H19" s="79">
        <v>41280</v>
      </c>
      <c r="I19" s="73">
        <v>4118000</v>
      </c>
      <c r="J19" s="73" t="s">
        <v>142</v>
      </c>
      <c r="K19" s="73">
        <v>3500000</v>
      </c>
      <c r="L19" s="101">
        <f t="shared" si="0"/>
        <v>4118000</v>
      </c>
      <c r="M19" s="98" t="s">
        <v>143</v>
      </c>
    </row>
    <row r="20" spans="1:24" ht="72">
      <c r="A20" s="88" t="s">
        <v>179</v>
      </c>
      <c r="B20" s="2" t="s">
        <v>168</v>
      </c>
      <c r="C20" s="35" t="s">
        <v>27</v>
      </c>
      <c r="D20" s="72" t="s">
        <v>138</v>
      </c>
      <c r="E20" s="74" t="s">
        <v>141</v>
      </c>
      <c r="F20" s="79">
        <v>40817</v>
      </c>
      <c r="G20" s="79">
        <v>41183</v>
      </c>
      <c r="H20" s="79">
        <v>42705</v>
      </c>
      <c r="I20" s="73">
        <v>8880000</v>
      </c>
      <c r="J20" s="87" t="s">
        <v>186</v>
      </c>
      <c r="K20" s="73">
        <v>7548000</v>
      </c>
      <c r="L20" s="101">
        <f t="shared" si="0"/>
        <v>0</v>
      </c>
      <c r="M20" s="98" t="s">
        <v>143</v>
      </c>
    </row>
    <row r="21" spans="1:24" ht="72">
      <c r="A21" s="88" t="s">
        <v>180</v>
      </c>
      <c r="B21" s="2" t="s">
        <v>169</v>
      </c>
      <c r="C21" s="35" t="s">
        <v>27</v>
      </c>
      <c r="D21" s="72" t="s">
        <v>138</v>
      </c>
      <c r="E21" s="74" t="s">
        <v>141</v>
      </c>
      <c r="F21" s="79">
        <v>40592</v>
      </c>
      <c r="G21" s="79">
        <v>41263</v>
      </c>
      <c r="H21" s="79">
        <v>42124</v>
      </c>
      <c r="I21" s="73">
        <v>5517000</v>
      </c>
      <c r="J21" s="73" t="s">
        <v>142</v>
      </c>
      <c r="K21" s="73">
        <v>4689000</v>
      </c>
      <c r="L21" s="101">
        <f t="shared" si="0"/>
        <v>5517000</v>
      </c>
      <c r="M21" s="98" t="s">
        <v>143</v>
      </c>
    </row>
    <row r="22" spans="1:24" ht="72">
      <c r="A22" s="88" t="s">
        <v>181</v>
      </c>
      <c r="B22" s="2" t="s">
        <v>170</v>
      </c>
      <c r="C22" s="35" t="s">
        <v>27</v>
      </c>
      <c r="D22" s="72" t="s">
        <v>138</v>
      </c>
      <c r="E22" s="74" t="s">
        <v>141</v>
      </c>
      <c r="F22" s="79">
        <v>40592</v>
      </c>
      <c r="G22" s="79">
        <v>40817</v>
      </c>
      <c r="H22" s="79">
        <v>41631</v>
      </c>
      <c r="I22" s="73">
        <v>1390000</v>
      </c>
      <c r="J22" s="73" t="s">
        <v>142</v>
      </c>
      <c r="K22" s="73">
        <v>1182000</v>
      </c>
      <c r="L22" s="101">
        <f t="shared" si="0"/>
        <v>1390000</v>
      </c>
      <c r="M22" s="98" t="s">
        <v>143</v>
      </c>
    </row>
    <row r="23" spans="1:24" ht="72">
      <c r="A23" s="88" t="s">
        <v>182</v>
      </c>
      <c r="B23" s="2" t="s">
        <v>171</v>
      </c>
      <c r="C23" s="35" t="s">
        <v>27</v>
      </c>
      <c r="D23" s="72" t="s">
        <v>138</v>
      </c>
      <c r="E23" s="74" t="s">
        <v>141</v>
      </c>
      <c r="F23" s="79">
        <v>41090</v>
      </c>
      <c r="G23" s="79">
        <v>40487</v>
      </c>
      <c r="H23" s="79">
        <v>41314</v>
      </c>
      <c r="I23" s="73">
        <v>3818000</v>
      </c>
      <c r="J23" s="73" t="s">
        <v>142</v>
      </c>
      <c r="K23" s="73">
        <v>3245000</v>
      </c>
      <c r="L23" s="101">
        <f t="shared" si="0"/>
        <v>3818000</v>
      </c>
      <c r="M23" s="98" t="s">
        <v>143</v>
      </c>
    </row>
    <row r="24" spans="1:24" ht="72">
      <c r="A24" s="88" t="s">
        <v>183</v>
      </c>
      <c r="B24" s="2" t="s">
        <v>172</v>
      </c>
      <c r="C24" s="35" t="s">
        <v>27</v>
      </c>
      <c r="D24" s="72" t="s">
        <v>138</v>
      </c>
      <c r="E24" s="74" t="s">
        <v>141</v>
      </c>
      <c r="F24" s="79">
        <v>39982</v>
      </c>
      <c r="G24" s="79">
        <v>40407</v>
      </c>
      <c r="H24" s="79">
        <v>41364</v>
      </c>
      <c r="I24" s="73">
        <v>2579000</v>
      </c>
      <c r="J24" s="73" t="s">
        <v>142</v>
      </c>
      <c r="K24" s="73">
        <v>2192000</v>
      </c>
      <c r="L24" s="101">
        <f t="shared" si="0"/>
        <v>2579000</v>
      </c>
      <c r="M24" s="98" t="s">
        <v>143</v>
      </c>
    </row>
    <row r="25" spans="1:24" ht="72">
      <c r="A25" s="88" t="s">
        <v>109</v>
      </c>
      <c r="B25" s="2" t="s">
        <v>106</v>
      </c>
      <c r="C25" s="35" t="s">
        <v>27</v>
      </c>
      <c r="D25" s="72" t="s">
        <v>138</v>
      </c>
      <c r="E25" s="74" t="s">
        <v>141</v>
      </c>
      <c r="F25" s="79">
        <v>39904</v>
      </c>
      <c r="G25" s="79">
        <v>40210</v>
      </c>
      <c r="H25" s="79">
        <v>41609</v>
      </c>
      <c r="I25" s="73">
        <v>8020000</v>
      </c>
      <c r="J25" s="73" t="s">
        <v>142</v>
      </c>
      <c r="K25" s="73">
        <v>6817000</v>
      </c>
      <c r="L25" s="101">
        <f t="shared" si="0"/>
        <v>8020000</v>
      </c>
      <c r="M25" s="98" t="s">
        <v>143</v>
      </c>
    </row>
    <row r="26" spans="1:24" ht="72">
      <c r="A26" s="88" t="s">
        <v>126</v>
      </c>
      <c r="B26" s="2" t="s">
        <v>125</v>
      </c>
      <c r="C26" s="35" t="s">
        <v>27</v>
      </c>
      <c r="D26" s="72" t="s">
        <v>138</v>
      </c>
      <c r="E26" s="74" t="s">
        <v>141</v>
      </c>
      <c r="F26" s="79">
        <v>40764</v>
      </c>
      <c r="G26" s="79">
        <v>41068</v>
      </c>
      <c r="H26" s="79">
        <v>41942</v>
      </c>
      <c r="I26" s="73">
        <v>7150000</v>
      </c>
      <c r="J26" s="87" t="s">
        <v>186</v>
      </c>
      <c r="K26" s="73">
        <v>6078000</v>
      </c>
      <c r="L26" s="101">
        <f t="shared" si="0"/>
        <v>0</v>
      </c>
      <c r="M26" s="98" t="s">
        <v>143</v>
      </c>
    </row>
    <row r="27" spans="1:24" ht="72">
      <c r="A27" s="88" t="s">
        <v>185</v>
      </c>
      <c r="B27" s="2" t="s">
        <v>184</v>
      </c>
      <c r="C27" s="35" t="s">
        <v>27</v>
      </c>
      <c r="D27" s="72" t="s">
        <v>138</v>
      </c>
      <c r="E27" s="74" t="s">
        <v>141</v>
      </c>
      <c r="F27" s="79">
        <v>40184</v>
      </c>
      <c r="G27" s="79">
        <v>41142</v>
      </c>
      <c r="H27" s="79">
        <v>42004</v>
      </c>
      <c r="I27" s="73">
        <v>1957000</v>
      </c>
      <c r="J27" s="73" t="s">
        <v>142</v>
      </c>
      <c r="K27" s="73">
        <v>1663000</v>
      </c>
      <c r="L27" s="101">
        <f t="shared" si="0"/>
        <v>1957000</v>
      </c>
      <c r="M27" s="98" t="s">
        <v>143</v>
      </c>
    </row>
    <row r="28" spans="1:24" ht="72">
      <c r="A28" s="93" t="s">
        <v>130</v>
      </c>
      <c r="B28" s="94" t="s">
        <v>129</v>
      </c>
      <c r="C28" s="95" t="s">
        <v>27</v>
      </c>
      <c r="D28" s="96" t="s">
        <v>138</v>
      </c>
      <c r="E28" s="97" t="s">
        <v>141</v>
      </c>
      <c r="F28" s="79">
        <v>40817</v>
      </c>
      <c r="G28" s="79">
        <v>41183</v>
      </c>
      <c r="H28" s="79">
        <v>42005</v>
      </c>
      <c r="I28" s="73">
        <v>17220000</v>
      </c>
      <c r="J28" s="73" t="s">
        <v>142</v>
      </c>
      <c r="K28" s="73">
        <v>14637000</v>
      </c>
      <c r="L28" s="103">
        <f t="shared" si="0"/>
        <v>17220000</v>
      </c>
      <c r="M28" s="98" t="s">
        <v>143</v>
      </c>
    </row>
    <row r="29" spans="1:24" ht="19.5" customHeight="1"/>
    <row r="30" spans="1:24" ht="19.5" customHeight="1"/>
    <row r="31" spans="1:24" ht="19.5" customHeight="1">
      <c r="A31" s="109" t="s">
        <v>94</v>
      </c>
      <c r="B31" s="109"/>
      <c r="C31" s="109"/>
      <c r="D31" s="109"/>
      <c r="E31" s="109"/>
      <c r="F31" s="109"/>
      <c r="G31" s="109"/>
      <c r="H31" s="109"/>
      <c r="I31" s="114"/>
      <c r="J31" s="114"/>
      <c r="K31" s="114"/>
      <c r="L31" s="114"/>
    </row>
    <row r="32" spans="1:24" s="19" customFormat="1" ht="19.5" customHeight="1">
      <c r="A32"/>
      <c r="B32"/>
      <c r="C32"/>
      <c r="D32"/>
      <c r="E32"/>
      <c r="F32"/>
      <c r="G32"/>
      <c r="H32"/>
      <c r="I32"/>
      <c r="J32"/>
      <c r="K32"/>
      <c r="L32"/>
      <c r="M32" s="29"/>
      <c r="N32" s="29"/>
      <c r="O32" s="29"/>
      <c r="P32" s="29"/>
      <c r="Q32" s="29"/>
      <c r="R32" s="29"/>
      <c r="S32" s="29"/>
      <c r="T32" s="29"/>
      <c r="U32" s="29"/>
      <c r="V32" s="29"/>
      <c r="W32" s="29"/>
      <c r="X32" s="29"/>
    </row>
    <row r="33" spans="1:12" ht="19.5" customHeight="1">
      <c r="A33" s="116" t="s">
        <v>5</v>
      </c>
      <c r="B33" s="117"/>
      <c r="C33" s="118"/>
      <c r="D33" s="111" t="s">
        <v>47</v>
      </c>
      <c r="E33" s="112"/>
      <c r="F33" s="112"/>
      <c r="G33" s="112"/>
      <c r="H33" s="112"/>
      <c r="I33" s="112"/>
      <c r="J33" s="112"/>
      <c r="K33" s="112"/>
    </row>
    <row r="34" spans="1:12" ht="89.25">
      <c r="A34" s="38" t="s">
        <v>12</v>
      </c>
      <c r="B34" s="39" t="s">
        <v>13</v>
      </c>
      <c r="C34" s="39" t="s">
        <v>25</v>
      </c>
      <c r="D34" s="39" t="s">
        <v>71</v>
      </c>
      <c r="E34" s="39" t="s">
        <v>93</v>
      </c>
      <c r="F34" s="39" t="s">
        <v>92</v>
      </c>
      <c r="G34" s="39" t="s">
        <v>91</v>
      </c>
      <c r="H34" s="39" t="s">
        <v>54</v>
      </c>
      <c r="I34" s="39" t="s">
        <v>90</v>
      </c>
      <c r="J34" s="39" t="s">
        <v>46</v>
      </c>
      <c r="K34" s="39" t="s">
        <v>36</v>
      </c>
      <c r="L34" s="20"/>
    </row>
    <row r="35" spans="1:12" s="20" customFormat="1" ht="129" customHeight="1">
      <c r="A35" s="41"/>
      <c r="B35" s="17"/>
      <c r="C35" s="17" t="s">
        <v>28</v>
      </c>
      <c r="D35" s="17"/>
      <c r="E35" s="17" t="s">
        <v>4</v>
      </c>
      <c r="F35" s="17" t="s">
        <v>2</v>
      </c>
      <c r="G35" s="17" t="s">
        <v>2</v>
      </c>
      <c r="H35" s="17" t="s">
        <v>3</v>
      </c>
      <c r="I35" s="17"/>
      <c r="J35" s="17" t="s">
        <v>3</v>
      </c>
      <c r="K35" s="17"/>
      <c r="L35"/>
    </row>
    <row r="36" spans="1:12" ht="88.5" customHeight="1">
      <c r="A36" s="1"/>
      <c r="B36" s="2"/>
      <c r="C36" s="35" t="s">
        <v>29</v>
      </c>
      <c r="D36" s="4"/>
      <c r="E36" s="4"/>
      <c r="F36" s="4"/>
      <c r="G36" s="4"/>
      <c r="H36" s="4"/>
      <c r="I36" s="4"/>
      <c r="J36" s="4"/>
      <c r="K36" s="4"/>
    </row>
    <row r="37" spans="1:12" ht="15" customHeight="1">
      <c r="A37" s="5"/>
      <c r="B37" s="6"/>
      <c r="C37" s="6" t="s">
        <v>29</v>
      </c>
      <c r="D37" s="7"/>
      <c r="E37" s="7"/>
      <c r="F37" s="7"/>
      <c r="G37" s="7"/>
      <c r="H37" s="7"/>
      <c r="I37" s="7"/>
      <c r="J37" s="7"/>
      <c r="K37" s="7"/>
    </row>
    <row r="38" spans="1:12" ht="15" customHeight="1"/>
    <row r="39" spans="1:12">
      <c r="A39" t="s">
        <v>68</v>
      </c>
    </row>
    <row r="40" spans="1:12" ht="19.5" customHeight="1">
      <c r="A40" t="s">
        <v>69</v>
      </c>
    </row>
    <row r="41" spans="1:12" ht="19.5" customHeight="1">
      <c r="A41" t="s">
        <v>89</v>
      </c>
    </row>
    <row r="42" spans="1:12" ht="19.5" customHeight="1">
      <c r="A42" t="s">
        <v>95</v>
      </c>
    </row>
    <row r="43" spans="1:12" ht="19.5" customHeight="1"/>
  </sheetData>
  <mergeCells count="9">
    <mergeCell ref="D33:K33"/>
    <mergeCell ref="A1:L1"/>
    <mergeCell ref="A5:L5"/>
    <mergeCell ref="A7:L7"/>
    <mergeCell ref="A31:L31"/>
    <mergeCell ref="A9:D9"/>
    <mergeCell ref="A33:C33"/>
    <mergeCell ref="A4:D4"/>
    <mergeCell ref="E9:M9"/>
  </mergeCells>
  <pageMargins left="0.7" right="0.7" top="0.75" bottom="0.75" header="0.3" footer="0.3"/>
  <pageSetup paperSize="9" scale="45" orientation="landscape" r:id="rId1"/>
  <headerFooter>
    <oddFooter>&amp;C2</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Layout" zoomScale="85" zoomScaleNormal="100" zoomScalePageLayoutView="85" workbookViewId="0">
      <selection activeCell="R22" sqref="R22"/>
    </sheetView>
  </sheetViews>
  <sheetFormatPr defaultRowHeight="15"/>
  <cols>
    <col min="1" max="4" width="16.7109375" customWidth="1"/>
    <col min="5" max="5" width="14.7109375" customWidth="1"/>
    <col min="6" max="6" width="33.5703125" customWidth="1"/>
    <col min="7" max="7" width="37" customWidth="1"/>
    <col min="8" max="17" width="17" customWidth="1"/>
    <col min="18" max="18" width="64.7109375" customWidth="1"/>
  </cols>
  <sheetData>
    <row r="1" spans="1:18" ht="19.5" customHeight="1">
      <c r="A1" s="107" t="s">
        <v>31</v>
      </c>
      <c r="B1" s="108"/>
      <c r="C1" s="108"/>
      <c r="D1" s="108"/>
      <c r="E1" s="108"/>
      <c r="F1" s="108"/>
      <c r="G1" s="108"/>
      <c r="H1" s="108"/>
      <c r="I1" s="108"/>
      <c r="J1" s="108"/>
      <c r="K1" s="108"/>
      <c r="L1" s="113"/>
      <c r="M1" s="113"/>
      <c r="N1" s="113"/>
      <c r="O1" s="113"/>
      <c r="P1" s="113"/>
      <c r="Q1" s="113"/>
      <c r="R1" s="113"/>
    </row>
    <row r="2" spans="1:18" ht="19.5" customHeight="1" thickBot="1">
      <c r="A2" s="44"/>
      <c r="B2" s="45"/>
      <c r="C2" s="45"/>
      <c r="D2" s="45"/>
      <c r="E2" s="45"/>
      <c r="F2" s="45"/>
      <c r="G2" s="45"/>
      <c r="H2" s="45"/>
      <c r="I2" s="45"/>
      <c r="J2" s="45"/>
      <c r="K2" s="45"/>
      <c r="L2" s="47"/>
      <c r="M2" s="47"/>
      <c r="N2" s="47"/>
      <c r="O2" s="47"/>
      <c r="P2" s="47"/>
      <c r="Q2" s="47"/>
      <c r="R2" s="47"/>
    </row>
    <row r="3" spans="1:18" ht="19.5" customHeight="1" thickBot="1">
      <c r="A3" s="123" t="s">
        <v>110</v>
      </c>
      <c r="B3" s="124"/>
      <c r="C3" s="125"/>
      <c r="D3" s="126"/>
      <c r="E3" s="45"/>
      <c r="F3" s="45"/>
      <c r="G3" s="45"/>
      <c r="H3" s="45"/>
      <c r="I3" s="45"/>
      <c r="J3" s="45"/>
      <c r="K3" s="45"/>
      <c r="L3" s="47"/>
      <c r="M3" s="47"/>
      <c r="N3" s="47"/>
      <c r="O3" s="47"/>
      <c r="P3" s="47"/>
      <c r="Q3" s="47"/>
      <c r="R3" s="47"/>
    </row>
    <row r="4" spans="1:18" ht="19.5" customHeight="1">
      <c r="A4" s="109" t="s">
        <v>62</v>
      </c>
      <c r="B4" s="109"/>
      <c r="C4" s="109"/>
      <c r="D4" s="109"/>
      <c r="E4" s="109"/>
      <c r="F4" s="109"/>
      <c r="G4" s="109"/>
      <c r="H4" s="109"/>
      <c r="I4" s="109"/>
      <c r="J4" s="109"/>
      <c r="K4" s="109"/>
      <c r="L4" s="114"/>
      <c r="M4" s="114"/>
      <c r="N4" s="114"/>
      <c r="O4" s="114"/>
      <c r="P4" s="114"/>
      <c r="Q4" s="114"/>
      <c r="R4" s="114"/>
    </row>
    <row r="5" spans="1:18" ht="19.5" customHeight="1">
      <c r="A5" s="46"/>
      <c r="B5" s="46"/>
      <c r="C5" s="46"/>
      <c r="D5" s="46"/>
      <c r="E5" s="46"/>
      <c r="F5" s="46"/>
      <c r="G5" s="46"/>
      <c r="H5" s="46"/>
      <c r="I5" s="46"/>
      <c r="J5" s="46"/>
      <c r="K5" s="46"/>
      <c r="L5" s="48"/>
      <c r="M5" s="48"/>
      <c r="N5" s="48"/>
      <c r="O5" s="48"/>
      <c r="P5" s="48"/>
      <c r="Q5" s="48"/>
      <c r="R5" s="48"/>
    </row>
    <row r="6" spans="1:18" ht="19.5" customHeight="1">
      <c r="A6" s="109" t="s">
        <v>53</v>
      </c>
      <c r="B6" s="109"/>
      <c r="C6" s="109"/>
      <c r="D6" s="109"/>
      <c r="E6" s="109"/>
      <c r="F6" s="109"/>
      <c r="G6" s="109"/>
      <c r="H6" s="109"/>
      <c r="I6" s="109"/>
      <c r="J6" s="114"/>
      <c r="K6" s="114"/>
      <c r="L6" s="114"/>
      <c r="M6" s="114"/>
      <c r="N6" s="114"/>
      <c r="O6" s="114"/>
      <c r="P6" s="114"/>
      <c r="Q6" s="114"/>
      <c r="R6" s="114"/>
    </row>
    <row r="7" spans="1:18" ht="19.5" customHeight="1">
      <c r="A7" s="46"/>
      <c r="B7" s="46"/>
      <c r="C7" s="46"/>
      <c r="D7" s="46"/>
      <c r="E7" s="46"/>
      <c r="F7" s="46"/>
      <c r="G7" s="46"/>
      <c r="H7" s="46"/>
      <c r="I7" s="46"/>
      <c r="J7" s="47"/>
      <c r="K7" s="47"/>
      <c r="L7" s="47"/>
      <c r="M7" s="47"/>
      <c r="N7" s="47"/>
      <c r="O7" s="47"/>
      <c r="P7" s="47"/>
      <c r="Q7" s="47"/>
      <c r="R7" s="47"/>
    </row>
    <row r="8" spans="1:18" ht="19.5" customHeight="1">
      <c r="A8" s="12"/>
      <c r="B8" s="45"/>
      <c r="C8" s="45"/>
      <c r="D8" s="45"/>
      <c r="E8" s="45"/>
      <c r="F8" s="45"/>
      <c r="G8" s="45"/>
      <c r="H8" s="45"/>
      <c r="I8" s="45"/>
      <c r="J8" s="45"/>
      <c r="K8" s="45"/>
      <c r="L8" s="45"/>
      <c r="M8" s="45"/>
      <c r="N8" s="48"/>
      <c r="O8" s="48"/>
      <c r="P8" s="48"/>
      <c r="Q8" s="48"/>
      <c r="R8" s="48"/>
    </row>
    <row r="9" spans="1:18">
      <c r="A9" s="128" t="s">
        <v>72</v>
      </c>
      <c r="B9" s="128"/>
      <c r="C9" s="128"/>
      <c r="D9" s="128"/>
      <c r="E9" s="128"/>
      <c r="F9" s="128"/>
      <c r="G9" s="129" t="s">
        <v>198</v>
      </c>
      <c r="H9" s="129"/>
      <c r="I9" s="129"/>
      <c r="J9" s="129"/>
      <c r="K9" s="129"/>
      <c r="L9" s="129"/>
      <c r="M9" s="129"/>
      <c r="N9" s="129"/>
      <c r="O9" s="129"/>
      <c r="P9" s="129"/>
      <c r="Q9" s="129"/>
      <c r="R9" s="129"/>
    </row>
    <row r="10" spans="1:18" ht="117" customHeight="1">
      <c r="A10" s="38" t="s">
        <v>14</v>
      </c>
      <c r="B10" s="39" t="s">
        <v>15</v>
      </c>
      <c r="C10" s="38" t="s">
        <v>58</v>
      </c>
      <c r="D10" s="39" t="s">
        <v>59</v>
      </c>
      <c r="E10" s="39" t="s">
        <v>30</v>
      </c>
      <c r="F10" s="40" t="s">
        <v>49</v>
      </c>
      <c r="G10" s="39" t="s">
        <v>50</v>
      </c>
      <c r="H10" s="39" t="s">
        <v>37</v>
      </c>
      <c r="I10" s="39" t="s">
        <v>38</v>
      </c>
      <c r="J10" s="39" t="s">
        <v>39</v>
      </c>
      <c r="K10" s="39" t="s">
        <v>86</v>
      </c>
      <c r="L10" s="39" t="s">
        <v>87</v>
      </c>
      <c r="M10" s="39" t="s">
        <v>84</v>
      </c>
      <c r="N10" s="39" t="s">
        <v>51</v>
      </c>
      <c r="O10" s="39" t="s">
        <v>55</v>
      </c>
      <c r="P10" s="39" t="s">
        <v>96</v>
      </c>
      <c r="Q10" s="39" t="s">
        <v>56</v>
      </c>
      <c r="R10" s="39" t="s">
        <v>57</v>
      </c>
    </row>
    <row r="11" spans="1:18" ht="90.75" customHeight="1">
      <c r="A11" s="41"/>
      <c r="B11" s="17"/>
      <c r="C11" s="16"/>
      <c r="D11" s="16"/>
      <c r="E11" s="17" t="s">
        <v>26</v>
      </c>
      <c r="F11" s="17" t="s">
        <v>45</v>
      </c>
      <c r="G11" s="16"/>
      <c r="H11" s="16" t="s">
        <v>0</v>
      </c>
      <c r="I11" s="17" t="s">
        <v>0</v>
      </c>
      <c r="J11" s="17" t="s">
        <v>1</v>
      </c>
      <c r="K11" s="17" t="s">
        <v>2</v>
      </c>
      <c r="L11" s="17" t="s">
        <v>2</v>
      </c>
      <c r="M11" s="17" t="s">
        <v>2</v>
      </c>
      <c r="N11" s="17" t="s">
        <v>2</v>
      </c>
      <c r="O11" s="17" t="s">
        <v>3</v>
      </c>
      <c r="P11" s="17"/>
      <c r="Q11" s="17" t="s">
        <v>3</v>
      </c>
      <c r="R11" s="17"/>
    </row>
    <row r="12" spans="1:18" ht="36" customHeight="1">
      <c r="A12" s="1" t="s">
        <v>113</v>
      </c>
      <c r="B12" s="2" t="s">
        <v>114</v>
      </c>
      <c r="C12" s="70" t="s">
        <v>112</v>
      </c>
      <c r="D12" s="70" t="s">
        <v>111</v>
      </c>
      <c r="E12" s="70" t="s">
        <v>27</v>
      </c>
      <c r="F12" s="82" t="s">
        <v>146</v>
      </c>
      <c r="G12" s="77" t="s">
        <v>135</v>
      </c>
      <c r="H12" s="4">
        <f>I12</f>
        <v>22038</v>
      </c>
      <c r="I12" s="71">
        <v>22038</v>
      </c>
      <c r="J12" s="17" t="s">
        <v>133</v>
      </c>
      <c r="K12" s="79">
        <v>39934</v>
      </c>
      <c r="L12" s="79">
        <v>40452</v>
      </c>
      <c r="M12" s="79">
        <v>41518</v>
      </c>
      <c r="N12" s="79">
        <v>41974</v>
      </c>
      <c r="O12" s="73">
        <v>3440000</v>
      </c>
      <c r="P12" s="73" t="s">
        <v>142</v>
      </c>
      <c r="Q12" s="73">
        <v>2924000</v>
      </c>
      <c r="R12" s="81"/>
    </row>
    <row r="13" spans="1:18" ht="48.75">
      <c r="A13" s="1" t="s">
        <v>117</v>
      </c>
      <c r="B13" s="2" t="s">
        <v>118</v>
      </c>
      <c r="C13" s="70" t="s">
        <v>115</v>
      </c>
      <c r="D13" s="70" t="s">
        <v>116</v>
      </c>
      <c r="E13" s="70" t="s">
        <v>27</v>
      </c>
      <c r="F13" s="78" t="s">
        <v>150</v>
      </c>
      <c r="G13" s="77" t="s">
        <v>147</v>
      </c>
      <c r="H13" s="4">
        <f t="shared" ref="H13:H18" si="0">I13</f>
        <v>1000</v>
      </c>
      <c r="I13" s="71">
        <v>1000</v>
      </c>
      <c r="J13" s="17" t="s">
        <v>133</v>
      </c>
      <c r="K13" s="79">
        <v>42005</v>
      </c>
      <c r="L13" s="79">
        <v>42491</v>
      </c>
      <c r="M13" s="79">
        <v>44805</v>
      </c>
      <c r="N13" s="79">
        <v>45261</v>
      </c>
      <c r="O13" s="73">
        <v>500000</v>
      </c>
      <c r="P13" s="73" t="s">
        <v>148</v>
      </c>
      <c r="Q13" s="73" t="s">
        <v>148</v>
      </c>
      <c r="R13" s="81" t="s">
        <v>149</v>
      </c>
    </row>
    <row r="14" spans="1:18" ht="60.75">
      <c r="A14" s="1" t="s">
        <v>119</v>
      </c>
      <c r="B14" s="2" t="s">
        <v>120</v>
      </c>
      <c r="C14" s="70" t="s">
        <v>115</v>
      </c>
      <c r="D14" s="70" t="s">
        <v>116</v>
      </c>
      <c r="E14" s="69" t="s">
        <v>27</v>
      </c>
      <c r="F14" s="81" t="s">
        <v>150</v>
      </c>
      <c r="G14" s="77" t="s">
        <v>151</v>
      </c>
      <c r="H14" s="4">
        <f t="shared" si="0"/>
        <v>550</v>
      </c>
      <c r="I14" s="71">
        <v>550</v>
      </c>
      <c r="J14" s="17" t="s">
        <v>133</v>
      </c>
      <c r="K14" s="79">
        <v>42430</v>
      </c>
      <c r="L14" s="79">
        <v>43101</v>
      </c>
      <c r="M14" s="79">
        <v>43586</v>
      </c>
      <c r="N14" s="79">
        <v>43586</v>
      </c>
      <c r="O14" s="73">
        <v>500000</v>
      </c>
      <c r="P14" s="73" t="s">
        <v>140</v>
      </c>
      <c r="Q14" s="73">
        <v>425000</v>
      </c>
      <c r="R14" s="81" t="s">
        <v>152</v>
      </c>
    </row>
    <row r="15" spans="1:18" ht="29.45" customHeight="1">
      <c r="A15" s="1" t="s">
        <v>121</v>
      </c>
      <c r="B15" s="2" t="s">
        <v>122</v>
      </c>
      <c r="C15" s="3" t="s">
        <v>109</v>
      </c>
      <c r="D15" s="3" t="s">
        <v>106</v>
      </c>
      <c r="E15" s="69" t="s">
        <v>27</v>
      </c>
      <c r="F15" s="83" t="s">
        <v>134</v>
      </c>
      <c r="G15" s="77" t="s">
        <v>135</v>
      </c>
      <c r="H15" s="4">
        <f t="shared" si="0"/>
        <v>4000</v>
      </c>
      <c r="I15" s="71">
        <v>4000</v>
      </c>
      <c r="J15" s="17" t="s">
        <v>133</v>
      </c>
      <c r="K15" s="79">
        <f>AGGLOMERATIONS!F25</f>
        <v>39904</v>
      </c>
      <c r="L15" s="79">
        <f>AGGLOMERATIONS!G25</f>
        <v>40210</v>
      </c>
      <c r="M15" s="79">
        <f>AGGLOMERATIONS!H25</f>
        <v>41609</v>
      </c>
      <c r="N15" s="79">
        <v>41883</v>
      </c>
      <c r="O15" s="73">
        <v>1600000</v>
      </c>
      <c r="P15" s="73" t="s">
        <v>142</v>
      </c>
      <c r="Q15" s="73">
        <v>1360000</v>
      </c>
      <c r="R15" s="81" t="s">
        <v>145</v>
      </c>
    </row>
    <row r="16" spans="1:18" ht="24">
      <c r="A16" s="1" t="s">
        <v>123</v>
      </c>
      <c r="B16" s="2" t="s">
        <v>124</v>
      </c>
      <c r="C16" s="70" t="s">
        <v>109</v>
      </c>
      <c r="D16" s="70" t="s">
        <v>106</v>
      </c>
      <c r="E16" s="70" t="s">
        <v>27</v>
      </c>
      <c r="F16" s="84" t="s">
        <v>134</v>
      </c>
      <c r="G16" s="74" t="s">
        <v>135</v>
      </c>
      <c r="H16" s="4">
        <f t="shared" si="0"/>
        <v>4000</v>
      </c>
      <c r="I16" s="71">
        <v>4000</v>
      </c>
      <c r="J16" s="17" t="s">
        <v>133</v>
      </c>
      <c r="K16" s="79" t="s">
        <v>144</v>
      </c>
      <c r="L16" s="79" t="s">
        <v>144</v>
      </c>
      <c r="M16" s="79" t="s">
        <v>144</v>
      </c>
      <c r="N16" s="79" t="s">
        <v>144</v>
      </c>
      <c r="O16" s="73" t="s">
        <v>144</v>
      </c>
      <c r="P16" s="73" t="s">
        <v>144</v>
      </c>
      <c r="Q16" s="73" t="s">
        <v>144</v>
      </c>
      <c r="R16" s="81" t="s">
        <v>145</v>
      </c>
    </row>
    <row r="17" spans="1:18" ht="24">
      <c r="A17" s="1" t="s">
        <v>127</v>
      </c>
      <c r="B17" s="2" t="s">
        <v>128</v>
      </c>
      <c r="C17" s="70" t="s">
        <v>126</v>
      </c>
      <c r="D17" s="70" t="s">
        <v>125</v>
      </c>
      <c r="E17" s="70" t="s">
        <v>27</v>
      </c>
      <c r="F17" s="84" t="s">
        <v>134</v>
      </c>
      <c r="G17" s="74" t="s">
        <v>135</v>
      </c>
      <c r="H17" s="4">
        <f t="shared" si="0"/>
        <v>2000</v>
      </c>
      <c r="I17" s="71">
        <v>2000</v>
      </c>
      <c r="J17" s="17" t="s">
        <v>133</v>
      </c>
      <c r="K17" s="79">
        <v>40909</v>
      </c>
      <c r="L17" s="79">
        <v>41487</v>
      </c>
      <c r="M17" s="79">
        <v>41821</v>
      </c>
      <c r="N17" s="79">
        <v>42186</v>
      </c>
      <c r="O17" s="73">
        <v>890000</v>
      </c>
      <c r="P17" s="73" t="s">
        <v>142</v>
      </c>
      <c r="Q17" s="73">
        <v>756500</v>
      </c>
      <c r="R17" s="81" t="s">
        <v>137</v>
      </c>
    </row>
    <row r="18" spans="1:18" ht="24">
      <c r="A18" s="1" t="s">
        <v>131</v>
      </c>
      <c r="B18" s="2" t="s">
        <v>132</v>
      </c>
      <c r="C18" s="70" t="s">
        <v>130</v>
      </c>
      <c r="D18" s="70" t="s">
        <v>129</v>
      </c>
      <c r="E18" s="70" t="s">
        <v>27</v>
      </c>
      <c r="F18" s="80" t="s">
        <v>136</v>
      </c>
      <c r="G18" s="74" t="s">
        <v>135</v>
      </c>
      <c r="H18" s="4">
        <f t="shared" si="0"/>
        <v>10000</v>
      </c>
      <c r="I18" s="76">
        <v>10000</v>
      </c>
      <c r="J18" s="17" t="s">
        <v>133</v>
      </c>
      <c r="K18" s="79">
        <v>40544</v>
      </c>
      <c r="L18" s="79">
        <v>41153</v>
      </c>
      <c r="M18" s="79">
        <v>41699</v>
      </c>
      <c r="N18" s="79">
        <v>42064</v>
      </c>
      <c r="O18" s="73">
        <v>4740000</v>
      </c>
      <c r="P18" s="73" t="s">
        <v>153</v>
      </c>
      <c r="Q18" s="73">
        <v>4029000</v>
      </c>
      <c r="R18" s="81" t="s">
        <v>199</v>
      </c>
    </row>
    <row r="19" spans="1:18" ht="19.5" customHeight="1">
      <c r="A19" s="49"/>
      <c r="B19" s="50"/>
      <c r="C19" s="51"/>
      <c r="D19" s="51"/>
      <c r="E19" s="51"/>
      <c r="F19" s="52"/>
      <c r="G19" s="52"/>
      <c r="H19" s="52"/>
      <c r="I19" s="52"/>
      <c r="J19" s="52"/>
      <c r="K19" s="52"/>
      <c r="L19" s="52"/>
      <c r="M19" s="52"/>
      <c r="N19" s="52"/>
      <c r="O19" s="52"/>
      <c r="P19" s="52"/>
      <c r="Q19" s="52"/>
      <c r="R19" s="52"/>
    </row>
    <row r="20" spans="1:18" ht="19.5" customHeight="1"/>
    <row r="21" spans="1:18" ht="19.5" customHeight="1">
      <c r="A21" s="109" t="s">
        <v>85</v>
      </c>
      <c r="B21" s="109"/>
      <c r="C21" s="109"/>
      <c r="D21" s="109"/>
      <c r="E21" s="109"/>
      <c r="F21" s="109"/>
      <c r="G21" s="109"/>
      <c r="H21" s="109"/>
      <c r="I21" s="109"/>
      <c r="J21" s="114"/>
      <c r="K21" s="114"/>
      <c r="L21" s="114"/>
      <c r="M21" s="114"/>
      <c r="N21" s="114"/>
      <c r="O21" s="114"/>
      <c r="P21" s="114"/>
      <c r="Q21" s="114"/>
      <c r="R21" s="114"/>
    </row>
    <row r="22" spans="1:18" ht="19.5" customHeight="1"/>
    <row r="23" spans="1:18" ht="15" customHeight="1">
      <c r="A23" s="127" t="s">
        <v>72</v>
      </c>
      <c r="B23" s="117"/>
      <c r="C23" s="117"/>
      <c r="D23" s="117"/>
      <c r="E23" s="117"/>
      <c r="F23" s="118"/>
      <c r="G23" s="129" t="s">
        <v>52</v>
      </c>
      <c r="H23" s="130"/>
      <c r="I23" s="130"/>
      <c r="J23" s="130"/>
      <c r="K23" s="130"/>
      <c r="L23" s="130"/>
      <c r="M23" s="130"/>
      <c r="N23" s="130"/>
      <c r="O23" s="130"/>
      <c r="P23" s="130"/>
      <c r="Q23" s="130"/>
    </row>
    <row r="24" spans="1:18" ht="117" customHeight="1">
      <c r="A24" s="38" t="s">
        <v>14</v>
      </c>
      <c r="B24" s="39" t="s">
        <v>15</v>
      </c>
      <c r="C24" s="38" t="s">
        <v>58</v>
      </c>
      <c r="D24" s="39" t="s">
        <v>59</v>
      </c>
      <c r="E24" s="39" t="s">
        <v>30</v>
      </c>
      <c r="F24" s="39" t="s">
        <v>50</v>
      </c>
      <c r="G24" s="39" t="s">
        <v>37</v>
      </c>
      <c r="H24" s="39" t="s">
        <v>38</v>
      </c>
      <c r="I24" s="39" t="s">
        <v>39</v>
      </c>
      <c r="J24" s="39" t="s">
        <v>82</v>
      </c>
      <c r="K24" s="39" t="s">
        <v>83</v>
      </c>
      <c r="L24" s="39" t="s">
        <v>84</v>
      </c>
      <c r="M24" s="39" t="s">
        <v>51</v>
      </c>
      <c r="N24" s="39" t="s">
        <v>55</v>
      </c>
      <c r="O24" s="39" t="s">
        <v>88</v>
      </c>
      <c r="P24" s="39" t="s">
        <v>56</v>
      </c>
      <c r="Q24" s="39" t="s">
        <v>57</v>
      </c>
    </row>
    <row r="25" spans="1:18" ht="90" customHeight="1">
      <c r="A25" s="41"/>
      <c r="B25" s="17"/>
      <c r="C25" s="16"/>
      <c r="D25" s="16"/>
      <c r="E25" s="17" t="s">
        <v>28</v>
      </c>
      <c r="F25" s="16"/>
      <c r="G25" s="16" t="s">
        <v>0</v>
      </c>
      <c r="H25" s="17" t="s">
        <v>0</v>
      </c>
      <c r="I25" s="17" t="s">
        <v>1</v>
      </c>
      <c r="J25" s="17" t="s">
        <v>2</v>
      </c>
      <c r="K25" s="17" t="s">
        <v>2</v>
      </c>
      <c r="L25" s="17" t="s">
        <v>2</v>
      </c>
      <c r="M25" s="17" t="s">
        <v>2</v>
      </c>
      <c r="N25" s="17" t="s">
        <v>3</v>
      </c>
      <c r="O25" s="17"/>
      <c r="P25" s="17" t="s">
        <v>3</v>
      </c>
      <c r="Q25" s="17"/>
    </row>
    <row r="26" spans="1:18">
      <c r="A26" s="1"/>
      <c r="B26" s="2"/>
      <c r="C26" s="3"/>
      <c r="D26" s="3"/>
      <c r="E26" s="35" t="s">
        <v>29</v>
      </c>
      <c r="F26" s="4"/>
      <c r="G26" s="4"/>
      <c r="H26" s="4"/>
      <c r="I26" s="4"/>
      <c r="J26" s="4"/>
      <c r="K26" s="4"/>
      <c r="L26" s="4"/>
      <c r="M26" s="4"/>
      <c r="N26" s="4"/>
      <c r="O26" s="4"/>
      <c r="P26" s="4"/>
      <c r="Q26" s="4"/>
    </row>
    <row r="27" spans="1:18">
      <c r="A27" s="5"/>
      <c r="B27" s="6"/>
      <c r="C27" s="8"/>
      <c r="D27" s="8"/>
      <c r="E27" s="6" t="s">
        <v>29</v>
      </c>
      <c r="F27" s="7"/>
      <c r="G27" s="7"/>
      <c r="H27" s="7"/>
      <c r="I27" s="7"/>
      <c r="J27" s="7"/>
      <c r="K27" s="7"/>
      <c r="L27" s="7"/>
      <c r="M27" s="7"/>
      <c r="N27" s="7"/>
      <c r="O27" s="7"/>
      <c r="P27" s="7"/>
      <c r="Q27" s="7"/>
    </row>
    <row r="29" spans="1:18" s="58" customFormat="1" ht="19.5" customHeight="1">
      <c r="A29" s="58" t="s">
        <v>89</v>
      </c>
    </row>
    <row r="30" spans="1:18" s="58" customFormat="1" ht="19.5" customHeight="1">
      <c r="A30" s="58" t="s">
        <v>81</v>
      </c>
    </row>
    <row r="31" spans="1:18" s="58" customFormat="1" ht="19.5" customHeight="1">
      <c r="A31" s="58" t="s">
        <v>80</v>
      </c>
    </row>
  </sheetData>
  <mergeCells count="9">
    <mergeCell ref="A3:D3"/>
    <mergeCell ref="A21:R21"/>
    <mergeCell ref="A23:F23"/>
    <mergeCell ref="A1:R1"/>
    <mergeCell ref="A4:R4"/>
    <mergeCell ref="A6:R6"/>
    <mergeCell ref="A9:F9"/>
    <mergeCell ref="G9:R9"/>
    <mergeCell ref="G23:Q23"/>
  </mergeCells>
  <pageMargins left="0.7" right="0.7" top="0.75" bottom="0.75" header="0.3" footer="0.3"/>
  <pageSetup paperSize="9" scale="33"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view="pageLayout" zoomScale="115" zoomScaleNormal="100" zoomScalePageLayoutView="115" workbookViewId="0">
      <selection activeCell="E14" sqref="E14"/>
    </sheetView>
  </sheetViews>
  <sheetFormatPr defaultRowHeight="15"/>
  <cols>
    <col min="1" max="1" width="31" customWidth="1"/>
    <col min="2" max="2" width="21.85546875" customWidth="1"/>
    <col min="3" max="5" width="27.7109375" customWidth="1"/>
  </cols>
  <sheetData>
    <row r="1" spans="1:5" ht="19.5" customHeight="1">
      <c r="A1" s="107" t="s">
        <v>31</v>
      </c>
      <c r="B1" s="107"/>
      <c r="C1" s="131"/>
      <c r="D1" s="131"/>
      <c r="E1" s="113"/>
    </row>
    <row r="2" spans="1:5" ht="19.5" customHeight="1" thickBot="1">
      <c r="A2" s="33"/>
      <c r="B2" s="33"/>
      <c r="C2" s="34"/>
      <c r="D2" s="34"/>
    </row>
    <row r="3" spans="1:5" ht="19.5" customHeight="1" thickBot="1">
      <c r="A3" s="123" t="s">
        <v>110</v>
      </c>
      <c r="B3" s="135"/>
      <c r="C3" s="57"/>
      <c r="D3" s="34"/>
    </row>
    <row r="4" spans="1:5" ht="19.5" customHeight="1">
      <c r="A4" s="26"/>
      <c r="B4" s="26"/>
      <c r="C4" s="30"/>
      <c r="D4" s="30"/>
    </row>
    <row r="5" spans="1:5" ht="19.5" customHeight="1">
      <c r="A5" s="133" t="s">
        <v>67</v>
      </c>
      <c r="B5" s="133"/>
      <c r="C5" s="134"/>
      <c r="D5" s="134"/>
      <c r="E5" s="113"/>
    </row>
    <row r="6" spans="1:5" ht="19.5" customHeight="1">
      <c r="C6" s="132"/>
      <c r="D6" s="132"/>
    </row>
    <row r="7" spans="1:5" ht="19.5" customHeight="1">
      <c r="A7" s="133" t="s">
        <v>161</v>
      </c>
      <c r="B7" s="133"/>
      <c r="C7" s="134"/>
      <c r="D7" s="134"/>
      <c r="E7" s="113"/>
    </row>
    <row r="8" spans="1:5" ht="19.5" customHeight="1"/>
    <row r="9" spans="1:5" ht="69" customHeight="1">
      <c r="A9" s="130" t="s">
        <v>159</v>
      </c>
      <c r="B9" s="36" t="s">
        <v>24</v>
      </c>
      <c r="C9" s="36" t="s">
        <v>73</v>
      </c>
      <c r="D9" s="36" t="s">
        <v>22</v>
      </c>
      <c r="E9" s="36" t="s">
        <v>23</v>
      </c>
    </row>
    <row r="10" spans="1:5" ht="30.75" customHeight="1">
      <c r="A10" s="130"/>
      <c r="B10" s="37" t="s">
        <v>21</v>
      </c>
      <c r="C10" s="37" t="s">
        <v>0</v>
      </c>
      <c r="D10" s="37" t="s">
        <v>78</v>
      </c>
      <c r="E10" s="37" t="s">
        <v>79</v>
      </c>
    </row>
    <row r="11" spans="1:5">
      <c r="A11" s="56" t="s">
        <v>157</v>
      </c>
      <c r="B11" s="56" t="s">
        <v>156</v>
      </c>
      <c r="C11" s="75">
        <v>1586775</v>
      </c>
      <c r="D11" s="85">
        <v>8.7903830000000003</v>
      </c>
      <c r="E11" s="85">
        <v>2.6797960000000001</v>
      </c>
    </row>
    <row r="12" spans="1:5">
      <c r="A12" s="56">
        <v>2013</v>
      </c>
      <c r="B12" s="56" t="s">
        <v>156</v>
      </c>
      <c r="C12" s="75">
        <v>1590879</v>
      </c>
      <c r="D12" s="85">
        <v>27.840921000000002</v>
      </c>
      <c r="E12" s="85">
        <v>2.1499440000000001</v>
      </c>
    </row>
    <row r="13" spans="1:5">
      <c r="A13" s="56">
        <v>2014</v>
      </c>
      <c r="B13" s="56" t="s">
        <v>63</v>
      </c>
      <c r="C13" s="75">
        <v>1599458</v>
      </c>
      <c r="D13" s="85">
        <v>115.22515</v>
      </c>
      <c r="E13" s="85">
        <v>38.737765000000003</v>
      </c>
    </row>
    <row r="14" spans="1:5">
      <c r="A14" s="56">
        <v>2015</v>
      </c>
      <c r="B14" s="56" t="s">
        <v>64</v>
      </c>
      <c r="C14" s="75">
        <v>1629458</v>
      </c>
      <c r="D14" s="85">
        <v>50.017772999999998</v>
      </c>
      <c r="E14" s="85">
        <v>9.6769219999999994</v>
      </c>
    </row>
    <row r="15" spans="1:5">
      <c r="A15" s="56">
        <v>2016</v>
      </c>
      <c r="B15" s="56" t="s">
        <v>64</v>
      </c>
      <c r="C15" s="75">
        <v>1629458</v>
      </c>
      <c r="D15" s="85">
        <v>4.4400000000000004</v>
      </c>
      <c r="E15" s="85">
        <v>5.9159959999999998</v>
      </c>
    </row>
    <row r="16" spans="1:5">
      <c r="A16" s="56">
        <v>2017</v>
      </c>
      <c r="B16" s="56" t="s">
        <v>64</v>
      </c>
      <c r="C16" s="75">
        <v>1629458</v>
      </c>
      <c r="D16" s="85">
        <v>0.98750000000000004</v>
      </c>
      <c r="E16" s="85">
        <v>3.0311620000000001</v>
      </c>
    </row>
    <row r="17" spans="1:5">
      <c r="A17" s="56">
        <v>2018</v>
      </c>
      <c r="B17" s="56" t="s">
        <v>64</v>
      </c>
      <c r="C17" s="75">
        <v>1629458</v>
      </c>
      <c r="D17" s="85">
        <v>1.1151260000000001</v>
      </c>
      <c r="E17" s="85">
        <v>0.62800999999999996</v>
      </c>
    </row>
    <row r="18" spans="1:5">
      <c r="A18" s="56">
        <v>2019</v>
      </c>
      <c r="B18" s="56" t="s">
        <v>64</v>
      </c>
      <c r="C18" s="75">
        <v>1629458</v>
      </c>
      <c r="D18" s="85">
        <v>5.1077139999999996</v>
      </c>
      <c r="E18" s="85">
        <v>1.4302440000000001</v>
      </c>
    </row>
    <row r="19" spans="1:5">
      <c r="A19" s="56">
        <v>2020</v>
      </c>
      <c r="B19" s="56" t="s">
        <v>64</v>
      </c>
      <c r="C19" s="75">
        <v>1629458</v>
      </c>
      <c r="D19" s="85">
        <v>13.652029000000001</v>
      </c>
      <c r="E19" s="85">
        <v>0.40374700000000002</v>
      </c>
    </row>
    <row r="20" spans="1:5">
      <c r="D20" s="105"/>
    </row>
    <row r="22" spans="1:5">
      <c r="A22" s="43" t="s">
        <v>77</v>
      </c>
    </row>
    <row r="23" spans="1:5">
      <c r="A23" s="43" t="s">
        <v>158</v>
      </c>
    </row>
    <row r="24" spans="1:5">
      <c r="A24" t="s">
        <v>196</v>
      </c>
    </row>
    <row r="25" spans="1:5">
      <c r="A25" t="s">
        <v>197</v>
      </c>
    </row>
  </sheetData>
  <mergeCells count="6">
    <mergeCell ref="A1:E1"/>
    <mergeCell ref="A9:A10"/>
    <mergeCell ref="C6:D6"/>
    <mergeCell ref="A7:E7"/>
    <mergeCell ref="A5:E5"/>
    <mergeCell ref="A3:B3"/>
  </mergeCells>
  <pageMargins left="0.7" right="0.7" top="0.75" bottom="0.75" header="0.3" footer="0.3"/>
  <pageSetup paperSize="9" scale="80" orientation="landscape" r:id="rId1"/>
  <headerFooter>
    <oddFooter>&amp;C4</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Layout" zoomScaleNormal="80" workbookViewId="0">
      <selection activeCell="B25" sqref="B25"/>
    </sheetView>
  </sheetViews>
  <sheetFormatPr defaultRowHeight="15"/>
  <cols>
    <col min="1" max="1" width="54.5703125" customWidth="1"/>
    <col min="2" max="2" width="103.28515625" customWidth="1"/>
  </cols>
  <sheetData>
    <row r="1" spans="1:2" ht="19.5" customHeight="1">
      <c r="A1" s="107" t="s">
        <v>31</v>
      </c>
      <c r="B1" s="107"/>
    </row>
    <row r="2" spans="1:2" ht="19.5" customHeight="1" thickBot="1">
      <c r="A2" s="33"/>
      <c r="B2" s="33"/>
    </row>
    <row r="3" spans="1:2" ht="19.5" customHeight="1" thickBot="1">
      <c r="A3" s="53" t="s">
        <v>160</v>
      </c>
      <c r="B3" s="33"/>
    </row>
    <row r="4" spans="1:2" ht="19.5" customHeight="1">
      <c r="A4" s="26"/>
      <c r="B4" s="26"/>
    </row>
    <row r="5" spans="1:2" ht="19.5" customHeight="1">
      <c r="A5" s="136" t="s">
        <v>66</v>
      </c>
      <c r="B5" s="137"/>
    </row>
    <row r="6" spans="1:2" ht="19.5" customHeight="1">
      <c r="A6" s="31"/>
      <c r="B6" s="32"/>
    </row>
    <row r="7" spans="1:2" ht="19.5" customHeight="1">
      <c r="A7" s="136" t="s">
        <v>41</v>
      </c>
      <c r="B7" s="137"/>
    </row>
    <row r="8" spans="1:2" ht="19.5" customHeight="1">
      <c r="A8" s="138" t="s">
        <v>75</v>
      </c>
      <c r="B8" s="138"/>
    </row>
    <row r="9" spans="1:2" ht="19.5" customHeight="1"/>
    <row r="10" spans="1:2" ht="34.5" customHeight="1">
      <c r="A10" s="59" t="s">
        <v>6</v>
      </c>
      <c r="B10" s="59" t="s">
        <v>7</v>
      </c>
    </row>
    <row r="11" spans="1:2" ht="75" customHeight="1">
      <c r="A11" s="63" t="s">
        <v>9</v>
      </c>
      <c r="B11" s="60" t="s">
        <v>148</v>
      </c>
    </row>
    <row r="12" spans="1:2" ht="66" customHeight="1">
      <c r="A12" s="64" t="s">
        <v>40</v>
      </c>
      <c r="B12" s="60" t="s">
        <v>148</v>
      </c>
    </row>
    <row r="13" spans="1:2" ht="371.25" customHeight="1">
      <c r="A13" s="64" t="s">
        <v>8</v>
      </c>
      <c r="B13" s="60" t="s">
        <v>148</v>
      </c>
    </row>
    <row r="14" spans="1:2" ht="84" customHeight="1">
      <c r="A14" s="64" t="s">
        <v>10</v>
      </c>
      <c r="B14" s="60" t="s">
        <v>148</v>
      </c>
    </row>
    <row r="15" spans="1:2" ht="83.25" customHeight="1">
      <c r="A15" s="64" t="s">
        <v>11</v>
      </c>
      <c r="B15" s="60" t="s">
        <v>148</v>
      </c>
    </row>
    <row r="16" spans="1:2" ht="153" customHeight="1">
      <c r="A16" s="64" t="s">
        <v>74</v>
      </c>
      <c r="B16" s="60" t="s">
        <v>148</v>
      </c>
    </row>
    <row r="17" spans="1:2" ht="58.5" customHeight="1">
      <c r="A17" s="64" t="s">
        <v>65</v>
      </c>
      <c r="B17" s="60" t="s">
        <v>148</v>
      </c>
    </row>
    <row r="18" spans="1:2" ht="18.75">
      <c r="A18" s="61"/>
      <c r="B18" s="61"/>
    </row>
    <row r="19" spans="1:2" ht="18.75">
      <c r="A19" s="62" t="s">
        <v>76</v>
      </c>
      <c r="B19" s="61"/>
    </row>
  </sheetData>
  <mergeCells count="4">
    <mergeCell ref="A1:B1"/>
    <mergeCell ref="A5:B5"/>
    <mergeCell ref="A8:B8"/>
    <mergeCell ref="A7:B7"/>
  </mergeCells>
  <pageMargins left="0.7" right="0.7" top="0.75" bottom="0.75" header="0.3" footer="0.3"/>
  <pageSetup paperSize="9" scale="55" fitToWidth="0" fitToHeight="0" orientation="portrait" r:id="rId1"/>
  <headerFooter>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BASIC INFORMATION</vt:lpstr>
      <vt:lpstr>AGGLOMERATIONS</vt:lpstr>
      <vt:lpstr>UWWTPS</vt:lpstr>
      <vt:lpstr>ECONOMIC ASPECTS</vt:lpstr>
      <vt:lpstr>OTHER ASPECTS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RAKEDJIAN Bruno (ENV)</dc:creator>
  <cp:lastModifiedBy>Nele Sinikas</cp:lastModifiedBy>
  <cp:lastPrinted>2014-04-11T12:28:04Z</cp:lastPrinted>
  <dcterms:created xsi:type="dcterms:W3CDTF">2013-11-07T09:19:36Z</dcterms:created>
  <dcterms:modified xsi:type="dcterms:W3CDTF">2014-06-27T05:36:38Z</dcterms:modified>
</cp:coreProperties>
</file>