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7560" activeTab="0"/>
  </bookViews>
  <sheets>
    <sheet name="Sisukord" sheetId="1" r:id="rId1"/>
    <sheet name="tab_1" sheetId="2" r:id="rId2"/>
    <sheet name="Sheet19" sheetId="3" r:id="rId3"/>
    <sheet name="_tab_2.1" sheetId="4" r:id="rId4"/>
    <sheet name="tab_2.2" sheetId="5" r:id="rId5"/>
    <sheet name="tab_3.1" sheetId="6" r:id="rId6"/>
    <sheet name="tab_3.2" sheetId="7" r:id="rId7"/>
    <sheet name="tab_3.3" sheetId="8" r:id="rId8"/>
    <sheet name="tab_4.1" sheetId="9" r:id="rId9"/>
    <sheet name="tab_4.2" sheetId="10" r:id="rId10"/>
    <sheet name="tab_4.3" sheetId="11" r:id="rId11"/>
    <sheet name="tab_5.1" sheetId="12" r:id="rId12"/>
    <sheet name="tab_5.2" sheetId="13" r:id="rId13"/>
    <sheet name="tab_6.1" sheetId="14" r:id="rId14"/>
    <sheet name="tab_6.2" sheetId="15" r:id="rId15"/>
    <sheet name="tab_6.3" sheetId="16" r:id="rId16"/>
    <sheet name="tab_6.4" sheetId="17" r:id="rId17"/>
    <sheet name="tab_6.5" sheetId="18" r:id="rId18"/>
    <sheet name="tab_7.1" sheetId="19" r:id="rId19"/>
  </sheets>
  <definedNames>
    <definedName name="_xlnm.Print_Titles" localSheetId="3">'_tab_2.1'!$4:$4</definedName>
    <definedName name="_xlnm.Print_Titles" localSheetId="5">'tab_3.1'!$8:$8</definedName>
    <definedName name="_xlnm.Print_Titles" localSheetId="9">'tab_4.2'!$5:$5</definedName>
    <definedName name="_xlnm.Print_Titles" localSheetId="11">'tab_5.1'!$5:$5</definedName>
    <definedName name="_xlnm.Print_Titles" localSheetId="13">'tab_6.1'!$4:$4</definedName>
    <definedName name="_xlnm.Print_Titles" localSheetId="14">'tab_6.2'!$4:$4</definedName>
    <definedName name="_xlnm.Print_Titles" localSheetId="15">'tab_6.3'!$4:$4</definedName>
    <definedName name="_xlnm.Print_Titles" localSheetId="16">'tab_6.4'!$4:$4</definedName>
    <definedName name="_xlnm.Print_Titles" localSheetId="17">'tab_6.5'!$4:$4</definedName>
    <definedName name="_xlnm.Print_Titles" localSheetId="18">'tab_7.1'!$5:$5</definedName>
  </definedNames>
  <calcPr fullCalcOnLoad="1"/>
</workbook>
</file>

<file path=xl/sharedStrings.xml><?xml version="1.0" encoding="utf-8"?>
<sst xmlns="http://schemas.openxmlformats.org/spreadsheetml/2006/main" count="3250" uniqueCount="472">
  <si>
    <t>TABELITE   NIMEKIRI</t>
  </si>
  <si>
    <t>Tabel 1</t>
  </si>
  <si>
    <t>Veemajanduslikud põhinäitajad</t>
  </si>
  <si>
    <t>Tabel 2.1</t>
  </si>
  <si>
    <t>Veevõtt veeliikide kaupa</t>
  </si>
  <si>
    <t>Tabel 2.2</t>
  </si>
  <si>
    <t>Pinnaveevõtt vesikondade kaupa</t>
  </si>
  <si>
    <t>Tabel 3.1</t>
  </si>
  <si>
    <t>Veekasutus valdade ja valdkondade kaupa</t>
  </si>
  <si>
    <t>Tabel 3.2</t>
  </si>
  <si>
    <t>Veekasutus veeliikide ja valdkondade järgi</t>
  </si>
  <si>
    <t>Tabel 3.3</t>
  </si>
  <si>
    <t>Veekasutus valdade ja veeliikide kaupa</t>
  </si>
  <si>
    <t>Tabel 4.1</t>
  </si>
  <si>
    <t xml:space="preserve">Veeheide vesikondade ja veeliigi järgi </t>
  </si>
  <si>
    <t>Tabel 4.2</t>
  </si>
  <si>
    <t xml:space="preserve">Veeheide heitveeliikide järgi </t>
  </si>
  <si>
    <t>Tabel 4.3</t>
  </si>
  <si>
    <t>Heitvee reostuskoormus vesikonniti 2008 (tonni aastas)</t>
  </si>
  <si>
    <t>Tabel 5.1</t>
  </si>
  <si>
    <t>Veeheide valdade ja suubla tüübi järgi</t>
  </si>
  <si>
    <t>Tabel 5.2</t>
  </si>
  <si>
    <t xml:space="preserve">Veeheide suubla tüübi ja puhastatuse järgi </t>
  </si>
  <si>
    <t>Tabel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</si>
  <si>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</si>
  <si>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>Tabel 6.2</t>
  </si>
  <si>
    <t xml:space="preserve">Reostuskoormus KHT järgi </t>
  </si>
  <si>
    <t>Tabel 6.3</t>
  </si>
  <si>
    <t xml:space="preserve">Reostuskoormus heljumi järgi </t>
  </si>
  <si>
    <t>Tabel 6.4</t>
  </si>
  <si>
    <t xml:space="preserve">Reostuskoormus Nüld järgi </t>
  </si>
  <si>
    <t>Tabel 6.5</t>
  </si>
  <si>
    <t xml:space="preserve">Reostuskoormus Püld järgi </t>
  </si>
  <si>
    <t>Tabel 7.1</t>
  </si>
  <si>
    <t xml:space="preserve">Heitvee puhastusaste </t>
  </si>
  <si>
    <t>VEEMAJANDUSLIKUD PÕHINÄITAJAD 2008. AASTAL</t>
  </si>
  <si>
    <t>Näitaja</t>
  </si>
  <si>
    <t>Ühik</t>
  </si>
  <si>
    <t>Hulk</t>
  </si>
  <si>
    <t>Veevõtt kokku (va Narva EJ jahutusvesi)</t>
  </si>
  <si>
    <t>mln m3</t>
  </si>
  <si>
    <t xml:space="preserve">  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</si>
  <si>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</si>
  <si>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</si>
  <si>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</si>
  <si>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</si>
  <si>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</si>
  <si>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</si>
  <si>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</si>
  <si>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</si>
  <si>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</si>
  <si>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</si>
  <si>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</si>
  <si>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</si>
  <si>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</si>
  <si>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</si>
  <si>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</si>
  <si>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</si>
  <si>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 xml:space="preserve">Veeheide kokku (va Narva EJ jahutusvesi) </t>
  </si>
  <si>
    <t xml:space="preserve">      veekogudesse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</si>
  <si>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</si>
  <si>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</si>
  <si>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</si>
  <si>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</si>
  <si>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</si>
  <si>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</si>
  <si>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</si>
  <si>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 xml:space="preserve">    põhjavette ja pinnasesse</t>
  </si>
  <si>
    <t>Reostuskoormus</t>
  </si>
  <si>
    <t>BHT7</t>
  </si>
  <si>
    <t>tonn</t>
  </si>
  <si>
    <t>Heljum</t>
  </si>
  <si>
    <t>Naftasaadused</t>
  </si>
  <si>
    <t>Püld</t>
  </si>
  <si>
    <t>Nüld</t>
  </si>
  <si>
    <t>Sulfaadid</t>
  </si>
  <si>
    <t>Kloriidid</t>
  </si>
  <si>
    <t>Veevõtt veeliikide kaupa 2008.aastal (tuh m3/aastas)</t>
  </si>
  <si>
    <t>Vald/asula</t>
  </si>
  <si>
    <t>Veevõtt kokku</t>
  </si>
  <si>
    <t>Kokku va Narva EJ jahutusvesi (1216967 tuh m3)</t>
  </si>
  <si>
    <t>Põhjavesi veevarustu-seks</t>
  </si>
  <si>
    <t>Kaevandus-vesi</t>
  </si>
  <si>
    <t>Karjääri-vesi</t>
  </si>
  <si>
    <t>Mineraal-vesi</t>
  </si>
  <si>
    <t>Pinnavesi</t>
  </si>
  <si>
    <t>Pinnavesi kokku va Narva EJ jahutusvesi</t>
  </si>
  <si>
    <t>Eesti</t>
  </si>
  <si>
    <t>Harju maakond</t>
  </si>
  <si>
    <t>Aegviidu vald</t>
  </si>
  <si>
    <t>Aegviidu vald, Aegviidu alev</t>
  </si>
  <si>
    <t>Anija vald</t>
  </si>
  <si>
    <t>Anija vald, Kehra vallasisene linn</t>
  </si>
  <si>
    <t>Harku vald</t>
  </si>
  <si>
    <t>Jõelähtme vald</t>
  </si>
  <si>
    <t>Keila linn</t>
  </si>
  <si>
    <t>Keila vald</t>
  </si>
  <si>
    <t>Kernu vald</t>
  </si>
  <si>
    <t>Kiili vald</t>
  </si>
  <si>
    <t>Kiili vald, Kiili alev</t>
  </si>
  <si>
    <t>Kose vald</t>
  </si>
  <si>
    <t>Kuusalu vald</t>
  </si>
  <si>
    <t>Kõue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</si>
  <si>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</si>
  <si>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</si>
  <si>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</si>
  <si>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</si>
  <si>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</si>
  <si>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</si>
  <si>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</si>
  <si>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</si>
  <si>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linn</t>
  </si>
  <si>
    <t>Saue vald</t>
  </si>
  <si>
    <t>Tallinn</t>
  </si>
  <si>
    <t>Vasalemma vald</t>
  </si>
  <si>
    <t>Viimsi vald</t>
  </si>
  <si>
    <t>Hiiu maakond</t>
  </si>
  <si>
    <t>Emmaste vald</t>
  </si>
  <si>
    <t>Kõrgessaare vald</t>
  </si>
  <si>
    <t>Käina vald</t>
  </si>
  <si>
    <t>Kärdla linn</t>
  </si>
  <si>
    <t>Pühalepa vald</t>
  </si>
  <si>
    <t>Ida-Viru maakond</t>
  </si>
  <si>
    <t>Alajõe vald</t>
  </si>
  <si>
    <t>Aseri vald</t>
  </si>
  <si>
    <t>Avinurme vald</t>
  </si>
  <si>
    <t>Iisaku vald</t>
  </si>
  <si>
    <t>Illuka vald</t>
  </si>
  <si>
    <t>Jõhvi vald</t>
  </si>
  <si>
    <t>Jõhvi vald, Jõhvi vallasisene linn</t>
  </si>
  <si>
    <t>Kiviõli linn</t>
  </si>
  <si>
    <t>Kohtla-Järve linn</t>
  </si>
  <si>
    <t>Kohtla-Nõmme vald</t>
  </si>
  <si>
    <t>Kohtla-Nõmme vald, Kohtla-Nõmme alev</t>
  </si>
  <si>
    <t>Kohtla vald</t>
  </si>
  <si>
    <t>Lohusuu vald</t>
  </si>
  <si>
    <t>Lüganuse vald</t>
  </si>
  <si>
    <t>Maidla vald</t>
  </si>
  <si>
    <t>Mäetaguse vald</t>
  </si>
  <si>
    <t>Narva-Jõesuu linn</t>
  </si>
  <si>
    <t>Narva linn</t>
  </si>
  <si>
    <t>Püssi linn</t>
  </si>
  <si>
    <t>Sillamäe linn</t>
  </si>
  <si>
    <t>Sonda vald</t>
  </si>
  <si>
    <t>Toila vald</t>
  </si>
  <si>
    <t>Tudulinna vald</t>
  </si>
  <si>
    <t>Vaivara vald</t>
  </si>
  <si>
    <t>Jõgeva maakond</t>
  </si>
  <si>
    <t>Jõgeva linn</t>
  </si>
  <si>
    <t>Jõgeva vald</t>
  </si>
  <si>
    <t>Kasepää vald</t>
  </si>
  <si>
    <t>Mustvee linn</t>
  </si>
  <si>
    <t>Pajusi vald</t>
  </si>
  <si>
    <t>Pala vald</t>
  </si>
  <si>
    <t>Palamuse vald</t>
  </si>
  <si>
    <t>Puurmani vald</t>
  </si>
  <si>
    <t>Põltsamaa linn</t>
  </si>
  <si>
    <t>Põltsamaa vald</t>
  </si>
  <si>
    <t>Saare vald</t>
  </si>
  <si>
    <t>Tabivere vald</t>
  </si>
  <si>
    <t>Torma vald</t>
  </si>
  <si>
    <t>Järva maakond</t>
  </si>
  <si>
    <t>Albu vald</t>
  </si>
  <si>
    <t>Ambla vald</t>
  </si>
  <si>
    <t>Imavere vald</t>
  </si>
  <si>
    <t>Järva-Jaani vald</t>
  </si>
  <si>
    <t>Järva-Jaani vald, Järva-Jaani alev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</si>
  <si>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</si>
  <si>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</si>
  <si>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</si>
  <si>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</si>
  <si>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</si>
  <si>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</si>
  <si>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</si>
  <si>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Türi vald, Türi vallasisene linn</t>
  </si>
  <si>
    <t>Väätsa vald</t>
  </si>
  <si>
    <t>Lääne-Viru maakond</t>
  </si>
  <si>
    <t>Haljala vald</t>
  </si>
  <si>
    <t>Kadrina vald</t>
  </si>
  <si>
    <t>Kunda linn</t>
  </si>
  <si>
    <t>Laekvere vald</t>
  </si>
  <si>
    <t>Rakke vald</t>
  </si>
  <si>
    <t>Rakvere linn</t>
  </si>
  <si>
    <t>Rakvere vald</t>
  </si>
  <si>
    <t>Rägavere vald</t>
  </si>
  <si>
    <t>Sõmeru vald</t>
  </si>
  <si>
    <t>Tamsalu vald</t>
  </si>
  <si>
    <t>Tamsalu vald, Tamsalu vallasisene linn</t>
  </si>
  <si>
    <t>Tapa vald</t>
  </si>
  <si>
    <t>Tapa vald, Tapa vallasisene linn</t>
  </si>
  <si>
    <t>Vihula vald</t>
  </si>
  <si>
    <t>Vinni vald</t>
  </si>
  <si>
    <t>Viru-Nigula vald</t>
  </si>
  <si>
    <t>Väike-Maarja vald</t>
  </si>
  <si>
    <t>Lääne maakond</t>
  </si>
  <si>
    <t>Haapsalu linn</t>
  </si>
  <si>
    <t>Hanila vald</t>
  </si>
  <si>
    <t>Kullamaa vald</t>
  </si>
  <si>
    <t>Lihula vald</t>
  </si>
  <si>
    <t>Lihula vald, Lihula vallasisene linn</t>
  </si>
  <si>
    <t>Martna vald</t>
  </si>
  <si>
    <t>Noarootsi vald</t>
  </si>
  <si>
    <t>Nõva vald</t>
  </si>
  <si>
    <t>Oru vald</t>
  </si>
  <si>
    <t>Ridala vald</t>
  </si>
  <si>
    <t>Risti vald</t>
  </si>
  <si>
    <t>Taebla vald</t>
  </si>
  <si>
    <t>Vormsi vald</t>
  </si>
  <si>
    <t>Põlva maakond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</si>
  <si>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</si>
  <si>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</si>
  <si>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</si>
  <si>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</si>
  <si>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</si>
  <si>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</si>
  <si>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</si>
  <si>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linn</t>
  </si>
  <si>
    <t>Põlva vald</t>
  </si>
  <si>
    <t>Räpina vald</t>
  </si>
  <si>
    <t>Räpina vald, Räpina vallasisene linn</t>
  </si>
  <si>
    <t>Valgjärve vald</t>
  </si>
  <si>
    <t>Vastse-Kuuste vald</t>
  </si>
  <si>
    <t>Veriora vald</t>
  </si>
  <si>
    <t>Värska vald</t>
  </si>
  <si>
    <t>Pärnu maakond</t>
  </si>
  <si>
    <t>Are vald</t>
  </si>
  <si>
    <t>Audru vald</t>
  </si>
  <si>
    <t>Halinga vald</t>
  </si>
  <si>
    <t>Halinga vald, Pärnu-Jaagupi alev</t>
  </si>
  <si>
    <t>Häädemeeste vald</t>
  </si>
  <si>
    <t>Kaisma vald</t>
  </si>
  <si>
    <t>Kihnu vald</t>
  </si>
  <si>
    <t>Koonga vald</t>
  </si>
  <si>
    <t>Lavassaare vald</t>
  </si>
  <si>
    <t>Lavassaare vald, Lavassaare alev</t>
  </si>
  <si>
    <t>Paikuse vald</t>
  </si>
  <si>
    <t>Pärnu linn</t>
  </si>
  <si>
    <t>Saarde vald</t>
  </si>
  <si>
    <t>Saarde vald, Kilingi-Nõmme vallasisene linn</t>
  </si>
  <si>
    <t>Sauga vald</t>
  </si>
  <si>
    <t>Sindi linn</t>
  </si>
  <si>
    <t>Surju vald</t>
  </si>
  <si>
    <t>Tahkuranna vald</t>
  </si>
  <si>
    <t>Tootsi vald</t>
  </si>
  <si>
    <t>Tootsi vald, Tootsi alev</t>
  </si>
  <si>
    <t>Tori vald</t>
  </si>
  <si>
    <t>Tõstamaa vald</t>
  </si>
  <si>
    <t>Varbla vald</t>
  </si>
  <si>
    <t>Vändra alevi vald</t>
  </si>
  <si>
    <t>Vändra alevi vald, Vändra alev</t>
  </si>
  <si>
    <t>Vändra vald</t>
  </si>
  <si>
    <t>Rapla maakond</t>
  </si>
  <si>
    <t>Juuru vald</t>
  </si>
  <si>
    <t>Järvakandi vald</t>
  </si>
  <si>
    <t>Järvakandi vald, Järvakandi alev</t>
  </si>
  <si>
    <t>Kaiu vald</t>
  </si>
  <si>
    <t>Kehtna vald</t>
  </si>
  <si>
    <t>Kohila vald</t>
  </si>
  <si>
    <t>Kohila vald, Kohila alev</t>
  </si>
  <si>
    <t>Käru vald</t>
  </si>
  <si>
    <t>Märjamaa vald</t>
  </si>
  <si>
    <t>Märjamaa vald, Märjamaa alev</t>
  </si>
  <si>
    <t>Raikküla vald</t>
  </si>
  <si>
    <t>Rapla vald</t>
  </si>
  <si>
    <t>Rapla vald, Rapla vallasisene linn</t>
  </si>
  <si>
    <t>Vigala vald</t>
  </si>
  <si>
    <t>Saare maakond</t>
  </si>
  <si>
    <t>Kaarma vald</t>
  </si>
  <si>
    <t>Kihelkonna vald</t>
  </si>
  <si>
    <t>Kuressaare linn</t>
  </si>
  <si>
    <t>Kärla vald</t>
  </si>
  <si>
    <t>Laimjala vald</t>
  </si>
  <si>
    <t>Leisi vald</t>
  </si>
  <si>
    <t>Lümanda vald</t>
  </si>
  <si>
    <t>Muhu vald</t>
  </si>
  <si>
    <t>Mustjala vald</t>
  </si>
  <si>
    <t>Orissaare vald</t>
  </si>
  <si>
    <t>Pihtla vald</t>
  </si>
  <si>
    <t>Pöide vald</t>
  </si>
  <si>
    <t>Ruhnu vald</t>
  </si>
  <si>
    <t>Salme vald</t>
  </si>
  <si>
    <t>Torgu vald</t>
  </si>
  <si>
    <t>Valjala vald</t>
  </si>
  <si>
    <t>Tartu maakond</t>
  </si>
  <si>
    <t>Alatskivi vald</t>
  </si>
  <si>
    <t>Elva linn</t>
  </si>
  <si>
    <t>Haaslava vald</t>
  </si>
  <si>
    <t>Kallaste linn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</si>
  <si>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</si>
  <si>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</si>
  <si>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</si>
  <si>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</si>
  <si>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</si>
  <si>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</si>
  <si>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</si>
  <si>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Peipsiääre vald</t>
  </si>
  <si>
    <t>Piirissaare vald</t>
  </si>
  <si>
    <t>Puhja vald</t>
  </si>
  <si>
    <t>Rannu vald</t>
  </si>
  <si>
    <t>Rõngu vald</t>
  </si>
  <si>
    <t>Tartu linn</t>
  </si>
  <si>
    <t>Tartu vald</t>
  </si>
  <si>
    <t>Tähtvere vald</t>
  </si>
  <si>
    <t>Vara vald</t>
  </si>
  <si>
    <t>Võnnu vald</t>
  </si>
  <si>
    <t>Ülenurme vald</t>
  </si>
  <si>
    <t>Valga maakond</t>
  </si>
  <si>
    <t>Helme vald</t>
  </si>
  <si>
    <t>Hummuli vald</t>
  </si>
  <si>
    <t>Karula vald</t>
  </si>
  <si>
    <t>Otepää vald</t>
  </si>
  <si>
    <t>Otepää vald, Otepää vallasisene linn</t>
  </si>
  <si>
    <t>Palupera vald</t>
  </si>
  <si>
    <t>Puka vald</t>
  </si>
  <si>
    <t>Põdrala vald</t>
  </si>
  <si>
    <t>Sangaste vald</t>
  </si>
  <si>
    <t>Taheva vald</t>
  </si>
  <si>
    <t>Tõlliste vald</t>
  </si>
  <si>
    <t>Tõrva linn</t>
  </si>
  <si>
    <t>Valga linn</t>
  </si>
  <si>
    <t>Õru vald</t>
  </si>
  <si>
    <t>Viljandi maakond</t>
  </si>
  <si>
    <t>Abja vald</t>
  </si>
  <si>
    <t>Abja vald, Abja-Paluoja vallasisene linn</t>
  </si>
  <si>
    <t>Halliste vald</t>
  </si>
  <si>
    <t>Karksi vald</t>
  </si>
  <si>
    <t>Karksi vald, Karksi-Nuia vallasisene linn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</si>
  <si>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</si>
  <si>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</si>
  <si>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</si>
  <si>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</si>
  <si>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</si>
  <si>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</si>
  <si>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</si>
  <si>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</si>
  <si>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Suure-Jaani vald, Suure-Jaani vallasisene linn</t>
  </si>
  <si>
    <t>Tarvastu vald</t>
  </si>
  <si>
    <t>Viiratsi vald</t>
  </si>
  <si>
    <t>Viljandi linn</t>
  </si>
  <si>
    <t>Võhma linn</t>
  </si>
  <si>
    <t>Võru maakond</t>
  </si>
  <si>
    <t>Antsla vald</t>
  </si>
  <si>
    <t>Antsla vald, Antsla vallasisene linn</t>
  </si>
  <si>
    <t>Haanja vald</t>
  </si>
  <si>
    <t>Lasva vald</t>
  </si>
  <si>
    <t>Meremäe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</si>
  <si>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</si>
  <si>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</si>
  <si>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</si>
  <si>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</si>
  <si>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</si>
  <si>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</si>
  <si>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</si>
  <si>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</si>
  <si>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</si>
  <si>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t>Merevesi</t>
  </si>
  <si>
    <t>Pinnaveevõtt vesikondade kaupa 2008 (tuh m3/aastas)</t>
  </si>
  <si>
    <t>Vesikond vee raamdirektiivi mõistes</t>
  </si>
  <si>
    <t xml:space="preserve">Pinnaveevõtt (jõgedest ja järvedest)    </t>
  </si>
  <si>
    <t>Pinnaveevõtt Eestis kokku (koos Narva elektrijaamade jahutusveega)</t>
  </si>
  <si>
    <t>Pinnavee-võtt ilma Narva EJ jahutusveeta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</si>
  <si>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</si>
  <si>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</si>
  <si>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</si>
  <si>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</si>
  <si>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</si>
  <si>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</si>
  <si>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Ida-Eesti vesikond ilma Narva Elektrijaamade jahutusveeta</t>
  </si>
  <si>
    <t>Viru alamvesikond</t>
  </si>
  <si>
    <t>Viru alamvesikond ilma Narva Elektrijaamade jahutusveeta</t>
  </si>
  <si>
    <t>Peipsi alamvesikond</t>
  </si>
  <si>
    <t>Võrtsjärve alamvesikond</t>
  </si>
  <si>
    <t>Koiva vesikond</t>
  </si>
  <si>
    <t>Mustjõe alamvesikond</t>
  </si>
  <si>
    <t>Veekasutus valdade ja valdkondade kaupa 2008 (tuhat m3/aastas)</t>
  </si>
  <si>
    <t>sh Eesti elektrijaam</t>
  </si>
  <si>
    <t xml:space="preserve">     Balti elektrijaam</t>
  </si>
  <si>
    <t>Valdkonnad kokku</t>
  </si>
  <si>
    <t>Kokku va Narva EJ jahutusvesi</t>
  </si>
  <si>
    <t>Energeetika</t>
  </si>
  <si>
    <t>Jahutus</t>
  </si>
  <si>
    <t>Muu</t>
  </si>
  <si>
    <t>Põllumajandus, niisutus</t>
  </si>
  <si>
    <t>Olme</t>
  </si>
  <si>
    <t>Tööstus</t>
  </si>
  <si>
    <t>Veekasutus veeliikide ja valdkondade järgi 2008 (tuh m3/aastas)</t>
  </si>
  <si>
    <t>Narva elektrijaamade jahutus</t>
  </si>
  <si>
    <t>Balti elektrijaam</t>
  </si>
  <si>
    <t>Veeliik</t>
  </si>
  <si>
    <r>
      <t>Kokku (va Narva EJ-de jahutusvesi 1217665 tuh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/a)</t>
    </r>
  </si>
  <si>
    <t>Veekasutus kokku</t>
  </si>
  <si>
    <t>Pinnavesi (jõed, järved)</t>
  </si>
  <si>
    <t>Põhjavesi kokku</t>
  </si>
  <si>
    <t>Põhjavesi</t>
  </si>
  <si>
    <t>Kaevandusvesi</t>
  </si>
  <si>
    <t>Karjäärivesi</t>
  </si>
  <si>
    <t>Mineraalvesi</t>
  </si>
  <si>
    <t>Veevärgivesi (esineb ainult Tallinnas ja Narvas)</t>
  </si>
  <si>
    <t>Sademevesi</t>
  </si>
  <si>
    <t>Veekasutus valdade ja veeliikide kaupa 2008 (tuhat m3/aastas)</t>
  </si>
  <si>
    <t>Pinnavesi va Narva EJ jahutusvesi</t>
  </si>
  <si>
    <t>Veevärgivesi</t>
  </si>
  <si>
    <t>Karjääri vesi</t>
  </si>
  <si>
    <t>Sademe vesi</t>
  </si>
  <si>
    <t>Kaevan dusvesi</t>
  </si>
  <si>
    <t>Mineraal vesi</t>
  </si>
  <si>
    <t>Veeheide vesikonna ja veeliigi järgi 2008 (tuh m3/a)</t>
  </si>
  <si>
    <t>Narva elektrijaamad</t>
  </si>
  <si>
    <t xml:space="preserve">    sh Eesti elektrijaam</t>
  </si>
  <si>
    <t xml:space="preserve">    Balti elektrijaam</t>
  </si>
  <si>
    <t>Vesikond VRD järgi</t>
  </si>
  <si>
    <t>Veeheide kokku</t>
  </si>
  <si>
    <t>Veeheide kokku ilma Narva EJ jahutusveeta</t>
  </si>
  <si>
    <t>Reovesi</t>
  </si>
  <si>
    <t>Jahutusvesi</t>
  </si>
  <si>
    <t>Kokku veekogudesse</t>
  </si>
  <si>
    <t>1.1</t>
  </si>
  <si>
    <t>1.2</t>
  </si>
  <si>
    <t>1.3</t>
  </si>
  <si>
    <t>1.4</t>
  </si>
  <si>
    <t>2.1</t>
  </si>
  <si>
    <t>2.2</t>
  </si>
  <si>
    <t>2.3</t>
  </si>
  <si>
    <t>Mustjõe vesikond</t>
  </si>
  <si>
    <t>3.1</t>
  </si>
  <si>
    <t>Pinnas ja põhjavesi</t>
  </si>
  <si>
    <t>Veeheide heitveeliikide järgi 2008 (tuhat m3/aastas)</t>
  </si>
  <si>
    <t>Kokku</t>
  </si>
  <si>
    <t>Jahutus-vesi</t>
  </si>
  <si>
    <t>Kokku va jahutusvesi</t>
  </si>
  <si>
    <t>Kaevandus- ja karjäärivesi</t>
  </si>
  <si>
    <t>Sademe-vesi</t>
  </si>
  <si>
    <t>Eesti kokku</t>
  </si>
  <si>
    <t>sh Eesti EJ</t>
  </si>
  <si>
    <t xml:space="preserve">     Balti EJ</t>
  </si>
  <si>
    <t>BHT</t>
  </si>
  <si>
    <t>Üldfosfor</t>
  </si>
  <si>
    <t>Üldlämmastik</t>
  </si>
  <si>
    <t xml:space="preserve">   Peipsi alamvesikond</t>
  </si>
  <si>
    <t xml:space="preserve">   Võrtsjärve alamvesikond</t>
  </si>
  <si>
    <t xml:space="preserve">   Viru alamvesikond</t>
  </si>
  <si>
    <t xml:space="preserve">   Harju alamvesikond</t>
  </si>
  <si>
    <t xml:space="preserve">   Matsalu alamvesikond</t>
  </si>
  <si>
    <t xml:space="preserve">   Pärnu alamvesikond</t>
  </si>
  <si>
    <t xml:space="preserve">   Läänesaarte alamvesikond</t>
  </si>
  <si>
    <t>Veeheide valdade ja suubla tüübi järgi 2008.aastal (tuh m3/aastas)</t>
  </si>
  <si>
    <t>Vald/linn</t>
  </si>
  <si>
    <t>Veeheide kokku (koos jahutusveega)</t>
  </si>
  <si>
    <t>Jõed</t>
  </si>
  <si>
    <t>Järved</t>
  </si>
  <si>
    <t>Meri</t>
  </si>
  <si>
    <t>Pinnas või põhjavesi</t>
  </si>
  <si>
    <t>Aegviidu alevik</t>
  </si>
  <si>
    <r>
      <t>Veeheide suubla tüübi ja puhastatuse järgi 2008 (tuh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/aastas)</t>
    </r>
  </si>
  <si>
    <t>Suubla tüüp</t>
  </si>
  <si>
    <t>Heitvett kokku</t>
  </si>
  <si>
    <t>puhastamist ei vaja</t>
  </si>
  <si>
    <t>puhastamist vajav</t>
  </si>
  <si>
    <t>I astme puhastus</t>
  </si>
  <si>
    <t>II astme puhastus</t>
  </si>
  <si>
    <t>III astme puhastus</t>
  </si>
  <si>
    <t>Vooluveekogu</t>
  </si>
  <si>
    <t>Seisuveekogu</t>
  </si>
  <si>
    <t>Reostuskoormus BHT järgi  2008 (tonni/aastas)</t>
  </si>
  <si>
    <t>Kokku, va jahutus-vesi</t>
  </si>
  <si>
    <t>Kaevan-dusvesi</t>
  </si>
  <si>
    <t>Reostuskoormus KHT järgi  2008 (tonni/aastas)</t>
  </si>
  <si>
    <t>Reostuskoormus heljumi järgi  2008 (tonni/aastas)</t>
  </si>
  <si>
    <t xml:space="preserve">Saku </t>
  </si>
  <si>
    <t>Reostuskoormus Nüld järgi  2008 (tonni/aastas)</t>
  </si>
  <si>
    <t>Reostuskoormus Püld järgi  2008 (tonni/aastas)</t>
  </si>
  <si>
    <t>Heitvee puhastusaste valdade kaupa 2008 (tuh m3/aastas)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</si>
</sst>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Verdana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Continuous" vertical="top"/>
    </xf>
    <xf numFmtId="2" fontId="0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0" fontId="10" fillId="0" borderId="0" xfId="0" applyFont="1" applyFill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top" wrapText="1"/>
    </xf>
    <xf numFmtId="2" fontId="13" fillId="0" borderId="5" xfId="0" applyNumberFormat="1" applyFont="1" applyFill="1" applyBorder="1" applyAlignment="1">
      <alignment horizontal="right" vertical="top" wrapText="1"/>
    </xf>
    <xf numFmtId="0" fontId="14" fillId="0" borderId="5" xfId="0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12" fillId="0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 wrapText="1"/>
    </xf>
    <xf numFmtId="0" fontId="3" fillId="0" borderId="0" xfId="0" applyFont="1" applyAlignment="1">
      <alignment vertical="top"/>
    </xf>
    <xf numFmtId="0" fontId="0" fillId="0" borderId="4" xfId="0" applyBorder="1" applyAlignment="1">
      <alignment vertical="top" wrapText="1"/>
    </xf>
    <xf numFmtId="1" fontId="0" fillId="0" borderId="0" xfId="0" applyNumberFormat="1" applyAlignment="1">
      <alignment vertical="top" wrapText="1"/>
    </xf>
    <xf numFmtId="1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2" fontId="0" fillId="0" borderId="6" xfId="0" applyNumberForma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vertical="top"/>
    </xf>
    <xf numFmtId="0" fontId="13" fillId="0" borderId="4" xfId="0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2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0" fillId="3" borderId="0" xfId="0" applyFill="1" applyAlignment="1">
      <alignment/>
    </xf>
    <xf numFmtId="0" fontId="12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2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0" fillId="0" borderId="0" xfId="0" applyNumberFormat="1" applyFill="1" applyAlignment="1">
      <alignment/>
    </xf>
    <xf numFmtId="2" fontId="3" fillId="0" borderId="0" xfId="0" applyNumberFormat="1" applyFont="1" applyAlignment="1">
      <alignment vertical="top"/>
    </xf>
    <xf numFmtId="0" fontId="3" fillId="0" borderId="4" xfId="0" applyFont="1" applyBorder="1" applyAlignment="1">
      <alignment vertical="top" wrapText="1"/>
    </xf>
    <xf numFmtId="2" fontId="3" fillId="0" borderId="5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15" fillId="0" borderId="0" xfId="0" applyFont="1" applyFill="1" applyAlignment="1">
      <alignment vertical="top" wrapText="1"/>
    </xf>
    <xf numFmtId="2" fontId="12" fillId="0" borderId="0" xfId="0" applyNumberFormat="1" applyFont="1" applyAlignment="1">
      <alignment vertical="top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2" fillId="0" borderId="0" xfId="0" applyNumberFormat="1" applyFont="1" applyAlignment="1">
      <alignment vertical="top"/>
    </xf>
    <xf numFmtId="164" fontId="12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Continuous" vertical="top"/>
    </xf>
    <xf numFmtId="0" fontId="18" fillId="0" borderId="4" xfId="0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top" wrapText="1"/>
    </xf>
    <xf numFmtId="2" fontId="18" fillId="0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2" fontId="12" fillId="0" borderId="0" xfId="0" applyNumberFormat="1" applyFont="1" applyFill="1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12" fillId="0" borderId="0" xfId="0" applyFont="1" applyFill="1" applyAlignment="1">
      <alignment horizontal="centerContinuous" vertical="top"/>
    </xf>
    <xf numFmtId="2" fontId="12" fillId="0" borderId="0" xfId="0" applyNumberFormat="1" applyFont="1" applyFill="1" applyAlignment="1">
      <alignment horizontal="centerContinuous" vertical="top"/>
    </xf>
    <xf numFmtId="2" fontId="0" fillId="0" borderId="0" xfId="0" applyNumberFormat="1" applyFill="1" applyAlignment="1">
      <alignment horizontal="centerContinuous" vertical="top"/>
    </xf>
    <xf numFmtId="2" fontId="12" fillId="0" borderId="0" xfId="0" applyNumberFormat="1" applyFont="1" applyFill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Continuous"/>
    </xf>
    <xf numFmtId="0" fontId="3" fillId="0" borderId="9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20" fillId="0" borderId="9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2" fillId="0" borderId="0" xfId="0" applyFont="1" applyAlignment="1">
      <alignment horizontal="centerContinuous" wrapText="1"/>
    </xf>
    <xf numFmtId="2" fontId="3" fillId="0" borderId="0" xfId="0" applyNumberFormat="1" applyFont="1" applyAlignment="1">
      <alignment horizontal="centerContinuous" vertical="top" wrapText="1"/>
    </xf>
    <xf numFmtId="2" fontId="3" fillId="0" borderId="0" xfId="0" applyNumberFormat="1" applyFont="1" applyAlignment="1">
      <alignment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0" fontId="3" fillId="0" borderId="0" xfId="0" applyFont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2" fontId="12" fillId="0" borderId="0" xfId="0" applyNumberFormat="1" applyFont="1" applyAlignment="1">
      <alignment horizontal="centerContinuous" vertical="top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 horizontal="centerContinuous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2" fontId="3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2.28125" style="1" customWidth="1"/>
    <col min="3" max="3" width="47.8515625" style="1" customWidth="1"/>
    <col min="4" max="4" width="11.140625" style="3" customWidth="1"/>
    <col min="5" max="16384" width="9.140625" style="3" customWidth="1"/>
  </cols>
  <sheetData>
    <row r="1" ht="18">
      <c r="C1" s="2" t="s">
        <v>0</v>
      </c>
    </row>
    <row r="2" ht="15">
      <c r="C2" s="4">
        <v>2008</v>
      </c>
    </row>
    <row r="3" ht="15">
      <c r="C3" s="3"/>
    </row>
    <row r="4" spans="1:3" ht="12.75">
      <c r="A4" s="5"/>
      <c r="B4" s="5"/>
      <c r="C4" s="5"/>
    </row>
    <row r="5" spans="1:3" ht="12.75">
      <c r="A5" s="5" t="s">
        <v>1</v>
      </c>
      <c r="B5" s="5"/>
      <c r="C5" s="5" t="s">
        <v>2</v>
      </c>
    </row>
    <row r="6" spans="1:3" ht="12.75">
      <c r="A6" s="5"/>
      <c r="B6" s="5"/>
      <c r="C6" s="5"/>
    </row>
    <row r="7" spans="1:3" ht="12.75">
      <c r="A7" s="5" t="s">
        <v>3</v>
      </c>
      <c r="B7" s="5"/>
      <c r="C7" s="5" t="s">
        <v>4</v>
      </c>
    </row>
    <row r="8" spans="1:3" ht="12.75">
      <c r="A8" s="5" t="s">
        <v>5</v>
      </c>
      <c r="B8" s="5"/>
      <c r="C8" s="5" t="s">
        <v>6</v>
      </c>
    </row>
    <row r="9" spans="1:3" ht="12.75">
      <c r="A9" s="5"/>
      <c r="B9" s="5"/>
      <c r="C9" s="5"/>
    </row>
    <row r="10" spans="1:3" ht="12.75">
      <c r="A10" s="5" t="s">
        <v>7</v>
      </c>
      <c r="B10" s="5"/>
      <c r="C10" s="5" t="s">
        <v>8</v>
      </c>
    </row>
    <row r="11" spans="1:3" ht="12.75">
      <c r="A11" s="5" t="s">
        <v>9</v>
      </c>
      <c r="B11" s="5"/>
      <c r="C11" s="5" t="s">
        <v>10</v>
      </c>
    </row>
    <row r="12" spans="1:3" ht="12.75">
      <c r="A12" s="5" t="s">
        <v>11</v>
      </c>
      <c r="B12" s="5"/>
      <c r="C12" s="5" t="s">
        <v>12</v>
      </c>
    </row>
    <row r="13" spans="1:3" ht="12.75">
      <c r="A13" s="5"/>
      <c r="B13" s="5"/>
      <c r="C13" s="6"/>
    </row>
    <row r="14" spans="1:3" ht="12.75">
      <c r="A14" s="5" t="s">
        <v>13</v>
      </c>
      <c r="B14" s="5"/>
      <c r="C14" s="5" t="s">
        <v>14</v>
      </c>
    </row>
    <row r="15" spans="1:3" ht="12.75">
      <c r="A15" s="5" t="s">
        <v>15</v>
      </c>
      <c r="B15" s="5"/>
      <c r="C15" s="5" t="s">
        <v>16</v>
      </c>
    </row>
    <row r="16" spans="1:4" ht="12.75">
      <c r="A16" s="5" t="s">
        <v>17</v>
      </c>
      <c r="B16" s="5"/>
      <c r="C16" s="3" t="s">
        <v>18</v>
      </c>
      <c r="D16" s="7"/>
    </row>
    <row r="17" spans="1:3" ht="12.75">
      <c r="A17" s="5"/>
      <c r="B17" s="5"/>
      <c r="C17" s="8"/>
    </row>
    <row r="18" spans="1:3" ht="12.75">
      <c r="A18" s="5" t="s">
        <v>19</v>
      </c>
      <c r="B18" s="5"/>
      <c r="C18" s="5" t="s">
        <v>20</v>
      </c>
    </row>
    <row r="19" spans="1:3" ht="12.75">
      <c r="A19" s="5" t="s">
        <v>21</v>
      </c>
      <c r="B19" s="5"/>
      <c r="C19" s="5" t="s">
        <v>22</v>
      </c>
    </row>
    <row r="20" spans="1:3" ht="12.75">
      <c r="A20" s="5"/>
      <c r="B20" s="5"/>
      <c r="C20" s="5"/>
    </row>
    <row r="21" spans="1:3" ht="15.75">
      <c r="A21" s="5" t="s">
        <v>23</v>
      </c>
      <c r="B21" s="5"/>
      <c r="C21" s="5" t="s">
        <v>24</v>
      </c>
    </row>
    <row r="22" spans="1:3" ht="12.75">
      <c r="A22" s="5" t="s">
        <v>25</v>
      </c>
      <c r="B22" s="5"/>
      <c r="C22" s="5" t="s">
        <v>26</v>
      </c>
    </row>
    <row r="23" spans="1:3" ht="12.75">
      <c r="A23" s="5" t="s">
        <v>27</v>
      </c>
      <c r="B23" s="5"/>
      <c r="C23" s="5" t="s">
        <v>28</v>
      </c>
    </row>
    <row r="24" spans="1:3" ht="12.75">
      <c r="A24" s="5" t="s">
        <v>29</v>
      </c>
      <c r="B24" s="5"/>
      <c r="C24" s="5" t="s">
        <v>30</v>
      </c>
    </row>
    <row r="25" spans="1:3" ht="12.75">
      <c r="A25" s="5" t="s">
        <v>31</v>
      </c>
      <c r="B25" s="5"/>
      <c r="C25" s="5" t="s">
        <v>32</v>
      </c>
    </row>
    <row r="26" spans="1:3" ht="12.75">
      <c r="A26" s="5"/>
      <c r="B26" s="5"/>
      <c r="C26" s="5"/>
    </row>
    <row r="27" spans="1:3" ht="12.75">
      <c r="A27" s="9" t="s">
        <v>33</v>
      </c>
      <c r="B27" s="9"/>
      <c r="C27" s="5" t="s">
        <v>34</v>
      </c>
    </row>
    <row r="28" spans="1:3" ht="12.75">
      <c r="A28" s="9"/>
      <c r="B28" s="9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</sheetData>
  <printOptions/>
  <pageMargins left="1.97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7"/>
  <sheetViews>
    <sheetView workbookViewId="0" topLeftCell="A1">
      <selection activeCell="C3" sqref="C3"/>
    </sheetView>
  </sheetViews>
  <sheetFormatPr defaultColWidth="9.140625" defaultRowHeight="12.75"/>
  <cols>
    <col min="1" max="1" width="19.421875" style="44" customWidth="1"/>
    <col min="2" max="2" width="10.57421875" style="44" customWidth="1"/>
    <col min="3" max="4" width="13.421875" style="44" customWidth="1"/>
    <col min="5" max="5" width="9.57421875" style="44" customWidth="1"/>
    <col min="6" max="6" width="11.8515625" style="44" customWidth="1"/>
    <col min="7" max="7" width="12.28125" style="44" customWidth="1"/>
    <col min="8" max="16384" width="9.140625" style="44" customWidth="1"/>
  </cols>
  <sheetData>
    <row r="1" spans="1:7" ht="15.75">
      <c r="A1" s="121" t="s">
        <v>426</v>
      </c>
      <c r="B1" s="122"/>
      <c r="C1" s="116"/>
      <c r="D1" s="116"/>
      <c r="E1" s="116"/>
      <c r="F1" s="116"/>
      <c r="G1" s="116"/>
    </row>
    <row r="2" spans="1:7" ht="12.75">
      <c r="A2" s="67"/>
      <c r="B2" s="67"/>
      <c r="C2" s="67"/>
      <c r="D2" s="67"/>
      <c r="E2" s="67"/>
      <c r="F2" s="67"/>
      <c r="G2" s="69" t="s">
        <v>15</v>
      </c>
    </row>
    <row r="3" spans="1:7" ht="12.75">
      <c r="A3" s="67"/>
      <c r="B3" s="67"/>
      <c r="C3" s="67"/>
      <c r="D3" s="67"/>
      <c r="E3" s="67"/>
      <c r="F3" s="67"/>
      <c r="G3" s="67"/>
    </row>
    <row r="4" spans="1:7" ht="13.5" thickBot="1">
      <c r="A4" s="67"/>
      <c r="B4" s="67"/>
      <c r="C4" s="67"/>
      <c r="D4" s="67"/>
      <c r="E4" s="67"/>
      <c r="F4" s="67"/>
      <c r="G4" s="67"/>
    </row>
    <row r="5" spans="1:7" ht="51.75" thickBot="1">
      <c r="A5" s="117" t="s">
        <v>78</v>
      </c>
      <c r="B5" s="118" t="s">
        <v>427</v>
      </c>
      <c r="C5" s="119" t="s">
        <v>428</v>
      </c>
      <c r="D5" s="118" t="s">
        <v>429</v>
      </c>
      <c r="E5" s="118" t="s">
        <v>430</v>
      </c>
      <c r="F5" s="118" t="s">
        <v>413</v>
      </c>
      <c r="G5" s="119" t="s">
        <v>431</v>
      </c>
    </row>
    <row r="6" spans="1:7" ht="12.75">
      <c r="A6" s="67"/>
      <c r="B6" s="67"/>
      <c r="C6" s="67"/>
      <c r="D6" s="67"/>
      <c r="E6" s="67"/>
      <c r="F6" s="67"/>
      <c r="G6" s="67"/>
    </row>
    <row r="7" spans="1:7" s="73" customFormat="1" ht="12.75">
      <c r="A7" s="69" t="s">
        <v>432</v>
      </c>
      <c r="B7" s="94">
        <f>D7+C7</f>
        <v>1658735.6878</v>
      </c>
      <c r="C7" s="66">
        <v>1226470.2319999998</v>
      </c>
      <c r="D7" s="94">
        <f>E7+F7+G7</f>
        <v>432265.4558</v>
      </c>
      <c r="E7" s="94">
        <v>296664.121</v>
      </c>
      <c r="F7" s="94">
        <v>120850.8398</v>
      </c>
      <c r="G7" s="94">
        <v>14750.495</v>
      </c>
    </row>
    <row r="8" spans="1:7" s="120" customFormat="1" ht="12.75">
      <c r="A8" s="44" t="s">
        <v>433</v>
      </c>
      <c r="B8" s="66"/>
      <c r="C8" s="66">
        <v>964384.74</v>
      </c>
      <c r="D8" s="66"/>
      <c r="E8" s="66"/>
      <c r="F8" s="66"/>
      <c r="G8" s="66"/>
    </row>
    <row r="9" spans="1:7" s="120" customFormat="1" ht="12.75">
      <c r="A9" s="44" t="s">
        <v>434</v>
      </c>
      <c r="B9" s="66"/>
      <c r="C9" s="66">
        <v>252582</v>
      </c>
      <c r="D9" s="66"/>
      <c r="E9" s="66"/>
      <c r="F9" s="66"/>
      <c r="G9" s="66"/>
    </row>
    <row r="10" spans="1:7" s="73" customFormat="1" ht="12.75">
      <c r="A10" s="44"/>
      <c r="B10" s="66"/>
      <c r="C10" s="66"/>
      <c r="D10" s="66"/>
      <c r="E10" s="66"/>
      <c r="F10" s="66"/>
      <c r="G10" s="66"/>
    </row>
    <row r="11" spans="1:7" s="73" customFormat="1" ht="12.75">
      <c r="A11" s="73" t="s">
        <v>88</v>
      </c>
      <c r="B11" s="83">
        <f>D11+C11</f>
        <v>72700.054</v>
      </c>
      <c r="C11" s="83">
        <v>1880.001</v>
      </c>
      <c r="D11" s="83">
        <f>E11+F11+G11</f>
        <v>70820.053</v>
      </c>
      <c r="E11" s="83">
        <v>1091.769</v>
      </c>
      <c r="F11" s="83">
        <v>63160.626</v>
      </c>
      <c r="G11" s="83">
        <v>6567.658</v>
      </c>
    </row>
    <row r="12" spans="1:7" s="73" customFormat="1" ht="12.75">
      <c r="A12" s="44"/>
      <c r="B12" s="66"/>
      <c r="C12" s="66"/>
      <c r="D12" s="66"/>
      <c r="E12" s="66"/>
      <c r="F12" s="66"/>
      <c r="G12" s="66"/>
    </row>
    <row r="13" spans="1:7" s="120" customFormat="1" ht="12.75">
      <c r="A13" s="44" t="s">
        <v>89</v>
      </c>
      <c r="B13" s="66">
        <f aca="true" t="shared" si="0" ref="B13:B38">D13+C13</f>
        <v>4.497</v>
      </c>
      <c r="C13" s="66"/>
      <c r="D13" s="66">
        <f aca="true" t="shared" si="1" ref="D13:D38">E13+F13+G13</f>
        <v>4.497</v>
      </c>
      <c r="E13" s="66"/>
      <c r="F13" s="66">
        <v>4.497</v>
      </c>
      <c r="G13" s="66"/>
    </row>
    <row r="14" spans="1:7" s="120" customFormat="1" ht="12.75">
      <c r="A14" s="44"/>
      <c r="B14" s="66"/>
      <c r="C14" s="66"/>
      <c r="D14" s="66"/>
      <c r="E14" s="66"/>
      <c r="F14" s="66"/>
      <c r="G14" s="66"/>
    </row>
    <row r="15" spans="1:7" s="120" customFormat="1" ht="12.75">
      <c r="A15" s="44" t="s">
        <v>91</v>
      </c>
      <c r="B15" s="66">
        <f t="shared" si="0"/>
        <v>9505.674</v>
      </c>
      <c r="C15" s="66">
        <v>1601.105</v>
      </c>
      <c r="D15" s="66">
        <f t="shared" si="1"/>
        <v>7904.569</v>
      </c>
      <c r="E15" s="66"/>
      <c r="F15" s="66">
        <v>7904.569</v>
      </c>
      <c r="G15" s="66"/>
    </row>
    <row r="16" spans="1:7" s="120" customFormat="1" ht="25.5">
      <c r="A16" s="44" t="s">
        <v>92</v>
      </c>
      <c r="B16" s="66">
        <f t="shared" si="0"/>
        <v>9491.597</v>
      </c>
      <c r="C16" s="66">
        <v>1601.105</v>
      </c>
      <c r="D16" s="66">
        <f t="shared" si="1"/>
        <v>7890.492</v>
      </c>
      <c r="E16" s="66"/>
      <c r="F16" s="66">
        <v>7890.492</v>
      </c>
      <c r="G16" s="66"/>
    </row>
    <row r="17" spans="1:7" s="120" customFormat="1" ht="12.75">
      <c r="A17" s="44" t="s">
        <v>93</v>
      </c>
      <c r="B17" s="66">
        <f t="shared" si="0"/>
        <v>243.449</v>
      </c>
      <c r="C17" s="66"/>
      <c r="D17" s="66">
        <f t="shared" si="1"/>
        <v>243.449</v>
      </c>
      <c r="E17" s="66">
        <v>171</v>
      </c>
      <c r="F17" s="66">
        <v>72.449</v>
      </c>
      <c r="G17" s="66"/>
    </row>
    <row r="18" spans="1:7" s="120" customFormat="1" ht="12.75">
      <c r="A18" s="44" t="s">
        <v>94</v>
      </c>
      <c r="B18" s="66">
        <f t="shared" si="0"/>
        <v>103.12899999999999</v>
      </c>
      <c r="C18" s="66"/>
      <c r="D18" s="66">
        <f t="shared" si="1"/>
        <v>103.12899999999999</v>
      </c>
      <c r="E18" s="66"/>
      <c r="F18" s="66">
        <v>63.973</v>
      </c>
      <c r="G18" s="66">
        <v>39.156</v>
      </c>
    </row>
    <row r="19" spans="1:7" s="120" customFormat="1" ht="12.75">
      <c r="A19" s="44" t="s">
        <v>95</v>
      </c>
      <c r="B19" s="66">
        <f t="shared" si="0"/>
        <v>542.6610000000001</v>
      </c>
      <c r="C19" s="66"/>
      <c r="D19" s="66">
        <f t="shared" si="1"/>
        <v>542.6610000000001</v>
      </c>
      <c r="E19" s="66"/>
      <c r="F19" s="66">
        <v>380.261</v>
      </c>
      <c r="G19" s="66">
        <v>162.4</v>
      </c>
    </row>
    <row r="20" spans="1:7" s="120" customFormat="1" ht="12.75">
      <c r="A20" s="44" t="s">
        <v>96</v>
      </c>
      <c r="B20" s="66">
        <f t="shared" si="0"/>
        <v>90.053</v>
      </c>
      <c r="C20" s="66"/>
      <c r="D20" s="66">
        <f t="shared" si="1"/>
        <v>90.053</v>
      </c>
      <c r="E20" s="66"/>
      <c r="F20" s="66">
        <v>90.053</v>
      </c>
      <c r="G20" s="66"/>
    </row>
    <row r="21" spans="1:7" s="120" customFormat="1" ht="12.75">
      <c r="A21" s="44" t="s">
        <v>97</v>
      </c>
      <c r="B21" s="66">
        <f t="shared" si="0"/>
        <v>16.781</v>
      </c>
      <c r="C21" s="66"/>
      <c r="D21" s="66">
        <f t="shared" si="1"/>
        <v>16.781</v>
      </c>
      <c r="E21" s="66"/>
      <c r="F21" s="66">
        <v>16.781</v>
      </c>
      <c r="G21" s="66"/>
    </row>
    <row r="22" spans="1:7" s="120" customFormat="1" ht="12.75">
      <c r="A22" s="44" t="s">
        <v>98</v>
      </c>
      <c r="B22" s="66">
        <f t="shared" si="0"/>
        <v>66.174</v>
      </c>
      <c r="C22" s="66"/>
      <c r="D22" s="66">
        <f t="shared" si="1"/>
        <v>66.174</v>
      </c>
      <c r="E22" s="66"/>
      <c r="F22" s="66">
        <v>66.174</v>
      </c>
      <c r="G22" s="66"/>
    </row>
    <row r="23" spans="1:7" s="120" customFormat="1" ht="12.75">
      <c r="A23" s="44" t="s">
        <v>100</v>
      </c>
      <c r="B23" s="66">
        <f t="shared" si="0"/>
        <v>99.251</v>
      </c>
      <c r="C23" s="66"/>
      <c r="D23" s="66">
        <f t="shared" si="1"/>
        <v>99.251</v>
      </c>
      <c r="E23" s="66"/>
      <c r="F23" s="66">
        <v>99.251</v>
      </c>
      <c r="G23" s="66"/>
    </row>
    <row r="24" spans="1:7" s="120" customFormat="1" ht="12.75">
      <c r="A24" s="44" t="s">
        <v>101</v>
      </c>
      <c r="B24" s="66">
        <f t="shared" si="0"/>
        <v>256.095</v>
      </c>
      <c r="C24" s="66"/>
      <c r="D24" s="66">
        <f t="shared" si="1"/>
        <v>256.095</v>
      </c>
      <c r="E24" s="66"/>
      <c r="F24" s="66">
        <v>256.095</v>
      </c>
      <c r="G24" s="66"/>
    </row>
    <row r="25" spans="1:7" s="120" customFormat="1" ht="12.75">
      <c r="A25" s="44" t="s">
        <v>102</v>
      </c>
      <c r="B25" s="66">
        <f t="shared" si="0"/>
        <v>28.9</v>
      </c>
      <c r="C25" s="66"/>
      <c r="D25" s="66">
        <f t="shared" si="1"/>
        <v>28.9</v>
      </c>
      <c r="E25" s="66"/>
      <c r="F25" s="66">
        <v>28.9</v>
      </c>
      <c r="G25" s="66"/>
    </row>
    <row r="26" spans="1:7" s="120" customFormat="1" ht="12.75">
      <c r="A26" s="44" t="s">
        <v>103</v>
      </c>
      <c r="B26" s="66">
        <f t="shared" si="0"/>
        <v>148.435</v>
      </c>
      <c r="C26" s="66"/>
      <c r="D26" s="66">
        <f t="shared" si="1"/>
        <v>148.435</v>
      </c>
      <c r="E26" s="66"/>
      <c r="F26" s="66">
        <v>148.435</v>
      </c>
      <c r="G26" s="66"/>
    </row>
    <row r="27" spans="1:7" s="120" customFormat="1" ht="12.75">
      <c r="A27" s="44" t="s">
        <v>104</v>
      </c>
      <c r="B27" s="66">
        <f t="shared" si="0"/>
        <v>1798.484</v>
      </c>
      <c r="C27" s="66">
        <v>278.896</v>
      </c>
      <c r="D27" s="66">
        <f t="shared" si="1"/>
        <v>1519.588</v>
      </c>
      <c r="E27" s="66"/>
      <c r="F27" s="66">
        <v>1090.627</v>
      </c>
      <c r="G27" s="66">
        <v>428.961</v>
      </c>
    </row>
    <row r="28" spans="1:7" s="120" customFormat="1" ht="12.75">
      <c r="A28" s="44" t="s">
        <v>105</v>
      </c>
      <c r="B28" s="66">
        <f t="shared" si="0"/>
        <v>40.963</v>
      </c>
      <c r="C28" s="66"/>
      <c r="D28" s="66">
        <f t="shared" si="1"/>
        <v>40.963</v>
      </c>
      <c r="E28" s="66"/>
      <c r="F28" s="66">
        <v>40.963</v>
      </c>
      <c r="G28" s="66"/>
    </row>
    <row r="29" spans="1:7" s="120" customFormat="1" ht="12.75">
      <c r="A29" s="44" t="s">
        <v>106</v>
      </c>
      <c r="B29" s="66">
        <f t="shared" si="0"/>
        <v>32.864</v>
      </c>
      <c r="C29" s="66"/>
      <c r="D29" s="66">
        <f t="shared" si="1"/>
        <v>32.864</v>
      </c>
      <c r="E29" s="66"/>
      <c r="F29" s="66">
        <v>32.864</v>
      </c>
      <c r="G29" s="66"/>
    </row>
    <row r="30" spans="1:7" s="120" customFormat="1" ht="12.75">
      <c r="A30" s="44" t="s">
        <v>107</v>
      </c>
      <c r="B30" s="66">
        <f t="shared" si="0"/>
        <v>850.969</v>
      </c>
      <c r="C30" s="66"/>
      <c r="D30" s="66">
        <f t="shared" si="1"/>
        <v>850.969</v>
      </c>
      <c r="E30" s="66"/>
      <c r="F30" s="66">
        <v>728.488</v>
      </c>
      <c r="G30" s="66">
        <v>122.481</v>
      </c>
    </row>
    <row r="31" spans="1:7" s="120" customFormat="1" ht="12.75">
      <c r="A31" s="44" t="s">
        <v>108</v>
      </c>
      <c r="B31" s="66">
        <f t="shared" si="0"/>
        <v>53.4</v>
      </c>
      <c r="C31" s="66"/>
      <c r="D31" s="66">
        <f t="shared" si="1"/>
        <v>53.4</v>
      </c>
      <c r="E31" s="66"/>
      <c r="F31" s="66">
        <v>53.4</v>
      </c>
      <c r="G31" s="66"/>
    </row>
    <row r="32" spans="1:7" s="120" customFormat="1" ht="12.75">
      <c r="A32" s="44" t="s">
        <v>109</v>
      </c>
      <c r="B32" s="66">
        <f t="shared" si="0"/>
        <v>539.531</v>
      </c>
      <c r="C32" s="66"/>
      <c r="D32" s="66">
        <f t="shared" si="1"/>
        <v>539.531</v>
      </c>
      <c r="E32" s="66">
        <v>224.7</v>
      </c>
      <c r="F32" s="66">
        <v>314.831</v>
      </c>
      <c r="G32" s="66"/>
    </row>
    <row r="33" spans="1:7" s="120" customFormat="1" ht="12.75">
      <c r="A33" s="44" t="s">
        <v>110</v>
      </c>
      <c r="B33" s="66">
        <f t="shared" si="0"/>
        <v>76.27000000000001</v>
      </c>
      <c r="C33" s="66"/>
      <c r="D33" s="66">
        <f t="shared" si="1"/>
        <v>76.27000000000001</v>
      </c>
      <c r="E33" s="66"/>
      <c r="F33" s="66">
        <v>75.87</v>
      </c>
      <c r="G33" s="66">
        <v>0.4</v>
      </c>
    </row>
    <row r="34" spans="1:7" s="120" customFormat="1" ht="12.75">
      <c r="A34" s="98" t="s">
        <v>111</v>
      </c>
      <c r="B34" s="66"/>
      <c r="C34" s="66"/>
      <c r="D34" s="66"/>
      <c r="E34" s="66"/>
      <c r="F34" s="66"/>
      <c r="G34" s="66"/>
    </row>
    <row r="35" spans="1:7" s="120" customFormat="1" ht="12.75">
      <c r="A35" s="44" t="s">
        <v>112</v>
      </c>
      <c r="B35" s="66">
        <f t="shared" si="0"/>
        <v>35.952</v>
      </c>
      <c r="C35" s="66"/>
      <c r="D35" s="66">
        <f t="shared" si="1"/>
        <v>35.952</v>
      </c>
      <c r="E35" s="66"/>
      <c r="F35" s="66">
        <v>35.952</v>
      </c>
      <c r="G35" s="66"/>
    </row>
    <row r="36" spans="1:7" s="120" customFormat="1" ht="12.75">
      <c r="A36" s="44" t="s">
        <v>113</v>
      </c>
      <c r="B36" s="93">
        <f>D36+C36</f>
        <v>57629.879</v>
      </c>
      <c r="C36" s="93"/>
      <c r="D36" s="93">
        <f>E36+F36+G36</f>
        <v>57629.879</v>
      </c>
      <c r="E36" s="93">
        <v>448.349</v>
      </c>
      <c r="F36" s="93">
        <v>51389.315</v>
      </c>
      <c r="G36" s="93">
        <v>5792.215</v>
      </c>
    </row>
    <row r="37" spans="1:7" s="120" customFormat="1" ht="12.75">
      <c r="A37" s="44" t="s">
        <v>114</v>
      </c>
      <c r="B37" s="66">
        <f t="shared" si="0"/>
        <v>503.433</v>
      </c>
      <c r="C37" s="66"/>
      <c r="D37" s="66">
        <f t="shared" si="1"/>
        <v>503.433</v>
      </c>
      <c r="E37" s="66">
        <v>247.72</v>
      </c>
      <c r="F37" s="66">
        <v>255.713</v>
      </c>
      <c r="G37" s="66"/>
    </row>
    <row r="38" spans="1:7" s="120" customFormat="1" ht="12.75">
      <c r="A38" s="44" t="s">
        <v>115</v>
      </c>
      <c r="B38" s="66">
        <f t="shared" si="0"/>
        <v>33.21</v>
      </c>
      <c r="C38" s="66"/>
      <c r="D38" s="66">
        <f t="shared" si="1"/>
        <v>33.21</v>
      </c>
      <c r="E38" s="66"/>
      <c r="F38" s="66">
        <v>11.165</v>
      </c>
      <c r="G38" s="66">
        <v>22.045</v>
      </c>
    </row>
    <row r="39" spans="1:7" s="120" customFormat="1" ht="12.75">
      <c r="A39" s="44"/>
      <c r="B39" s="66"/>
      <c r="C39" s="66"/>
      <c r="D39" s="66"/>
      <c r="E39" s="66"/>
      <c r="F39" s="66"/>
      <c r="G39" s="66"/>
    </row>
    <row r="40" spans="1:7" s="73" customFormat="1" ht="12.75">
      <c r="A40" s="73" t="s">
        <v>116</v>
      </c>
      <c r="B40" s="94">
        <f>D40+C40</f>
        <v>304.803</v>
      </c>
      <c r="C40" s="94"/>
      <c r="D40" s="94">
        <f>E40+F40+G40</f>
        <v>304.803</v>
      </c>
      <c r="E40" s="94"/>
      <c r="F40" s="94">
        <v>303.793</v>
      </c>
      <c r="G40" s="94">
        <v>1.01</v>
      </c>
    </row>
    <row r="41" spans="1:7" s="120" customFormat="1" ht="12.75">
      <c r="A41" s="44"/>
      <c r="B41" s="66"/>
      <c r="C41" s="66"/>
      <c r="D41" s="66"/>
      <c r="E41" s="66"/>
      <c r="F41" s="66"/>
      <c r="G41" s="66"/>
    </row>
    <row r="42" spans="1:7" s="120" customFormat="1" ht="12.75">
      <c r="A42" s="44" t="s">
        <v>117</v>
      </c>
      <c r="B42" s="66">
        <f>D42+C42</f>
        <v>8.79</v>
      </c>
      <c r="C42" s="66"/>
      <c r="D42" s="66">
        <f>E42+F42+G42</f>
        <v>8.79</v>
      </c>
      <c r="E42" s="66"/>
      <c r="F42" s="66">
        <v>8.79</v>
      </c>
      <c r="G42" s="66"/>
    </row>
    <row r="43" spans="1:7" s="120" customFormat="1" ht="12.75">
      <c r="A43" s="44" t="s">
        <v>118</v>
      </c>
      <c r="B43" s="66">
        <f>D43+C43</f>
        <v>23.978</v>
      </c>
      <c r="C43" s="66"/>
      <c r="D43" s="66">
        <f>E43+F43+G43</f>
        <v>23.978</v>
      </c>
      <c r="E43" s="66"/>
      <c r="F43" s="66">
        <v>23.978</v>
      </c>
      <c r="G43" s="66"/>
    </row>
    <row r="44" spans="1:7" s="120" customFormat="1" ht="12.75">
      <c r="A44" s="44" t="s">
        <v>119</v>
      </c>
      <c r="B44" s="66">
        <f>D44+C44</f>
        <v>69</v>
      </c>
      <c r="C44" s="66"/>
      <c r="D44" s="66">
        <f>E44+F44+G44</f>
        <v>69</v>
      </c>
      <c r="E44" s="66"/>
      <c r="F44" s="66">
        <v>69</v>
      </c>
      <c r="G44" s="66"/>
    </row>
    <row r="45" spans="1:7" s="120" customFormat="1" ht="12.75">
      <c r="A45" s="44" t="s">
        <v>120</v>
      </c>
      <c r="B45" s="66">
        <f>D45+C45</f>
        <v>189.451</v>
      </c>
      <c r="C45" s="66"/>
      <c r="D45" s="66">
        <f>E45+F45+G45</f>
        <v>189.451</v>
      </c>
      <c r="E45" s="66"/>
      <c r="F45" s="66">
        <v>188.441</v>
      </c>
      <c r="G45" s="66">
        <v>1.01</v>
      </c>
    </row>
    <row r="46" spans="1:7" s="120" customFormat="1" ht="12.75">
      <c r="A46" s="44" t="s">
        <v>121</v>
      </c>
      <c r="B46" s="66">
        <f>D46+C46</f>
        <v>13.584</v>
      </c>
      <c r="C46" s="66"/>
      <c r="D46" s="66">
        <f>E46+F46+G46</f>
        <v>13.584</v>
      </c>
      <c r="E46" s="66"/>
      <c r="F46" s="66">
        <v>13.584</v>
      </c>
      <c r="G46" s="66"/>
    </row>
    <row r="47" spans="1:7" s="120" customFormat="1" ht="12.75">
      <c r="A47" s="44"/>
      <c r="B47" s="66"/>
      <c r="C47" s="66"/>
      <c r="D47" s="66"/>
      <c r="E47" s="66"/>
      <c r="F47" s="66"/>
      <c r="G47" s="66"/>
    </row>
    <row r="48" spans="1:7" s="73" customFormat="1" ht="12.75">
      <c r="A48" s="73" t="s">
        <v>122</v>
      </c>
      <c r="B48" s="94">
        <f>D48+C48</f>
        <v>1527679.7740000002</v>
      </c>
      <c r="C48" s="94">
        <v>1223010.364</v>
      </c>
      <c r="D48" s="94">
        <f>E48+F48+G48</f>
        <v>304669.41000000003</v>
      </c>
      <c r="E48" s="94">
        <v>273402.336</v>
      </c>
      <c r="F48" s="94">
        <v>23557.353</v>
      </c>
      <c r="G48" s="94">
        <v>7709.721</v>
      </c>
    </row>
    <row r="49" spans="1:7" s="120" customFormat="1" ht="12.75">
      <c r="A49" s="44"/>
      <c r="B49" s="66"/>
      <c r="C49" s="66"/>
      <c r="D49" s="66"/>
      <c r="E49" s="66"/>
      <c r="F49" s="66"/>
      <c r="G49" s="66"/>
    </row>
    <row r="50" spans="1:7" s="120" customFormat="1" ht="12.75">
      <c r="A50" s="44" t="s">
        <v>123</v>
      </c>
      <c r="B50" s="66">
        <f aca="true" t="shared" si="2" ref="B50:B73">D50+C50</f>
        <v>4.725</v>
      </c>
      <c r="C50" s="66"/>
      <c r="D50" s="66">
        <f aca="true" t="shared" si="3" ref="D50:D73">E50+F50+G50</f>
        <v>4.725</v>
      </c>
      <c r="E50" s="66"/>
      <c r="F50" s="66">
        <v>3.425</v>
      </c>
      <c r="G50" s="66">
        <v>1.3</v>
      </c>
    </row>
    <row r="51" spans="1:7" s="120" customFormat="1" ht="12.75">
      <c r="A51" s="44" t="s">
        <v>124</v>
      </c>
      <c r="B51" s="66">
        <f t="shared" si="2"/>
        <v>132.539</v>
      </c>
      <c r="C51" s="66"/>
      <c r="D51" s="66">
        <f t="shared" si="3"/>
        <v>132.539</v>
      </c>
      <c r="E51" s="66">
        <v>32</v>
      </c>
      <c r="F51" s="66">
        <v>100.539</v>
      </c>
      <c r="G51" s="66"/>
    </row>
    <row r="52" spans="1:7" s="120" customFormat="1" ht="12.75">
      <c r="A52" s="44" t="s">
        <v>125</v>
      </c>
      <c r="B52" s="66">
        <f t="shared" si="2"/>
        <v>30.887</v>
      </c>
      <c r="C52" s="66"/>
      <c r="D52" s="66">
        <f t="shared" si="3"/>
        <v>30.887</v>
      </c>
      <c r="E52" s="66"/>
      <c r="F52" s="66">
        <v>30.887</v>
      </c>
      <c r="G52" s="66"/>
    </row>
    <row r="53" spans="1:7" s="120" customFormat="1" ht="12.75">
      <c r="A53" s="44" t="s">
        <v>126</v>
      </c>
      <c r="B53" s="66">
        <f t="shared" si="2"/>
        <v>10.2</v>
      </c>
      <c r="C53" s="66"/>
      <c r="D53" s="66">
        <f t="shared" si="3"/>
        <v>10.2</v>
      </c>
      <c r="E53" s="66"/>
      <c r="F53" s="66">
        <v>10.2</v>
      </c>
      <c r="G53" s="66"/>
    </row>
    <row r="54" spans="1:7" s="120" customFormat="1" ht="12.75">
      <c r="A54" s="44" t="s">
        <v>127</v>
      </c>
      <c r="B54" s="66">
        <f t="shared" si="2"/>
        <v>69710.01299999999</v>
      </c>
      <c r="C54" s="66"/>
      <c r="D54" s="66">
        <f t="shared" si="3"/>
        <v>69710.01299999999</v>
      </c>
      <c r="E54" s="66">
        <v>69698.249</v>
      </c>
      <c r="F54" s="66">
        <v>11.764</v>
      </c>
      <c r="G54" s="66"/>
    </row>
    <row r="55" spans="1:7" s="120" customFormat="1" ht="12.75">
      <c r="A55" s="44" t="s">
        <v>128</v>
      </c>
      <c r="B55" s="66">
        <f t="shared" si="2"/>
        <v>42.907</v>
      </c>
      <c r="C55" s="66"/>
      <c r="D55" s="66">
        <f t="shared" si="3"/>
        <v>42.907</v>
      </c>
      <c r="E55" s="66"/>
      <c r="F55" s="66">
        <v>21.592</v>
      </c>
      <c r="G55" s="66">
        <v>21.315</v>
      </c>
    </row>
    <row r="56" spans="1:7" s="120" customFormat="1" ht="25.5">
      <c r="A56" s="44" t="s">
        <v>129</v>
      </c>
      <c r="B56" s="66">
        <f t="shared" si="2"/>
        <v>26.915</v>
      </c>
      <c r="C56" s="66"/>
      <c r="D56" s="66">
        <f t="shared" si="3"/>
        <v>26.915</v>
      </c>
      <c r="E56" s="66"/>
      <c r="F56" s="66">
        <v>9.2</v>
      </c>
      <c r="G56" s="66">
        <v>17.715</v>
      </c>
    </row>
    <row r="57" spans="1:7" s="120" customFormat="1" ht="12.75">
      <c r="A57" s="44" t="s">
        <v>130</v>
      </c>
      <c r="B57" s="66">
        <f t="shared" si="2"/>
        <v>134.271</v>
      </c>
      <c r="C57" s="66"/>
      <c r="D57" s="66">
        <f t="shared" si="3"/>
        <v>134.271</v>
      </c>
      <c r="E57" s="66"/>
      <c r="F57" s="66"/>
      <c r="G57" s="66">
        <v>134.271</v>
      </c>
    </row>
    <row r="58" spans="1:7" s="120" customFormat="1" ht="12.75">
      <c r="A58" s="44" t="s">
        <v>131</v>
      </c>
      <c r="B58" s="66">
        <f t="shared" si="2"/>
        <v>9095.824</v>
      </c>
      <c r="C58" s="66"/>
      <c r="D58" s="66">
        <f t="shared" si="3"/>
        <v>9095.824</v>
      </c>
      <c r="E58" s="66"/>
      <c r="F58" s="66">
        <v>7823.505</v>
      </c>
      <c r="G58" s="66">
        <v>1272.319</v>
      </c>
    </row>
    <row r="59" spans="1:7" s="120" customFormat="1" ht="12.75">
      <c r="A59" s="44" t="s">
        <v>132</v>
      </c>
      <c r="B59" s="66">
        <f t="shared" si="2"/>
        <v>397.234</v>
      </c>
      <c r="C59" s="66"/>
      <c r="D59" s="66">
        <f t="shared" si="3"/>
        <v>397.234</v>
      </c>
      <c r="E59" s="66">
        <v>397.234</v>
      </c>
      <c r="F59" s="66"/>
      <c r="G59" s="66"/>
    </row>
    <row r="60" spans="1:7" s="120" customFormat="1" ht="25.5">
      <c r="A60" s="44" t="s">
        <v>133</v>
      </c>
      <c r="B60" s="66">
        <f t="shared" si="2"/>
        <v>397.234</v>
      </c>
      <c r="C60" s="66"/>
      <c r="D60" s="66">
        <f t="shared" si="3"/>
        <v>397.234</v>
      </c>
      <c r="E60" s="66">
        <v>397.234</v>
      </c>
      <c r="F60" s="66"/>
      <c r="G60" s="66"/>
    </row>
    <row r="61" spans="1:7" s="120" customFormat="1" ht="12.75">
      <c r="A61" s="44" t="s">
        <v>134</v>
      </c>
      <c r="B61" s="66">
        <f t="shared" si="2"/>
        <v>3459.6490000000003</v>
      </c>
      <c r="C61" s="66"/>
      <c r="D61" s="66">
        <f t="shared" si="3"/>
        <v>3459.6490000000003</v>
      </c>
      <c r="E61" s="66">
        <v>3430.963</v>
      </c>
      <c r="F61" s="66">
        <v>28.686</v>
      </c>
      <c r="G61" s="66"/>
    </row>
    <row r="62" spans="1:7" s="120" customFormat="1" ht="12.75">
      <c r="A62" s="44" t="s">
        <v>135</v>
      </c>
      <c r="B62" s="66">
        <f t="shared" si="2"/>
        <v>2.88</v>
      </c>
      <c r="C62" s="66"/>
      <c r="D62" s="66">
        <f t="shared" si="3"/>
        <v>2.88</v>
      </c>
      <c r="E62" s="66"/>
      <c r="F62" s="66">
        <v>2.88</v>
      </c>
      <c r="G62" s="66"/>
    </row>
    <row r="63" spans="1:7" s="120" customFormat="1" ht="12.75">
      <c r="A63" s="44" t="s">
        <v>136</v>
      </c>
      <c r="B63" s="66">
        <f t="shared" si="2"/>
        <v>17.113</v>
      </c>
      <c r="C63" s="66"/>
      <c r="D63" s="66">
        <f t="shared" si="3"/>
        <v>17.113</v>
      </c>
      <c r="E63" s="66"/>
      <c r="F63" s="66">
        <v>17.113</v>
      </c>
      <c r="G63" s="66"/>
    </row>
    <row r="64" spans="1:7" s="120" customFormat="1" ht="12.75">
      <c r="A64" s="44" t="s">
        <v>137</v>
      </c>
      <c r="B64" s="66">
        <f t="shared" si="2"/>
        <v>76484.136</v>
      </c>
      <c r="C64" s="66"/>
      <c r="D64" s="66">
        <f t="shared" si="3"/>
        <v>76484.136</v>
      </c>
      <c r="E64" s="66">
        <v>76471.684</v>
      </c>
      <c r="F64" s="66">
        <v>12.452</v>
      </c>
      <c r="G64" s="66"/>
    </row>
    <row r="65" spans="1:7" s="120" customFormat="1" ht="12.75">
      <c r="A65" s="44" t="s">
        <v>138</v>
      </c>
      <c r="B65" s="66">
        <f t="shared" si="2"/>
        <v>81622.26299999999</v>
      </c>
      <c r="C65" s="66"/>
      <c r="D65" s="66">
        <f t="shared" si="3"/>
        <v>81622.26299999999</v>
      </c>
      <c r="E65" s="66">
        <v>81596.938</v>
      </c>
      <c r="F65" s="66">
        <v>25.325</v>
      </c>
      <c r="G65" s="66"/>
    </row>
    <row r="66" spans="1:7" s="120" customFormat="1" ht="12.75">
      <c r="A66" s="44" t="s">
        <v>139</v>
      </c>
      <c r="B66" s="66">
        <f t="shared" si="2"/>
        <v>2.992</v>
      </c>
      <c r="C66" s="66"/>
      <c r="D66" s="66">
        <f t="shared" si="3"/>
        <v>2.992</v>
      </c>
      <c r="E66" s="66"/>
      <c r="F66" s="66">
        <v>0.445</v>
      </c>
      <c r="G66" s="66">
        <v>2.547</v>
      </c>
    </row>
    <row r="67" spans="1:7" s="120" customFormat="1" ht="12.75">
      <c r="A67" s="44" t="s">
        <v>140</v>
      </c>
      <c r="B67" s="66">
        <f t="shared" si="2"/>
        <v>269801.393</v>
      </c>
      <c r="C67" s="66">
        <v>252582</v>
      </c>
      <c r="D67" s="66">
        <f t="shared" si="3"/>
        <v>17219.393</v>
      </c>
      <c r="E67" s="66"/>
      <c r="F67" s="66">
        <v>13615.518</v>
      </c>
      <c r="G67" s="66">
        <v>3603.875</v>
      </c>
    </row>
    <row r="68" spans="1:7" s="120" customFormat="1" ht="12.75">
      <c r="A68" s="44" t="s">
        <v>141</v>
      </c>
      <c r="B68" s="66">
        <f t="shared" si="2"/>
        <v>331</v>
      </c>
      <c r="C68" s="66"/>
      <c r="D68" s="66">
        <f t="shared" si="3"/>
        <v>331</v>
      </c>
      <c r="E68" s="66"/>
      <c r="F68" s="66"/>
      <c r="G68" s="66">
        <v>331</v>
      </c>
    </row>
    <row r="69" spans="1:7" s="120" customFormat="1" ht="12.75">
      <c r="A69" s="44" t="s">
        <v>142</v>
      </c>
      <c r="B69" s="66">
        <f t="shared" si="2"/>
        <v>7418.728999999999</v>
      </c>
      <c r="C69" s="66">
        <v>6006.346</v>
      </c>
      <c r="D69" s="66">
        <f t="shared" si="3"/>
        <v>1412.383</v>
      </c>
      <c r="E69" s="66"/>
      <c r="F69" s="66">
        <v>1412.383</v>
      </c>
      <c r="G69" s="66"/>
    </row>
    <row r="70" spans="1:7" s="120" customFormat="1" ht="12.75">
      <c r="A70" s="44" t="s">
        <v>143</v>
      </c>
      <c r="B70" s="66">
        <f t="shared" si="2"/>
        <v>191.009</v>
      </c>
      <c r="C70" s="66"/>
      <c r="D70" s="66">
        <f t="shared" si="3"/>
        <v>191.009</v>
      </c>
      <c r="E70" s="66">
        <v>187.16</v>
      </c>
      <c r="F70" s="66">
        <v>1.849</v>
      </c>
      <c r="G70" s="66">
        <v>2</v>
      </c>
    </row>
    <row r="71" spans="1:7" s="120" customFormat="1" ht="12.75">
      <c r="A71" s="44" t="s">
        <v>144</v>
      </c>
      <c r="B71" s="66">
        <f t="shared" si="2"/>
        <v>20584.521999999997</v>
      </c>
      <c r="C71" s="66">
        <v>37.278</v>
      </c>
      <c r="D71" s="66">
        <f t="shared" si="3"/>
        <v>20547.244</v>
      </c>
      <c r="E71" s="66">
        <v>20372.749</v>
      </c>
      <c r="F71" s="66">
        <v>164.495</v>
      </c>
      <c r="G71" s="66">
        <v>10</v>
      </c>
    </row>
    <row r="72" spans="1:7" s="120" customFormat="1" ht="12.75">
      <c r="A72" s="44" t="s">
        <v>145</v>
      </c>
      <c r="B72" s="66">
        <f t="shared" si="2"/>
        <v>6.477</v>
      </c>
      <c r="C72" s="66"/>
      <c r="D72" s="66">
        <f t="shared" si="3"/>
        <v>6.477</v>
      </c>
      <c r="E72" s="66"/>
      <c r="F72" s="66">
        <v>6.477</v>
      </c>
      <c r="G72" s="66"/>
    </row>
    <row r="73" spans="1:7" s="120" customFormat="1" ht="12.75">
      <c r="A73" s="44" t="s">
        <v>146</v>
      </c>
      <c r="B73" s="66">
        <f t="shared" si="2"/>
        <v>988199.0109999999</v>
      </c>
      <c r="C73" s="66">
        <v>964384.74</v>
      </c>
      <c r="D73" s="66">
        <f t="shared" si="3"/>
        <v>23814.271</v>
      </c>
      <c r="E73" s="66">
        <v>21215.359</v>
      </c>
      <c r="F73" s="66">
        <v>267.818</v>
      </c>
      <c r="G73" s="66">
        <v>2331.094</v>
      </c>
    </row>
    <row r="74" spans="1:7" s="120" customFormat="1" ht="12.75">
      <c r="A74" s="44"/>
      <c r="B74" s="66"/>
      <c r="C74" s="66"/>
      <c r="D74" s="66"/>
      <c r="E74" s="66"/>
      <c r="F74" s="66"/>
      <c r="G74" s="66"/>
    </row>
    <row r="75" spans="1:7" s="73" customFormat="1" ht="12.75">
      <c r="A75" s="73" t="s">
        <v>147</v>
      </c>
      <c r="B75" s="83">
        <f>D75+C75</f>
        <v>2166.7183999999997</v>
      </c>
      <c r="C75" s="83"/>
      <c r="D75" s="83">
        <f>E75+F75+G75</f>
        <v>2166.7183999999997</v>
      </c>
      <c r="E75" s="83">
        <v>539.37</v>
      </c>
      <c r="F75" s="94">
        <v>1619.0854</v>
      </c>
      <c r="G75" s="94">
        <v>8.263</v>
      </c>
    </row>
    <row r="76" spans="1:7" s="120" customFormat="1" ht="12.75">
      <c r="A76" s="44"/>
      <c r="B76" s="66"/>
      <c r="C76" s="66"/>
      <c r="D76" s="66"/>
      <c r="E76" s="66"/>
      <c r="F76" s="66"/>
      <c r="G76" s="66"/>
    </row>
    <row r="77" spans="1:7" s="120" customFormat="1" ht="12.75">
      <c r="A77" s="44" t="s">
        <v>148</v>
      </c>
      <c r="B77" s="66">
        <f aca="true" t="shared" si="4" ref="B77:B89">D77+C77</f>
        <v>734.165</v>
      </c>
      <c r="C77" s="66"/>
      <c r="D77" s="66">
        <f aca="true" t="shared" si="5" ref="D77:D89">E77+F77+G77</f>
        <v>734.165</v>
      </c>
      <c r="E77" s="66"/>
      <c r="F77" s="66">
        <v>734.165</v>
      </c>
      <c r="G77" s="66"/>
    </row>
    <row r="78" spans="1:7" s="120" customFormat="1" ht="12.75">
      <c r="A78" s="44" t="s">
        <v>149</v>
      </c>
      <c r="B78" s="66">
        <f t="shared" si="4"/>
        <v>108.8454</v>
      </c>
      <c r="C78" s="66"/>
      <c r="D78" s="66">
        <f t="shared" si="5"/>
        <v>108.8454</v>
      </c>
      <c r="E78" s="66"/>
      <c r="F78" s="66">
        <v>108.8454</v>
      </c>
      <c r="G78" s="66"/>
    </row>
    <row r="79" spans="1:7" s="120" customFormat="1" ht="12.75">
      <c r="A79" s="98" t="s">
        <v>150</v>
      </c>
      <c r="B79" s="66"/>
      <c r="C79" s="66"/>
      <c r="D79" s="66"/>
      <c r="E79" s="66"/>
      <c r="F79" s="66"/>
      <c r="G79" s="66"/>
    </row>
    <row r="80" spans="1:7" s="120" customFormat="1" ht="12.75">
      <c r="A80" s="44" t="s">
        <v>151</v>
      </c>
      <c r="B80" s="66">
        <f t="shared" si="4"/>
        <v>33.391999999999996</v>
      </c>
      <c r="C80" s="66"/>
      <c r="D80" s="66">
        <f t="shared" si="5"/>
        <v>33.391999999999996</v>
      </c>
      <c r="E80" s="66"/>
      <c r="F80" s="66">
        <v>32.33</v>
      </c>
      <c r="G80" s="66">
        <v>1.062</v>
      </c>
    </row>
    <row r="81" spans="1:7" s="120" customFormat="1" ht="12.75">
      <c r="A81" s="44" t="s">
        <v>152</v>
      </c>
      <c r="B81" s="93">
        <f>D81+C81</f>
        <v>165.529</v>
      </c>
      <c r="C81" s="93"/>
      <c r="D81" s="93">
        <f>E81+F81+G81</f>
        <v>165.529</v>
      </c>
      <c r="E81" s="93">
        <v>158.89</v>
      </c>
      <c r="F81" s="66">
        <v>6.639</v>
      </c>
      <c r="G81" s="66"/>
    </row>
    <row r="82" spans="1:7" s="120" customFormat="1" ht="12.75">
      <c r="A82" s="44" t="s">
        <v>153</v>
      </c>
      <c r="B82" s="66">
        <f t="shared" si="4"/>
        <v>16.021</v>
      </c>
      <c r="C82" s="66"/>
      <c r="D82" s="66">
        <f t="shared" si="5"/>
        <v>16.021</v>
      </c>
      <c r="E82" s="66"/>
      <c r="F82" s="66">
        <v>16.021</v>
      </c>
      <c r="G82" s="66"/>
    </row>
    <row r="83" spans="1:7" s="120" customFormat="1" ht="12.75">
      <c r="A83" s="44" t="s">
        <v>154</v>
      </c>
      <c r="B83" s="66">
        <f t="shared" si="4"/>
        <v>40.745</v>
      </c>
      <c r="C83" s="66"/>
      <c r="D83" s="66">
        <f t="shared" si="5"/>
        <v>40.745</v>
      </c>
      <c r="E83" s="66"/>
      <c r="F83" s="66">
        <v>38.12</v>
      </c>
      <c r="G83" s="66">
        <v>2.625</v>
      </c>
    </row>
    <row r="84" spans="1:7" s="120" customFormat="1" ht="12.75">
      <c r="A84" s="44" t="s">
        <v>155</v>
      </c>
      <c r="B84" s="66">
        <f t="shared" si="4"/>
        <v>32.831</v>
      </c>
      <c r="C84" s="66"/>
      <c r="D84" s="66">
        <f t="shared" si="5"/>
        <v>32.831</v>
      </c>
      <c r="E84" s="66"/>
      <c r="F84" s="66">
        <v>32.831</v>
      </c>
      <c r="G84" s="66"/>
    </row>
    <row r="85" spans="1:7" s="120" customFormat="1" ht="12.75">
      <c r="A85" s="44" t="s">
        <v>156</v>
      </c>
      <c r="B85" s="66">
        <f t="shared" si="4"/>
        <v>404.8</v>
      </c>
      <c r="C85" s="66"/>
      <c r="D85" s="66">
        <f t="shared" si="5"/>
        <v>404.8</v>
      </c>
      <c r="E85" s="66"/>
      <c r="F85" s="66">
        <v>404.8</v>
      </c>
      <c r="G85" s="66"/>
    </row>
    <row r="86" spans="1:7" s="120" customFormat="1" ht="12.75">
      <c r="A86" s="44" t="s">
        <v>157</v>
      </c>
      <c r="B86" s="66">
        <f t="shared" si="4"/>
        <v>518.788</v>
      </c>
      <c r="C86" s="66"/>
      <c r="D86" s="66">
        <f t="shared" si="5"/>
        <v>518.788</v>
      </c>
      <c r="E86" s="66">
        <v>380.48</v>
      </c>
      <c r="F86" s="66">
        <v>133.732</v>
      </c>
      <c r="G86" s="66">
        <v>4.576</v>
      </c>
    </row>
    <row r="87" spans="1:7" s="120" customFormat="1" ht="12.75">
      <c r="A87" s="44" t="s">
        <v>158</v>
      </c>
      <c r="B87" s="66">
        <f t="shared" si="4"/>
        <v>44.8</v>
      </c>
      <c r="C87" s="66"/>
      <c r="D87" s="66">
        <f t="shared" si="5"/>
        <v>44.8</v>
      </c>
      <c r="E87" s="66"/>
      <c r="F87" s="66">
        <v>44.8</v>
      </c>
      <c r="G87" s="66"/>
    </row>
    <row r="88" spans="1:7" s="120" customFormat="1" ht="12.75">
      <c r="A88" s="44" t="s">
        <v>159</v>
      </c>
      <c r="B88" s="66">
        <f t="shared" si="4"/>
        <v>30.48</v>
      </c>
      <c r="C88" s="66"/>
      <c r="D88" s="66">
        <f t="shared" si="5"/>
        <v>30.48</v>
      </c>
      <c r="E88" s="66"/>
      <c r="F88" s="66">
        <v>30.48</v>
      </c>
      <c r="G88" s="66"/>
    </row>
    <row r="89" spans="1:7" s="120" customFormat="1" ht="12.75">
      <c r="A89" s="44" t="s">
        <v>160</v>
      </c>
      <c r="B89" s="66">
        <f t="shared" si="4"/>
        <v>36.322</v>
      </c>
      <c r="C89" s="66"/>
      <c r="D89" s="66">
        <f t="shared" si="5"/>
        <v>36.322</v>
      </c>
      <c r="E89" s="66"/>
      <c r="F89" s="66">
        <v>36.322</v>
      </c>
      <c r="G89" s="66"/>
    </row>
    <row r="90" spans="1:7" s="120" customFormat="1" ht="12.75">
      <c r="A90" s="44"/>
      <c r="B90" s="66"/>
      <c r="C90" s="66"/>
      <c r="D90" s="66"/>
      <c r="E90" s="66"/>
      <c r="F90" s="66"/>
      <c r="G90" s="66"/>
    </row>
    <row r="91" spans="1:7" s="73" customFormat="1" ht="12.75">
      <c r="A91" s="73" t="s">
        <v>161</v>
      </c>
      <c r="B91" s="94">
        <f>D91+C91</f>
        <v>3262.216</v>
      </c>
      <c r="C91" s="94">
        <v>0.087</v>
      </c>
      <c r="D91" s="94">
        <f>E91+F91+G91</f>
        <v>3262.129</v>
      </c>
      <c r="E91" s="94">
        <v>1388.56</v>
      </c>
      <c r="F91" s="94">
        <v>1849.969</v>
      </c>
      <c r="G91" s="94">
        <v>23.6</v>
      </c>
    </row>
    <row r="92" spans="1:7" s="120" customFormat="1" ht="12.75">
      <c r="A92" s="44"/>
      <c r="B92" s="66"/>
      <c r="C92" s="66"/>
      <c r="D92" s="66"/>
      <c r="E92" s="66"/>
      <c r="F92" s="66"/>
      <c r="G92" s="66"/>
    </row>
    <row r="93" spans="1:7" s="120" customFormat="1" ht="12.75">
      <c r="A93" s="44" t="s">
        <v>162</v>
      </c>
      <c r="B93" s="66">
        <f aca="true" t="shared" si="6" ref="B93:B106">D93+C93</f>
        <v>21.4</v>
      </c>
      <c r="C93" s="66"/>
      <c r="D93" s="66">
        <f aca="true" t="shared" si="7" ref="D93:D106">E93+F93+G93</f>
        <v>21.4</v>
      </c>
      <c r="E93" s="66"/>
      <c r="F93" s="66">
        <v>21.4</v>
      </c>
      <c r="G93" s="66"/>
    </row>
    <row r="94" spans="1:7" s="120" customFormat="1" ht="12.75">
      <c r="A94" s="44" t="s">
        <v>163</v>
      </c>
      <c r="B94" s="66">
        <f t="shared" si="6"/>
        <v>43.603</v>
      </c>
      <c r="C94" s="66"/>
      <c r="D94" s="66">
        <f t="shared" si="7"/>
        <v>43.603</v>
      </c>
      <c r="E94" s="66"/>
      <c r="F94" s="66">
        <v>43.603</v>
      </c>
      <c r="G94" s="66"/>
    </row>
    <row r="95" spans="1:7" s="120" customFormat="1" ht="12.75">
      <c r="A95" s="44" t="s">
        <v>164</v>
      </c>
      <c r="B95" s="66">
        <f t="shared" si="6"/>
        <v>32.03</v>
      </c>
      <c r="C95" s="66"/>
      <c r="D95" s="66">
        <f t="shared" si="7"/>
        <v>32.03</v>
      </c>
      <c r="E95" s="66"/>
      <c r="F95" s="66">
        <v>25.53</v>
      </c>
      <c r="G95" s="66">
        <v>6.5</v>
      </c>
    </row>
    <row r="96" spans="1:7" s="120" customFormat="1" ht="12.75">
      <c r="A96" s="44" t="s">
        <v>165</v>
      </c>
      <c r="B96" s="66">
        <f t="shared" si="6"/>
        <v>1245.31</v>
      </c>
      <c r="C96" s="66"/>
      <c r="D96" s="66">
        <f t="shared" si="7"/>
        <v>1245.31</v>
      </c>
      <c r="E96" s="66">
        <v>1111.6</v>
      </c>
      <c r="F96" s="66">
        <v>133.71</v>
      </c>
      <c r="G96" s="66"/>
    </row>
    <row r="97" spans="1:7" s="120" customFormat="1" ht="25.5">
      <c r="A97" s="44" t="s">
        <v>166</v>
      </c>
      <c r="B97" s="66">
        <f t="shared" si="6"/>
        <v>129.86</v>
      </c>
      <c r="C97" s="66"/>
      <c r="D97" s="66">
        <f t="shared" si="7"/>
        <v>129.86</v>
      </c>
      <c r="E97" s="66"/>
      <c r="F97" s="66">
        <v>129.86</v>
      </c>
      <c r="G97" s="66"/>
    </row>
    <row r="98" spans="1:7" s="120" customFormat="1" ht="12.75">
      <c r="A98" s="44" t="s">
        <v>167</v>
      </c>
      <c r="B98" s="66">
        <f t="shared" si="6"/>
        <v>10.9</v>
      </c>
      <c r="C98" s="66"/>
      <c r="D98" s="66">
        <f t="shared" si="7"/>
        <v>10.9</v>
      </c>
      <c r="E98" s="66"/>
      <c r="F98" s="66">
        <v>10.9</v>
      </c>
      <c r="G98" s="66"/>
    </row>
    <row r="99" spans="1:7" s="120" customFormat="1" ht="12.75">
      <c r="A99" s="44" t="s">
        <v>168</v>
      </c>
      <c r="B99" s="66">
        <f t="shared" si="6"/>
        <v>56.8</v>
      </c>
      <c r="C99" s="66"/>
      <c r="D99" s="66">
        <f t="shared" si="7"/>
        <v>56.8</v>
      </c>
      <c r="E99" s="66"/>
      <c r="F99" s="66">
        <v>56.8</v>
      </c>
      <c r="G99" s="66"/>
    </row>
    <row r="100" spans="1:7" s="120" customFormat="1" ht="12.75">
      <c r="A100" s="44" t="s">
        <v>169</v>
      </c>
      <c r="B100" s="66">
        <f t="shared" si="6"/>
        <v>19.713</v>
      </c>
      <c r="C100" s="66"/>
      <c r="D100" s="66">
        <f t="shared" si="7"/>
        <v>19.713</v>
      </c>
      <c r="E100" s="66"/>
      <c r="F100" s="66">
        <v>19.713</v>
      </c>
      <c r="G100" s="66"/>
    </row>
    <row r="101" spans="1:7" s="120" customFormat="1" ht="12.75">
      <c r="A101" s="44" t="s">
        <v>170</v>
      </c>
      <c r="B101" s="66">
        <f t="shared" si="6"/>
        <v>1227.031</v>
      </c>
      <c r="C101" s="66"/>
      <c r="D101" s="66">
        <f t="shared" si="7"/>
        <v>1227.031</v>
      </c>
      <c r="E101" s="66"/>
      <c r="F101" s="66">
        <v>1211.331</v>
      </c>
      <c r="G101" s="66">
        <v>15.7</v>
      </c>
    </row>
    <row r="102" spans="1:7" s="120" customFormat="1" ht="12.75">
      <c r="A102" s="44" t="s">
        <v>171</v>
      </c>
      <c r="B102" s="66">
        <f t="shared" si="6"/>
        <v>303.157</v>
      </c>
      <c r="C102" s="66"/>
      <c r="D102" s="66">
        <f t="shared" si="7"/>
        <v>303.157</v>
      </c>
      <c r="E102" s="66">
        <v>276.96</v>
      </c>
      <c r="F102" s="66">
        <v>26.197</v>
      </c>
      <c r="G102" s="66"/>
    </row>
    <row r="103" spans="1:7" s="120" customFormat="1" ht="12.75">
      <c r="A103" s="44" t="s">
        <v>172</v>
      </c>
      <c r="B103" s="66">
        <f t="shared" si="6"/>
        <v>17.395</v>
      </c>
      <c r="C103" s="66"/>
      <c r="D103" s="66">
        <f t="shared" si="7"/>
        <v>17.395</v>
      </c>
      <c r="E103" s="66"/>
      <c r="F103" s="66">
        <v>17.395</v>
      </c>
      <c r="G103" s="66"/>
    </row>
    <row r="104" spans="1:7" s="120" customFormat="1" ht="12.75">
      <c r="A104" s="44" t="s">
        <v>173</v>
      </c>
      <c r="B104" s="66">
        <f t="shared" si="6"/>
        <v>245.847</v>
      </c>
      <c r="C104" s="66">
        <v>0.087</v>
      </c>
      <c r="D104" s="66">
        <f t="shared" si="7"/>
        <v>245.76000000000002</v>
      </c>
      <c r="E104" s="66"/>
      <c r="F104" s="66">
        <v>244.36</v>
      </c>
      <c r="G104" s="66">
        <v>1.4</v>
      </c>
    </row>
    <row r="105" spans="1:7" s="120" customFormat="1" ht="25.5">
      <c r="A105" s="44" t="s">
        <v>174</v>
      </c>
      <c r="B105" s="66">
        <f t="shared" si="6"/>
        <v>201.974</v>
      </c>
      <c r="C105" s="66">
        <v>0.087</v>
      </c>
      <c r="D105" s="66">
        <f t="shared" si="7"/>
        <v>201.887</v>
      </c>
      <c r="E105" s="66"/>
      <c r="F105" s="66">
        <v>200.487</v>
      </c>
      <c r="G105" s="66">
        <v>1.4</v>
      </c>
    </row>
    <row r="106" spans="1:7" s="120" customFormat="1" ht="12.75">
      <c r="A106" s="44" t="s">
        <v>175</v>
      </c>
      <c r="B106" s="66">
        <f t="shared" si="6"/>
        <v>39.03</v>
      </c>
      <c r="C106" s="66"/>
      <c r="D106" s="66">
        <f t="shared" si="7"/>
        <v>39.03</v>
      </c>
      <c r="E106" s="66"/>
      <c r="F106" s="66">
        <v>39.03</v>
      </c>
      <c r="G106" s="66"/>
    </row>
    <row r="107" spans="1:7" s="120" customFormat="1" ht="12.75">
      <c r="A107" s="44"/>
      <c r="B107" s="66"/>
      <c r="C107" s="66"/>
      <c r="D107" s="66"/>
      <c r="E107" s="66"/>
      <c r="F107" s="66"/>
      <c r="G107" s="66"/>
    </row>
    <row r="108" spans="1:7" s="73" customFormat="1" ht="25.5">
      <c r="A108" s="73" t="s">
        <v>176</v>
      </c>
      <c r="B108" s="94">
        <f>D108+C108</f>
        <v>25849.116</v>
      </c>
      <c r="C108" s="94">
        <v>923.275</v>
      </c>
      <c r="D108" s="94">
        <f>E108+F108+G108</f>
        <v>24925.841</v>
      </c>
      <c r="E108" s="94">
        <v>17904</v>
      </c>
      <c r="F108" s="94">
        <v>6806.995</v>
      </c>
      <c r="G108" s="94">
        <v>214.846</v>
      </c>
    </row>
    <row r="109" spans="1:7" s="120" customFormat="1" ht="12.75">
      <c r="A109" s="44"/>
      <c r="B109" s="66"/>
      <c r="C109" s="66"/>
      <c r="D109" s="66"/>
      <c r="E109" s="66"/>
      <c r="F109" s="66"/>
      <c r="G109" s="66"/>
    </row>
    <row r="110" spans="1:7" s="120" customFormat="1" ht="12.75">
      <c r="A110" s="44" t="s">
        <v>177</v>
      </c>
      <c r="B110" s="66">
        <f aca="true" t="shared" si="8" ref="B110:B126">D110+C110</f>
        <v>103.043</v>
      </c>
      <c r="C110" s="66">
        <v>4.945</v>
      </c>
      <c r="D110" s="66">
        <f aca="true" t="shared" si="9" ref="D110:D126">E110+F110+G110</f>
        <v>98.098</v>
      </c>
      <c r="E110" s="66"/>
      <c r="F110" s="66">
        <v>98.098</v>
      </c>
      <c r="G110" s="66"/>
    </row>
    <row r="111" spans="1:7" s="120" customFormat="1" ht="12.75">
      <c r="A111" s="44" t="s">
        <v>178</v>
      </c>
      <c r="B111" s="66">
        <f t="shared" si="8"/>
        <v>103.17</v>
      </c>
      <c r="C111" s="66"/>
      <c r="D111" s="66">
        <f t="shared" si="9"/>
        <v>103.17</v>
      </c>
      <c r="E111" s="66"/>
      <c r="F111" s="66">
        <v>103.17</v>
      </c>
      <c r="G111" s="66"/>
    </row>
    <row r="112" spans="1:7" s="120" customFormat="1" ht="12.75">
      <c r="A112" s="44" t="s">
        <v>179</v>
      </c>
      <c r="B112" s="66">
        <f t="shared" si="8"/>
        <v>3032.355</v>
      </c>
      <c r="C112" s="66">
        <v>864</v>
      </c>
      <c r="D112" s="66">
        <f t="shared" si="9"/>
        <v>2168.355</v>
      </c>
      <c r="E112" s="66"/>
      <c r="F112" s="66">
        <v>2150.783</v>
      </c>
      <c r="G112" s="66">
        <v>17.572</v>
      </c>
    </row>
    <row r="113" spans="1:7" s="120" customFormat="1" ht="12.75">
      <c r="A113" s="44" t="s">
        <v>180</v>
      </c>
      <c r="B113" s="66">
        <f t="shared" si="8"/>
        <v>63.08</v>
      </c>
      <c r="C113" s="66"/>
      <c r="D113" s="66">
        <f t="shared" si="9"/>
        <v>63.08</v>
      </c>
      <c r="E113" s="66">
        <v>36</v>
      </c>
      <c r="F113" s="66">
        <v>27.08</v>
      </c>
      <c r="G113" s="66"/>
    </row>
    <row r="114" spans="1:7" s="120" customFormat="1" ht="12.75">
      <c r="A114" s="44" t="s">
        <v>181</v>
      </c>
      <c r="B114" s="66">
        <f t="shared" si="8"/>
        <v>74.085</v>
      </c>
      <c r="C114" s="66"/>
      <c r="D114" s="66">
        <f t="shared" si="9"/>
        <v>74.085</v>
      </c>
      <c r="E114" s="66"/>
      <c r="F114" s="66">
        <v>74.085</v>
      </c>
      <c r="G114" s="66"/>
    </row>
    <row r="115" spans="1:7" s="120" customFormat="1" ht="12.75">
      <c r="A115" s="44" t="s">
        <v>182</v>
      </c>
      <c r="B115" s="66">
        <f t="shared" si="8"/>
        <v>33.6</v>
      </c>
      <c r="C115" s="66">
        <v>28</v>
      </c>
      <c r="D115" s="66">
        <f t="shared" si="9"/>
        <v>5.6000000000000005</v>
      </c>
      <c r="E115" s="66"/>
      <c r="F115" s="66">
        <v>0.4</v>
      </c>
      <c r="G115" s="66">
        <v>5.2</v>
      </c>
    </row>
    <row r="116" spans="1:7" s="120" customFormat="1" ht="12.75">
      <c r="A116" s="44" t="s">
        <v>183</v>
      </c>
      <c r="B116" s="66">
        <f t="shared" si="8"/>
        <v>3361.045</v>
      </c>
      <c r="C116" s="66"/>
      <c r="D116" s="66">
        <f t="shared" si="9"/>
        <v>3361.045</v>
      </c>
      <c r="E116" s="66"/>
      <c r="F116" s="66">
        <v>3360.621</v>
      </c>
      <c r="G116" s="66">
        <v>0.424</v>
      </c>
    </row>
    <row r="117" spans="1:7" s="120" customFormat="1" ht="12.75">
      <c r="A117" s="44" t="s">
        <v>184</v>
      </c>
      <c r="B117" s="66">
        <f t="shared" si="8"/>
        <v>11.974</v>
      </c>
      <c r="C117" s="66"/>
      <c r="D117" s="66">
        <f t="shared" si="9"/>
        <v>11.974</v>
      </c>
      <c r="E117" s="66"/>
      <c r="F117" s="66">
        <v>11.974</v>
      </c>
      <c r="G117" s="66"/>
    </row>
    <row r="118" spans="1:7" s="120" customFormat="1" ht="12.75">
      <c r="A118" s="44" t="s">
        <v>185</v>
      </c>
      <c r="B118" s="66">
        <f t="shared" si="8"/>
        <v>18187.842000000004</v>
      </c>
      <c r="C118" s="66">
        <v>26.33</v>
      </c>
      <c r="D118" s="66">
        <f t="shared" si="9"/>
        <v>18161.512000000002</v>
      </c>
      <c r="E118" s="66">
        <v>17868</v>
      </c>
      <c r="F118" s="66">
        <v>101.862</v>
      </c>
      <c r="G118" s="66">
        <v>191.65</v>
      </c>
    </row>
    <row r="119" spans="1:7" s="120" customFormat="1" ht="12.75">
      <c r="A119" s="44" t="s">
        <v>186</v>
      </c>
      <c r="B119" s="66">
        <f t="shared" si="8"/>
        <v>158.854</v>
      </c>
      <c r="C119" s="66"/>
      <c r="D119" s="66">
        <f t="shared" si="9"/>
        <v>158.854</v>
      </c>
      <c r="E119" s="66"/>
      <c r="F119" s="66">
        <v>158.854</v>
      </c>
      <c r="G119" s="66"/>
    </row>
    <row r="120" spans="1:7" s="120" customFormat="1" ht="38.25">
      <c r="A120" s="44" t="s">
        <v>187</v>
      </c>
      <c r="B120" s="66">
        <f t="shared" si="8"/>
        <v>143.7</v>
      </c>
      <c r="C120" s="66"/>
      <c r="D120" s="66">
        <f t="shared" si="9"/>
        <v>143.7</v>
      </c>
      <c r="E120" s="66"/>
      <c r="F120" s="66">
        <v>143.7</v>
      </c>
      <c r="G120" s="66"/>
    </row>
    <row r="121" spans="1:7" s="120" customFormat="1" ht="12.75">
      <c r="A121" s="44" t="s">
        <v>188</v>
      </c>
      <c r="B121" s="66">
        <f t="shared" si="8"/>
        <v>452.71</v>
      </c>
      <c r="C121" s="66"/>
      <c r="D121" s="66">
        <f t="shared" si="9"/>
        <v>452.71</v>
      </c>
      <c r="E121" s="66"/>
      <c r="F121" s="66">
        <v>452.71</v>
      </c>
      <c r="G121" s="66"/>
    </row>
    <row r="122" spans="1:7" s="120" customFormat="1" ht="25.5">
      <c r="A122" s="44" t="s">
        <v>189</v>
      </c>
      <c r="B122" s="66">
        <f t="shared" si="8"/>
        <v>426.3</v>
      </c>
      <c r="C122" s="66"/>
      <c r="D122" s="66">
        <f t="shared" si="9"/>
        <v>426.3</v>
      </c>
      <c r="E122" s="66"/>
      <c r="F122" s="66">
        <v>426.3</v>
      </c>
      <c r="G122" s="66"/>
    </row>
    <row r="123" spans="1:7" s="120" customFormat="1" ht="12.75">
      <c r="A123" s="44" t="s">
        <v>190</v>
      </c>
      <c r="B123" s="66">
        <f t="shared" si="8"/>
        <v>47.79</v>
      </c>
      <c r="C123" s="66"/>
      <c r="D123" s="66">
        <f t="shared" si="9"/>
        <v>47.79</v>
      </c>
      <c r="E123" s="66"/>
      <c r="F123" s="66">
        <v>47.79</v>
      </c>
      <c r="G123" s="66"/>
    </row>
    <row r="124" spans="1:7" s="120" customFormat="1" ht="12.75">
      <c r="A124" s="44" t="s">
        <v>191</v>
      </c>
      <c r="B124" s="66">
        <f t="shared" si="8"/>
        <v>71.492</v>
      </c>
      <c r="C124" s="66"/>
      <c r="D124" s="66">
        <f t="shared" si="9"/>
        <v>71.492</v>
      </c>
      <c r="E124" s="66"/>
      <c r="F124" s="66">
        <v>71.492</v>
      </c>
      <c r="G124" s="66"/>
    </row>
    <row r="125" spans="1:7" s="120" customFormat="1" ht="12.75">
      <c r="A125" s="44" t="s">
        <v>192</v>
      </c>
      <c r="B125" s="66">
        <f t="shared" si="8"/>
        <v>32.5</v>
      </c>
      <c r="C125" s="66"/>
      <c r="D125" s="66">
        <f t="shared" si="9"/>
        <v>32.5</v>
      </c>
      <c r="E125" s="66"/>
      <c r="F125" s="66">
        <v>32.5</v>
      </c>
      <c r="G125" s="66"/>
    </row>
    <row r="126" spans="1:7" s="120" customFormat="1" ht="12.75">
      <c r="A126" s="44" t="s">
        <v>193</v>
      </c>
      <c r="B126" s="66">
        <f t="shared" si="8"/>
        <v>115.576</v>
      </c>
      <c r="C126" s="66"/>
      <c r="D126" s="66">
        <f t="shared" si="9"/>
        <v>115.576</v>
      </c>
      <c r="E126" s="66"/>
      <c r="F126" s="66">
        <v>115.576</v>
      </c>
      <c r="G126" s="66"/>
    </row>
    <row r="127" spans="1:7" s="120" customFormat="1" ht="12.75">
      <c r="A127" s="44"/>
      <c r="B127" s="66"/>
      <c r="C127" s="66"/>
      <c r="D127" s="66"/>
      <c r="E127" s="66"/>
      <c r="F127" s="66"/>
      <c r="G127" s="66"/>
    </row>
    <row r="128" spans="1:7" s="73" customFormat="1" ht="12.75">
      <c r="A128" s="73" t="s">
        <v>194</v>
      </c>
      <c r="B128" s="83">
        <f>D128+C128</f>
        <v>1239.903</v>
      </c>
      <c r="C128" s="83">
        <v>0</v>
      </c>
      <c r="D128" s="83">
        <f>E128+F128+G128</f>
        <v>1239.903</v>
      </c>
      <c r="E128" s="83">
        <v>481.05</v>
      </c>
      <c r="F128" s="83">
        <v>747.732</v>
      </c>
      <c r="G128" s="94">
        <v>11.121</v>
      </c>
    </row>
    <row r="129" spans="1:7" s="120" customFormat="1" ht="12.75">
      <c r="A129" s="44"/>
      <c r="B129" s="66"/>
      <c r="C129" s="66"/>
      <c r="D129" s="66"/>
      <c r="E129" s="66"/>
      <c r="F129" s="66"/>
      <c r="G129" s="66"/>
    </row>
    <row r="130" spans="1:7" s="120" customFormat="1" ht="12.75">
      <c r="A130" s="44" t="s">
        <v>195</v>
      </c>
      <c r="B130" s="66">
        <f aca="true" t="shared" si="10" ref="B130:B140">D130+C130</f>
        <v>485.44</v>
      </c>
      <c r="C130" s="66"/>
      <c r="D130" s="66">
        <f aca="true" t="shared" si="11" ref="D130:D140">E130+F130+G130</f>
        <v>485.44</v>
      </c>
      <c r="E130" s="66"/>
      <c r="F130" s="66">
        <v>479.297</v>
      </c>
      <c r="G130" s="66">
        <v>6.143</v>
      </c>
    </row>
    <row r="131" spans="1:7" s="120" customFormat="1" ht="12.75">
      <c r="A131" s="44" t="s">
        <v>196</v>
      </c>
      <c r="B131" s="66">
        <f t="shared" si="10"/>
        <v>485.68100000000004</v>
      </c>
      <c r="C131" s="66">
        <v>0</v>
      </c>
      <c r="D131" s="66">
        <f t="shared" si="11"/>
        <v>485.68100000000004</v>
      </c>
      <c r="E131" s="66">
        <v>481.05</v>
      </c>
      <c r="F131" s="66">
        <v>4.631</v>
      </c>
      <c r="G131" s="66"/>
    </row>
    <row r="132" spans="1:7" s="120" customFormat="1" ht="12.75">
      <c r="A132" s="44" t="s">
        <v>197</v>
      </c>
      <c r="B132" s="66">
        <f t="shared" si="10"/>
        <v>31.259</v>
      </c>
      <c r="C132" s="66"/>
      <c r="D132" s="66">
        <f t="shared" si="11"/>
        <v>31.259</v>
      </c>
      <c r="E132" s="66"/>
      <c r="F132" s="66">
        <v>31.259</v>
      </c>
      <c r="G132" s="66"/>
    </row>
    <row r="133" spans="1:7" s="120" customFormat="1" ht="12.75">
      <c r="A133" s="44" t="s">
        <v>198</v>
      </c>
      <c r="B133" s="66">
        <f t="shared" si="10"/>
        <v>41.103</v>
      </c>
      <c r="C133" s="66"/>
      <c r="D133" s="66">
        <f t="shared" si="11"/>
        <v>41.103</v>
      </c>
      <c r="E133" s="66"/>
      <c r="F133" s="66">
        <v>41.103</v>
      </c>
      <c r="G133" s="66"/>
    </row>
    <row r="134" spans="1:7" s="120" customFormat="1" ht="25.5">
      <c r="A134" s="44" t="s">
        <v>199</v>
      </c>
      <c r="B134" s="66">
        <f t="shared" si="10"/>
        <v>32.403</v>
      </c>
      <c r="C134" s="66"/>
      <c r="D134" s="66">
        <f t="shared" si="11"/>
        <v>32.403</v>
      </c>
      <c r="E134" s="66"/>
      <c r="F134" s="66">
        <v>32.403</v>
      </c>
      <c r="G134" s="66"/>
    </row>
    <row r="135" spans="1:7" s="120" customFormat="1" ht="12.75">
      <c r="A135" s="44" t="s">
        <v>200</v>
      </c>
      <c r="B135" s="66">
        <f t="shared" si="10"/>
        <v>9.65</v>
      </c>
      <c r="C135" s="66"/>
      <c r="D135" s="66">
        <f t="shared" si="11"/>
        <v>9.65</v>
      </c>
      <c r="E135" s="66"/>
      <c r="F135" s="66">
        <v>9.65</v>
      </c>
      <c r="G135" s="66"/>
    </row>
    <row r="136" spans="1:7" s="120" customFormat="1" ht="12.75">
      <c r="A136" s="44" t="s">
        <v>201</v>
      </c>
      <c r="B136" s="66">
        <f t="shared" si="10"/>
        <v>22.988</v>
      </c>
      <c r="C136" s="66"/>
      <c r="D136" s="66">
        <f t="shared" si="11"/>
        <v>22.988</v>
      </c>
      <c r="E136" s="66"/>
      <c r="F136" s="66">
        <v>22.988</v>
      </c>
      <c r="G136" s="66"/>
    </row>
    <row r="137" spans="1:7" s="120" customFormat="1" ht="12.75">
      <c r="A137" s="44" t="s">
        <v>202</v>
      </c>
      <c r="B137" s="66">
        <f t="shared" si="10"/>
        <v>3.285</v>
      </c>
      <c r="C137" s="66"/>
      <c r="D137" s="66">
        <f t="shared" si="11"/>
        <v>3.285</v>
      </c>
      <c r="E137" s="66"/>
      <c r="F137" s="66">
        <v>3.285</v>
      </c>
      <c r="G137" s="66"/>
    </row>
    <row r="138" spans="1:7" s="120" customFormat="1" ht="12.75">
      <c r="A138" s="44" t="s">
        <v>203</v>
      </c>
      <c r="B138" s="66">
        <f t="shared" si="10"/>
        <v>12.971</v>
      </c>
      <c r="C138" s="66"/>
      <c r="D138" s="66">
        <f t="shared" si="11"/>
        <v>12.971</v>
      </c>
      <c r="E138" s="66"/>
      <c r="F138" s="66">
        <v>12.971</v>
      </c>
      <c r="G138" s="66"/>
    </row>
    <row r="139" spans="1:7" s="120" customFormat="1" ht="12.75">
      <c r="A139" s="44" t="s">
        <v>204</v>
      </c>
      <c r="B139" s="66">
        <f t="shared" si="10"/>
        <v>18.084</v>
      </c>
      <c r="C139" s="66"/>
      <c r="D139" s="66">
        <f t="shared" si="11"/>
        <v>18.084</v>
      </c>
      <c r="E139" s="66"/>
      <c r="F139" s="66">
        <v>14.836</v>
      </c>
      <c r="G139" s="66">
        <v>3.248</v>
      </c>
    </row>
    <row r="140" spans="1:7" s="120" customFormat="1" ht="12.75">
      <c r="A140" s="44" t="s">
        <v>205</v>
      </c>
      <c r="B140" s="66">
        <f t="shared" si="10"/>
        <v>11.84</v>
      </c>
      <c r="C140" s="66"/>
      <c r="D140" s="66">
        <f t="shared" si="11"/>
        <v>11.84</v>
      </c>
      <c r="E140" s="66"/>
      <c r="F140" s="66">
        <v>11.84</v>
      </c>
      <c r="G140" s="66"/>
    </row>
    <row r="141" spans="1:7" s="120" customFormat="1" ht="12.75">
      <c r="A141" s="44" t="s">
        <v>206</v>
      </c>
      <c r="B141" s="93">
        <f>D141+C141</f>
        <v>117.602</v>
      </c>
      <c r="C141" s="93"/>
      <c r="D141" s="93">
        <f>E141+F141+G141</f>
        <v>117.602</v>
      </c>
      <c r="E141" s="93"/>
      <c r="F141" s="93">
        <v>115.872</v>
      </c>
      <c r="G141" s="66">
        <v>1.73</v>
      </c>
    </row>
    <row r="142" spans="1:7" s="120" customFormat="1" ht="12.75">
      <c r="A142" s="98" t="s">
        <v>207</v>
      </c>
      <c r="B142" s="66"/>
      <c r="C142" s="66"/>
      <c r="D142" s="66"/>
      <c r="E142" s="66"/>
      <c r="F142" s="66"/>
      <c r="G142" s="66"/>
    </row>
    <row r="143" spans="1:7" s="120" customFormat="1" ht="12.75">
      <c r="A143" s="44"/>
      <c r="B143" s="66"/>
      <c r="C143" s="66"/>
      <c r="D143" s="66"/>
      <c r="E143" s="66"/>
      <c r="F143" s="66"/>
      <c r="G143" s="66"/>
    </row>
    <row r="144" spans="1:7" s="73" customFormat="1" ht="12.75">
      <c r="A144" s="73" t="s">
        <v>208</v>
      </c>
      <c r="B144" s="94">
        <f>D144+C144</f>
        <v>1037.842</v>
      </c>
      <c r="C144" s="94"/>
      <c r="D144" s="94">
        <f>E144+F144+G144</f>
        <v>1037.842</v>
      </c>
      <c r="E144" s="94"/>
      <c r="F144" s="94">
        <v>1037.842</v>
      </c>
      <c r="G144" s="66"/>
    </row>
    <row r="145" spans="1:7" s="120" customFormat="1" ht="12.75">
      <c r="A145" s="44"/>
      <c r="B145" s="66"/>
      <c r="C145" s="66"/>
      <c r="D145" s="66"/>
      <c r="E145" s="66"/>
      <c r="F145" s="66"/>
      <c r="G145" s="66"/>
    </row>
    <row r="146" spans="1:7" s="120" customFormat="1" ht="12.75">
      <c r="A146" s="44" t="s">
        <v>209</v>
      </c>
      <c r="B146" s="66">
        <f aca="true" t="shared" si="12" ref="B146:B160">D146+C146</f>
        <v>48</v>
      </c>
      <c r="C146" s="66"/>
      <c r="D146" s="66">
        <f aca="true" t="shared" si="13" ref="D146:D160">E146+F146+G146</f>
        <v>48</v>
      </c>
      <c r="E146" s="66"/>
      <c r="F146" s="66">
        <v>48</v>
      </c>
      <c r="G146" s="66"/>
    </row>
    <row r="147" spans="1:7" s="120" customFormat="1" ht="12.75">
      <c r="A147" s="44" t="s">
        <v>210</v>
      </c>
      <c r="B147" s="66">
        <f t="shared" si="12"/>
        <v>67.9</v>
      </c>
      <c r="C147" s="66"/>
      <c r="D147" s="66">
        <f t="shared" si="13"/>
        <v>67.9</v>
      </c>
      <c r="E147" s="66"/>
      <c r="F147" s="66">
        <v>67.9</v>
      </c>
      <c r="G147" s="66"/>
    </row>
    <row r="148" spans="1:7" s="120" customFormat="1" ht="12.75">
      <c r="A148" s="44" t="s">
        <v>211</v>
      </c>
      <c r="B148" s="66">
        <f t="shared" si="12"/>
        <v>10.524</v>
      </c>
      <c r="C148" s="66"/>
      <c r="D148" s="66">
        <f t="shared" si="13"/>
        <v>10.524</v>
      </c>
      <c r="E148" s="66"/>
      <c r="F148" s="66">
        <v>10.524</v>
      </c>
      <c r="G148" s="66"/>
    </row>
    <row r="149" spans="1:7" s="120" customFormat="1" ht="12.75">
      <c r="A149" s="44" t="s">
        <v>212</v>
      </c>
      <c r="B149" s="66">
        <f t="shared" si="12"/>
        <v>5.608</v>
      </c>
      <c r="C149" s="66"/>
      <c r="D149" s="66">
        <f t="shared" si="13"/>
        <v>5.608</v>
      </c>
      <c r="E149" s="66"/>
      <c r="F149" s="66">
        <v>5.608</v>
      </c>
      <c r="G149" s="66"/>
    </row>
    <row r="150" spans="1:7" s="120" customFormat="1" ht="12.75">
      <c r="A150" s="44" t="s">
        <v>213</v>
      </c>
      <c r="B150" s="66">
        <f t="shared" si="12"/>
        <v>4.78</v>
      </c>
      <c r="C150" s="66"/>
      <c r="D150" s="66">
        <f t="shared" si="13"/>
        <v>4.78</v>
      </c>
      <c r="E150" s="66"/>
      <c r="F150" s="66">
        <v>4.78</v>
      </c>
      <c r="G150" s="66"/>
    </row>
    <row r="151" spans="1:7" s="120" customFormat="1" ht="12.75">
      <c r="A151" s="44" t="s">
        <v>214</v>
      </c>
      <c r="B151" s="66">
        <f t="shared" si="12"/>
        <v>35.7</v>
      </c>
      <c r="C151" s="66"/>
      <c r="D151" s="66">
        <f t="shared" si="13"/>
        <v>35.7</v>
      </c>
      <c r="E151" s="66"/>
      <c r="F151" s="66">
        <v>35.7</v>
      </c>
      <c r="G151" s="66"/>
    </row>
    <row r="152" spans="1:7" s="120" customFormat="1" ht="12.75">
      <c r="A152" s="44" t="s">
        <v>215</v>
      </c>
      <c r="B152" s="66">
        <f t="shared" si="12"/>
        <v>5.45</v>
      </c>
      <c r="C152" s="66"/>
      <c r="D152" s="66">
        <f t="shared" si="13"/>
        <v>5.45</v>
      </c>
      <c r="E152" s="66"/>
      <c r="F152" s="66">
        <v>5.45</v>
      </c>
      <c r="G152" s="66"/>
    </row>
    <row r="153" spans="1:7" s="120" customFormat="1" ht="12.75">
      <c r="A153" s="44" t="s">
        <v>216</v>
      </c>
      <c r="B153" s="66">
        <f t="shared" si="12"/>
        <v>675.325</v>
      </c>
      <c r="C153" s="66"/>
      <c r="D153" s="66">
        <f t="shared" si="13"/>
        <v>675.325</v>
      </c>
      <c r="E153" s="66"/>
      <c r="F153" s="66">
        <v>675.325</v>
      </c>
      <c r="G153" s="66"/>
    </row>
    <row r="154" spans="1:7" s="120" customFormat="1" ht="12.75">
      <c r="A154" s="44" t="s">
        <v>217</v>
      </c>
      <c r="B154" s="66">
        <f t="shared" si="12"/>
        <v>43.762</v>
      </c>
      <c r="C154" s="66"/>
      <c r="D154" s="66">
        <f t="shared" si="13"/>
        <v>43.762</v>
      </c>
      <c r="E154" s="66"/>
      <c r="F154" s="66">
        <v>43.762</v>
      </c>
      <c r="G154" s="66"/>
    </row>
    <row r="155" spans="1:7" s="120" customFormat="1" ht="12.75">
      <c r="A155" s="44" t="s">
        <v>218</v>
      </c>
      <c r="B155" s="66">
        <f t="shared" si="12"/>
        <v>70.866</v>
      </c>
      <c r="C155" s="66"/>
      <c r="D155" s="66">
        <f t="shared" si="13"/>
        <v>70.866</v>
      </c>
      <c r="E155" s="66"/>
      <c r="F155" s="66">
        <v>70.866</v>
      </c>
      <c r="G155" s="66"/>
    </row>
    <row r="156" spans="1:7" s="120" customFormat="1" ht="25.5">
      <c r="A156" s="44" t="s">
        <v>219</v>
      </c>
      <c r="B156" s="66">
        <f t="shared" si="12"/>
        <v>56.675</v>
      </c>
      <c r="C156" s="66"/>
      <c r="D156" s="66">
        <f t="shared" si="13"/>
        <v>56.675</v>
      </c>
      <c r="E156" s="66"/>
      <c r="F156" s="66">
        <v>56.675</v>
      </c>
      <c r="G156" s="66"/>
    </row>
    <row r="157" spans="1:7" s="120" customFormat="1" ht="12.75">
      <c r="A157" s="44" t="s">
        <v>220</v>
      </c>
      <c r="B157" s="66">
        <f t="shared" si="12"/>
        <v>25.1</v>
      </c>
      <c r="C157" s="66"/>
      <c r="D157" s="66">
        <f t="shared" si="13"/>
        <v>25.1</v>
      </c>
      <c r="E157" s="66"/>
      <c r="F157" s="66">
        <v>25.1</v>
      </c>
      <c r="G157" s="66"/>
    </row>
    <row r="158" spans="1:7" s="120" customFormat="1" ht="12.75">
      <c r="A158" s="98" t="s">
        <v>221</v>
      </c>
      <c r="B158" s="66"/>
      <c r="C158" s="66"/>
      <c r="D158" s="66"/>
      <c r="E158" s="66"/>
      <c r="F158" s="66"/>
      <c r="G158" s="66"/>
    </row>
    <row r="159" spans="1:7" s="120" customFormat="1" ht="12.75">
      <c r="A159" s="44" t="s">
        <v>222</v>
      </c>
      <c r="B159" s="66">
        <f t="shared" si="12"/>
        <v>6.484</v>
      </c>
      <c r="C159" s="66"/>
      <c r="D159" s="66">
        <f t="shared" si="13"/>
        <v>6.484</v>
      </c>
      <c r="E159" s="66"/>
      <c r="F159" s="66">
        <v>6.484</v>
      </c>
      <c r="G159" s="66"/>
    </row>
    <row r="160" spans="1:7" s="120" customFormat="1" ht="12.75">
      <c r="A160" s="44" t="s">
        <v>223</v>
      </c>
      <c r="B160" s="66">
        <f t="shared" si="12"/>
        <v>38.343</v>
      </c>
      <c r="C160" s="66"/>
      <c r="D160" s="66">
        <f t="shared" si="13"/>
        <v>38.343</v>
      </c>
      <c r="E160" s="66"/>
      <c r="F160" s="66">
        <v>38.343</v>
      </c>
      <c r="G160" s="66"/>
    </row>
    <row r="161" spans="1:7" s="120" customFormat="1" ht="12.75">
      <c r="A161" s="44"/>
      <c r="B161" s="66"/>
      <c r="C161" s="66"/>
      <c r="D161" s="66"/>
      <c r="E161" s="66"/>
      <c r="F161" s="66"/>
      <c r="G161" s="66"/>
    </row>
    <row r="162" spans="1:7" s="73" customFormat="1" ht="12.75">
      <c r="A162" s="73" t="s">
        <v>224</v>
      </c>
      <c r="B162" s="94">
        <f>D162+C162</f>
        <v>6422.3874</v>
      </c>
      <c r="C162" s="94">
        <v>65.91</v>
      </c>
      <c r="D162" s="94">
        <f>E162+F162+G162</f>
        <v>6356.4774</v>
      </c>
      <c r="E162" s="94">
        <v>629.932</v>
      </c>
      <c r="F162" s="94">
        <v>5715.2334</v>
      </c>
      <c r="G162" s="94">
        <v>11.312</v>
      </c>
    </row>
    <row r="163" spans="1:7" s="120" customFormat="1" ht="12.75">
      <c r="A163" s="44"/>
      <c r="B163" s="66"/>
      <c r="C163" s="66"/>
      <c r="D163" s="66"/>
      <c r="E163" s="66"/>
      <c r="F163" s="66"/>
      <c r="G163" s="66"/>
    </row>
    <row r="164" spans="1:7" s="120" customFormat="1" ht="12.75">
      <c r="A164" s="44" t="s">
        <v>225</v>
      </c>
      <c r="B164" s="66">
        <f aca="true" t="shared" si="14" ref="B164:B188">D164+C164</f>
        <v>23.61</v>
      </c>
      <c r="C164" s="66"/>
      <c r="D164" s="66">
        <f aca="true" t="shared" si="15" ref="D164:D188">E164+F164+G164</f>
        <v>23.61</v>
      </c>
      <c r="E164" s="66"/>
      <c r="F164" s="66">
        <v>23.61</v>
      </c>
      <c r="G164" s="66"/>
    </row>
    <row r="165" spans="1:7" s="120" customFormat="1" ht="12.75">
      <c r="A165" s="44" t="s">
        <v>226</v>
      </c>
      <c r="B165" s="66">
        <f t="shared" si="14"/>
        <v>52.403</v>
      </c>
      <c r="C165" s="66"/>
      <c r="D165" s="66">
        <f t="shared" si="15"/>
        <v>52.403</v>
      </c>
      <c r="E165" s="66"/>
      <c r="F165" s="66">
        <v>52.403</v>
      </c>
      <c r="G165" s="66"/>
    </row>
    <row r="166" spans="1:7" s="120" customFormat="1" ht="12.75">
      <c r="A166" s="44" t="s">
        <v>227</v>
      </c>
      <c r="B166" s="66">
        <f t="shared" si="14"/>
        <v>210.951</v>
      </c>
      <c r="C166" s="66"/>
      <c r="D166" s="66">
        <f t="shared" si="15"/>
        <v>210.951</v>
      </c>
      <c r="E166" s="66">
        <v>136</v>
      </c>
      <c r="F166" s="66">
        <v>74.951</v>
      </c>
      <c r="G166" s="66"/>
    </row>
    <row r="167" spans="1:7" s="120" customFormat="1" ht="25.5">
      <c r="A167" s="44" t="s">
        <v>228</v>
      </c>
      <c r="B167" s="66">
        <f t="shared" si="14"/>
        <v>32.65</v>
      </c>
      <c r="C167" s="66"/>
      <c r="D167" s="66">
        <f t="shared" si="15"/>
        <v>32.65</v>
      </c>
      <c r="E167" s="66"/>
      <c r="F167" s="66">
        <v>32.65</v>
      </c>
      <c r="G167" s="66"/>
    </row>
    <row r="168" spans="1:7" s="120" customFormat="1" ht="12.75">
      <c r="A168" s="44" t="s">
        <v>229</v>
      </c>
      <c r="B168" s="66">
        <f t="shared" si="14"/>
        <v>103.327</v>
      </c>
      <c r="C168" s="66"/>
      <c r="D168" s="66">
        <f t="shared" si="15"/>
        <v>103.327</v>
      </c>
      <c r="E168" s="66">
        <v>16.502</v>
      </c>
      <c r="F168" s="66">
        <v>86.825</v>
      </c>
      <c r="G168" s="66"/>
    </row>
    <row r="169" spans="1:7" s="120" customFormat="1" ht="12.75">
      <c r="A169" s="44" t="s">
        <v>230</v>
      </c>
      <c r="B169" s="66">
        <f t="shared" si="14"/>
        <v>3</v>
      </c>
      <c r="C169" s="66"/>
      <c r="D169" s="66">
        <f t="shared" si="15"/>
        <v>3</v>
      </c>
      <c r="E169" s="66"/>
      <c r="F169" s="66">
        <v>3</v>
      </c>
      <c r="G169" s="66"/>
    </row>
    <row r="170" spans="1:7" s="120" customFormat="1" ht="12.75">
      <c r="A170" s="98" t="s">
        <v>231</v>
      </c>
      <c r="B170" s="66"/>
      <c r="C170" s="66"/>
      <c r="D170" s="66"/>
      <c r="E170" s="66"/>
      <c r="F170" s="66"/>
      <c r="G170" s="66"/>
    </row>
    <row r="171" spans="1:7" s="120" customFormat="1" ht="12.75">
      <c r="A171" s="44" t="s">
        <v>232</v>
      </c>
      <c r="B171" s="66">
        <f t="shared" si="14"/>
        <v>8.279</v>
      </c>
      <c r="C171" s="66"/>
      <c r="D171" s="66">
        <f t="shared" si="15"/>
        <v>8.279</v>
      </c>
      <c r="E171" s="66"/>
      <c r="F171" s="66">
        <v>8.279</v>
      </c>
      <c r="G171" s="66"/>
    </row>
    <row r="172" spans="1:7" s="120" customFormat="1" ht="12.75">
      <c r="A172" s="44" t="s">
        <v>233</v>
      </c>
      <c r="B172" s="66">
        <f t="shared" si="14"/>
        <v>26.312</v>
      </c>
      <c r="C172" s="66"/>
      <c r="D172" s="66">
        <f t="shared" si="15"/>
        <v>26.312</v>
      </c>
      <c r="E172" s="66"/>
      <c r="F172" s="66">
        <v>26.312</v>
      </c>
      <c r="G172" s="66"/>
    </row>
    <row r="173" spans="1:7" s="120" customFormat="1" ht="25.5">
      <c r="A173" s="44" t="s">
        <v>234</v>
      </c>
      <c r="B173" s="66">
        <f t="shared" si="14"/>
        <v>26.312</v>
      </c>
      <c r="C173" s="66"/>
      <c r="D173" s="66">
        <f t="shared" si="15"/>
        <v>26.312</v>
      </c>
      <c r="E173" s="66"/>
      <c r="F173" s="66">
        <v>26.312</v>
      </c>
      <c r="G173" s="66"/>
    </row>
    <row r="174" spans="1:7" s="120" customFormat="1" ht="12.75">
      <c r="A174" s="44" t="s">
        <v>235</v>
      </c>
      <c r="B174" s="66">
        <f t="shared" si="14"/>
        <v>16.992</v>
      </c>
      <c r="C174" s="66"/>
      <c r="D174" s="66">
        <f t="shared" si="15"/>
        <v>16.992</v>
      </c>
      <c r="E174" s="66">
        <v>3.13</v>
      </c>
      <c r="F174" s="66">
        <v>7.55</v>
      </c>
      <c r="G174" s="66">
        <v>6.312</v>
      </c>
    </row>
    <row r="175" spans="1:7" s="120" customFormat="1" ht="12.75">
      <c r="A175" s="44" t="s">
        <v>236</v>
      </c>
      <c r="B175" s="66">
        <f t="shared" si="14"/>
        <v>4939.526000000001</v>
      </c>
      <c r="C175" s="66">
        <v>22.31</v>
      </c>
      <c r="D175" s="66">
        <f t="shared" si="15"/>
        <v>4917.216</v>
      </c>
      <c r="E175" s="66"/>
      <c r="F175" s="66">
        <v>4917.216</v>
      </c>
      <c r="G175" s="66"/>
    </row>
    <row r="176" spans="1:7" s="120" customFormat="1" ht="12.75">
      <c r="A176" s="44" t="s">
        <v>237</v>
      </c>
      <c r="B176" s="66">
        <f t="shared" si="14"/>
        <v>73.1554</v>
      </c>
      <c r="C176" s="66"/>
      <c r="D176" s="66">
        <f t="shared" si="15"/>
        <v>73.1554</v>
      </c>
      <c r="E176" s="66"/>
      <c r="F176" s="66">
        <v>73.1554</v>
      </c>
      <c r="G176" s="66"/>
    </row>
    <row r="177" spans="1:7" s="120" customFormat="1" ht="38.25">
      <c r="A177" s="44" t="s">
        <v>238</v>
      </c>
      <c r="B177" s="66">
        <f t="shared" si="14"/>
        <v>44.4</v>
      </c>
      <c r="C177" s="66"/>
      <c r="D177" s="66">
        <f t="shared" si="15"/>
        <v>44.4</v>
      </c>
      <c r="E177" s="66"/>
      <c r="F177" s="66">
        <v>44.4</v>
      </c>
      <c r="G177" s="66"/>
    </row>
    <row r="178" spans="1:7" s="120" customFormat="1" ht="12.75">
      <c r="A178" s="44" t="s">
        <v>239</v>
      </c>
      <c r="B178" s="66">
        <f t="shared" si="14"/>
        <v>8.624</v>
      </c>
      <c r="C178" s="66"/>
      <c r="D178" s="66">
        <f t="shared" si="15"/>
        <v>8.624</v>
      </c>
      <c r="E178" s="66"/>
      <c r="F178" s="66">
        <v>3.624</v>
      </c>
      <c r="G178" s="66">
        <v>5</v>
      </c>
    </row>
    <row r="179" spans="1:7" s="120" customFormat="1" ht="12.75">
      <c r="A179" s="98" t="s">
        <v>240</v>
      </c>
      <c r="B179" s="66"/>
      <c r="C179" s="66"/>
      <c r="D179" s="66"/>
      <c r="E179" s="66"/>
      <c r="F179" s="66"/>
      <c r="G179" s="66"/>
    </row>
    <row r="180" spans="1:7" s="120" customFormat="1" ht="12.75">
      <c r="A180" s="44" t="s">
        <v>241</v>
      </c>
      <c r="B180" s="66">
        <f t="shared" si="14"/>
        <v>8.585</v>
      </c>
      <c r="C180" s="66"/>
      <c r="D180" s="66">
        <f t="shared" si="15"/>
        <v>8.585</v>
      </c>
      <c r="E180" s="66"/>
      <c r="F180" s="66">
        <v>8.585</v>
      </c>
      <c r="G180" s="66"/>
    </row>
    <row r="181" spans="1:7" s="120" customFormat="1" ht="12.75">
      <c r="A181" s="44" t="s">
        <v>242</v>
      </c>
      <c r="B181" s="66">
        <f t="shared" si="14"/>
        <v>20.868</v>
      </c>
      <c r="C181" s="66"/>
      <c r="D181" s="66">
        <f t="shared" si="15"/>
        <v>20.868</v>
      </c>
      <c r="E181" s="66"/>
      <c r="F181" s="66">
        <v>20.868</v>
      </c>
      <c r="G181" s="66"/>
    </row>
    <row r="182" spans="1:7" s="120" customFormat="1" ht="12.75">
      <c r="A182" s="44" t="s">
        <v>243</v>
      </c>
      <c r="B182" s="66">
        <f t="shared" si="14"/>
        <v>155.465</v>
      </c>
      <c r="C182" s="66">
        <v>33.4</v>
      </c>
      <c r="D182" s="66">
        <f t="shared" si="15"/>
        <v>122.065</v>
      </c>
      <c r="E182" s="66"/>
      <c r="F182" s="66">
        <v>122.065</v>
      </c>
      <c r="G182" s="66"/>
    </row>
    <row r="183" spans="1:7" s="120" customFormat="1" ht="25.5">
      <c r="A183" s="44" t="s">
        <v>244</v>
      </c>
      <c r="B183" s="66">
        <f t="shared" si="14"/>
        <v>155.465</v>
      </c>
      <c r="C183" s="66">
        <v>33.4</v>
      </c>
      <c r="D183" s="66">
        <f t="shared" si="15"/>
        <v>122.065</v>
      </c>
      <c r="E183" s="66"/>
      <c r="F183" s="66">
        <v>122.065</v>
      </c>
      <c r="G183" s="66"/>
    </row>
    <row r="184" spans="1:7" s="120" customFormat="1" ht="12.75">
      <c r="A184" s="44" t="s">
        <v>245</v>
      </c>
      <c r="B184" s="66">
        <f t="shared" si="14"/>
        <v>546.905</v>
      </c>
      <c r="C184" s="66"/>
      <c r="D184" s="66">
        <f t="shared" si="15"/>
        <v>546.905</v>
      </c>
      <c r="E184" s="66">
        <v>474.3</v>
      </c>
      <c r="F184" s="66">
        <v>72.605</v>
      </c>
      <c r="G184" s="66"/>
    </row>
    <row r="185" spans="1:7" s="120" customFormat="1" ht="12.75">
      <c r="A185" s="44" t="s">
        <v>246</v>
      </c>
      <c r="B185" s="66">
        <f t="shared" si="14"/>
        <v>60.93</v>
      </c>
      <c r="C185" s="66"/>
      <c r="D185" s="66">
        <f t="shared" si="15"/>
        <v>60.93</v>
      </c>
      <c r="E185" s="66"/>
      <c r="F185" s="66">
        <v>60.93</v>
      </c>
      <c r="G185" s="66"/>
    </row>
    <row r="186" spans="1:7" s="120" customFormat="1" ht="12.75">
      <c r="A186" s="44" t="s">
        <v>247</v>
      </c>
      <c r="B186" s="66">
        <f t="shared" si="14"/>
        <v>9.349</v>
      </c>
      <c r="C186" s="66"/>
      <c r="D186" s="66">
        <f t="shared" si="15"/>
        <v>9.349</v>
      </c>
      <c r="E186" s="66"/>
      <c r="F186" s="66">
        <v>9.349</v>
      </c>
      <c r="G186" s="66"/>
    </row>
    <row r="187" spans="1:7" s="120" customFormat="1" ht="12.75">
      <c r="A187" s="44" t="s">
        <v>248</v>
      </c>
      <c r="B187" s="66">
        <f t="shared" si="14"/>
        <v>121.4</v>
      </c>
      <c r="C187" s="66"/>
      <c r="D187" s="66">
        <f t="shared" si="15"/>
        <v>121.4</v>
      </c>
      <c r="E187" s="66"/>
      <c r="F187" s="66">
        <v>121.4</v>
      </c>
      <c r="G187" s="66"/>
    </row>
    <row r="188" spans="1:7" s="120" customFormat="1" ht="12.75">
      <c r="A188" s="44" t="s">
        <v>250</v>
      </c>
      <c r="B188" s="66">
        <f t="shared" si="14"/>
        <v>32.706</v>
      </c>
      <c r="C188" s="66">
        <v>10.2</v>
      </c>
      <c r="D188" s="66">
        <f t="shared" si="15"/>
        <v>22.506</v>
      </c>
      <c r="E188" s="66"/>
      <c r="F188" s="66">
        <v>22.506</v>
      </c>
      <c r="G188" s="66"/>
    </row>
    <row r="189" spans="1:7" s="120" customFormat="1" ht="12.75">
      <c r="A189" s="44"/>
      <c r="B189" s="66"/>
      <c r="C189" s="66"/>
      <c r="D189" s="66"/>
      <c r="E189" s="66"/>
      <c r="F189" s="66"/>
      <c r="G189" s="66"/>
    </row>
    <row r="190" spans="1:7" s="120" customFormat="1" ht="12.75">
      <c r="A190" s="44"/>
      <c r="B190" s="66"/>
      <c r="C190" s="66"/>
      <c r="D190" s="66"/>
      <c r="E190" s="66"/>
      <c r="F190" s="66"/>
      <c r="G190" s="66"/>
    </row>
    <row r="191" spans="1:7" s="73" customFormat="1" ht="12.75">
      <c r="A191" s="73" t="s">
        <v>251</v>
      </c>
      <c r="B191" s="94">
        <f>D191+C191</f>
        <v>1878.482</v>
      </c>
      <c r="C191" s="94">
        <v>459.664</v>
      </c>
      <c r="D191" s="94">
        <f>E191+F191+G191</f>
        <v>1418.818</v>
      </c>
      <c r="E191" s="94"/>
      <c r="F191" s="94">
        <v>1417.818</v>
      </c>
      <c r="G191" s="94">
        <v>1</v>
      </c>
    </row>
    <row r="192" spans="1:7" s="120" customFormat="1" ht="12.75">
      <c r="A192" s="44"/>
      <c r="B192" s="66"/>
      <c r="C192" s="66"/>
      <c r="D192" s="66"/>
      <c r="E192" s="66"/>
      <c r="F192" s="66"/>
      <c r="G192" s="66"/>
    </row>
    <row r="193" spans="1:7" s="120" customFormat="1" ht="12.75">
      <c r="A193" s="44" t="s">
        <v>252</v>
      </c>
      <c r="B193" s="66">
        <f aca="true" t="shared" si="16" ref="B193:B206">D193+C193</f>
        <v>16.637</v>
      </c>
      <c r="C193" s="66"/>
      <c r="D193" s="66">
        <f aca="true" t="shared" si="17" ref="D193:D206">E193+F193+G193</f>
        <v>16.637</v>
      </c>
      <c r="E193" s="66"/>
      <c r="F193" s="66">
        <v>16.637</v>
      </c>
      <c r="G193" s="66"/>
    </row>
    <row r="194" spans="1:7" s="120" customFormat="1" ht="12.75">
      <c r="A194" s="44" t="s">
        <v>253</v>
      </c>
      <c r="B194" s="66">
        <f t="shared" si="16"/>
        <v>540.331</v>
      </c>
      <c r="C194" s="66">
        <v>350.664</v>
      </c>
      <c r="D194" s="66">
        <f t="shared" si="17"/>
        <v>189.667</v>
      </c>
      <c r="E194" s="66"/>
      <c r="F194" s="66">
        <v>189.667</v>
      </c>
      <c r="G194" s="66"/>
    </row>
    <row r="195" spans="1:7" s="120" customFormat="1" ht="25.5">
      <c r="A195" s="44" t="s">
        <v>254</v>
      </c>
      <c r="B195" s="66">
        <f t="shared" si="16"/>
        <v>540.331</v>
      </c>
      <c r="C195" s="66">
        <v>350.664</v>
      </c>
      <c r="D195" s="66">
        <f t="shared" si="17"/>
        <v>189.667</v>
      </c>
      <c r="E195" s="66"/>
      <c r="F195" s="66">
        <v>189.667</v>
      </c>
      <c r="G195" s="66"/>
    </row>
    <row r="196" spans="1:7" s="120" customFormat="1" ht="12.75">
      <c r="A196" s="44" t="s">
        <v>255</v>
      </c>
      <c r="B196" s="66">
        <f t="shared" si="16"/>
        <v>21.093</v>
      </c>
      <c r="C196" s="66"/>
      <c r="D196" s="66">
        <f t="shared" si="17"/>
        <v>21.093</v>
      </c>
      <c r="E196" s="66"/>
      <c r="F196" s="66">
        <v>21.093</v>
      </c>
      <c r="G196" s="66"/>
    </row>
    <row r="197" spans="1:7" s="120" customFormat="1" ht="12.75">
      <c r="A197" s="44" t="s">
        <v>256</v>
      </c>
      <c r="B197" s="66">
        <f t="shared" si="16"/>
        <v>90.141</v>
      </c>
      <c r="C197" s="66"/>
      <c r="D197" s="66">
        <f t="shared" si="17"/>
        <v>90.141</v>
      </c>
      <c r="E197" s="66"/>
      <c r="F197" s="66">
        <v>90.141</v>
      </c>
      <c r="G197" s="66"/>
    </row>
    <row r="198" spans="1:7" s="120" customFormat="1" ht="12.75">
      <c r="A198" s="44" t="s">
        <v>257</v>
      </c>
      <c r="B198" s="66">
        <f t="shared" si="16"/>
        <v>371.77</v>
      </c>
      <c r="C198" s="66">
        <v>109</v>
      </c>
      <c r="D198" s="66">
        <f t="shared" si="17"/>
        <v>262.77</v>
      </c>
      <c r="E198" s="66"/>
      <c r="F198" s="66">
        <v>262.77</v>
      </c>
      <c r="G198" s="66"/>
    </row>
    <row r="199" spans="1:7" s="120" customFormat="1" ht="25.5">
      <c r="A199" s="44" t="s">
        <v>258</v>
      </c>
      <c r="B199" s="66">
        <f t="shared" si="16"/>
        <v>91.5</v>
      </c>
      <c r="C199" s="66"/>
      <c r="D199" s="66">
        <f t="shared" si="17"/>
        <v>91.5</v>
      </c>
      <c r="E199" s="66"/>
      <c r="F199" s="66">
        <v>91.5</v>
      </c>
      <c r="G199" s="66"/>
    </row>
    <row r="200" spans="1:7" s="120" customFormat="1" ht="12.75">
      <c r="A200" s="44" t="s">
        <v>259</v>
      </c>
      <c r="B200" s="66">
        <f t="shared" si="16"/>
        <v>6.22</v>
      </c>
      <c r="C200" s="66"/>
      <c r="D200" s="66">
        <f t="shared" si="17"/>
        <v>6.22</v>
      </c>
      <c r="E200" s="66"/>
      <c r="F200" s="66">
        <v>6.22</v>
      </c>
      <c r="G200" s="66"/>
    </row>
    <row r="201" spans="1:7" s="120" customFormat="1" ht="12.75">
      <c r="A201" s="44" t="s">
        <v>260</v>
      </c>
      <c r="B201" s="66">
        <f t="shared" si="16"/>
        <v>134.94</v>
      </c>
      <c r="C201" s="66"/>
      <c r="D201" s="66">
        <f t="shared" si="17"/>
        <v>134.94</v>
      </c>
      <c r="E201" s="66"/>
      <c r="F201" s="66">
        <v>133.94</v>
      </c>
      <c r="G201" s="66">
        <v>1</v>
      </c>
    </row>
    <row r="202" spans="1:7" s="120" customFormat="1" ht="25.5">
      <c r="A202" s="44" t="s">
        <v>261</v>
      </c>
      <c r="B202" s="66">
        <f t="shared" si="16"/>
        <v>112.2</v>
      </c>
      <c r="C202" s="66"/>
      <c r="D202" s="66">
        <f t="shared" si="17"/>
        <v>112.2</v>
      </c>
      <c r="E202" s="66"/>
      <c r="F202" s="66">
        <v>111.2</v>
      </c>
      <c r="G202" s="66">
        <v>1</v>
      </c>
    </row>
    <row r="203" spans="1:7" s="120" customFormat="1" ht="12.75">
      <c r="A203" s="44" t="s">
        <v>262</v>
      </c>
      <c r="B203" s="66">
        <f t="shared" si="16"/>
        <v>28.43</v>
      </c>
      <c r="C203" s="66"/>
      <c r="D203" s="66">
        <f t="shared" si="17"/>
        <v>28.43</v>
      </c>
      <c r="E203" s="66"/>
      <c r="F203" s="66">
        <v>28.43</v>
      </c>
      <c r="G203" s="66"/>
    </row>
    <row r="204" spans="1:7" s="120" customFormat="1" ht="12.75">
      <c r="A204" s="44" t="s">
        <v>263</v>
      </c>
      <c r="B204" s="66">
        <f t="shared" si="16"/>
        <v>622.262</v>
      </c>
      <c r="C204" s="66"/>
      <c r="D204" s="66">
        <f t="shared" si="17"/>
        <v>622.262</v>
      </c>
      <c r="E204" s="66"/>
      <c r="F204" s="66">
        <v>622.262</v>
      </c>
      <c r="G204" s="66"/>
    </row>
    <row r="205" spans="1:7" s="120" customFormat="1" ht="25.5">
      <c r="A205" s="44" t="s">
        <v>264</v>
      </c>
      <c r="B205" s="66">
        <f t="shared" si="16"/>
        <v>571.877</v>
      </c>
      <c r="C205" s="66"/>
      <c r="D205" s="66">
        <f t="shared" si="17"/>
        <v>571.877</v>
      </c>
      <c r="E205" s="66"/>
      <c r="F205" s="66">
        <v>571.877</v>
      </c>
      <c r="G205" s="66"/>
    </row>
    <row r="206" spans="1:7" s="120" customFormat="1" ht="12.75">
      <c r="A206" s="44" t="s">
        <v>265</v>
      </c>
      <c r="B206" s="66">
        <f t="shared" si="16"/>
        <v>46.658</v>
      </c>
      <c r="C206" s="66"/>
      <c r="D206" s="66">
        <f t="shared" si="17"/>
        <v>46.658</v>
      </c>
      <c r="E206" s="66"/>
      <c r="F206" s="66">
        <v>46.658</v>
      </c>
      <c r="G206" s="66"/>
    </row>
    <row r="207" spans="1:7" s="120" customFormat="1" ht="12.75">
      <c r="A207" s="44"/>
      <c r="B207" s="66"/>
      <c r="C207" s="66"/>
      <c r="D207" s="66"/>
      <c r="E207" s="66"/>
      <c r="F207" s="66"/>
      <c r="G207" s="66"/>
    </row>
    <row r="208" spans="1:7" s="73" customFormat="1" ht="12.75">
      <c r="A208" s="73" t="s">
        <v>266</v>
      </c>
      <c r="B208" s="94">
        <f>D208+C208</f>
        <v>2312.936</v>
      </c>
      <c r="C208" s="94">
        <v>2.571</v>
      </c>
      <c r="D208" s="94">
        <f>E208+F208+G208</f>
        <v>2310.3650000000002</v>
      </c>
      <c r="E208" s="94"/>
      <c r="F208" s="94">
        <v>2143.811</v>
      </c>
      <c r="G208" s="94">
        <v>166.554</v>
      </c>
    </row>
    <row r="209" spans="1:7" s="120" customFormat="1" ht="12.75">
      <c r="A209" s="44"/>
      <c r="B209" s="66"/>
      <c r="C209" s="66"/>
      <c r="D209" s="66"/>
      <c r="E209" s="66"/>
      <c r="F209" s="66"/>
      <c r="G209" s="66"/>
    </row>
    <row r="210" spans="1:7" s="120" customFormat="1" ht="12.75">
      <c r="A210" s="44" t="s">
        <v>267</v>
      </c>
      <c r="B210" s="66">
        <f aca="true" t="shared" si="18" ref="B210:B225">D210+C210</f>
        <v>35.958</v>
      </c>
      <c r="C210" s="66"/>
      <c r="D210" s="66">
        <f aca="true" t="shared" si="19" ref="D210:D225">E210+F210+G210</f>
        <v>35.958</v>
      </c>
      <c r="E210" s="66"/>
      <c r="F210" s="66">
        <v>35.958</v>
      </c>
      <c r="G210" s="66"/>
    </row>
    <row r="211" spans="1:7" s="120" customFormat="1" ht="12.75">
      <c r="A211" s="44" t="s">
        <v>268</v>
      </c>
      <c r="B211" s="66">
        <f t="shared" si="18"/>
        <v>37.135</v>
      </c>
      <c r="C211" s="66"/>
      <c r="D211" s="66">
        <f t="shared" si="19"/>
        <v>37.135</v>
      </c>
      <c r="E211" s="66"/>
      <c r="F211" s="66">
        <v>37.135</v>
      </c>
      <c r="G211" s="66"/>
    </row>
    <row r="212" spans="1:7" s="120" customFormat="1" ht="12.75">
      <c r="A212" s="44" t="s">
        <v>269</v>
      </c>
      <c r="B212" s="66">
        <f t="shared" si="18"/>
        <v>1897.204</v>
      </c>
      <c r="C212" s="66"/>
      <c r="D212" s="66">
        <f t="shared" si="19"/>
        <v>1897.204</v>
      </c>
      <c r="E212" s="66"/>
      <c r="F212" s="66">
        <v>1735.7</v>
      </c>
      <c r="G212" s="66">
        <v>161.504</v>
      </c>
    </row>
    <row r="213" spans="1:7" s="120" customFormat="1" ht="12.75">
      <c r="A213" s="44" t="s">
        <v>270</v>
      </c>
      <c r="B213" s="66">
        <f t="shared" si="18"/>
        <v>109.516</v>
      </c>
      <c r="C213" s="66"/>
      <c r="D213" s="66">
        <f t="shared" si="19"/>
        <v>109.516</v>
      </c>
      <c r="E213" s="66"/>
      <c r="F213" s="66">
        <v>109.516</v>
      </c>
      <c r="G213" s="66"/>
    </row>
    <row r="214" spans="1:7" s="120" customFormat="1" ht="12.75">
      <c r="A214" s="44" t="s">
        <v>271</v>
      </c>
      <c r="B214" s="66">
        <f t="shared" si="18"/>
        <v>3.24</v>
      </c>
      <c r="C214" s="66"/>
      <c r="D214" s="66">
        <f t="shared" si="19"/>
        <v>3.24</v>
      </c>
      <c r="E214" s="66"/>
      <c r="F214" s="66">
        <v>3.24</v>
      </c>
      <c r="G214" s="66"/>
    </row>
    <row r="215" spans="1:7" s="120" customFormat="1" ht="12.75">
      <c r="A215" s="44" t="s">
        <v>272</v>
      </c>
      <c r="B215" s="66">
        <f t="shared" si="18"/>
        <v>19.554</v>
      </c>
      <c r="C215" s="66"/>
      <c r="D215" s="66">
        <f t="shared" si="19"/>
        <v>19.554</v>
      </c>
      <c r="E215" s="66"/>
      <c r="F215" s="66">
        <v>19.554</v>
      </c>
      <c r="G215" s="66"/>
    </row>
    <row r="216" spans="1:7" s="120" customFormat="1" ht="12.75">
      <c r="A216" s="44" t="s">
        <v>273</v>
      </c>
      <c r="B216" s="66">
        <f t="shared" si="18"/>
        <v>6.11</v>
      </c>
      <c r="C216" s="66"/>
      <c r="D216" s="66">
        <f t="shared" si="19"/>
        <v>6.11</v>
      </c>
      <c r="E216" s="66"/>
      <c r="F216" s="66">
        <v>6.11</v>
      </c>
      <c r="G216" s="66"/>
    </row>
    <row r="217" spans="1:7" s="120" customFormat="1" ht="12.75">
      <c r="A217" s="44" t="s">
        <v>274</v>
      </c>
      <c r="B217" s="66">
        <f t="shared" si="18"/>
        <v>12.31</v>
      </c>
      <c r="C217" s="66"/>
      <c r="D217" s="66">
        <f t="shared" si="19"/>
        <v>12.31</v>
      </c>
      <c r="E217" s="66"/>
      <c r="F217" s="66">
        <v>12.31</v>
      </c>
      <c r="G217" s="66"/>
    </row>
    <row r="218" spans="1:7" s="120" customFormat="1" ht="12.75">
      <c r="A218" s="44" t="s">
        <v>275</v>
      </c>
      <c r="B218" s="66">
        <f t="shared" si="18"/>
        <v>8.248</v>
      </c>
      <c r="C218" s="66"/>
      <c r="D218" s="66">
        <f t="shared" si="19"/>
        <v>8.248</v>
      </c>
      <c r="E218" s="66"/>
      <c r="F218" s="66">
        <v>4.438</v>
      </c>
      <c r="G218" s="66">
        <v>3.81</v>
      </c>
    </row>
    <row r="219" spans="1:7" s="120" customFormat="1" ht="12.75">
      <c r="A219" s="44" t="s">
        <v>276</v>
      </c>
      <c r="B219" s="66">
        <f t="shared" si="18"/>
        <v>25.965</v>
      </c>
      <c r="C219" s="66"/>
      <c r="D219" s="66">
        <f t="shared" si="19"/>
        <v>25.965</v>
      </c>
      <c r="E219" s="66"/>
      <c r="F219" s="66">
        <v>25.965</v>
      </c>
      <c r="G219" s="66"/>
    </row>
    <row r="220" spans="1:7" s="120" customFormat="1" ht="12.75">
      <c r="A220" s="44" t="s">
        <v>277</v>
      </c>
      <c r="B220" s="66">
        <f t="shared" si="18"/>
        <v>94.46</v>
      </c>
      <c r="C220" s="66"/>
      <c r="D220" s="66">
        <f t="shared" si="19"/>
        <v>94.46</v>
      </c>
      <c r="E220" s="66"/>
      <c r="F220" s="66">
        <v>94.46</v>
      </c>
      <c r="G220" s="66"/>
    </row>
    <row r="221" spans="1:7" s="120" customFormat="1" ht="12.75">
      <c r="A221" s="44" t="s">
        <v>278</v>
      </c>
      <c r="B221" s="66">
        <f t="shared" si="18"/>
        <v>2.353</v>
      </c>
      <c r="C221" s="66"/>
      <c r="D221" s="66">
        <f t="shared" si="19"/>
        <v>2.353</v>
      </c>
      <c r="E221" s="66"/>
      <c r="F221" s="66">
        <v>2.353</v>
      </c>
      <c r="G221" s="66"/>
    </row>
    <row r="222" spans="1:7" s="120" customFormat="1" ht="12.75">
      <c r="A222" s="98" t="s">
        <v>279</v>
      </c>
      <c r="B222" s="66"/>
      <c r="C222" s="66"/>
      <c r="D222" s="66"/>
      <c r="E222" s="66"/>
      <c r="F222" s="66"/>
      <c r="G222" s="66"/>
    </row>
    <row r="223" spans="1:7" s="120" customFormat="1" ht="12.75">
      <c r="A223" s="44" t="s">
        <v>280</v>
      </c>
      <c r="B223" s="66">
        <f t="shared" si="18"/>
        <v>49.470000000000006</v>
      </c>
      <c r="C223" s="66"/>
      <c r="D223" s="66">
        <f t="shared" si="19"/>
        <v>49.470000000000006</v>
      </c>
      <c r="E223" s="66"/>
      <c r="F223" s="66">
        <v>48.63</v>
      </c>
      <c r="G223" s="66">
        <v>0.84</v>
      </c>
    </row>
    <row r="224" spans="1:7" s="120" customFormat="1" ht="12.75">
      <c r="A224" s="44" t="s">
        <v>281</v>
      </c>
      <c r="B224" s="66">
        <f t="shared" si="18"/>
        <v>3.112</v>
      </c>
      <c r="C224" s="66">
        <v>2.571</v>
      </c>
      <c r="D224" s="66">
        <f t="shared" si="19"/>
        <v>0.541</v>
      </c>
      <c r="E224" s="66"/>
      <c r="F224" s="66">
        <v>0.141</v>
      </c>
      <c r="G224" s="66">
        <v>0.4</v>
      </c>
    </row>
    <row r="225" spans="1:7" s="120" customFormat="1" ht="12.75">
      <c r="A225" s="44" t="s">
        <v>282</v>
      </c>
      <c r="B225" s="66">
        <f t="shared" si="18"/>
        <v>8.301</v>
      </c>
      <c r="C225" s="66"/>
      <c r="D225" s="66">
        <f t="shared" si="19"/>
        <v>8.301</v>
      </c>
      <c r="E225" s="66"/>
      <c r="F225" s="66">
        <v>8.301</v>
      </c>
      <c r="G225" s="66"/>
    </row>
    <row r="226" spans="1:7" s="120" customFormat="1" ht="12.75">
      <c r="A226" s="44"/>
      <c r="B226" s="66"/>
      <c r="C226" s="66"/>
      <c r="D226" s="66"/>
      <c r="E226" s="66"/>
      <c r="F226" s="66"/>
      <c r="G226" s="66"/>
    </row>
    <row r="227" spans="1:7" s="73" customFormat="1" ht="12.75">
      <c r="A227" s="73" t="s">
        <v>283</v>
      </c>
      <c r="B227" s="94">
        <f>D227+C227</f>
        <v>7171.7660000000005</v>
      </c>
      <c r="C227" s="94"/>
      <c r="D227" s="94">
        <f>E227+F227+G227</f>
        <v>7171.7660000000005</v>
      </c>
      <c r="E227" s="94">
        <v>740.104</v>
      </c>
      <c r="F227" s="94">
        <v>6396.252</v>
      </c>
      <c r="G227" s="94">
        <v>35.41</v>
      </c>
    </row>
    <row r="228" spans="1:7" s="120" customFormat="1" ht="12.75">
      <c r="A228" s="44"/>
      <c r="B228" s="66"/>
      <c r="C228" s="66"/>
      <c r="D228" s="66"/>
      <c r="E228" s="66"/>
      <c r="F228" s="66"/>
      <c r="G228" s="66"/>
    </row>
    <row r="229" spans="1:7" s="120" customFormat="1" ht="12.75">
      <c r="A229" s="44" t="s">
        <v>284</v>
      </c>
      <c r="B229" s="66">
        <f aca="true" t="shared" si="20" ref="B229:B250">D229+C229</f>
        <v>21.92</v>
      </c>
      <c r="C229" s="66"/>
      <c r="D229" s="66">
        <f aca="true" t="shared" si="21" ref="D229:D250">E229+F229+G229</f>
        <v>21.92</v>
      </c>
      <c r="E229" s="66"/>
      <c r="F229" s="66">
        <v>21.92</v>
      </c>
      <c r="G229" s="66"/>
    </row>
    <row r="230" spans="1:7" s="120" customFormat="1" ht="12.75">
      <c r="A230" s="44" t="s">
        <v>285</v>
      </c>
      <c r="B230" s="66">
        <f t="shared" si="20"/>
        <v>103.96700000000001</v>
      </c>
      <c r="C230" s="66"/>
      <c r="D230" s="66">
        <f t="shared" si="21"/>
        <v>103.96700000000001</v>
      </c>
      <c r="E230" s="66"/>
      <c r="F230" s="66">
        <v>84.052</v>
      </c>
      <c r="G230" s="66">
        <v>19.915</v>
      </c>
    </row>
    <row r="231" spans="1:7" s="120" customFormat="1" ht="12.75">
      <c r="A231" s="44" t="s">
        <v>286</v>
      </c>
      <c r="B231" s="66">
        <f t="shared" si="20"/>
        <v>26.316</v>
      </c>
      <c r="C231" s="66"/>
      <c r="D231" s="66">
        <f t="shared" si="21"/>
        <v>26.316</v>
      </c>
      <c r="E231" s="66"/>
      <c r="F231" s="66">
        <v>26.316</v>
      </c>
      <c r="G231" s="66"/>
    </row>
    <row r="232" spans="1:7" s="120" customFormat="1" ht="12.75">
      <c r="A232" s="98" t="s">
        <v>287</v>
      </c>
      <c r="B232" s="66"/>
      <c r="C232" s="66"/>
      <c r="D232" s="66"/>
      <c r="E232" s="66"/>
      <c r="F232" s="66"/>
      <c r="G232" s="66"/>
    </row>
    <row r="233" spans="1:7" s="120" customFormat="1" ht="12.75">
      <c r="A233" s="44" t="s">
        <v>288</v>
      </c>
      <c r="B233" s="66">
        <f t="shared" si="20"/>
        <v>46.109</v>
      </c>
      <c r="C233" s="66"/>
      <c r="D233" s="66">
        <f t="shared" si="21"/>
        <v>46.109</v>
      </c>
      <c r="E233" s="66"/>
      <c r="F233" s="66">
        <v>46.109</v>
      </c>
      <c r="G233" s="66"/>
    </row>
    <row r="234" spans="1:7" s="120" customFormat="1" ht="12.75">
      <c r="A234" s="44" t="s">
        <v>289</v>
      </c>
      <c r="B234" s="66">
        <f t="shared" si="20"/>
        <v>11.22</v>
      </c>
      <c r="C234" s="66"/>
      <c r="D234" s="66">
        <f t="shared" si="21"/>
        <v>11.22</v>
      </c>
      <c r="E234" s="66"/>
      <c r="F234" s="66">
        <v>11.22</v>
      </c>
      <c r="G234" s="66"/>
    </row>
    <row r="235" spans="1:7" s="120" customFormat="1" ht="12.75">
      <c r="A235" s="44" t="s">
        <v>290</v>
      </c>
      <c r="B235" s="66">
        <f t="shared" si="20"/>
        <v>131.43</v>
      </c>
      <c r="C235" s="66"/>
      <c r="D235" s="66">
        <f t="shared" si="21"/>
        <v>131.43</v>
      </c>
      <c r="E235" s="66"/>
      <c r="F235" s="66">
        <v>131.43</v>
      </c>
      <c r="G235" s="66"/>
    </row>
    <row r="236" spans="1:7" s="120" customFormat="1" ht="12.75">
      <c r="A236" s="44" t="s">
        <v>291</v>
      </c>
      <c r="B236" s="66">
        <f t="shared" si="20"/>
        <v>85.122</v>
      </c>
      <c r="C236" s="66"/>
      <c r="D236" s="66">
        <f t="shared" si="21"/>
        <v>85.122</v>
      </c>
      <c r="E236" s="66"/>
      <c r="F236" s="66">
        <v>85.122</v>
      </c>
      <c r="G236" s="66"/>
    </row>
    <row r="237" spans="1:7" s="120" customFormat="1" ht="12.75">
      <c r="A237" s="44" t="s">
        <v>292</v>
      </c>
      <c r="B237" s="66">
        <f t="shared" si="20"/>
        <v>7.077</v>
      </c>
      <c r="C237" s="66"/>
      <c r="D237" s="66">
        <f t="shared" si="21"/>
        <v>7.077</v>
      </c>
      <c r="E237" s="66"/>
      <c r="F237" s="66">
        <v>7.077</v>
      </c>
      <c r="G237" s="66"/>
    </row>
    <row r="238" spans="1:7" s="120" customFormat="1" ht="12.75">
      <c r="A238" s="44" t="s">
        <v>293</v>
      </c>
      <c r="B238" s="66">
        <f t="shared" si="20"/>
        <v>44.154</v>
      </c>
      <c r="C238" s="66"/>
      <c r="D238" s="66">
        <f t="shared" si="21"/>
        <v>44.154</v>
      </c>
      <c r="E238" s="66"/>
      <c r="F238" s="66">
        <v>44.154</v>
      </c>
      <c r="G238" s="66"/>
    </row>
    <row r="239" spans="1:7" s="120" customFormat="1" ht="12.75">
      <c r="A239" s="44" t="s">
        <v>294</v>
      </c>
      <c r="B239" s="66">
        <f t="shared" si="20"/>
        <v>184.829</v>
      </c>
      <c r="C239" s="66"/>
      <c r="D239" s="66">
        <f t="shared" si="21"/>
        <v>184.829</v>
      </c>
      <c r="E239" s="66"/>
      <c r="F239" s="66">
        <v>184.829</v>
      </c>
      <c r="G239" s="66"/>
    </row>
    <row r="240" spans="1:7" s="120" customFormat="1" ht="12.75">
      <c r="A240" s="44" t="s">
        <v>295</v>
      </c>
      <c r="B240" s="66">
        <f t="shared" si="20"/>
        <v>0.684</v>
      </c>
      <c r="C240" s="66"/>
      <c r="D240" s="66">
        <f t="shared" si="21"/>
        <v>0.684</v>
      </c>
      <c r="E240" s="66"/>
      <c r="F240" s="66">
        <v>0.684</v>
      </c>
      <c r="G240" s="66"/>
    </row>
    <row r="241" spans="1:7" s="120" customFormat="1" ht="12.75">
      <c r="A241" s="98" t="s">
        <v>296</v>
      </c>
      <c r="B241" s="66"/>
      <c r="C241" s="66"/>
      <c r="D241" s="66"/>
      <c r="E241" s="66"/>
      <c r="F241" s="66"/>
      <c r="G241" s="66"/>
    </row>
    <row r="242" spans="1:7" s="120" customFormat="1" ht="12.75">
      <c r="A242" s="44" t="s">
        <v>297</v>
      </c>
      <c r="B242" s="66">
        <f t="shared" si="20"/>
        <v>266.077</v>
      </c>
      <c r="C242" s="66"/>
      <c r="D242" s="66">
        <f t="shared" si="21"/>
        <v>266.077</v>
      </c>
      <c r="E242" s="66"/>
      <c r="F242" s="66">
        <v>266.077</v>
      </c>
      <c r="G242" s="66"/>
    </row>
    <row r="243" spans="1:7" s="120" customFormat="1" ht="12.75">
      <c r="A243" s="44" t="s">
        <v>298</v>
      </c>
      <c r="B243" s="66">
        <f t="shared" si="20"/>
        <v>71.609</v>
      </c>
      <c r="C243" s="66"/>
      <c r="D243" s="66">
        <f t="shared" si="21"/>
        <v>71.609</v>
      </c>
      <c r="E243" s="66"/>
      <c r="F243" s="66">
        <v>71.609</v>
      </c>
      <c r="G243" s="66"/>
    </row>
    <row r="244" spans="1:7" s="120" customFormat="1" ht="12.75">
      <c r="A244" s="44" t="s">
        <v>299</v>
      </c>
      <c r="B244" s="66">
        <f t="shared" si="20"/>
        <v>29.393</v>
      </c>
      <c r="C244" s="66"/>
      <c r="D244" s="66">
        <f t="shared" si="21"/>
        <v>29.393</v>
      </c>
      <c r="E244" s="66"/>
      <c r="F244" s="66">
        <v>29.393</v>
      </c>
      <c r="G244" s="66"/>
    </row>
    <row r="245" spans="1:7" s="120" customFormat="1" ht="12.75">
      <c r="A245" s="44" t="s">
        <v>300</v>
      </c>
      <c r="B245" s="66">
        <f t="shared" si="20"/>
        <v>5180.8</v>
      </c>
      <c r="C245" s="66"/>
      <c r="D245" s="66">
        <f t="shared" si="21"/>
        <v>5180.8</v>
      </c>
      <c r="E245" s="66"/>
      <c r="F245" s="66">
        <v>5180.8</v>
      </c>
      <c r="G245" s="66"/>
    </row>
    <row r="246" spans="1:7" s="120" customFormat="1" ht="12.75">
      <c r="A246" s="44" t="s">
        <v>301</v>
      </c>
      <c r="B246" s="66">
        <f t="shared" si="20"/>
        <v>832.1550000000001</v>
      </c>
      <c r="C246" s="66"/>
      <c r="D246" s="66">
        <f t="shared" si="21"/>
        <v>832.1550000000001</v>
      </c>
      <c r="E246" s="66">
        <v>740.104</v>
      </c>
      <c r="F246" s="66">
        <v>76.556</v>
      </c>
      <c r="G246" s="66">
        <v>15.495</v>
      </c>
    </row>
    <row r="247" spans="1:7" s="120" customFormat="1" ht="12.75">
      <c r="A247" s="44" t="s">
        <v>302</v>
      </c>
      <c r="B247" s="66">
        <f t="shared" si="20"/>
        <v>32</v>
      </c>
      <c r="C247" s="66"/>
      <c r="D247" s="66">
        <f t="shared" si="21"/>
        <v>32</v>
      </c>
      <c r="E247" s="66"/>
      <c r="F247" s="66">
        <v>32</v>
      </c>
      <c r="G247" s="66"/>
    </row>
    <row r="248" spans="1:7" s="120" customFormat="1" ht="12.75">
      <c r="A248" s="44" t="s">
        <v>303</v>
      </c>
      <c r="B248" s="66">
        <f t="shared" si="20"/>
        <v>32.866</v>
      </c>
      <c r="C248" s="66"/>
      <c r="D248" s="66">
        <f t="shared" si="21"/>
        <v>32.866</v>
      </c>
      <c r="E248" s="66"/>
      <c r="F248" s="66">
        <v>32.866</v>
      </c>
      <c r="G248" s="66"/>
    </row>
    <row r="249" spans="1:7" s="120" customFormat="1" ht="12.75">
      <c r="A249" s="44" t="s">
        <v>304</v>
      </c>
      <c r="B249" s="66">
        <f t="shared" si="20"/>
        <v>31</v>
      </c>
      <c r="C249" s="66"/>
      <c r="D249" s="66">
        <f t="shared" si="21"/>
        <v>31</v>
      </c>
      <c r="E249" s="66"/>
      <c r="F249" s="66">
        <v>31</v>
      </c>
      <c r="G249" s="66"/>
    </row>
    <row r="250" spans="1:7" s="120" customFormat="1" ht="12.75">
      <c r="A250" s="44" t="s">
        <v>305</v>
      </c>
      <c r="B250" s="66">
        <f t="shared" si="20"/>
        <v>33.038</v>
      </c>
      <c r="C250" s="66"/>
      <c r="D250" s="66">
        <f t="shared" si="21"/>
        <v>33.038</v>
      </c>
      <c r="E250" s="66"/>
      <c r="F250" s="66">
        <v>33.038</v>
      </c>
      <c r="G250" s="66"/>
    </row>
    <row r="251" spans="1:7" s="120" customFormat="1" ht="12.75">
      <c r="A251" s="44"/>
      <c r="B251" s="66"/>
      <c r="C251" s="66"/>
      <c r="D251" s="66"/>
      <c r="E251" s="66"/>
      <c r="F251" s="66"/>
      <c r="G251" s="66"/>
    </row>
    <row r="252" spans="1:7" s="73" customFormat="1" ht="12.75">
      <c r="A252" s="73" t="s">
        <v>306</v>
      </c>
      <c r="B252" s="94">
        <f>D252+C252</f>
        <v>1457.83</v>
      </c>
      <c r="C252" s="94"/>
      <c r="D252" s="94">
        <f>E252+F252+G252</f>
        <v>1457.83</v>
      </c>
      <c r="E252" s="94"/>
      <c r="F252" s="94">
        <v>1457.83</v>
      </c>
      <c r="G252" s="66"/>
    </row>
    <row r="253" spans="1:7" s="120" customFormat="1" ht="12.75">
      <c r="A253" s="44"/>
      <c r="B253" s="66"/>
      <c r="C253" s="66"/>
      <c r="D253" s="66"/>
      <c r="E253" s="66"/>
      <c r="F253" s="66"/>
      <c r="G253" s="66"/>
    </row>
    <row r="254" spans="1:7" s="120" customFormat="1" ht="12.75">
      <c r="A254" s="44" t="s">
        <v>307</v>
      </c>
      <c r="B254" s="66">
        <f aca="true" t="shared" si="22" ref="B254:B267">D254+C254</f>
        <v>43.2</v>
      </c>
      <c r="C254" s="66"/>
      <c r="D254" s="66">
        <f aca="true" t="shared" si="23" ref="D254:D267">E254+F254+G254</f>
        <v>43.2</v>
      </c>
      <c r="E254" s="66"/>
      <c r="F254" s="66">
        <v>43.2</v>
      </c>
      <c r="G254" s="66"/>
    </row>
    <row r="255" spans="1:7" s="120" customFormat="1" ht="12.75">
      <c r="A255" s="44" t="s">
        <v>308</v>
      </c>
      <c r="B255" s="66">
        <f t="shared" si="22"/>
        <v>10.7</v>
      </c>
      <c r="C255" s="66"/>
      <c r="D255" s="66">
        <f t="shared" si="23"/>
        <v>10.7</v>
      </c>
      <c r="E255" s="66"/>
      <c r="F255" s="66">
        <v>10.7</v>
      </c>
      <c r="G255" s="66"/>
    </row>
    <row r="256" spans="1:7" s="120" customFormat="1" ht="12.75">
      <c r="A256" s="98" t="s">
        <v>309</v>
      </c>
      <c r="B256" s="66"/>
      <c r="C256" s="66"/>
      <c r="D256" s="66"/>
      <c r="E256" s="66"/>
      <c r="F256" s="66"/>
      <c r="G256" s="66"/>
    </row>
    <row r="257" spans="1:7" s="120" customFormat="1" ht="12.75">
      <c r="A257" s="44" t="s">
        <v>310</v>
      </c>
      <c r="B257" s="66">
        <f t="shared" si="22"/>
        <v>188.58</v>
      </c>
      <c r="C257" s="66"/>
      <c r="D257" s="66">
        <f t="shared" si="23"/>
        <v>188.58</v>
      </c>
      <c r="E257" s="66"/>
      <c r="F257" s="66">
        <v>188.58</v>
      </c>
      <c r="G257" s="66"/>
    </row>
    <row r="258" spans="1:7" s="120" customFormat="1" ht="25.5">
      <c r="A258" s="44" t="s">
        <v>311</v>
      </c>
      <c r="B258" s="66">
        <f t="shared" si="22"/>
        <v>166.702</v>
      </c>
      <c r="C258" s="66"/>
      <c r="D258" s="66">
        <f t="shared" si="23"/>
        <v>166.702</v>
      </c>
      <c r="E258" s="66"/>
      <c r="F258" s="66">
        <v>166.702</v>
      </c>
      <c r="G258" s="66"/>
    </row>
    <row r="259" spans="1:7" s="120" customFormat="1" ht="12.75">
      <c r="A259" s="44" t="s">
        <v>312</v>
      </c>
      <c r="B259" s="66">
        <f t="shared" si="22"/>
        <v>15.86</v>
      </c>
      <c r="C259" s="66"/>
      <c r="D259" s="66">
        <f t="shared" si="23"/>
        <v>15.86</v>
      </c>
      <c r="E259" s="66"/>
      <c r="F259" s="66">
        <v>15.86</v>
      </c>
      <c r="G259" s="66"/>
    </row>
    <row r="260" spans="1:7" s="120" customFormat="1" ht="12.75">
      <c r="A260" s="44" t="s">
        <v>313</v>
      </c>
      <c r="B260" s="66">
        <f t="shared" si="22"/>
        <v>29.25</v>
      </c>
      <c r="C260" s="66"/>
      <c r="D260" s="66">
        <f t="shared" si="23"/>
        <v>29.25</v>
      </c>
      <c r="E260" s="66"/>
      <c r="F260" s="66">
        <v>29.25</v>
      </c>
      <c r="G260" s="66"/>
    </row>
    <row r="261" spans="1:7" s="120" customFormat="1" ht="12.75">
      <c r="A261" s="44" t="s">
        <v>314</v>
      </c>
      <c r="B261" s="66">
        <f t="shared" si="22"/>
        <v>2.988</v>
      </c>
      <c r="C261" s="66"/>
      <c r="D261" s="66">
        <f t="shared" si="23"/>
        <v>2.988</v>
      </c>
      <c r="E261" s="66"/>
      <c r="F261" s="66">
        <v>2.988</v>
      </c>
      <c r="G261" s="66"/>
    </row>
    <row r="262" spans="1:7" s="120" customFormat="1" ht="12.75">
      <c r="A262" s="44" t="s">
        <v>315</v>
      </c>
      <c r="B262" s="66">
        <f t="shared" si="22"/>
        <v>16.83</v>
      </c>
      <c r="C262" s="66"/>
      <c r="D262" s="66">
        <f t="shared" si="23"/>
        <v>16.83</v>
      </c>
      <c r="E262" s="66"/>
      <c r="F262" s="66">
        <v>16.83</v>
      </c>
      <c r="G262" s="66"/>
    </row>
    <row r="263" spans="1:7" s="120" customFormat="1" ht="12.75">
      <c r="A263" s="44" t="s">
        <v>316</v>
      </c>
      <c r="B263" s="66">
        <f t="shared" si="22"/>
        <v>20.225</v>
      </c>
      <c r="C263" s="66"/>
      <c r="D263" s="66">
        <f t="shared" si="23"/>
        <v>20.225</v>
      </c>
      <c r="E263" s="66"/>
      <c r="F263" s="66">
        <v>20.225</v>
      </c>
      <c r="G263" s="66"/>
    </row>
    <row r="264" spans="1:7" s="120" customFormat="1" ht="12.75">
      <c r="A264" s="44" t="s">
        <v>317</v>
      </c>
      <c r="B264" s="66">
        <f t="shared" si="22"/>
        <v>21.535</v>
      </c>
      <c r="C264" s="66"/>
      <c r="D264" s="66">
        <f t="shared" si="23"/>
        <v>21.535</v>
      </c>
      <c r="E264" s="66"/>
      <c r="F264" s="66">
        <v>21.535</v>
      </c>
      <c r="G264" s="66"/>
    </row>
    <row r="265" spans="1:7" s="120" customFormat="1" ht="12.75">
      <c r="A265" s="44" t="s">
        <v>318</v>
      </c>
      <c r="B265" s="66">
        <f t="shared" si="22"/>
        <v>25.9</v>
      </c>
      <c r="C265" s="66"/>
      <c r="D265" s="66">
        <f t="shared" si="23"/>
        <v>25.9</v>
      </c>
      <c r="E265" s="66"/>
      <c r="F265" s="66">
        <v>25.9</v>
      </c>
      <c r="G265" s="66"/>
    </row>
    <row r="266" spans="1:7" s="120" customFormat="1" ht="12.75">
      <c r="A266" s="44" t="s">
        <v>319</v>
      </c>
      <c r="B266" s="66">
        <f t="shared" si="22"/>
        <v>1075.452</v>
      </c>
      <c r="C266" s="66"/>
      <c r="D266" s="66">
        <f t="shared" si="23"/>
        <v>1075.452</v>
      </c>
      <c r="E266" s="66"/>
      <c r="F266" s="66">
        <v>1075.452</v>
      </c>
      <c r="G266" s="66"/>
    </row>
    <row r="267" spans="1:7" s="120" customFormat="1" ht="12.75">
      <c r="A267" s="44" t="s">
        <v>320</v>
      </c>
      <c r="B267" s="66">
        <f t="shared" si="22"/>
        <v>7.31</v>
      </c>
      <c r="C267" s="66"/>
      <c r="D267" s="66">
        <f t="shared" si="23"/>
        <v>7.31</v>
      </c>
      <c r="E267" s="66"/>
      <c r="F267" s="66">
        <v>7.31</v>
      </c>
      <c r="G267" s="66"/>
    </row>
    <row r="268" spans="1:7" s="120" customFormat="1" ht="12.75">
      <c r="A268" s="44"/>
      <c r="B268" s="66"/>
      <c r="C268" s="66"/>
      <c r="D268" s="66"/>
      <c r="E268" s="66"/>
      <c r="F268" s="66"/>
      <c r="G268" s="66"/>
    </row>
    <row r="269" spans="1:7" s="73" customFormat="1" ht="12.75">
      <c r="A269" s="73" t="s">
        <v>321</v>
      </c>
      <c r="B269" s="94">
        <f>D269+C269</f>
        <v>2619.632</v>
      </c>
      <c r="C269" s="94"/>
      <c r="D269" s="94">
        <f>E269+F269+G269</f>
        <v>2619.632</v>
      </c>
      <c r="E269" s="94"/>
      <c r="F269" s="94">
        <v>2619.632</v>
      </c>
      <c r="G269" s="94"/>
    </row>
    <row r="270" spans="1:7" s="120" customFormat="1" ht="12.75">
      <c r="A270" s="44"/>
      <c r="B270" s="66"/>
      <c r="C270" s="66"/>
      <c r="D270" s="66"/>
      <c r="E270" s="66"/>
      <c r="F270" s="66"/>
      <c r="G270" s="66"/>
    </row>
    <row r="271" spans="1:7" s="120" customFormat="1" ht="12.75">
      <c r="A271" s="44" t="s">
        <v>322</v>
      </c>
      <c r="B271" s="66">
        <f aca="true" t="shared" si="24" ref="B271:B288">D271+C271</f>
        <v>49.9</v>
      </c>
      <c r="C271" s="66"/>
      <c r="D271" s="66">
        <f aca="true" t="shared" si="25" ref="D271:D288">E271+F271+G271</f>
        <v>49.9</v>
      </c>
      <c r="E271" s="66"/>
      <c r="F271" s="66">
        <v>49.9</v>
      </c>
      <c r="G271" s="66"/>
    </row>
    <row r="272" spans="1:7" s="120" customFormat="1" ht="38.25">
      <c r="A272" s="44" t="s">
        <v>323</v>
      </c>
      <c r="B272" s="66">
        <f t="shared" si="24"/>
        <v>39.5</v>
      </c>
      <c r="C272" s="66"/>
      <c r="D272" s="66">
        <f t="shared" si="25"/>
        <v>39.5</v>
      </c>
      <c r="E272" s="66"/>
      <c r="F272" s="66">
        <v>39.5</v>
      </c>
      <c r="G272" s="66"/>
    </row>
    <row r="273" spans="1:7" s="120" customFormat="1" ht="12.75">
      <c r="A273" s="44" t="s">
        <v>324</v>
      </c>
      <c r="B273" s="66">
        <f t="shared" si="24"/>
        <v>11.47</v>
      </c>
      <c r="C273" s="66"/>
      <c r="D273" s="66">
        <f t="shared" si="25"/>
        <v>11.47</v>
      </c>
      <c r="E273" s="66"/>
      <c r="F273" s="66">
        <v>11.47</v>
      </c>
      <c r="G273" s="66"/>
    </row>
    <row r="274" spans="1:7" s="120" customFormat="1" ht="12.75">
      <c r="A274" s="44" t="s">
        <v>325</v>
      </c>
      <c r="B274" s="66">
        <f t="shared" si="24"/>
        <v>64.386</v>
      </c>
      <c r="C274" s="66"/>
      <c r="D274" s="66">
        <f t="shared" si="25"/>
        <v>64.386</v>
      </c>
      <c r="E274" s="66"/>
      <c r="F274" s="66">
        <v>64.386</v>
      </c>
      <c r="G274" s="66"/>
    </row>
    <row r="275" spans="1:7" s="120" customFormat="1" ht="25.5">
      <c r="A275" s="98" t="s">
        <v>326</v>
      </c>
      <c r="B275" s="66"/>
      <c r="C275" s="66"/>
      <c r="D275" s="66"/>
      <c r="E275" s="66"/>
      <c r="F275" s="66"/>
      <c r="G275" s="66"/>
    </row>
    <row r="276" spans="1:7" s="120" customFormat="1" ht="12.75">
      <c r="A276" s="44" t="s">
        <v>327</v>
      </c>
      <c r="B276" s="66">
        <f t="shared" si="24"/>
        <v>18.644</v>
      </c>
      <c r="C276" s="66"/>
      <c r="D276" s="66">
        <f t="shared" si="25"/>
        <v>18.644</v>
      </c>
      <c r="E276" s="66"/>
      <c r="F276" s="66">
        <v>18.644</v>
      </c>
      <c r="G276" s="66"/>
    </row>
    <row r="277" spans="1:7" s="120" customFormat="1" ht="12.75">
      <c r="A277" s="44" t="s">
        <v>328</v>
      </c>
      <c r="B277" s="66">
        <f t="shared" si="24"/>
        <v>14.55</v>
      </c>
      <c r="C277" s="66"/>
      <c r="D277" s="66">
        <f t="shared" si="25"/>
        <v>14.55</v>
      </c>
      <c r="E277" s="66"/>
      <c r="F277" s="66">
        <v>14.55</v>
      </c>
      <c r="G277" s="66"/>
    </row>
    <row r="278" spans="1:7" s="120" customFormat="1" ht="12.75">
      <c r="A278" s="44" t="s">
        <v>329</v>
      </c>
      <c r="B278" s="66">
        <f t="shared" si="24"/>
        <v>11.636</v>
      </c>
      <c r="C278" s="66"/>
      <c r="D278" s="66">
        <f t="shared" si="25"/>
        <v>11.636</v>
      </c>
      <c r="E278" s="66"/>
      <c r="F278" s="66">
        <v>11.636</v>
      </c>
      <c r="G278" s="66"/>
    </row>
    <row r="279" spans="1:7" s="120" customFormat="1" ht="12.75">
      <c r="A279" s="44" t="s">
        <v>330</v>
      </c>
      <c r="B279" s="66">
        <f t="shared" si="24"/>
        <v>13.653</v>
      </c>
      <c r="C279" s="66"/>
      <c r="D279" s="66">
        <f t="shared" si="25"/>
        <v>13.653</v>
      </c>
      <c r="E279" s="66"/>
      <c r="F279" s="66">
        <v>13.653</v>
      </c>
      <c r="G279" s="66"/>
    </row>
    <row r="280" spans="1:7" s="120" customFormat="1" ht="12.75">
      <c r="A280" s="44" t="s">
        <v>331</v>
      </c>
      <c r="B280" s="66">
        <f t="shared" si="24"/>
        <v>28.81</v>
      </c>
      <c r="C280" s="66"/>
      <c r="D280" s="66">
        <f t="shared" si="25"/>
        <v>28.81</v>
      </c>
      <c r="E280" s="66"/>
      <c r="F280" s="66">
        <v>28.81</v>
      </c>
      <c r="G280" s="66"/>
    </row>
    <row r="281" spans="1:7" s="120" customFormat="1" ht="12.75">
      <c r="A281" s="44" t="s">
        <v>332</v>
      </c>
      <c r="B281" s="66">
        <f t="shared" si="24"/>
        <v>54.67</v>
      </c>
      <c r="C281" s="66"/>
      <c r="D281" s="66">
        <f t="shared" si="25"/>
        <v>54.67</v>
      </c>
      <c r="E281" s="66"/>
      <c r="F281" s="66">
        <v>54.67</v>
      </c>
      <c r="G281" s="66"/>
    </row>
    <row r="282" spans="1:7" s="120" customFormat="1" ht="12.75">
      <c r="A282" s="44" t="s">
        <v>333</v>
      </c>
      <c r="B282" s="66">
        <f t="shared" si="24"/>
        <v>28.37</v>
      </c>
      <c r="C282" s="66"/>
      <c r="D282" s="66">
        <f t="shared" si="25"/>
        <v>28.37</v>
      </c>
      <c r="E282" s="66"/>
      <c r="F282" s="66">
        <v>28.37</v>
      </c>
      <c r="G282" s="66"/>
    </row>
    <row r="283" spans="1:7" s="120" customFormat="1" ht="12.75">
      <c r="A283" s="44" t="s">
        <v>334</v>
      </c>
      <c r="B283" s="66">
        <f t="shared" si="24"/>
        <v>73.692</v>
      </c>
      <c r="C283" s="66"/>
      <c r="D283" s="66">
        <f t="shared" si="25"/>
        <v>73.692</v>
      </c>
      <c r="E283" s="66"/>
      <c r="F283" s="66">
        <v>73.692</v>
      </c>
      <c r="G283" s="66"/>
    </row>
    <row r="284" spans="1:7" s="120" customFormat="1" ht="38.25">
      <c r="A284" s="44" t="s">
        <v>335</v>
      </c>
      <c r="B284" s="66">
        <f t="shared" si="24"/>
        <v>6.1</v>
      </c>
      <c r="C284" s="66"/>
      <c r="D284" s="66">
        <f t="shared" si="25"/>
        <v>6.1</v>
      </c>
      <c r="E284" s="66"/>
      <c r="F284" s="66">
        <v>6.1</v>
      </c>
      <c r="G284" s="66"/>
    </row>
    <row r="285" spans="1:7" s="120" customFormat="1" ht="12.75">
      <c r="A285" s="44" t="s">
        <v>336</v>
      </c>
      <c r="B285" s="66">
        <f t="shared" si="24"/>
        <v>52.321</v>
      </c>
      <c r="C285" s="66"/>
      <c r="D285" s="66">
        <f t="shared" si="25"/>
        <v>52.321</v>
      </c>
      <c r="E285" s="66"/>
      <c r="F285" s="66">
        <v>52.321</v>
      </c>
      <c r="G285" s="66"/>
    </row>
    <row r="286" spans="1:7" s="120" customFormat="1" ht="12.75">
      <c r="A286" s="44" t="s">
        <v>337</v>
      </c>
      <c r="B286" s="66">
        <f t="shared" si="24"/>
        <v>44.281</v>
      </c>
      <c r="C286" s="66"/>
      <c r="D286" s="66">
        <f t="shared" si="25"/>
        <v>44.281</v>
      </c>
      <c r="E286" s="66"/>
      <c r="F286" s="66">
        <v>44.281</v>
      </c>
      <c r="G286" s="66"/>
    </row>
    <row r="287" spans="1:7" s="120" customFormat="1" ht="12.75">
      <c r="A287" s="44" t="s">
        <v>338</v>
      </c>
      <c r="B287" s="66">
        <f t="shared" si="24"/>
        <v>2114.281</v>
      </c>
      <c r="C287" s="66"/>
      <c r="D287" s="66">
        <f t="shared" si="25"/>
        <v>2114.281</v>
      </c>
      <c r="E287" s="66"/>
      <c r="F287" s="66">
        <v>2114.281</v>
      </c>
      <c r="G287" s="66"/>
    </row>
    <row r="288" spans="1:7" s="120" customFormat="1" ht="12.75">
      <c r="A288" s="44" t="s">
        <v>339</v>
      </c>
      <c r="B288" s="66">
        <f t="shared" si="24"/>
        <v>38.968</v>
      </c>
      <c r="C288" s="66"/>
      <c r="D288" s="66">
        <f t="shared" si="25"/>
        <v>38.968</v>
      </c>
      <c r="E288" s="66"/>
      <c r="F288" s="66">
        <v>38.968</v>
      </c>
      <c r="G288" s="66"/>
    </row>
    <row r="289" spans="1:7" s="120" customFormat="1" ht="12.75">
      <c r="A289" s="44"/>
      <c r="B289" s="66"/>
      <c r="C289" s="66"/>
      <c r="D289" s="66"/>
      <c r="E289" s="66"/>
      <c r="F289" s="66"/>
      <c r="G289" s="66"/>
    </row>
    <row r="290" spans="1:7" s="73" customFormat="1" ht="12.75">
      <c r="A290" s="73" t="s">
        <v>340</v>
      </c>
      <c r="B290" s="94">
        <f>D290+C290</f>
        <v>2211.063</v>
      </c>
      <c r="C290" s="94">
        <v>128.36</v>
      </c>
      <c r="D290" s="94">
        <f>E290+F290+G290</f>
        <v>2082.703</v>
      </c>
      <c r="E290" s="94"/>
      <c r="F290" s="94">
        <v>2082.703</v>
      </c>
      <c r="G290" s="94"/>
    </row>
    <row r="291" spans="1:7" s="120" customFormat="1" ht="12.75">
      <c r="A291" s="44"/>
      <c r="B291" s="66"/>
      <c r="C291" s="66"/>
      <c r="D291" s="66"/>
      <c r="E291" s="66"/>
      <c r="F291" s="66"/>
      <c r="G291" s="66"/>
    </row>
    <row r="292" spans="1:7" s="120" customFormat="1" ht="12.75">
      <c r="A292" s="44" t="s">
        <v>341</v>
      </c>
      <c r="B292" s="66">
        <f aca="true" t="shared" si="26" ref="B292:B305">D292+C292</f>
        <v>87.93</v>
      </c>
      <c r="C292" s="66"/>
      <c r="D292" s="66">
        <f aca="true" t="shared" si="27" ref="D292:D305">E292+F292+G292</f>
        <v>87.93</v>
      </c>
      <c r="E292" s="66"/>
      <c r="F292" s="66">
        <v>87.93</v>
      </c>
      <c r="G292" s="66"/>
    </row>
    <row r="293" spans="1:7" s="120" customFormat="1" ht="25.5">
      <c r="A293" s="44" t="s">
        <v>342</v>
      </c>
      <c r="B293" s="66">
        <f t="shared" si="26"/>
        <v>40.37</v>
      </c>
      <c r="C293" s="66"/>
      <c r="D293" s="66">
        <f t="shared" si="27"/>
        <v>40.37</v>
      </c>
      <c r="E293" s="66"/>
      <c r="F293" s="66">
        <v>40.37</v>
      </c>
      <c r="G293" s="66"/>
    </row>
    <row r="294" spans="1:7" s="120" customFormat="1" ht="12.75">
      <c r="A294" s="44" t="s">
        <v>343</v>
      </c>
      <c r="B294" s="66">
        <f t="shared" si="26"/>
        <v>9.67</v>
      </c>
      <c r="C294" s="66"/>
      <c r="D294" s="66">
        <f t="shared" si="27"/>
        <v>9.67</v>
      </c>
      <c r="E294" s="66"/>
      <c r="F294" s="66">
        <v>9.67</v>
      </c>
      <c r="G294" s="66"/>
    </row>
    <row r="295" spans="1:7" s="120" customFormat="1" ht="12.75">
      <c r="A295" s="44" t="s">
        <v>344</v>
      </c>
      <c r="B295" s="66">
        <f t="shared" si="26"/>
        <v>32.675</v>
      </c>
      <c r="C295" s="66"/>
      <c r="D295" s="66">
        <f t="shared" si="27"/>
        <v>32.675</v>
      </c>
      <c r="E295" s="66"/>
      <c r="F295" s="66">
        <v>32.675</v>
      </c>
      <c r="G295" s="66"/>
    </row>
    <row r="296" spans="1:7" s="120" customFormat="1" ht="12.75">
      <c r="A296" s="44" t="s">
        <v>345</v>
      </c>
      <c r="B296" s="66">
        <f t="shared" si="26"/>
        <v>12.459</v>
      </c>
      <c r="C296" s="66"/>
      <c r="D296" s="66">
        <f t="shared" si="27"/>
        <v>12.459</v>
      </c>
      <c r="E296" s="66"/>
      <c r="F296" s="66">
        <v>12.459</v>
      </c>
      <c r="G296" s="66"/>
    </row>
    <row r="297" spans="1:7" s="120" customFormat="1" ht="12.75">
      <c r="A297" s="44" t="s">
        <v>346</v>
      </c>
      <c r="B297" s="66">
        <f t="shared" si="26"/>
        <v>11.628</v>
      </c>
      <c r="C297" s="66"/>
      <c r="D297" s="66">
        <f t="shared" si="27"/>
        <v>11.628</v>
      </c>
      <c r="E297" s="66"/>
      <c r="F297" s="66">
        <v>11.628</v>
      </c>
      <c r="G297" s="66"/>
    </row>
    <row r="298" spans="1:7" s="120" customFormat="1" ht="12.75">
      <c r="A298" s="44" t="s">
        <v>347</v>
      </c>
      <c r="B298" s="66">
        <f t="shared" si="26"/>
        <v>14.117</v>
      </c>
      <c r="C298" s="66"/>
      <c r="D298" s="66">
        <f t="shared" si="27"/>
        <v>14.117</v>
      </c>
      <c r="E298" s="66"/>
      <c r="F298" s="66">
        <v>14.117</v>
      </c>
      <c r="G298" s="66"/>
    </row>
    <row r="299" spans="1:7" s="120" customFormat="1" ht="12.75">
      <c r="A299" s="44" t="s">
        <v>348</v>
      </c>
      <c r="B299" s="66">
        <f t="shared" si="26"/>
        <v>21.148</v>
      </c>
      <c r="C299" s="66"/>
      <c r="D299" s="66">
        <f t="shared" si="27"/>
        <v>21.148</v>
      </c>
      <c r="E299" s="66"/>
      <c r="F299" s="66">
        <v>21.148</v>
      </c>
      <c r="G299" s="66"/>
    </row>
    <row r="300" spans="1:7" s="120" customFormat="1" ht="12.75">
      <c r="A300" s="44" t="s">
        <v>349</v>
      </c>
      <c r="B300" s="66">
        <f t="shared" si="26"/>
        <v>36.765</v>
      </c>
      <c r="C300" s="66"/>
      <c r="D300" s="66">
        <f t="shared" si="27"/>
        <v>36.765</v>
      </c>
      <c r="E300" s="66"/>
      <c r="F300" s="66">
        <v>36.765</v>
      </c>
      <c r="G300" s="66"/>
    </row>
    <row r="301" spans="1:7" s="120" customFormat="1" ht="12.75">
      <c r="A301" s="44" t="s">
        <v>350</v>
      </c>
      <c r="B301" s="66">
        <f t="shared" si="26"/>
        <v>26.145</v>
      </c>
      <c r="C301" s="66"/>
      <c r="D301" s="66">
        <f t="shared" si="27"/>
        <v>26.145</v>
      </c>
      <c r="E301" s="66"/>
      <c r="F301" s="66">
        <v>26.145</v>
      </c>
      <c r="G301" s="66"/>
    </row>
    <row r="302" spans="1:7" s="120" customFormat="1" ht="12.75">
      <c r="A302" s="44" t="s">
        <v>351</v>
      </c>
      <c r="B302" s="66">
        <f t="shared" si="26"/>
        <v>16.157</v>
      </c>
      <c r="C302" s="66"/>
      <c r="D302" s="66">
        <f t="shared" si="27"/>
        <v>16.157</v>
      </c>
      <c r="E302" s="66"/>
      <c r="F302" s="66">
        <v>16.157</v>
      </c>
      <c r="G302" s="66"/>
    </row>
    <row r="303" spans="1:7" s="120" customFormat="1" ht="12.75">
      <c r="A303" s="44" t="s">
        <v>352</v>
      </c>
      <c r="B303" s="66">
        <f t="shared" si="26"/>
        <v>8.602</v>
      </c>
      <c r="C303" s="66"/>
      <c r="D303" s="66">
        <f t="shared" si="27"/>
        <v>8.602</v>
      </c>
      <c r="E303" s="66"/>
      <c r="F303" s="66">
        <v>8.602</v>
      </c>
      <c r="G303" s="66"/>
    </row>
    <row r="304" spans="1:7" s="120" customFormat="1" ht="12.75">
      <c r="A304" s="44" t="s">
        <v>353</v>
      </c>
      <c r="B304" s="66">
        <f t="shared" si="26"/>
        <v>1744.936</v>
      </c>
      <c r="C304" s="66"/>
      <c r="D304" s="66">
        <f t="shared" si="27"/>
        <v>1744.936</v>
      </c>
      <c r="E304" s="66"/>
      <c r="F304" s="66">
        <v>1744.936</v>
      </c>
      <c r="G304" s="66"/>
    </row>
    <row r="305" spans="1:7" s="120" customFormat="1" ht="12.75">
      <c r="A305" s="44" t="s">
        <v>354</v>
      </c>
      <c r="B305" s="66">
        <f t="shared" si="26"/>
        <v>188.83100000000002</v>
      </c>
      <c r="C305" s="66">
        <v>128.36</v>
      </c>
      <c r="D305" s="66">
        <f t="shared" si="27"/>
        <v>60.471</v>
      </c>
      <c r="E305" s="66"/>
      <c r="F305" s="66">
        <v>60.471</v>
      </c>
      <c r="G305" s="66"/>
    </row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pans="1:7" ht="12.75">
      <c r="A325" s="120"/>
      <c r="B325" s="120"/>
      <c r="C325" s="120"/>
      <c r="D325" s="120"/>
      <c r="E325" s="120"/>
      <c r="F325" s="120"/>
      <c r="G325" s="120"/>
    </row>
    <row r="326" spans="1:7" ht="12.75">
      <c r="A326" s="120"/>
      <c r="B326" s="120"/>
      <c r="C326" s="120"/>
      <c r="D326" s="120"/>
      <c r="E326" s="120"/>
      <c r="F326" s="120"/>
      <c r="G326" s="120"/>
    </row>
    <row r="327" spans="1:7" ht="12.75">
      <c r="A327" s="120"/>
      <c r="B327" s="120"/>
      <c r="C327" s="120"/>
      <c r="D327" s="120"/>
      <c r="E327" s="120"/>
      <c r="F327" s="120"/>
      <c r="G327" s="120"/>
    </row>
    <row r="328" spans="1:7" ht="12.75">
      <c r="A328" s="120"/>
      <c r="B328" s="120"/>
      <c r="C328" s="120"/>
      <c r="D328" s="120"/>
      <c r="E328" s="120"/>
      <c r="F328" s="120"/>
      <c r="G328" s="120"/>
    </row>
    <row r="329" spans="1:7" ht="12.75">
      <c r="A329" s="120"/>
      <c r="B329" s="120"/>
      <c r="C329" s="120"/>
      <c r="D329" s="120"/>
      <c r="E329" s="120"/>
      <c r="F329" s="120"/>
      <c r="G329" s="120"/>
    </row>
    <row r="330" spans="1:7" ht="12.75">
      <c r="A330" s="120"/>
      <c r="B330" s="120"/>
      <c r="C330" s="120"/>
      <c r="D330" s="120"/>
      <c r="E330" s="120"/>
      <c r="F330" s="120"/>
      <c r="G330" s="120"/>
    </row>
    <row r="331" spans="1:7" ht="12.75">
      <c r="A331" s="120"/>
      <c r="B331" s="120"/>
      <c r="C331" s="120"/>
      <c r="D331" s="120"/>
      <c r="E331" s="120"/>
      <c r="F331" s="120"/>
      <c r="G331" s="120"/>
    </row>
    <row r="332" spans="1:7" ht="12.75">
      <c r="A332" s="120"/>
      <c r="B332" s="120"/>
      <c r="C332" s="120"/>
      <c r="D332" s="120"/>
      <c r="E332" s="120"/>
      <c r="F332" s="120"/>
      <c r="G332" s="120"/>
    </row>
    <row r="333" spans="1:7" ht="12.75">
      <c r="A333" s="120"/>
      <c r="B333" s="120"/>
      <c r="C333" s="120"/>
      <c r="D333" s="120"/>
      <c r="E333" s="120"/>
      <c r="F333" s="120"/>
      <c r="G333" s="120"/>
    </row>
    <row r="334" spans="1:7" ht="12.75">
      <c r="A334" s="120"/>
      <c r="B334" s="120"/>
      <c r="C334" s="120"/>
      <c r="D334" s="120"/>
      <c r="E334" s="120"/>
      <c r="F334" s="120"/>
      <c r="G334" s="120"/>
    </row>
    <row r="335" spans="1:7" ht="12.75">
      <c r="A335" s="120"/>
      <c r="B335" s="120"/>
      <c r="C335" s="120"/>
      <c r="D335" s="120"/>
      <c r="E335" s="120"/>
      <c r="F335" s="120"/>
      <c r="G335" s="120"/>
    </row>
    <row r="336" spans="1:7" ht="12.75">
      <c r="A336" s="120"/>
      <c r="B336" s="120"/>
      <c r="C336" s="120"/>
      <c r="D336" s="120"/>
      <c r="E336" s="120"/>
      <c r="F336" s="120"/>
      <c r="G336" s="120"/>
    </row>
    <row r="337" spans="1:7" ht="12.75">
      <c r="A337" s="120"/>
      <c r="B337" s="120"/>
      <c r="C337" s="120"/>
      <c r="D337" s="120"/>
      <c r="E337" s="120"/>
      <c r="F337" s="120"/>
      <c r="G337" s="120"/>
    </row>
  </sheetData>
  <printOptions/>
  <pageMargins left="0.8" right="0.43" top="0.61" bottom="0.49" header="0.5" footer="0.3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E6" sqref="E6"/>
    </sheetView>
  </sheetViews>
  <sheetFormatPr defaultColWidth="9.140625" defaultRowHeight="12.75"/>
  <cols>
    <col min="1" max="1" width="28.28125" style="0" customWidth="1"/>
    <col min="2" max="2" width="9.140625" style="124" customWidth="1"/>
    <col min="3" max="3" width="4.140625" style="124" customWidth="1"/>
    <col min="4" max="4" width="9.140625" style="124" customWidth="1"/>
    <col min="5" max="5" width="4.140625" style="124" customWidth="1"/>
    <col min="6" max="6" width="9.140625" style="124" customWidth="1"/>
    <col min="7" max="7" width="4.28125" style="124" customWidth="1"/>
    <col min="8" max="8" width="13.7109375" style="124" customWidth="1"/>
  </cols>
  <sheetData>
    <row r="3" ht="12.75">
      <c r="B3" s="123"/>
    </row>
    <row r="4" spans="1:8" ht="15.75">
      <c r="A4" s="125" t="s">
        <v>18</v>
      </c>
      <c r="B4" s="126"/>
      <c r="C4" s="127"/>
      <c r="D4" s="126"/>
      <c r="E4" s="126"/>
      <c r="F4" s="126"/>
      <c r="G4" s="126"/>
      <c r="H4" s="126"/>
    </row>
    <row r="5" spans="1:8" ht="15.75">
      <c r="A5" s="125"/>
      <c r="B5" s="126"/>
      <c r="C5" s="127"/>
      <c r="D5" s="126"/>
      <c r="E5" s="126"/>
      <c r="F5" s="126"/>
      <c r="G5" s="126"/>
      <c r="H5" s="126"/>
    </row>
    <row r="6" spans="1:8" ht="15.75">
      <c r="A6" s="125"/>
      <c r="B6" s="126"/>
      <c r="C6" s="127"/>
      <c r="D6" s="126"/>
      <c r="E6" s="126"/>
      <c r="F6" s="126"/>
      <c r="G6" s="126"/>
      <c r="H6" s="126"/>
    </row>
    <row r="7" spans="1:3" ht="12.75">
      <c r="A7" s="97"/>
      <c r="B7" s="123"/>
      <c r="C7" s="123"/>
    </row>
    <row r="8" spans="1:8" ht="12.75">
      <c r="A8" s="97"/>
      <c r="B8" s="123"/>
      <c r="C8" s="123"/>
      <c r="H8" s="124" t="s">
        <v>17</v>
      </c>
    </row>
    <row r="10" spans="1:8" ht="12.75">
      <c r="A10" s="128" t="s">
        <v>410</v>
      </c>
      <c r="B10" s="129" t="s">
        <v>435</v>
      </c>
      <c r="C10" s="129"/>
      <c r="D10" s="129" t="s">
        <v>71</v>
      </c>
      <c r="E10" s="129"/>
      <c r="F10" s="129" t="s">
        <v>436</v>
      </c>
      <c r="G10" s="129"/>
      <c r="H10" s="129" t="s">
        <v>437</v>
      </c>
    </row>
    <row r="11" spans="1:8" ht="12.75">
      <c r="A11" s="97"/>
      <c r="B11" s="123"/>
      <c r="C11" s="123"/>
      <c r="D11" s="123"/>
      <c r="E11" s="123"/>
      <c r="F11" s="123"/>
      <c r="G11" s="123"/>
      <c r="H11" s="123"/>
    </row>
    <row r="12" spans="1:8" ht="12.75">
      <c r="A12" s="97" t="s">
        <v>366</v>
      </c>
      <c r="B12" s="83">
        <v>688.24</v>
      </c>
      <c r="C12" s="83"/>
      <c r="D12" s="83">
        <v>3895.7780000000002</v>
      </c>
      <c r="E12" s="83"/>
      <c r="F12" s="83">
        <v>57.68599999999999</v>
      </c>
      <c r="G12" s="83"/>
      <c r="H12" s="54">
        <v>954.651</v>
      </c>
    </row>
    <row r="13" spans="1:8" ht="12.75">
      <c r="A13" t="s">
        <v>438</v>
      </c>
      <c r="B13" s="93">
        <v>95.701</v>
      </c>
      <c r="C13" s="93"/>
      <c r="D13" s="93">
        <v>322.053</v>
      </c>
      <c r="E13" s="93"/>
      <c r="F13" s="93">
        <v>14.729</v>
      </c>
      <c r="G13" s="93"/>
      <c r="H13" s="14">
        <v>164.844</v>
      </c>
    </row>
    <row r="14" spans="1:8" ht="12.75">
      <c r="A14" t="s">
        <v>439</v>
      </c>
      <c r="B14" s="93">
        <v>22.039</v>
      </c>
      <c r="C14" s="93"/>
      <c r="D14" s="93">
        <v>37.811</v>
      </c>
      <c r="E14" s="93"/>
      <c r="F14" s="93">
        <v>3.843</v>
      </c>
      <c r="G14" s="93"/>
      <c r="H14" s="14">
        <v>35.507</v>
      </c>
    </row>
    <row r="15" spans="1:8" ht="12.75">
      <c r="A15" t="s">
        <v>440</v>
      </c>
      <c r="B15" s="93">
        <v>570.5</v>
      </c>
      <c r="C15" s="93"/>
      <c r="D15" s="93">
        <v>3535.914</v>
      </c>
      <c r="E15" s="93"/>
      <c r="F15" s="93">
        <v>39.114</v>
      </c>
      <c r="G15" s="93"/>
      <c r="H15" s="14">
        <v>754.3</v>
      </c>
    </row>
    <row r="16" spans="2:8" ht="12.75">
      <c r="B16" s="93"/>
      <c r="C16" s="93"/>
      <c r="D16" s="93"/>
      <c r="E16" s="93"/>
      <c r="F16" s="93"/>
      <c r="G16" s="93"/>
      <c r="H16" s="93"/>
    </row>
    <row r="17" spans="1:8" ht="12.75">
      <c r="A17" s="97" t="s">
        <v>361</v>
      </c>
      <c r="B17" s="83">
        <v>494.348</v>
      </c>
      <c r="C17" s="83"/>
      <c r="D17" s="83">
        <v>1040.425</v>
      </c>
      <c r="E17" s="83"/>
      <c r="F17" s="83">
        <v>88.06199999999998</v>
      </c>
      <c r="G17" s="83"/>
      <c r="H17" s="54">
        <v>917.8069999999999</v>
      </c>
    </row>
    <row r="18" spans="1:8" ht="12.75">
      <c r="A18" t="s">
        <v>441</v>
      </c>
      <c r="B18" s="93">
        <v>364.768</v>
      </c>
      <c r="C18" s="93"/>
      <c r="D18" s="93">
        <v>858.103</v>
      </c>
      <c r="E18" s="93"/>
      <c r="F18" s="93">
        <v>70.541</v>
      </c>
      <c r="G18" s="93"/>
      <c r="H18" s="14">
        <v>800.747</v>
      </c>
    </row>
    <row r="19" spans="1:8" ht="12.75">
      <c r="A19" t="s">
        <v>442</v>
      </c>
      <c r="B19" s="93">
        <v>24.963</v>
      </c>
      <c r="C19" s="93"/>
      <c r="D19" s="93">
        <v>33.533</v>
      </c>
      <c r="E19" s="93"/>
      <c r="F19" s="93">
        <v>2.948</v>
      </c>
      <c r="G19" s="93"/>
      <c r="H19" s="14">
        <v>22.035</v>
      </c>
    </row>
    <row r="20" spans="1:8" ht="12.75">
      <c r="A20" t="s">
        <v>443</v>
      </c>
      <c r="B20" s="93">
        <v>81.341</v>
      </c>
      <c r="C20" s="93"/>
      <c r="D20" s="93">
        <v>104.423</v>
      </c>
      <c r="E20" s="93"/>
      <c r="F20" s="93">
        <v>9.94</v>
      </c>
      <c r="G20" s="93"/>
      <c r="H20" s="14">
        <v>72.643</v>
      </c>
    </row>
    <row r="21" spans="1:8" ht="12.75">
      <c r="A21" t="s">
        <v>444</v>
      </c>
      <c r="B21" s="93">
        <v>23.276</v>
      </c>
      <c r="C21" s="93"/>
      <c r="D21" s="93">
        <v>44.366</v>
      </c>
      <c r="E21" s="93"/>
      <c r="F21" s="93">
        <v>4.633</v>
      </c>
      <c r="G21" s="93"/>
      <c r="H21" s="14">
        <v>22.382</v>
      </c>
    </row>
    <row r="22" spans="2:8" ht="12.75">
      <c r="B22" s="93"/>
      <c r="C22" s="93"/>
      <c r="D22" s="93"/>
      <c r="E22" s="93"/>
      <c r="F22" s="93"/>
      <c r="G22" s="93"/>
      <c r="H22" s="93"/>
    </row>
    <row r="23" spans="1:8" ht="12.75">
      <c r="A23" s="97" t="s">
        <v>423</v>
      </c>
      <c r="B23" s="83">
        <v>18.169</v>
      </c>
      <c r="C23" s="83"/>
      <c r="D23" s="83">
        <v>26.362</v>
      </c>
      <c r="E23" s="83"/>
      <c r="F23" s="83">
        <v>0.853</v>
      </c>
      <c r="G23" s="83"/>
      <c r="H23" s="54">
        <v>1.735</v>
      </c>
    </row>
    <row r="24" spans="2:8" ht="12.75">
      <c r="B24" s="93"/>
      <c r="C24" s="93"/>
      <c r="D24" s="93"/>
      <c r="E24" s="93"/>
      <c r="F24" s="93"/>
      <c r="G24" s="93"/>
      <c r="H24" s="93"/>
    </row>
    <row r="25" spans="1:8" s="97" customFormat="1" ht="12.75">
      <c r="A25" s="97" t="s">
        <v>427</v>
      </c>
      <c r="B25" s="83">
        <v>1200.757</v>
      </c>
      <c r="C25" s="83"/>
      <c r="D25" s="83">
        <v>4962.5650000000005</v>
      </c>
      <c r="E25" s="83"/>
      <c r="F25" s="83">
        <v>146.601</v>
      </c>
      <c r="G25" s="83"/>
      <c r="H25" s="54">
        <v>1874.193</v>
      </c>
    </row>
  </sheetData>
  <printOptions/>
  <pageMargins left="0.98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5"/>
  <sheetViews>
    <sheetView workbookViewId="0" topLeftCell="A1">
      <selection activeCell="A2" sqref="A2"/>
    </sheetView>
  </sheetViews>
  <sheetFormatPr defaultColWidth="9.140625" defaultRowHeight="12.75"/>
  <cols>
    <col min="1" max="1" width="30.421875" style="14" customWidth="1"/>
    <col min="2" max="2" width="14.00390625" style="14" customWidth="1"/>
    <col min="3" max="3" width="15.00390625" style="14" customWidth="1"/>
    <col min="4" max="5" width="9.140625" style="14" customWidth="1"/>
    <col min="6" max="6" width="11.7109375" style="14" customWidth="1"/>
    <col min="7" max="16384" width="9.140625" style="14" customWidth="1"/>
  </cols>
  <sheetData>
    <row r="1" spans="1:6" ht="15.75">
      <c r="A1" s="130" t="s">
        <v>445</v>
      </c>
      <c r="B1" s="131"/>
      <c r="C1" s="131"/>
      <c r="D1" s="131"/>
      <c r="E1" s="131"/>
      <c r="F1" s="132"/>
    </row>
    <row r="2" spans="1:6" ht="15.75">
      <c r="A2" s="65"/>
      <c r="B2" s="133"/>
      <c r="C2" s="133"/>
      <c r="D2" s="133"/>
      <c r="E2" s="133"/>
      <c r="F2" s="85"/>
    </row>
    <row r="3" spans="1:6" ht="12.75">
      <c r="A3" s="77"/>
      <c r="B3" s="85"/>
      <c r="C3" s="85"/>
      <c r="D3" s="85"/>
      <c r="E3" s="85"/>
      <c r="F3" s="85" t="s">
        <v>19</v>
      </c>
    </row>
    <row r="4" spans="1:6" ht="13.5" thickBot="1">
      <c r="A4" s="77"/>
      <c r="B4" s="85"/>
      <c r="C4" s="85"/>
      <c r="D4" s="85"/>
      <c r="E4" s="85"/>
      <c r="F4" s="85"/>
    </row>
    <row r="5" spans="1:6" ht="39" thickBot="1">
      <c r="A5" s="134" t="s">
        <v>446</v>
      </c>
      <c r="B5" s="135" t="s">
        <v>447</v>
      </c>
      <c r="C5" s="136" t="s">
        <v>448</v>
      </c>
      <c r="D5" s="136" t="s">
        <v>449</v>
      </c>
      <c r="E5" s="136" t="s">
        <v>450</v>
      </c>
      <c r="F5" s="135" t="s">
        <v>451</v>
      </c>
    </row>
    <row r="6" spans="1:6" ht="12.75">
      <c r="A6" s="137"/>
      <c r="B6" s="138"/>
      <c r="C6" s="139"/>
      <c r="D6" s="139"/>
      <c r="E6" s="139"/>
      <c r="F6" s="138"/>
    </row>
    <row r="7" spans="1:6" ht="12.75">
      <c r="A7" s="77"/>
      <c r="B7" s="85"/>
      <c r="C7" s="85"/>
      <c r="D7" s="85"/>
      <c r="E7" s="85"/>
      <c r="F7" s="85"/>
    </row>
    <row r="8" spans="1:6" ht="12.75">
      <c r="A8" s="75" t="s">
        <v>87</v>
      </c>
      <c r="B8" s="83">
        <f>C8+D8+E8+F8</f>
        <v>1659037.5228</v>
      </c>
      <c r="C8" s="83">
        <v>1573738.2428</v>
      </c>
      <c r="D8" s="83">
        <v>485.462</v>
      </c>
      <c r="E8" s="83">
        <v>83390.989</v>
      </c>
      <c r="F8" s="83">
        <v>1422.829</v>
      </c>
    </row>
    <row r="9" spans="1:6" ht="12.75">
      <c r="A9" s="47"/>
      <c r="B9" s="85"/>
      <c r="C9" s="85"/>
      <c r="D9" s="85"/>
      <c r="E9" s="85"/>
      <c r="F9" s="85"/>
    </row>
    <row r="10" spans="1:6" ht="12.75">
      <c r="A10" s="75" t="s">
        <v>88</v>
      </c>
      <c r="B10" s="83">
        <f>C10+D10+E10+F10</f>
        <v>72936.054</v>
      </c>
      <c r="C10" s="83">
        <v>14130.632</v>
      </c>
      <c r="D10" s="83">
        <v>193.19</v>
      </c>
      <c r="E10" s="83">
        <v>58470.718</v>
      </c>
      <c r="F10" s="83">
        <v>141.514</v>
      </c>
    </row>
    <row r="11" spans="1:6" ht="12.75">
      <c r="A11" s="47"/>
      <c r="B11" s="85"/>
      <c r="C11" s="85"/>
      <c r="D11" s="85"/>
      <c r="E11" s="85"/>
      <c r="F11" s="85"/>
    </row>
    <row r="12" spans="1:6" ht="12.75">
      <c r="A12" s="47" t="s">
        <v>89</v>
      </c>
      <c r="B12" s="85">
        <v>4.497</v>
      </c>
      <c r="C12" s="85">
        <v>4.497</v>
      </c>
      <c r="D12" s="85"/>
      <c r="E12" s="85"/>
      <c r="F12" s="85"/>
    </row>
    <row r="13" spans="1:6" ht="12.75">
      <c r="A13" s="47" t="s">
        <v>452</v>
      </c>
      <c r="B13" s="85"/>
      <c r="C13" s="85"/>
      <c r="D13" s="85"/>
      <c r="E13" s="85"/>
      <c r="F13" s="85"/>
    </row>
    <row r="14" spans="1:6" ht="12.75">
      <c r="A14" s="47" t="s">
        <v>91</v>
      </c>
      <c r="B14" s="85">
        <v>9505.674</v>
      </c>
      <c r="C14" s="85">
        <v>9505.674</v>
      </c>
      <c r="D14" s="85"/>
      <c r="E14" s="85"/>
      <c r="F14" s="85"/>
    </row>
    <row r="15" spans="1:6" ht="12.75">
      <c r="A15" s="47" t="s">
        <v>92</v>
      </c>
      <c r="B15" s="85">
        <v>9491.597</v>
      </c>
      <c r="C15" s="85">
        <v>9491.597</v>
      </c>
      <c r="D15" s="85"/>
      <c r="E15" s="85"/>
      <c r="F15" s="85"/>
    </row>
    <row r="16" spans="1:6" ht="12.75">
      <c r="A16" s="47" t="s">
        <v>93</v>
      </c>
      <c r="B16" s="85">
        <v>243.449</v>
      </c>
      <c r="C16" s="85">
        <v>33.517</v>
      </c>
      <c r="D16" s="85">
        <v>171</v>
      </c>
      <c r="E16" s="85">
        <v>38.932</v>
      </c>
      <c r="F16" s="85"/>
    </row>
    <row r="17" spans="1:6" ht="12.75">
      <c r="A17" s="47" t="s">
        <v>94</v>
      </c>
      <c r="B17" s="85">
        <v>103.12899999999999</v>
      </c>
      <c r="C17" s="85">
        <v>63.003</v>
      </c>
      <c r="D17" s="85"/>
      <c r="E17" s="85">
        <v>40.126</v>
      </c>
      <c r="F17" s="85"/>
    </row>
    <row r="18" spans="1:6" ht="12.75">
      <c r="A18" s="47" t="s">
        <v>95</v>
      </c>
      <c r="B18" s="85">
        <v>542.661</v>
      </c>
      <c r="C18" s="85">
        <v>542.661</v>
      </c>
      <c r="D18" s="85"/>
      <c r="E18" s="85"/>
      <c r="F18" s="85"/>
    </row>
    <row r="19" spans="1:6" ht="12.75">
      <c r="A19" s="47" t="s">
        <v>96</v>
      </c>
      <c r="B19" s="85">
        <v>90.053</v>
      </c>
      <c r="C19" s="85">
        <v>19.748</v>
      </c>
      <c r="D19" s="85">
        <v>22.19</v>
      </c>
      <c r="E19" s="85">
        <v>44.324</v>
      </c>
      <c r="F19" s="85">
        <v>3.791</v>
      </c>
    </row>
    <row r="20" spans="1:6" ht="12.75">
      <c r="A20" s="47" t="s">
        <v>97</v>
      </c>
      <c r="B20" s="85">
        <v>16.781</v>
      </c>
      <c r="C20" s="85">
        <v>16.602</v>
      </c>
      <c r="D20" s="85"/>
      <c r="E20" s="85"/>
      <c r="F20" s="85">
        <v>0.179</v>
      </c>
    </row>
    <row r="21" spans="1:6" ht="12.75">
      <c r="A21" s="47" t="s">
        <v>98</v>
      </c>
      <c r="B21" s="85">
        <v>66.17399999999999</v>
      </c>
      <c r="C21" s="85">
        <v>65.684</v>
      </c>
      <c r="D21" s="85"/>
      <c r="E21" s="85"/>
      <c r="F21" s="85">
        <v>0.49</v>
      </c>
    </row>
    <row r="22" spans="1:6" ht="12.75">
      <c r="A22" s="14" t="s">
        <v>99</v>
      </c>
      <c r="B22" s="93">
        <f>C22+D22+E22+F22</f>
        <v>49.064</v>
      </c>
      <c r="C22" s="93">
        <v>49.064</v>
      </c>
      <c r="D22" s="85"/>
      <c r="E22" s="85"/>
      <c r="F22" s="85"/>
    </row>
    <row r="23" spans="1:6" ht="12.75">
      <c r="A23" s="47" t="s">
        <v>100</v>
      </c>
      <c r="B23" s="85">
        <v>99.251</v>
      </c>
      <c r="C23" s="85">
        <v>99.251</v>
      </c>
      <c r="D23" s="85"/>
      <c r="E23" s="85"/>
      <c r="F23" s="85"/>
    </row>
    <row r="24" spans="1:6" ht="12.75">
      <c r="A24" s="47" t="s">
        <v>101</v>
      </c>
      <c r="B24" s="85">
        <v>256.095</v>
      </c>
      <c r="C24" s="85">
        <v>253.721</v>
      </c>
      <c r="D24" s="85"/>
      <c r="E24" s="85"/>
      <c r="F24" s="85">
        <v>2.374</v>
      </c>
    </row>
    <row r="25" spans="1:6" ht="12.75">
      <c r="A25" s="47" t="s">
        <v>102</v>
      </c>
      <c r="B25" s="85">
        <v>28.9</v>
      </c>
      <c r="C25" s="85">
        <v>28.9</v>
      </c>
      <c r="D25" s="85"/>
      <c r="E25" s="85"/>
      <c r="F25" s="85"/>
    </row>
    <row r="26" spans="1:6" ht="12.75">
      <c r="A26" s="47" t="s">
        <v>103</v>
      </c>
      <c r="B26" s="85">
        <v>148.435</v>
      </c>
      <c r="C26" s="85"/>
      <c r="D26" s="85"/>
      <c r="E26" s="85">
        <v>148.435</v>
      </c>
      <c r="F26" s="85"/>
    </row>
    <row r="27" spans="1:6" ht="12.75">
      <c r="A27" s="47" t="s">
        <v>104</v>
      </c>
      <c r="B27" s="85">
        <v>1798.484</v>
      </c>
      <c r="C27" s="85">
        <v>545.749</v>
      </c>
      <c r="D27" s="85"/>
      <c r="E27" s="85">
        <v>1205.956</v>
      </c>
      <c r="F27" s="85">
        <v>46.779</v>
      </c>
    </row>
    <row r="28" spans="1:6" ht="12.75">
      <c r="A28" s="47" t="s">
        <v>105</v>
      </c>
      <c r="B28" s="85">
        <v>40.963</v>
      </c>
      <c r="C28" s="85">
        <v>40.963</v>
      </c>
      <c r="D28" s="85"/>
      <c r="E28" s="85"/>
      <c r="F28" s="85"/>
    </row>
    <row r="29" spans="1:6" ht="12.75">
      <c r="A29" s="47" t="s">
        <v>106</v>
      </c>
      <c r="B29" s="85">
        <v>32.864</v>
      </c>
      <c r="C29" s="85">
        <v>31.579</v>
      </c>
      <c r="D29" s="85"/>
      <c r="E29" s="85"/>
      <c r="F29" s="85">
        <v>1.285</v>
      </c>
    </row>
    <row r="30" spans="1:6" ht="12.75">
      <c r="A30" s="47" t="s">
        <v>107</v>
      </c>
      <c r="B30" s="85">
        <v>850.969</v>
      </c>
      <c r="C30" s="85"/>
      <c r="D30" s="85"/>
      <c r="E30" s="85">
        <v>846.811</v>
      </c>
      <c r="F30" s="85">
        <v>4.158</v>
      </c>
    </row>
    <row r="31" spans="1:6" ht="12.75">
      <c r="A31" s="47" t="s">
        <v>108</v>
      </c>
      <c r="B31" s="85">
        <v>53.4</v>
      </c>
      <c r="C31" s="85">
        <v>53.4</v>
      </c>
      <c r="D31" s="85"/>
      <c r="E31" s="85"/>
      <c r="F31" s="85"/>
    </row>
    <row r="32" spans="1:6" ht="12.75">
      <c r="A32" s="47" t="s">
        <v>109</v>
      </c>
      <c r="B32" s="85">
        <v>775.531</v>
      </c>
      <c r="C32" s="85">
        <v>775.531</v>
      </c>
      <c r="D32" s="85"/>
      <c r="E32" s="85"/>
      <c r="F32" s="85"/>
    </row>
    <row r="33" spans="1:6" ht="12.75">
      <c r="A33" s="47" t="s">
        <v>110</v>
      </c>
      <c r="B33" s="85">
        <v>76.27</v>
      </c>
      <c r="C33" s="85">
        <v>76.27</v>
      </c>
      <c r="D33" s="85"/>
      <c r="E33" s="85"/>
      <c r="F33" s="85"/>
    </row>
    <row r="34" spans="1:6" ht="12.75">
      <c r="A34" s="47" t="s">
        <v>111</v>
      </c>
      <c r="B34" s="85"/>
      <c r="C34" s="85"/>
      <c r="D34" s="85"/>
      <c r="E34" s="85"/>
      <c r="F34" s="85"/>
    </row>
    <row r="35" spans="1:6" ht="12.75">
      <c r="A35" s="47" t="s">
        <v>112</v>
      </c>
      <c r="B35" s="85">
        <v>35.952</v>
      </c>
      <c r="C35" s="85">
        <v>35.952</v>
      </c>
      <c r="D35" s="85"/>
      <c r="E35" s="85"/>
      <c r="F35" s="85"/>
    </row>
    <row r="36" spans="1:6" ht="12.75">
      <c r="A36" s="47" t="s">
        <v>113</v>
      </c>
      <c r="B36" s="85">
        <v>57632.044</v>
      </c>
      <c r="C36" s="85">
        <v>1481.949</v>
      </c>
      <c r="D36" s="85"/>
      <c r="E36" s="85">
        <v>56067.637</v>
      </c>
      <c r="F36" s="85">
        <v>82.458</v>
      </c>
    </row>
    <row r="37" spans="1:6" ht="12.75">
      <c r="A37" s="47" t="s">
        <v>114</v>
      </c>
      <c r="B37" s="85">
        <v>503.433</v>
      </c>
      <c r="C37" s="85">
        <v>503.433</v>
      </c>
      <c r="D37" s="85"/>
      <c r="E37" s="85"/>
      <c r="F37" s="85"/>
    </row>
    <row r="38" spans="1:6" ht="12.75">
      <c r="A38" s="47" t="s">
        <v>115</v>
      </c>
      <c r="B38" s="85">
        <v>33.21</v>
      </c>
      <c r="C38" s="85"/>
      <c r="D38" s="85"/>
      <c r="E38" s="85">
        <v>32.91</v>
      </c>
      <c r="F38" s="85">
        <v>0.3</v>
      </c>
    </row>
    <row r="39" spans="1:6" ht="12.75">
      <c r="A39" s="47"/>
      <c r="B39" s="85"/>
      <c r="C39" s="85"/>
      <c r="D39" s="85"/>
      <c r="E39" s="85"/>
      <c r="F39" s="85"/>
    </row>
    <row r="40" spans="1:6" ht="12.75">
      <c r="A40" s="75" t="s">
        <v>116</v>
      </c>
      <c r="B40" s="87">
        <v>304.803</v>
      </c>
      <c r="C40" s="87">
        <v>37.391</v>
      </c>
      <c r="D40" s="87"/>
      <c r="E40" s="87">
        <v>267.412</v>
      </c>
      <c r="F40" s="87"/>
    </row>
    <row r="41" spans="1:6" ht="12.75">
      <c r="A41" s="47"/>
      <c r="B41" s="85"/>
      <c r="C41" s="85"/>
      <c r="D41" s="85"/>
      <c r="E41" s="85"/>
      <c r="F41" s="85"/>
    </row>
    <row r="42" spans="1:6" ht="12.75">
      <c r="A42" s="47" t="s">
        <v>117</v>
      </c>
      <c r="B42" s="85">
        <v>8.79</v>
      </c>
      <c r="C42" s="85">
        <v>0.88</v>
      </c>
      <c r="D42" s="85"/>
      <c r="E42" s="85">
        <v>7.91</v>
      </c>
      <c r="F42" s="85"/>
    </row>
    <row r="43" spans="1:6" ht="12.75">
      <c r="A43" s="47" t="s">
        <v>118</v>
      </c>
      <c r="B43" s="85">
        <v>23.977999999999998</v>
      </c>
      <c r="C43" s="85">
        <v>4.45</v>
      </c>
      <c r="D43" s="85"/>
      <c r="E43" s="85">
        <v>19.528</v>
      </c>
      <c r="F43" s="85"/>
    </row>
    <row r="44" spans="1:6" ht="12.75">
      <c r="A44" s="47" t="s">
        <v>119</v>
      </c>
      <c r="B44" s="85">
        <v>69</v>
      </c>
      <c r="C44" s="85">
        <v>6.7</v>
      </c>
      <c r="D44" s="85"/>
      <c r="E44" s="85">
        <v>62.3</v>
      </c>
      <c r="F44" s="85"/>
    </row>
    <row r="45" spans="1:6" ht="12.75">
      <c r="A45" s="47" t="s">
        <v>120</v>
      </c>
      <c r="B45" s="85">
        <v>189.45100000000002</v>
      </c>
      <c r="C45" s="85">
        <v>15.711</v>
      </c>
      <c r="D45" s="85"/>
      <c r="E45" s="85">
        <v>173.74</v>
      </c>
      <c r="F45" s="85"/>
    </row>
    <row r="46" spans="1:6" ht="12.75">
      <c r="A46" s="47" t="s">
        <v>121</v>
      </c>
      <c r="B46" s="85">
        <v>13.584</v>
      </c>
      <c r="C46" s="85">
        <v>9.65</v>
      </c>
      <c r="D46" s="85"/>
      <c r="E46" s="85">
        <v>3.934</v>
      </c>
      <c r="F46" s="85"/>
    </row>
    <row r="47" spans="1:6" ht="12.75">
      <c r="A47" s="47"/>
      <c r="B47" s="85"/>
      <c r="C47" s="85"/>
      <c r="D47" s="85"/>
      <c r="E47" s="85"/>
      <c r="F47" s="85"/>
    </row>
    <row r="48" spans="1:6" ht="12.75">
      <c r="A48" s="75" t="s">
        <v>122</v>
      </c>
      <c r="B48" s="87">
        <v>1527679.774</v>
      </c>
      <c r="C48" s="87">
        <v>1513120.165</v>
      </c>
      <c r="D48" s="87"/>
      <c r="E48" s="87">
        <v>14552.407</v>
      </c>
      <c r="F48" s="87">
        <v>7.202</v>
      </c>
    </row>
    <row r="49" spans="1:6" ht="12.75">
      <c r="A49" s="47"/>
      <c r="B49" s="85"/>
      <c r="C49" s="85"/>
      <c r="D49" s="85"/>
      <c r="E49" s="85"/>
      <c r="F49" s="85"/>
    </row>
    <row r="50" spans="1:6" ht="12.75">
      <c r="A50" s="47" t="s">
        <v>123</v>
      </c>
      <c r="B50" s="85">
        <v>4.725</v>
      </c>
      <c r="C50" s="85">
        <v>4.725</v>
      </c>
      <c r="D50" s="85"/>
      <c r="E50" s="85"/>
      <c r="F50" s="85"/>
    </row>
    <row r="51" spans="1:6" ht="12.75">
      <c r="A51" s="47" t="s">
        <v>124</v>
      </c>
      <c r="B51" s="85">
        <v>132.539</v>
      </c>
      <c r="C51" s="85">
        <v>32</v>
      </c>
      <c r="D51" s="85"/>
      <c r="E51" s="85">
        <v>94.539</v>
      </c>
      <c r="F51" s="85">
        <v>6</v>
      </c>
    </row>
    <row r="52" spans="1:6" ht="12.75">
      <c r="A52" s="47" t="s">
        <v>125</v>
      </c>
      <c r="B52" s="85">
        <v>30.887</v>
      </c>
      <c r="C52" s="85">
        <v>30.887</v>
      </c>
      <c r="D52" s="85"/>
      <c r="E52" s="85"/>
      <c r="F52" s="85"/>
    </row>
    <row r="53" spans="1:6" ht="12.75">
      <c r="A53" s="47" t="s">
        <v>126</v>
      </c>
      <c r="B53" s="85">
        <v>10.2</v>
      </c>
      <c r="C53" s="85">
        <v>10.2</v>
      </c>
      <c r="D53" s="85"/>
      <c r="E53" s="85"/>
      <c r="F53" s="85"/>
    </row>
    <row r="54" spans="1:6" ht="12.75">
      <c r="A54" s="47" t="s">
        <v>127</v>
      </c>
      <c r="B54" s="85">
        <v>69710.01299999999</v>
      </c>
      <c r="C54" s="85">
        <v>69709.256</v>
      </c>
      <c r="D54" s="85"/>
      <c r="E54" s="85"/>
      <c r="F54" s="85">
        <v>0.757</v>
      </c>
    </row>
    <row r="55" spans="1:6" ht="12.75">
      <c r="A55" s="47" t="s">
        <v>128</v>
      </c>
      <c r="B55" s="85">
        <v>42.907</v>
      </c>
      <c r="C55" s="85">
        <v>42.907</v>
      </c>
      <c r="D55" s="85"/>
      <c r="E55" s="85"/>
      <c r="F55" s="85"/>
    </row>
    <row r="56" spans="1:6" ht="12.75">
      <c r="A56" s="47" t="s">
        <v>129</v>
      </c>
      <c r="B56" s="85">
        <v>26.915</v>
      </c>
      <c r="C56" s="85">
        <v>26.915</v>
      </c>
      <c r="D56" s="85"/>
      <c r="E56" s="85"/>
      <c r="F56" s="85"/>
    </row>
    <row r="57" spans="1:6" ht="12.75">
      <c r="A57" s="47" t="s">
        <v>130</v>
      </c>
      <c r="B57" s="85">
        <v>134.271</v>
      </c>
      <c r="C57" s="85">
        <v>134.271</v>
      </c>
      <c r="D57" s="85"/>
      <c r="E57" s="85"/>
      <c r="F57" s="85"/>
    </row>
    <row r="58" spans="1:6" ht="12.75">
      <c r="A58" s="47" t="s">
        <v>131</v>
      </c>
      <c r="B58" s="85">
        <v>9095.824</v>
      </c>
      <c r="C58" s="85">
        <v>1679.827</v>
      </c>
      <c r="D58" s="85"/>
      <c r="E58" s="85">
        <v>7415.997</v>
      </c>
      <c r="F58" s="85"/>
    </row>
    <row r="59" spans="1:6" ht="12.75">
      <c r="A59" s="47" t="s">
        <v>132</v>
      </c>
      <c r="B59" s="85">
        <v>397.234</v>
      </c>
      <c r="C59" s="85">
        <v>397.234</v>
      </c>
      <c r="D59" s="85"/>
      <c r="E59" s="85"/>
      <c r="F59" s="85"/>
    </row>
    <row r="60" spans="1:6" ht="25.5">
      <c r="A60" s="47" t="s">
        <v>133</v>
      </c>
      <c r="B60" s="85">
        <v>397.234</v>
      </c>
      <c r="C60" s="85">
        <v>397.234</v>
      </c>
      <c r="D60" s="85"/>
      <c r="E60" s="85"/>
      <c r="F60" s="85"/>
    </row>
    <row r="61" spans="1:6" ht="12.75">
      <c r="A61" s="47" t="s">
        <v>134</v>
      </c>
      <c r="B61" s="85">
        <v>3459.649</v>
      </c>
      <c r="C61" s="85">
        <v>3456.967</v>
      </c>
      <c r="D61" s="85"/>
      <c r="E61" s="85">
        <v>2.682</v>
      </c>
      <c r="F61" s="85"/>
    </row>
    <row r="62" spans="1:6" ht="12.75">
      <c r="A62" s="47" t="s">
        <v>135</v>
      </c>
      <c r="B62" s="85">
        <v>2.88</v>
      </c>
      <c r="C62" s="85">
        <v>2.88</v>
      </c>
      <c r="D62" s="85"/>
      <c r="E62" s="85"/>
      <c r="F62" s="85"/>
    </row>
    <row r="63" spans="1:6" ht="12.75">
      <c r="A63" s="47" t="s">
        <v>136</v>
      </c>
      <c r="B63" s="85">
        <v>17.113</v>
      </c>
      <c r="C63" s="85">
        <v>17.113</v>
      </c>
      <c r="D63" s="85"/>
      <c r="E63" s="85"/>
      <c r="F63" s="85"/>
    </row>
    <row r="64" spans="1:6" ht="12.75">
      <c r="A64" s="47" t="s">
        <v>137</v>
      </c>
      <c r="B64" s="85">
        <v>76484.136</v>
      </c>
      <c r="C64" s="85">
        <v>76484.136</v>
      </c>
      <c r="D64" s="85"/>
      <c r="E64" s="85"/>
      <c r="F64" s="85"/>
    </row>
    <row r="65" spans="1:6" ht="12.75">
      <c r="A65" s="47" t="s">
        <v>138</v>
      </c>
      <c r="B65" s="85">
        <v>81622.263</v>
      </c>
      <c r="C65" s="85">
        <v>81622.263</v>
      </c>
      <c r="D65" s="85"/>
      <c r="E65" s="85"/>
      <c r="F65" s="85"/>
    </row>
    <row r="66" spans="1:6" ht="12.75">
      <c r="A66" s="47" t="s">
        <v>139</v>
      </c>
      <c r="B66" s="85">
        <v>2.992</v>
      </c>
      <c r="C66" s="85">
        <v>2.547</v>
      </c>
      <c r="D66" s="85"/>
      <c r="E66" s="85"/>
      <c r="F66" s="85">
        <v>0.445</v>
      </c>
    </row>
    <row r="67" spans="1:6" ht="12.75">
      <c r="A67" s="47" t="s">
        <v>140</v>
      </c>
      <c r="B67" s="85">
        <v>269801.393</v>
      </c>
      <c r="C67" s="85">
        <v>269801.393</v>
      </c>
      <c r="D67" s="85"/>
      <c r="E67" s="85"/>
      <c r="F67" s="85"/>
    </row>
    <row r="68" spans="1:6" ht="12.75">
      <c r="A68" s="47" t="s">
        <v>141</v>
      </c>
      <c r="B68" s="85">
        <v>331</v>
      </c>
      <c r="C68" s="85">
        <v>331</v>
      </c>
      <c r="D68" s="85"/>
      <c r="E68" s="85"/>
      <c r="F68" s="85"/>
    </row>
    <row r="69" spans="1:6" ht="12.75">
      <c r="A69" s="47" t="s">
        <v>142</v>
      </c>
      <c r="B69" s="85">
        <v>7418.729</v>
      </c>
      <c r="C69" s="85">
        <v>508.188</v>
      </c>
      <c r="D69" s="85"/>
      <c r="E69" s="85">
        <v>6910.541</v>
      </c>
      <c r="F69" s="85"/>
    </row>
    <row r="70" spans="1:6" ht="12.75">
      <c r="A70" s="47" t="s">
        <v>143</v>
      </c>
      <c r="B70" s="85">
        <v>191.009</v>
      </c>
      <c r="C70" s="85">
        <v>191.009</v>
      </c>
      <c r="D70" s="85"/>
      <c r="E70" s="85"/>
      <c r="F70" s="85"/>
    </row>
    <row r="71" spans="1:6" ht="12.75">
      <c r="A71" s="47" t="s">
        <v>144</v>
      </c>
      <c r="B71" s="85">
        <v>20584.522</v>
      </c>
      <c r="C71" s="85">
        <v>20455.874</v>
      </c>
      <c r="D71" s="85"/>
      <c r="E71" s="85">
        <v>128.648</v>
      </c>
      <c r="F71" s="85"/>
    </row>
    <row r="72" spans="1:6" ht="12.75">
      <c r="A72" s="47" t="s">
        <v>145</v>
      </c>
      <c r="B72" s="85">
        <v>6.477</v>
      </c>
      <c r="C72" s="85">
        <v>6.477</v>
      </c>
      <c r="D72" s="85"/>
      <c r="E72" s="85"/>
      <c r="F72" s="85"/>
    </row>
    <row r="73" spans="1:6" ht="12.75">
      <c r="A73" s="47" t="s">
        <v>146</v>
      </c>
      <c r="B73" s="85">
        <v>988199.011</v>
      </c>
      <c r="C73" s="85">
        <v>988199.011</v>
      </c>
      <c r="D73" s="85"/>
      <c r="E73" s="85"/>
      <c r="F73" s="85"/>
    </row>
    <row r="74" spans="1:6" ht="12.75">
      <c r="A74" s="47"/>
      <c r="B74" s="85"/>
      <c r="C74" s="85"/>
      <c r="D74" s="85"/>
      <c r="E74" s="85"/>
      <c r="F74" s="85"/>
    </row>
    <row r="75" spans="1:6" ht="12.75">
      <c r="A75" s="75" t="s">
        <v>147</v>
      </c>
      <c r="B75" s="87">
        <v>2653.7183999999997</v>
      </c>
      <c r="C75" s="87">
        <v>2604.3664</v>
      </c>
      <c r="D75" s="87">
        <v>49.352</v>
      </c>
      <c r="E75" s="87"/>
      <c r="F75" s="87"/>
    </row>
    <row r="76" spans="1:6" ht="12.75">
      <c r="A76" s="47"/>
      <c r="B76" s="85"/>
      <c r="C76" s="85"/>
      <c r="D76" s="85"/>
      <c r="E76" s="85"/>
      <c r="F76" s="85"/>
    </row>
    <row r="77" spans="1:6" ht="12.75">
      <c r="A77" s="47" t="s">
        <v>148</v>
      </c>
      <c r="B77" s="85">
        <v>734.165</v>
      </c>
      <c r="C77" s="85">
        <v>734.165</v>
      </c>
      <c r="D77" s="85"/>
      <c r="E77" s="85"/>
      <c r="F77" s="85"/>
    </row>
    <row r="78" spans="1:6" ht="12.75">
      <c r="A78" s="47" t="s">
        <v>149</v>
      </c>
      <c r="B78" s="85">
        <v>108.84540000000001</v>
      </c>
      <c r="C78" s="85">
        <v>92.8854</v>
      </c>
      <c r="D78" s="85">
        <v>15.96</v>
      </c>
      <c r="E78" s="85"/>
      <c r="F78" s="85"/>
    </row>
    <row r="79" spans="1:6" ht="12.75">
      <c r="A79" s="47" t="s">
        <v>150</v>
      </c>
      <c r="B79" s="85"/>
      <c r="C79" s="85"/>
      <c r="D79" s="85"/>
      <c r="E79" s="85"/>
      <c r="F79" s="85"/>
    </row>
    <row r="80" spans="1:6" ht="12.75">
      <c r="A80" s="47" t="s">
        <v>151</v>
      </c>
      <c r="B80" s="85">
        <v>33.392</v>
      </c>
      <c r="C80" s="85"/>
      <c r="D80" s="85">
        <v>33.392</v>
      </c>
      <c r="E80" s="85"/>
      <c r="F80" s="85"/>
    </row>
    <row r="81" spans="1:6" ht="12.75">
      <c r="A81" s="47" t="s">
        <v>152</v>
      </c>
      <c r="B81" s="85">
        <v>652.529</v>
      </c>
      <c r="C81" s="85">
        <v>652.529</v>
      </c>
      <c r="D81" s="85"/>
      <c r="E81" s="85"/>
      <c r="F81" s="85"/>
    </row>
    <row r="82" spans="1:6" ht="12.75">
      <c r="A82" s="47" t="s">
        <v>153</v>
      </c>
      <c r="B82" s="85">
        <v>16.021</v>
      </c>
      <c r="C82" s="85">
        <v>16.021</v>
      </c>
      <c r="D82" s="85"/>
      <c r="E82" s="85"/>
      <c r="F82" s="85"/>
    </row>
    <row r="83" spans="1:6" ht="12.75">
      <c r="A83" s="47" t="s">
        <v>154</v>
      </c>
      <c r="B83" s="85">
        <v>40.745</v>
      </c>
      <c r="C83" s="85">
        <v>40.745</v>
      </c>
      <c r="D83" s="85"/>
      <c r="E83" s="85"/>
      <c r="F83" s="85"/>
    </row>
    <row r="84" spans="1:6" ht="12.75">
      <c r="A84" s="47" t="s">
        <v>155</v>
      </c>
      <c r="B84" s="85">
        <v>32.831</v>
      </c>
      <c r="C84" s="85">
        <v>32.831</v>
      </c>
      <c r="D84" s="85"/>
      <c r="E84" s="85"/>
      <c r="F84" s="85"/>
    </row>
    <row r="85" spans="1:6" ht="12.75">
      <c r="A85" s="47" t="s">
        <v>156</v>
      </c>
      <c r="B85" s="85">
        <v>404.8</v>
      </c>
      <c r="C85" s="85">
        <v>404.8</v>
      </c>
      <c r="D85" s="85"/>
      <c r="E85" s="85"/>
      <c r="F85" s="85"/>
    </row>
    <row r="86" spans="1:6" ht="12.75">
      <c r="A86" s="47" t="s">
        <v>157</v>
      </c>
      <c r="B86" s="85">
        <v>518.788</v>
      </c>
      <c r="C86" s="85">
        <v>518.788</v>
      </c>
      <c r="D86" s="85"/>
      <c r="E86" s="85"/>
      <c r="F86" s="85"/>
    </row>
    <row r="87" spans="1:6" ht="12.75">
      <c r="A87" s="47" t="s">
        <v>158</v>
      </c>
      <c r="B87" s="85">
        <v>44.8</v>
      </c>
      <c r="C87" s="85">
        <v>44.8</v>
      </c>
      <c r="D87" s="85"/>
      <c r="E87" s="85"/>
      <c r="F87" s="85"/>
    </row>
    <row r="88" spans="1:6" ht="12.75">
      <c r="A88" s="47" t="s">
        <v>159</v>
      </c>
      <c r="B88" s="85">
        <v>30.48</v>
      </c>
      <c r="C88" s="85">
        <v>30.48</v>
      </c>
      <c r="D88" s="85"/>
      <c r="E88" s="85"/>
      <c r="F88" s="85"/>
    </row>
    <row r="89" spans="1:6" ht="12.75">
      <c r="A89" s="47" t="s">
        <v>160</v>
      </c>
      <c r="B89" s="85">
        <v>36.322</v>
      </c>
      <c r="C89" s="85">
        <v>36.322</v>
      </c>
      <c r="D89" s="85"/>
      <c r="E89" s="85"/>
      <c r="F89" s="85"/>
    </row>
    <row r="90" spans="1:6" ht="12.75">
      <c r="A90" s="47"/>
      <c r="B90" s="85"/>
      <c r="C90" s="85"/>
      <c r="D90" s="85"/>
      <c r="E90" s="85"/>
      <c r="F90" s="85"/>
    </row>
    <row r="91" spans="1:6" ht="12.75">
      <c r="A91" s="75" t="s">
        <v>161</v>
      </c>
      <c r="B91" s="87">
        <v>3262.216</v>
      </c>
      <c r="C91" s="87">
        <v>2144.566</v>
      </c>
      <c r="D91" s="87"/>
      <c r="E91" s="87"/>
      <c r="F91" s="87">
        <v>1117.65</v>
      </c>
    </row>
    <row r="92" spans="1:6" ht="12.75">
      <c r="A92" s="47"/>
      <c r="B92" s="85"/>
      <c r="C92" s="85"/>
      <c r="D92" s="85"/>
      <c r="E92" s="85"/>
      <c r="F92" s="85"/>
    </row>
    <row r="93" spans="1:6" ht="12.75">
      <c r="A93" s="47" t="s">
        <v>162</v>
      </c>
      <c r="B93" s="85">
        <v>21.4</v>
      </c>
      <c r="C93" s="85">
        <v>21.4</v>
      </c>
      <c r="D93" s="85"/>
      <c r="E93" s="85"/>
      <c r="F93" s="85"/>
    </row>
    <row r="94" spans="1:6" ht="12.75">
      <c r="A94" s="47" t="s">
        <v>163</v>
      </c>
      <c r="B94" s="85">
        <v>43.603</v>
      </c>
      <c r="C94" s="85">
        <v>43.603</v>
      </c>
      <c r="D94" s="85"/>
      <c r="E94" s="85"/>
      <c r="F94" s="85"/>
    </row>
    <row r="95" spans="1:6" ht="12.75">
      <c r="A95" s="47" t="s">
        <v>164</v>
      </c>
      <c r="B95" s="85">
        <v>32.03</v>
      </c>
      <c r="C95" s="85">
        <v>32.03</v>
      </c>
      <c r="D95" s="85"/>
      <c r="E95" s="85"/>
      <c r="F95" s="85"/>
    </row>
    <row r="96" spans="1:6" ht="12.75">
      <c r="A96" s="47" t="s">
        <v>165</v>
      </c>
      <c r="B96" s="85">
        <v>1245.31</v>
      </c>
      <c r="C96" s="85">
        <v>129.86</v>
      </c>
      <c r="D96" s="85"/>
      <c r="E96" s="85"/>
      <c r="F96" s="85">
        <v>1115.45</v>
      </c>
    </row>
    <row r="97" spans="1:6" ht="12.75">
      <c r="A97" s="47" t="s">
        <v>166</v>
      </c>
      <c r="B97" s="85">
        <v>129.86</v>
      </c>
      <c r="C97" s="85">
        <v>129.86</v>
      </c>
      <c r="D97" s="85"/>
      <c r="E97" s="85"/>
      <c r="F97" s="85"/>
    </row>
    <row r="98" spans="1:6" ht="12.75">
      <c r="A98" s="47" t="s">
        <v>167</v>
      </c>
      <c r="B98" s="85">
        <v>10.9</v>
      </c>
      <c r="C98" s="85">
        <v>10.9</v>
      </c>
      <c r="D98" s="85"/>
      <c r="E98" s="85"/>
      <c r="F98" s="85"/>
    </row>
    <row r="99" spans="1:6" ht="12.75">
      <c r="A99" s="47" t="s">
        <v>168</v>
      </c>
      <c r="B99" s="85">
        <v>56.8</v>
      </c>
      <c r="C99" s="85">
        <v>56.8</v>
      </c>
      <c r="D99" s="85"/>
      <c r="E99" s="85"/>
      <c r="F99" s="85"/>
    </row>
    <row r="100" spans="1:6" ht="12.75">
      <c r="A100" s="47" t="s">
        <v>169</v>
      </c>
      <c r="B100" s="85">
        <v>19.713</v>
      </c>
      <c r="C100" s="85">
        <v>19.713</v>
      </c>
      <c r="D100" s="85"/>
      <c r="E100" s="85"/>
      <c r="F100" s="85"/>
    </row>
    <row r="101" spans="1:6" ht="12.75">
      <c r="A101" s="47" t="s">
        <v>170</v>
      </c>
      <c r="B101" s="85">
        <v>1227.031</v>
      </c>
      <c r="C101" s="85">
        <v>1227.031</v>
      </c>
      <c r="D101" s="85"/>
      <c r="E101" s="85"/>
      <c r="F101" s="85"/>
    </row>
    <row r="102" spans="1:6" ht="12.75">
      <c r="A102" s="47" t="s">
        <v>171</v>
      </c>
      <c r="B102" s="85">
        <v>303.157</v>
      </c>
      <c r="C102" s="85">
        <v>300.957</v>
      </c>
      <c r="D102" s="85"/>
      <c r="E102" s="85"/>
      <c r="F102" s="85">
        <v>2.2</v>
      </c>
    </row>
    <row r="103" spans="1:6" ht="12.75">
      <c r="A103" s="47" t="s">
        <v>172</v>
      </c>
      <c r="B103" s="85">
        <v>17.395</v>
      </c>
      <c r="C103" s="85">
        <v>17.395</v>
      </c>
      <c r="D103" s="85"/>
      <c r="E103" s="85"/>
      <c r="F103" s="85"/>
    </row>
    <row r="104" spans="1:6" ht="12.75">
      <c r="A104" s="47" t="s">
        <v>173</v>
      </c>
      <c r="B104" s="85">
        <v>245.847</v>
      </c>
      <c r="C104" s="85">
        <v>245.847</v>
      </c>
      <c r="D104" s="85"/>
      <c r="E104" s="85"/>
      <c r="F104" s="85"/>
    </row>
    <row r="105" spans="1:6" ht="12.75">
      <c r="A105" s="47" t="s">
        <v>174</v>
      </c>
      <c r="B105" s="85">
        <v>201.974</v>
      </c>
      <c r="C105" s="85">
        <v>201.974</v>
      </c>
      <c r="D105" s="85"/>
      <c r="E105" s="85"/>
      <c r="F105" s="85"/>
    </row>
    <row r="106" spans="1:6" ht="12.75">
      <c r="A106" s="47" t="s">
        <v>175</v>
      </c>
      <c r="B106" s="85">
        <v>39.03</v>
      </c>
      <c r="C106" s="85">
        <v>39.03</v>
      </c>
      <c r="D106" s="85"/>
      <c r="E106" s="85"/>
      <c r="F106" s="85"/>
    </row>
    <row r="107" spans="1:6" ht="12.75">
      <c r="A107" s="47"/>
      <c r="B107" s="85"/>
      <c r="C107" s="85"/>
      <c r="D107" s="85"/>
      <c r="E107" s="85"/>
      <c r="F107" s="85"/>
    </row>
    <row r="108" spans="1:6" ht="12.75">
      <c r="A108" s="75" t="s">
        <v>176</v>
      </c>
      <c r="B108" s="87">
        <v>25849.116</v>
      </c>
      <c r="C108" s="87">
        <v>23460.756</v>
      </c>
      <c r="D108" s="87">
        <v>143.7</v>
      </c>
      <c r="E108" s="87">
        <v>2199.702</v>
      </c>
      <c r="F108" s="87">
        <v>44.958</v>
      </c>
    </row>
    <row r="109" spans="1:6" ht="12.75">
      <c r="A109" s="47"/>
      <c r="B109" s="85"/>
      <c r="C109" s="85"/>
      <c r="D109" s="85"/>
      <c r="E109" s="85"/>
      <c r="F109" s="85"/>
    </row>
    <row r="110" spans="1:6" ht="12.75">
      <c r="A110" s="47" t="s">
        <v>177</v>
      </c>
      <c r="B110" s="85">
        <v>103.043</v>
      </c>
      <c r="C110" s="85">
        <v>103.043</v>
      </c>
      <c r="D110" s="85"/>
      <c r="E110" s="85"/>
      <c r="F110" s="85"/>
    </row>
    <row r="111" spans="1:6" ht="12.75">
      <c r="A111" s="47" t="s">
        <v>178</v>
      </c>
      <c r="B111" s="85">
        <v>103.17</v>
      </c>
      <c r="C111" s="85">
        <v>95.79</v>
      </c>
      <c r="D111" s="85"/>
      <c r="E111" s="85"/>
      <c r="F111" s="85">
        <v>7.38</v>
      </c>
    </row>
    <row r="112" spans="1:6" ht="12.75">
      <c r="A112" s="47" t="s">
        <v>179</v>
      </c>
      <c r="B112" s="85">
        <v>3032.355</v>
      </c>
      <c r="C112" s="85">
        <v>880</v>
      </c>
      <c r="D112" s="85"/>
      <c r="E112" s="85">
        <v>2138.902</v>
      </c>
      <c r="F112" s="85">
        <v>13.453</v>
      </c>
    </row>
    <row r="113" spans="1:6" ht="12.75">
      <c r="A113" s="47" t="s">
        <v>180</v>
      </c>
      <c r="B113" s="85">
        <v>63.08</v>
      </c>
      <c r="C113" s="85">
        <v>27.08</v>
      </c>
      <c r="D113" s="85"/>
      <c r="E113" s="85">
        <v>36</v>
      </c>
      <c r="F113" s="85"/>
    </row>
    <row r="114" spans="1:6" ht="12.75">
      <c r="A114" s="47" t="s">
        <v>181</v>
      </c>
      <c r="B114" s="85">
        <v>74.085</v>
      </c>
      <c r="C114" s="85">
        <v>74.085</v>
      </c>
      <c r="D114" s="85"/>
      <c r="E114" s="85"/>
      <c r="F114" s="85"/>
    </row>
    <row r="115" spans="1:6" ht="12.75">
      <c r="A115" s="47" t="s">
        <v>182</v>
      </c>
      <c r="B115" s="85">
        <v>33.6</v>
      </c>
      <c r="C115" s="85">
        <v>33.6</v>
      </c>
      <c r="D115" s="85"/>
      <c r="E115" s="85"/>
      <c r="F115" s="85"/>
    </row>
    <row r="116" spans="1:6" ht="12.75">
      <c r="A116" s="47" t="s">
        <v>183</v>
      </c>
      <c r="B116" s="85">
        <v>3361.045</v>
      </c>
      <c r="C116" s="85">
        <v>3357.503</v>
      </c>
      <c r="D116" s="85"/>
      <c r="E116" s="85"/>
      <c r="F116" s="85">
        <v>3.542</v>
      </c>
    </row>
    <row r="117" spans="1:6" ht="12.75">
      <c r="A117" s="47" t="s">
        <v>184</v>
      </c>
      <c r="B117" s="85">
        <v>11.974</v>
      </c>
      <c r="C117" s="85">
        <v>11.574</v>
      </c>
      <c r="D117" s="85"/>
      <c r="E117" s="85"/>
      <c r="F117" s="85">
        <v>0.4</v>
      </c>
    </row>
    <row r="118" spans="1:6" ht="12.75">
      <c r="A118" s="47" t="s">
        <v>185</v>
      </c>
      <c r="B118" s="85">
        <v>18187.842</v>
      </c>
      <c r="C118" s="85">
        <v>18187.842</v>
      </c>
      <c r="D118" s="85"/>
      <c r="E118" s="85"/>
      <c r="F118" s="85"/>
    </row>
    <row r="119" spans="1:6" ht="12.75">
      <c r="A119" s="47" t="s">
        <v>186</v>
      </c>
      <c r="B119" s="85">
        <v>158.854</v>
      </c>
      <c r="C119" s="85">
        <v>3.729</v>
      </c>
      <c r="D119" s="85">
        <v>143.7</v>
      </c>
      <c r="E119" s="85"/>
      <c r="F119" s="85">
        <v>11.425</v>
      </c>
    </row>
    <row r="120" spans="1:6" ht="25.5">
      <c r="A120" s="47" t="s">
        <v>187</v>
      </c>
      <c r="B120" s="85">
        <v>143.7</v>
      </c>
      <c r="C120" s="85"/>
      <c r="D120" s="85">
        <v>143.7</v>
      </c>
      <c r="E120" s="85"/>
      <c r="F120" s="85"/>
    </row>
    <row r="121" spans="1:6" ht="12.75">
      <c r="A121" s="47" t="s">
        <v>188</v>
      </c>
      <c r="B121" s="85">
        <v>452.71</v>
      </c>
      <c r="C121" s="85">
        <v>452.71</v>
      </c>
      <c r="D121" s="85"/>
      <c r="E121" s="85"/>
      <c r="F121" s="85"/>
    </row>
    <row r="122" spans="1:6" ht="12.75">
      <c r="A122" s="47" t="s">
        <v>189</v>
      </c>
      <c r="B122" s="85">
        <v>426.3</v>
      </c>
      <c r="C122" s="85">
        <v>426.3</v>
      </c>
      <c r="D122" s="85"/>
      <c r="E122" s="85"/>
      <c r="F122" s="85"/>
    </row>
    <row r="123" spans="1:6" ht="12.75">
      <c r="A123" s="47" t="s">
        <v>190</v>
      </c>
      <c r="B123" s="85">
        <v>47.79</v>
      </c>
      <c r="C123" s="85">
        <v>19.99</v>
      </c>
      <c r="D123" s="85"/>
      <c r="E123" s="85">
        <v>24.8</v>
      </c>
      <c r="F123" s="85">
        <v>3</v>
      </c>
    </row>
    <row r="124" spans="1:6" ht="12.75">
      <c r="A124" s="47" t="s">
        <v>191</v>
      </c>
      <c r="B124" s="85">
        <v>71.492</v>
      </c>
      <c r="C124" s="85">
        <v>71.492</v>
      </c>
      <c r="D124" s="85"/>
      <c r="E124" s="85"/>
      <c r="F124" s="85"/>
    </row>
    <row r="125" spans="1:6" ht="12.75">
      <c r="A125" s="47" t="s">
        <v>192</v>
      </c>
      <c r="B125" s="85">
        <v>32.5</v>
      </c>
      <c r="C125" s="85">
        <v>32.5</v>
      </c>
      <c r="D125" s="85"/>
      <c r="E125" s="85"/>
      <c r="F125" s="85"/>
    </row>
    <row r="126" spans="1:6" ht="12.75">
      <c r="A126" s="47" t="s">
        <v>193</v>
      </c>
      <c r="B126" s="85">
        <v>115.576</v>
      </c>
      <c r="C126" s="85">
        <v>109.818</v>
      </c>
      <c r="D126" s="85"/>
      <c r="E126" s="85"/>
      <c r="F126" s="85">
        <v>5.758</v>
      </c>
    </row>
    <row r="127" spans="1:6" ht="12.75">
      <c r="A127" s="47"/>
      <c r="B127" s="85"/>
      <c r="C127" s="85"/>
      <c r="D127" s="85"/>
      <c r="E127" s="85"/>
      <c r="F127" s="85"/>
    </row>
    <row r="128" spans="1:6" ht="12.75">
      <c r="A128" s="75" t="s">
        <v>194</v>
      </c>
      <c r="B128" s="87">
        <v>1239.903</v>
      </c>
      <c r="C128" s="87">
        <v>243.605</v>
      </c>
      <c r="D128" s="87">
        <v>3.066</v>
      </c>
      <c r="E128" s="87">
        <v>988.304</v>
      </c>
      <c r="F128" s="87">
        <v>4.928</v>
      </c>
    </row>
    <row r="129" spans="1:6" ht="12.75">
      <c r="A129" s="47"/>
      <c r="B129" s="85"/>
      <c r="C129" s="85"/>
      <c r="D129" s="85"/>
      <c r="E129" s="85"/>
      <c r="F129" s="85"/>
    </row>
    <row r="130" spans="1:6" ht="12.75">
      <c r="A130" s="47" t="s">
        <v>195</v>
      </c>
      <c r="B130" s="85">
        <v>485.44</v>
      </c>
      <c r="C130" s="85">
        <v>6.143</v>
      </c>
      <c r="D130" s="85"/>
      <c r="E130" s="85">
        <v>479.297</v>
      </c>
      <c r="F130" s="85"/>
    </row>
    <row r="131" spans="1:6" ht="12.75">
      <c r="A131" s="47" t="s">
        <v>196</v>
      </c>
      <c r="B131" s="85">
        <v>485.681</v>
      </c>
      <c r="C131" s="85"/>
      <c r="D131" s="85"/>
      <c r="E131" s="85">
        <v>485.681</v>
      </c>
      <c r="F131" s="85"/>
    </row>
    <row r="132" spans="1:6" ht="12.75">
      <c r="A132" s="47" t="s">
        <v>197</v>
      </c>
      <c r="B132" s="85">
        <v>31.259</v>
      </c>
      <c r="C132" s="85">
        <v>31.259</v>
      </c>
      <c r="D132" s="85"/>
      <c r="E132" s="85"/>
      <c r="F132" s="85"/>
    </row>
    <row r="133" spans="1:6" ht="12.75">
      <c r="A133" s="47" t="s">
        <v>198</v>
      </c>
      <c r="B133" s="85">
        <v>41.103</v>
      </c>
      <c r="C133" s="85">
        <v>41.103</v>
      </c>
      <c r="D133" s="85"/>
      <c r="E133" s="85"/>
      <c r="F133" s="85"/>
    </row>
    <row r="134" spans="1:6" ht="12.75">
      <c r="A134" s="47" t="s">
        <v>199</v>
      </c>
      <c r="B134" s="85">
        <v>32.403</v>
      </c>
      <c r="C134" s="85">
        <v>32.403</v>
      </c>
      <c r="D134" s="85"/>
      <c r="E134" s="85"/>
      <c r="F134" s="85"/>
    </row>
    <row r="135" spans="1:6" ht="12.75">
      <c r="A135" s="47" t="s">
        <v>200</v>
      </c>
      <c r="B135" s="85">
        <v>9.65</v>
      </c>
      <c r="C135" s="85">
        <v>9.65</v>
      </c>
      <c r="D135" s="85"/>
      <c r="E135" s="85"/>
      <c r="F135" s="85"/>
    </row>
    <row r="136" spans="1:6" ht="12.75">
      <c r="A136" s="47" t="s">
        <v>201</v>
      </c>
      <c r="B136" s="85">
        <v>22.988</v>
      </c>
      <c r="C136" s="85"/>
      <c r="D136" s="85">
        <v>3.066</v>
      </c>
      <c r="E136" s="85">
        <v>17.344</v>
      </c>
      <c r="F136" s="85">
        <v>2.578</v>
      </c>
    </row>
    <row r="137" spans="1:6" ht="12.75">
      <c r="A137" s="47" t="s">
        <v>202</v>
      </c>
      <c r="B137" s="85">
        <v>3.285</v>
      </c>
      <c r="C137" s="85">
        <v>3.285</v>
      </c>
      <c r="D137" s="85"/>
      <c r="E137" s="85"/>
      <c r="F137" s="85"/>
    </row>
    <row r="138" spans="1:6" ht="12.75">
      <c r="A138" s="47" t="s">
        <v>203</v>
      </c>
      <c r="B138" s="85">
        <v>12.971</v>
      </c>
      <c r="C138" s="85">
        <v>12.971</v>
      </c>
      <c r="D138" s="85"/>
      <c r="E138" s="85"/>
      <c r="F138" s="85"/>
    </row>
    <row r="139" spans="1:6" ht="12.75">
      <c r="A139" s="47" t="s">
        <v>204</v>
      </c>
      <c r="B139" s="85">
        <v>18.084</v>
      </c>
      <c r="C139" s="85">
        <v>12.102</v>
      </c>
      <c r="D139" s="85"/>
      <c r="E139" s="85">
        <v>5.982</v>
      </c>
      <c r="F139" s="85"/>
    </row>
    <row r="140" spans="1:6" ht="12.75">
      <c r="A140" s="47" t="s">
        <v>205</v>
      </c>
      <c r="B140" s="85">
        <v>11.84</v>
      </c>
      <c r="C140" s="85">
        <v>9.49</v>
      </c>
      <c r="D140" s="85"/>
      <c r="E140" s="85"/>
      <c r="F140" s="85">
        <v>2.35</v>
      </c>
    </row>
    <row r="141" spans="1:6" ht="12.75">
      <c r="A141" s="47" t="s">
        <v>206</v>
      </c>
      <c r="B141" s="85">
        <v>117.602</v>
      </c>
      <c r="C141" s="85">
        <v>117.602</v>
      </c>
      <c r="D141" s="85"/>
      <c r="E141" s="85"/>
      <c r="F141" s="85"/>
    </row>
    <row r="142" spans="1:6" ht="12.75">
      <c r="A142" s="47" t="s">
        <v>207</v>
      </c>
      <c r="B142" s="85"/>
      <c r="C142" s="85"/>
      <c r="D142" s="85"/>
      <c r="E142" s="85"/>
      <c r="F142" s="85"/>
    </row>
    <row r="143" spans="1:6" ht="12.75">
      <c r="A143" s="47"/>
      <c r="B143" s="85"/>
      <c r="C143" s="85"/>
      <c r="D143" s="85"/>
      <c r="E143" s="85"/>
      <c r="F143" s="85"/>
    </row>
    <row r="144" spans="1:6" ht="12.75">
      <c r="A144" s="75" t="s">
        <v>208</v>
      </c>
      <c r="B144" s="87">
        <v>1037.842</v>
      </c>
      <c r="C144" s="87">
        <v>1002.842</v>
      </c>
      <c r="D144" s="87">
        <v>35</v>
      </c>
      <c r="E144" s="87"/>
      <c r="F144" s="87"/>
    </row>
    <row r="145" spans="1:6" ht="12.75">
      <c r="A145" s="47"/>
      <c r="B145" s="85"/>
      <c r="C145" s="85"/>
      <c r="D145" s="85"/>
      <c r="E145" s="85"/>
      <c r="F145" s="85"/>
    </row>
    <row r="146" spans="1:6" ht="12.75">
      <c r="A146" s="47" t="s">
        <v>209</v>
      </c>
      <c r="B146" s="85">
        <v>48</v>
      </c>
      <c r="C146" s="85">
        <v>48</v>
      </c>
      <c r="D146" s="85"/>
      <c r="E146" s="85"/>
      <c r="F146" s="85"/>
    </row>
    <row r="147" spans="1:6" ht="12.75">
      <c r="A147" s="47" t="s">
        <v>210</v>
      </c>
      <c r="B147" s="85">
        <v>67.9</v>
      </c>
      <c r="C147" s="85">
        <v>67.9</v>
      </c>
      <c r="D147" s="85"/>
      <c r="E147" s="85"/>
      <c r="F147" s="85"/>
    </row>
    <row r="148" spans="1:6" ht="12.75">
      <c r="A148" s="47" t="s">
        <v>211</v>
      </c>
      <c r="B148" s="85">
        <v>10.524</v>
      </c>
      <c r="C148" s="85">
        <v>10.524</v>
      </c>
      <c r="D148" s="85"/>
      <c r="E148" s="85"/>
      <c r="F148" s="85"/>
    </row>
    <row r="149" spans="1:6" ht="12.75">
      <c r="A149" s="47" t="s">
        <v>212</v>
      </c>
      <c r="B149" s="85">
        <v>5.608</v>
      </c>
      <c r="C149" s="85">
        <v>5.608</v>
      </c>
      <c r="D149" s="85"/>
      <c r="E149" s="85"/>
      <c r="F149" s="85"/>
    </row>
    <row r="150" spans="1:6" ht="12.75">
      <c r="A150" s="47" t="s">
        <v>213</v>
      </c>
      <c r="B150" s="85">
        <v>4.78</v>
      </c>
      <c r="C150" s="85">
        <v>4.78</v>
      </c>
      <c r="D150" s="85"/>
      <c r="E150" s="85"/>
      <c r="F150" s="85"/>
    </row>
    <row r="151" spans="1:6" ht="12.75">
      <c r="A151" s="47" t="s">
        <v>214</v>
      </c>
      <c r="B151" s="85">
        <v>35.7</v>
      </c>
      <c r="C151" s="85">
        <v>35.7</v>
      </c>
      <c r="D151" s="85"/>
      <c r="E151" s="85"/>
      <c r="F151" s="85"/>
    </row>
    <row r="152" spans="1:6" ht="12.75">
      <c r="A152" s="47" t="s">
        <v>215</v>
      </c>
      <c r="B152" s="85">
        <v>5.45</v>
      </c>
      <c r="C152" s="85">
        <v>5.45</v>
      </c>
      <c r="D152" s="85"/>
      <c r="E152" s="85"/>
      <c r="F152" s="85"/>
    </row>
    <row r="153" spans="1:6" ht="12.75">
      <c r="A153" s="47" t="s">
        <v>216</v>
      </c>
      <c r="B153" s="85">
        <v>675.325</v>
      </c>
      <c r="C153" s="85">
        <v>675.325</v>
      </c>
      <c r="D153" s="85"/>
      <c r="E153" s="85"/>
      <c r="F153" s="85"/>
    </row>
    <row r="154" spans="1:6" ht="12.75">
      <c r="A154" s="47" t="s">
        <v>217</v>
      </c>
      <c r="B154" s="85">
        <v>43.762</v>
      </c>
      <c r="C154" s="85">
        <v>43.762</v>
      </c>
      <c r="D154" s="85"/>
      <c r="E154" s="85"/>
      <c r="F154" s="85"/>
    </row>
    <row r="155" spans="1:6" ht="12.75">
      <c r="A155" s="47" t="s">
        <v>218</v>
      </c>
      <c r="B155" s="85">
        <v>70.866</v>
      </c>
      <c r="C155" s="85">
        <v>70.866</v>
      </c>
      <c r="D155" s="85"/>
      <c r="E155" s="85"/>
      <c r="F155" s="85"/>
    </row>
    <row r="156" spans="1:6" ht="25.5">
      <c r="A156" s="47" t="s">
        <v>219</v>
      </c>
      <c r="B156" s="85">
        <v>56.675</v>
      </c>
      <c r="C156" s="85">
        <v>56.675</v>
      </c>
      <c r="D156" s="85"/>
      <c r="E156" s="85"/>
      <c r="F156" s="85"/>
    </row>
    <row r="157" spans="1:6" ht="12.75">
      <c r="A157" s="47" t="s">
        <v>220</v>
      </c>
      <c r="B157" s="85">
        <v>25.1</v>
      </c>
      <c r="C157" s="85">
        <v>25.1</v>
      </c>
      <c r="D157" s="85"/>
      <c r="E157" s="85"/>
      <c r="F157" s="85"/>
    </row>
    <row r="158" spans="1:6" ht="12.75">
      <c r="A158" s="47" t="s">
        <v>221</v>
      </c>
      <c r="B158" s="85">
        <v>0</v>
      </c>
      <c r="C158" s="85"/>
      <c r="D158" s="85"/>
      <c r="E158" s="85"/>
      <c r="F158" s="85"/>
    </row>
    <row r="159" spans="1:6" ht="12.75">
      <c r="A159" s="47" t="s">
        <v>222</v>
      </c>
      <c r="B159" s="85">
        <v>6.484</v>
      </c>
      <c r="C159" s="85">
        <v>6.484</v>
      </c>
      <c r="D159" s="85"/>
      <c r="E159" s="85"/>
      <c r="F159" s="85"/>
    </row>
    <row r="160" spans="1:6" ht="12.75">
      <c r="A160" s="47" t="s">
        <v>223</v>
      </c>
      <c r="B160" s="85">
        <v>38.343</v>
      </c>
      <c r="C160" s="85">
        <v>3.343</v>
      </c>
      <c r="D160" s="85">
        <v>35</v>
      </c>
      <c r="E160" s="85"/>
      <c r="F160" s="85"/>
    </row>
    <row r="161" spans="1:6" ht="12.75">
      <c r="A161" s="47"/>
      <c r="B161" s="85"/>
      <c r="C161" s="85"/>
      <c r="D161" s="85"/>
      <c r="E161" s="85"/>
      <c r="F161" s="85"/>
    </row>
    <row r="162" spans="1:6" ht="12.75">
      <c r="A162" s="75" t="s">
        <v>224</v>
      </c>
      <c r="B162" s="87">
        <v>6422.3874</v>
      </c>
      <c r="C162" s="87">
        <v>1441.5434</v>
      </c>
      <c r="D162" s="87"/>
      <c r="E162" s="87">
        <v>4978.494</v>
      </c>
      <c r="F162" s="87">
        <v>2.35</v>
      </c>
    </row>
    <row r="163" spans="1:6" ht="12.75">
      <c r="A163" s="47"/>
      <c r="B163" s="85"/>
      <c r="C163" s="85"/>
      <c r="D163" s="85"/>
      <c r="E163" s="85"/>
      <c r="F163" s="85"/>
    </row>
    <row r="164" spans="1:6" ht="12.75">
      <c r="A164" s="47" t="s">
        <v>225</v>
      </c>
      <c r="B164" s="85">
        <v>23.61</v>
      </c>
      <c r="C164" s="85">
        <v>23.61</v>
      </c>
      <c r="D164" s="85"/>
      <c r="E164" s="85"/>
      <c r="F164" s="85"/>
    </row>
    <row r="165" spans="1:6" ht="12.75">
      <c r="A165" s="47" t="s">
        <v>226</v>
      </c>
      <c r="B165" s="85">
        <v>52.403</v>
      </c>
      <c r="C165" s="85">
        <v>48.733</v>
      </c>
      <c r="D165" s="85"/>
      <c r="E165" s="85">
        <v>3.67</v>
      </c>
      <c r="F165" s="85"/>
    </row>
    <row r="166" spans="1:6" ht="12.75">
      <c r="A166" s="47" t="s">
        <v>227</v>
      </c>
      <c r="B166" s="85">
        <v>210.95100000000002</v>
      </c>
      <c r="C166" s="85">
        <v>210.841</v>
      </c>
      <c r="D166" s="85"/>
      <c r="E166" s="85"/>
      <c r="F166" s="85">
        <v>0.11</v>
      </c>
    </row>
    <row r="167" spans="1:6" ht="12.75">
      <c r="A167" s="47" t="s">
        <v>228</v>
      </c>
      <c r="B167" s="85">
        <v>32.65</v>
      </c>
      <c r="C167" s="85">
        <v>32.65</v>
      </c>
      <c r="D167" s="85"/>
      <c r="E167" s="85"/>
      <c r="F167" s="85"/>
    </row>
    <row r="168" spans="1:6" ht="12.75">
      <c r="A168" s="47" t="s">
        <v>229</v>
      </c>
      <c r="B168" s="85">
        <v>103.327</v>
      </c>
      <c r="C168" s="85">
        <v>29.612</v>
      </c>
      <c r="D168" s="85"/>
      <c r="E168" s="85">
        <v>73.715</v>
      </c>
      <c r="F168" s="85"/>
    </row>
    <row r="169" spans="1:6" ht="12.75">
      <c r="A169" s="47" t="s">
        <v>230</v>
      </c>
      <c r="B169" s="85">
        <v>3</v>
      </c>
      <c r="C169" s="85">
        <v>3</v>
      </c>
      <c r="D169" s="85"/>
      <c r="E169" s="85"/>
      <c r="F169" s="85"/>
    </row>
    <row r="170" spans="1:6" ht="12.75">
      <c r="A170" s="47" t="s">
        <v>231</v>
      </c>
      <c r="B170" s="85"/>
      <c r="C170" s="85"/>
      <c r="D170" s="85"/>
      <c r="E170" s="85"/>
      <c r="F170" s="85"/>
    </row>
    <row r="171" spans="1:6" ht="12.75">
      <c r="A171" s="47" t="s">
        <v>232</v>
      </c>
      <c r="B171" s="85">
        <v>8.279</v>
      </c>
      <c r="C171" s="85">
        <v>8.279</v>
      </c>
      <c r="D171" s="85"/>
      <c r="E171" s="85"/>
      <c r="F171" s="85"/>
    </row>
    <row r="172" spans="1:6" ht="12.75">
      <c r="A172" s="47" t="s">
        <v>233</v>
      </c>
      <c r="B172" s="85">
        <v>26.312</v>
      </c>
      <c r="C172" s="85">
        <v>26.312</v>
      </c>
      <c r="D172" s="85"/>
      <c r="E172" s="85"/>
      <c r="F172" s="85"/>
    </row>
    <row r="173" spans="1:6" ht="12.75">
      <c r="A173" s="47" t="s">
        <v>234</v>
      </c>
      <c r="B173" s="85">
        <v>26.312</v>
      </c>
      <c r="C173" s="85">
        <v>26.312</v>
      </c>
      <c r="D173" s="85"/>
      <c r="E173" s="85"/>
      <c r="F173" s="85"/>
    </row>
    <row r="174" spans="1:6" ht="12.75">
      <c r="A174" s="47" t="s">
        <v>235</v>
      </c>
      <c r="B174" s="85">
        <v>16.992</v>
      </c>
      <c r="C174" s="85">
        <v>16.992</v>
      </c>
      <c r="D174" s="85"/>
      <c r="E174" s="85"/>
      <c r="F174" s="85"/>
    </row>
    <row r="175" spans="1:6" ht="12.75">
      <c r="A175" s="47" t="s">
        <v>236</v>
      </c>
      <c r="B175" s="85">
        <v>4939.526</v>
      </c>
      <c r="C175" s="85">
        <v>49.526</v>
      </c>
      <c r="D175" s="85"/>
      <c r="E175" s="85">
        <v>4890</v>
      </c>
      <c r="F175" s="85"/>
    </row>
    <row r="176" spans="1:6" ht="12.75">
      <c r="A176" s="47" t="s">
        <v>237</v>
      </c>
      <c r="B176" s="85">
        <v>73.1554</v>
      </c>
      <c r="C176" s="85">
        <v>73.1554</v>
      </c>
      <c r="D176" s="85"/>
      <c r="E176" s="85"/>
      <c r="F176" s="85"/>
    </row>
    <row r="177" spans="1:6" ht="25.5">
      <c r="A177" s="47" t="s">
        <v>238</v>
      </c>
      <c r="B177" s="85">
        <v>44.4</v>
      </c>
      <c r="C177" s="85">
        <v>44.4</v>
      </c>
      <c r="D177" s="85"/>
      <c r="E177" s="85"/>
      <c r="F177" s="85"/>
    </row>
    <row r="178" spans="1:6" ht="12.75">
      <c r="A178" s="47" t="s">
        <v>239</v>
      </c>
      <c r="B178" s="85">
        <v>8.624</v>
      </c>
      <c r="C178" s="85">
        <v>8.624</v>
      </c>
      <c r="D178" s="85"/>
      <c r="E178" s="85"/>
      <c r="F178" s="85"/>
    </row>
    <row r="179" spans="1:6" ht="12.75">
      <c r="A179" s="47" t="s">
        <v>240</v>
      </c>
      <c r="B179" s="85"/>
      <c r="C179" s="85"/>
      <c r="D179" s="85"/>
      <c r="E179" s="85"/>
      <c r="F179" s="85"/>
    </row>
    <row r="180" spans="1:6" ht="12.75">
      <c r="A180" s="47" t="s">
        <v>241</v>
      </c>
      <c r="B180" s="85">
        <v>8.585</v>
      </c>
      <c r="C180" s="85">
        <v>8.585</v>
      </c>
      <c r="D180" s="85"/>
      <c r="E180" s="85"/>
      <c r="F180" s="85"/>
    </row>
    <row r="181" spans="1:6" ht="12.75">
      <c r="A181" s="47" t="s">
        <v>242</v>
      </c>
      <c r="B181" s="85">
        <v>20.868</v>
      </c>
      <c r="C181" s="85">
        <v>15.398</v>
      </c>
      <c r="D181" s="85"/>
      <c r="E181" s="85">
        <v>5.47</v>
      </c>
      <c r="F181" s="85"/>
    </row>
    <row r="182" spans="1:6" ht="12.75">
      <c r="A182" s="47" t="s">
        <v>243</v>
      </c>
      <c r="B182" s="85">
        <v>155.465</v>
      </c>
      <c r="C182" s="85">
        <v>155.465</v>
      </c>
      <c r="D182" s="85"/>
      <c r="E182" s="85"/>
      <c r="F182" s="85"/>
    </row>
    <row r="183" spans="1:6" ht="12.75">
      <c r="A183" s="47" t="s">
        <v>244</v>
      </c>
      <c r="B183" s="85">
        <v>155.465</v>
      </c>
      <c r="C183" s="85">
        <v>155.465</v>
      </c>
      <c r="D183" s="85"/>
      <c r="E183" s="85"/>
      <c r="F183" s="85"/>
    </row>
    <row r="184" spans="1:6" ht="12.75">
      <c r="A184" s="47" t="s">
        <v>245</v>
      </c>
      <c r="B184" s="85">
        <v>546.905</v>
      </c>
      <c r="C184" s="85">
        <v>546.905</v>
      </c>
      <c r="D184" s="85"/>
      <c r="E184" s="85"/>
      <c r="F184" s="85"/>
    </row>
    <row r="185" spans="1:6" ht="12.75">
      <c r="A185" s="47" t="s">
        <v>246</v>
      </c>
      <c r="B185" s="85">
        <v>60.93</v>
      </c>
      <c r="C185" s="85">
        <v>60.8</v>
      </c>
      <c r="D185" s="85"/>
      <c r="E185" s="85">
        <v>0.13</v>
      </c>
      <c r="F185" s="85"/>
    </row>
    <row r="186" spans="1:6" ht="12.75">
      <c r="A186" s="47" t="s">
        <v>247</v>
      </c>
      <c r="B186" s="85">
        <v>9.349</v>
      </c>
      <c r="C186" s="85">
        <v>3.84</v>
      </c>
      <c r="D186" s="85"/>
      <c r="E186" s="85">
        <v>5.509</v>
      </c>
      <c r="F186" s="85"/>
    </row>
    <row r="187" spans="1:6" ht="12.75">
      <c r="A187" s="47" t="s">
        <v>248</v>
      </c>
      <c r="B187" s="85">
        <v>121.4</v>
      </c>
      <c r="C187" s="85">
        <v>121.4</v>
      </c>
      <c r="D187" s="85"/>
      <c r="E187" s="85"/>
      <c r="F187" s="85"/>
    </row>
    <row r="188" spans="1:6" ht="12.75">
      <c r="A188" s="47" t="s">
        <v>250</v>
      </c>
      <c r="B188" s="85">
        <v>32.706</v>
      </c>
      <c r="C188" s="85">
        <v>30.466</v>
      </c>
      <c r="D188" s="85"/>
      <c r="E188" s="85"/>
      <c r="F188" s="85">
        <v>2.24</v>
      </c>
    </row>
    <row r="189" spans="1:6" ht="12.75">
      <c r="A189" s="47"/>
      <c r="B189" s="85"/>
      <c r="C189" s="85"/>
      <c r="D189" s="85"/>
      <c r="E189" s="85"/>
      <c r="F189" s="85"/>
    </row>
    <row r="190" spans="1:6" ht="12.75">
      <c r="A190" s="47"/>
      <c r="B190" s="85"/>
      <c r="C190" s="85"/>
      <c r="D190" s="85"/>
      <c r="E190" s="85"/>
      <c r="F190" s="85"/>
    </row>
    <row r="191" spans="1:6" ht="12.75">
      <c r="A191" s="75" t="s">
        <v>251</v>
      </c>
      <c r="B191" s="87">
        <v>1878.482</v>
      </c>
      <c r="C191" s="87">
        <v>1835.242</v>
      </c>
      <c r="D191" s="87"/>
      <c r="E191" s="87"/>
      <c r="F191" s="87">
        <v>43.24</v>
      </c>
    </row>
    <row r="192" spans="1:6" ht="12.75">
      <c r="A192" s="47"/>
      <c r="B192" s="85"/>
      <c r="C192" s="85"/>
      <c r="D192" s="85"/>
      <c r="E192" s="85"/>
      <c r="F192" s="85"/>
    </row>
    <row r="193" spans="1:6" ht="12.75">
      <c r="A193" s="47" t="s">
        <v>252</v>
      </c>
      <c r="B193" s="85">
        <v>16.637</v>
      </c>
      <c r="C193" s="85">
        <v>16.637</v>
      </c>
      <c r="D193" s="85"/>
      <c r="E193" s="85"/>
      <c r="F193" s="85"/>
    </row>
    <row r="194" spans="1:6" ht="12.75">
      <c r="A194" s="47" t="s">
        <v>253</v>
      </c>
      <c r="B194" s="85">
        <v>540.331</v>
      </c>
      <c r="C194" s="85">
        <v>540.331</v>
      </c>
      <c r="D194" s="85"/>
      <c r="E194" s="85"/>
      <c r="F194" s="85"/>
    </row>
    <row r="195" spans="1:6" ht="12.75">
      <c r="A195" s="47" t="s">
        <v>254</v>
      </c>
      <c r="B195" s="85">
        <v>540.331</v>
      </c>
      <c r="C195" s="85">
        <v>540.331</v>
      </c>
      <c r="D195" s="85"/>
      <c r="E195" s="85"/>
      <c r="F195" s="85"/>
    </row>
    <row r="196" spans="1:6" ht="12.75">
      <c r="A196" s="47" t="s">
        <v>255</v>
      </c>
      <c r="B196" s="85">
        <v>21.093</v>
      </c>
      <c r="C196" s="85">
        <v>21.093</v>
      </c>
      <c r="D196" s="85"/>
      <c r="E196" s="85"/>
      <c r="F196" s="85"/>
    </row>
    <row r="197" spans="1:6" ht="12.75">
      <c r="A197" s="47" t="s">
        <v>256</v>
      </c>
      <c r="B197" s="85">
        <v>90.14099999999999</v>
      </c>
      <c r="C197" s="85">
        <v>66.181</v>
      </c>
      <c r="D197" s="85"/>
      <c r="E197" s="85"/>
      <c r="F197" s="85">
        <v>23.96</v>
      </c>
    </row>
    <row r="198" spans="1:6" ht="12.75">
      <c r="A198" s="47" t="s">
        <v>257</v>
      </c>
      <c r="B198" s="85">
        <v>371.77</v>
      </c>
      <c r="C198" s="85">
        <v>361.97</v>
      </c>
      <c r="D198" s="85"/>
      <c r="E198" s="85"/>
      <c r="F198" s="85">
        <v>9.8</v>
      </c>
    </row>
    <row r="199" spans="1:6" ht="12.75">
      <c r="A199" s="47" t="s">
        <v>258</v>
      </c>
      <c r="B199" s="85">
        <v>91.5</v>
      </c>
      <c r="C199" s="85">
        <v>91.5</v>
      </c>
      <c r="D199" s="85"/>
      <c r="E199" s="85"/>
      <c r="F199" s="85"/>
    </row>
    <row r="200" spans="1:6" ht="12.75">
      <c r="A200" s="47" t="s">
        <v>259</v>
      </c>
      <c r="B200" s="85">
        <v>6.22</v>
      </c>
      <c r="C200" s="85">
        <v>6.22</v>
      </c>
      <c r="D200" s="85"/>
      <c r="E200" s="85"/>
      <c r="F200" s="85"/>
    </row>
    <row r="201" spans="1:6" ht="12.75">
      <c r="A201" s="47" t="s">
        <v>260</v>
      </c>
      <c r="B201" s="85">
        <v>134.94</v>
      </c>
      <c r="C201" s="85">
        <v>125.46</v>
      </c>
      <c r="D201" s="85"/>
      <c r="E201" s="85"/>
      <c r="F201" s="85">
        <v>9.48</v>
      </c>
    </row>
    <row r="202" spans="1:6" ht="12.75">
      <c r="A202" s="47" t="s">
        <v>261</v>
      </c>
      <c r="B202" s="85">
        <v>112.2</v>
      </c>
      <c r="C202" s="85">
        <v>111.2</v>
      </c>
      <c r="D202" s="85"/>
      <c r="E202" s="85"/>
      <c r="F202" s="85">
        <v>1</v>
      </c>
    </row>
    <row r="203" spans="1:6" ht="12.75">
      <c r="A203" s="47" t="s">
        <v>262</v>
      </c>
      <c r="B203" s="85">
        <v>28.43</v>
      </c>
      <c r="C203" s="85">
        <v>28.43</v>
      </c>
      <c r="D203" s="85"/>
      <c r="E203" s="85"/>
      <c r="F203" s="85"/>
    </row>
    <row r="204" spans="1:6" ht="12.75">
      <c r="A204" s="47" t="s">
        <v>263</v>
      </c>
      <c r="B204" s="85">
        <v>622.262</v>
      </c>
      <c r="C204" s="85">
        <v>622.262</v>
      </c>
      <c r="D204" s="85"/>
      <c r="E204" s="85"/>
      <c r="F204" s="85"/>
    </row>
    <row r="205" spans="1:6" ht="12.75">
      <c r="A205" s="47" t="s">
        <v>264</v>
      </c>
      <c r="B205" s="85">
        <v>571.877</v>
      </c>
      <c r="C205" s="85">
        <v>571.877</v>
      </c>
      <c r="D205" s="85"/>
      <c r="E205" s="85"/>
      <c r="F205" s="85"/>
    </row>
    <row r="206" spans="1:6" ht="12.75">
      <c r="A206" s="47" t="s">
        <v>265</v>
      </c>
      <c r="B206" s="85">
        <v>46.658</v>
      </c>
      <c r="C206" s="85">
        <v>46.658</v>
      </c>
      <c r="D206" s="85"/>
      <c r="E206" s="85"/>
      <c r="F206" s="85"/>
    </row>
    <row r="207" spans="1:6" ht="12.75">
      <c r="A207" s="47"/>
      <c r="B207" s="85"/>
      <c r="C207" s="85"/>
      <c r="D207" s="85"/>
      <c r="E207" s="85"/>
      <c r="F207" s="85"/>
    </row>
    <row r="208" spans="1:6" ht="12.75">
      <c r="A208" s="75" t="s">
        <v>266</v>
      </c>
      <c r="B208" s="87">
        <v>2312.936</v>
      </c>
      <c r="C208" s="87">
        <v>343.662</v>
      </c>
      <c r="D208" s="87">
        <v>19.35</v>
      </c>
      <c r="E208" s="87">
        <v>1933.952</v>
      </c>
      <c r="F208" s="87">
        <v>15.972</v>
      </c>
    </row>
    <row r="209" spans="1:6" ht="12.75">
      <c r="A209" s="47"/>
      <c r="B209" s="85"/>
      <c r="C209" s="85"/>
      <c r="D209" s="85"/>
      <c r="E209" s="85"/>
      <c r="F209" s="85"/>
    </row>
    <row r="210" spans="1:6" ht="12.75">
      <c r="A210" s="47" t="s">
        <v>267</v>
      </c>
      <c r="B210" s="85">
        <v>35.958</v>
      </c>
      <c r="C210" s="85">
        <v>22.163</v>
      </c>
      <c r="D210" s="85">
        <v>7.47</v>
      </c>
      <c r="E210" s="85"/>
      <c r="F210" s="85">
        <v>6.325</v>
      </c>
    </row>
    <row r="211" spans="1:6" ht="12.75">
      <c r="A211" s="47" t="s">
        <v>268</v>
      </c>
      <c r="B211" s="85">
        <v>37.135</v>
      </c>
      <c r="C211" s="85">
        <v>37.135</v>
      </c>
      <c r="D211" s="85"/>
      <c r="E211" s="85"/>
      <c r="F211" s="85"/>
    </row>
    <row r="212" spans="1:6" ht="12.75">
      <c r="A212" s="47" t="s">
        <v>269</v>
      </c>
      <c r="B212" s="85">
        <v>1897.204</v>
      </c>
      <c r="C212" s="85">
        <v>85.572</v>
      </c>
      <c r="D212" s="85">
        <v>11.5</v>
      </c>
      <c r="E212" s="85">
        <v>1793.432</v>
      </c>
      <c r="F212" s="85">
        <v>6.7</v>
      </c>
    </row>
    <row r="213" spans="1:6" ht="12.75">
      <c r="A213" s="47" t="s">
        <v>270</v>
      </c>
      <c r="B213" s="85">
        <v>109.516</v>
      </c>
      <c r="C213" s="85">
        <v>109.516</v>
      </c>
      <c r="D213" s="85"/>
      <c r="E213" s="85"/>
      <c r="F213" s="85"/>
    </row>
    <row r="214" spans="1:6" ht="12.75">
      <c r="A214" s="47" t="s">
        <v>271</v>
      </c>
      <c r="B214" s="85">
        <v>3.24</v>
      </c>
      <c r="C214" s="85">
        <v>3.24</v>
      </c>
      <c r="D214" s="85"/>
      <c r="E214" s="85"/>
      <c r="F214" s="85"/>
    </row>
    <row r="215" spans="1:6" ht="12.75">
      <c r="A215" s="47" t="s">
        <v>272</v>
      </c>
      <c r="B215" s="85">
        <v>19.554</v>
      </c>
      <c r="C215" s="85">
        <v>19.554</v>
      </c>
      <c r="D215" s="85"/>
      <c r="E215" s="85"/>
      <c r="F215" s="85"/>
    </row>
    <row r="216" spans="1:6" ht="12.75">
      <c r="A216" s="47" t="s">
        <v>273</v>
      </c>
      <c r="B216" s="85">
        <v>6.11</v>
      </c>
      <c r="C216" s="85">
        <v>5.73</v>
      </c>
      <c r="D216" s="85">
        <v>0.38</v>
      </c>
      <c r="E216" s="85"/>
      <c r="F216" s="85"/>
    </row>
    <row r="217" spans="1:6" ht="12.75">
      <c r="A217" s="47" t="s">
        <v>274</v>
      </c>
      <c r="B217" s="85">
        <v>12.31</v>
      </c>
      <c r="C217" s="85">
        <v>6.2</v>
      </c>
      <c r="D217" s="85"/>
      <c r="E217" s="85">
        <v>3.163</v>
      </c>
      <c r="F217" s="85">
        <v>2.947</v>
      </c>
    </row>
    <row r="218" spans="1:6" ht="12.75">
      <c r="A218" s="47" t="s">
        <v>275</v>
      </c>
      <c r="B218" s="85">
        <v>8.248</v>
      </c>
      <c r="C218" s="85">
        <v>4.438</v>
      </c>
      <c r="D218" s="85"/>
      <c r="E218" s="85">
        <v>3.81</v>
      </c>
      <c r="F218" s="85"/>
    </row>
    <row r="219" spans="1:6" ht="12.75">
      <c r="A219" s="47" t="s">
        <v>276</v>
      </c>
      <c r="B219" s="85">
        <v>25.965</v>
      </c>
      <c r="C219" s="85"/>
      <c r="D219" s="85"/>
      <c r="E219" s="85">
        <v>25.965</v>
      </c>
      <c r="F219" s="85"/>
    </row>
    <row r="220" spans="1:6" ht="12.75">
      <c r="A220" s="47" t="s">
        <v>277</v>
      </c>
      <c r="B220" s="85">
        <v>94.46</v>
      </c>
      <c r="C220" s="85">
        <v>39.46</v>
      </c>
      <c r="D220" s="85"/>
      <c r="E220" s="85">
        <v>55</v>
      </c>
      <c r="F220" s="85"/>
    </row>
    <row r="221" spans="1:6" ht="12.75">
      <c r="A221" s="47" t="s">
        <v>278</v>
      </c>
      <c r="B221" s="85">
        <v>2.353</v>
      </c>
      <c r="C221" s="85">
        <v>2.353</v>
      </c>
      <c r="D221" s="85"/>
      <c r="E221" s="85"/>
      <c r="F221" s="85"/>
    </row>
    <row r="222" spans="1:6" ht="12.75">
      <c r="A222" s="47" t="s">
        <v>279</v>
      </c>
      <c r="B222" s="85"/>
      <c r="C222" s="85"/>
      <c r="D222" s="85"/>
      <c r="E222" s="85"/>
      <c r="F222" s="85"/>
    </row>
    <row r="223" spans="1:6" ht="12.75">
      <c r="A223" s="47" t="s">
        <v>280</v>
      </c>
      <c r="B223" s="85">
        <v>49.47</v>
      </c>
      <c r="C223" s="85"/>
      <c r="D223" s="85"/>
      <c r="E223" s="85">
        <v>49.47</v>
      </c>
      <c r="F223" s="85"/>
    </row>
    <row r="224" spans="1:6" ht="12.75">
      <c r="A224" s="47" t="s">
        <v>281</v>
      </c>
      <c r="B224" s="85">
        <v>3.112</v>
      </c>
      <c r="C224" s="85"/>
      <c r="D224" s="85"/>
      <c r="E224" s="85">
        <v>3.112</v>
      </c>
      <c r="F224" s="85"/>
    </row>
    <row r="225" spans="1:6" ht="12.75">
      <c r="A225" s="47" t="s">
        <v>282</v>
      </c>
      <c r="B225" s="85">
        <v>8.301</v>
      </c>
      <c r="C225" s="85">
        <v>8.301</v>
      </c>
      <c r="D225" s="85"/>
      <c r="E225" s="85"/>
      <c r="F225" s="85"/>
    </row>
    <row r="226" spans="1:6" ht="12.75">
      <c r="A226" s="47"/>
      <c r="B226" s="85"/>
      <c r="C226" s="85"/>
      <c r="D226" s="85"/>
      <c r="E226" s="85"/>
      <c r="F226" s="85"/>
    </row>
    <row r="227" spans="1:6" ht="12.75">
      <c r="A227" s="75" t="s">
        <v>283</v>
      </c>
      <c r="B227" s="87">
        <v>7171.766</v>
      </c>
      <c r="C227" s="87">
        <v>7163.684</v>
      </c>
      <c r="D227" s="87">
        <v>7.797</v>
      </c>
      <c r="E227" s="87"/>
      <c r="F227" s="87">
        <v>0.285</v>
      </c>
    </row>
    <row r="228" spans="1:6" ht="12.75">
      <c r="A228" s="47"/>
      <c r="B228" s="85"/>
      <c r="C228" s="85"/>
      <c r="D228" s="85"/>
      <c r="E228" s="85"/>
      <c r="F228" s="85"/>
    </row>
    <row r="229" spans="1:6" ht="12.75">
      <c r="A229" s="47" t="s">
        <v>284</v>
      </c>
      <c r="B229" s="85">
        <v>21.92</v>
      </c>
      <c r="C229" s="85">
        <v>21.92</v>
      </c>
      <c r="D229" s="85"/>
      <c r="E229" s="85"/>
      <c r="F229" s="85"/>
    </row>
    <row r="230" spans="1:6" ht="12.75">
      <c r="A230" s="47" t="s">
        <v>285</v>
      </c>
      <c r="B230" s="85">
        <v>103.967</v>
      </c>
      <c r="C230" s="85">
        <v>103.967</v>
      </c>
      <c r="D230" s="85"/>
      <c r="E230" s="85"/>
      <c r="F230" s="85"/>
    </row>
    <row r="231" spans="1:6" ht="12.75">
      <c r="A231" s="47" t="s">
        <v>286</v>
      </c>
      <c r="B231" s="85">
        <v>26.316</v>
      </c>
      <c r="C231" s="85">
        <v>26.316</v>
      </c>
      <c r="D231" s="85"/>
      <c r="E231" s="85"/>
      <c r="F231" s="85"/>
    </row>
    <row r="232" spans="1:6" ht="12.75">
      <c r="A232" s="47" t="s">
        <v>287</v>
      </c>
      <c r="B232" s="85"/>
      <c r="C232" s="85"/>
      <c r="D232" s="85"/>
      <c r="E232" s="85"/>
      <c r="F232" s="85"/>
    </row>
    <row r="233" spans="1:6" ht="12.75">
      <c r="A233" s="47" t="s">
        <v>288</v>
      </c>
      <c r="B233" s="85">
        <v>46.109</v>
      </c>
      <c r="C233" s="85">
        <v>44.109</v>
      </c>
      <c r="D233" s="85">
        <v>2</v>
      </c>
      <c r="E233" s="85"/>
      <c r="F233" s="85"/>
    </row>
    <row r="234" spans="1:6" ht="12.75">
      <c r="A234" s="47" t="s">
        <v>289</v>
      </c>
      <c r="B234" s="85">
        <v>11.22</v>
      </c>
      <c r="C234" s="85">
        <v>11.22</v>
      </c>
      <c r="D234" s="85"/>
      <c r="E234" s="85"/>
      <c r="F234" s="85"/>
    </row>
    <row r="235" spans="1:6" ht="12.75">
      <c r="A235" s="47" t="s">
        <v>290</v>
      </c>
      <c r="B235" s="85">
        <v>131.43</v>
      </c>
      <c r="C235" s="85">
        <v>131.43</v>
      </c>
      <c r="D235" s="85"/>
      <c r="E235" s="85"/>
      <c r="F235" s="85"/>
    </row>
    <row r="236" spans="1:6" ht="12.75">
      <c r="A236" s="47" t="s">
        <v>291</v>
      </c>
      <c r="B236" s="85">
        <v>85.122</v>
      </c>
      <c r="C236" s="85">
        <v>85.122</v>
      </c>
      <c r="D236" s="85"/>
      <c r="E236" s="85"/>
      <c r="F236" s="85"/>
    </row>
    <row r="237" spans="1:6" ht="12.75">
      <c r="A237" s="47" t="s">
        <v>292</v>
      </c>
      <c r="B237" s="85">
        <v>7.077</v>
      </c>
      <c r="C237" s="85">
        <v>3.951</v>
      </c>
      <c r="D237" s="85">
        <v>3.126</v>
      </c>
      <c r="E237" s="85"/>
      <c r="F237" s="85"/>
    </row>
    <row r="238" spans="1:6" ht="12.75">
      <c r="A238" s="47" t="s">
        <v>293</v>
      </c>
      <c r="B238" s="85">
        <v>44.154</v>
      </c>
      <c r="C238" s="85">
        <v>44.154</v>
      </c>
      <c r="D238" s="85"/>
      <c r="E238" s="85"/>
      <c r="F238" s="85"/>
    </row>
    <row r="239" spans="1:6" ht="12.75">
      <c r="A239" s="47" t="s">
        <v>294</v>
      </c>
      <c r="B239" s="85">
        <v>184.829</v>
      </c>
      <c r="C239" s="85">
        <v>184.544</v>
      </c>
      <c r="D239" s="85"/>
      <c r="E239" s="85"/>
      <c r="F239" s="85">
        <v>0.285</v>
      </c>
    </row>
    <row r="240" spans="1:6" ht="12.75">
      <c r="A240" s="47" t="s">
        <v>295</v>
      </c>
      <c r="B240" s="85">
        <v>0.684</v>
      </c>
      <c r="C240" s="85"/>
      <c r="D240" s="85">
        <v>0.684</v>
      </c>
      <c r="E240" s="85"/>
      <c r="F240" s="85"/>
    </row>
    <row r="241" spans="1:6" ht="12.75">
      <c r="A241" s="47" t="s">
        <v>296</v>
      </c>
      <c r="B241" s="85"/>
      <c r="C241" s="85"/>
      <c r="D241" s="85"/>
      <c r="E241" s="85"/>
      <c r="F241" s="85"/>
    </row>
    <row r="242" spans="1:6" ht="12.75">
      <c r="A242" s="47" t="s">
        <v>297</v>
      </c>
      <c r="B242" s="85">
        <v>266.077</v>
      </c>
      <c r="C242" s="85">
        <v>266.077</v>
      </c>
      <c r="D242" s="85"/>
      <c r="E242" s="85"/>
      <c r="F242" s="85"/>
    </row>
    <row r="243" spans="1:6" ht="12.75">
      <c r="A243" s="47" t="s">
        <v>298</v>
      </c>
      <c r="B243" s="85">
        <v>71.609</v>
      </c>
      <c r="C243" s="85">
        <v>69.622</v>
      </c>
      <c r="D243" s="85">
        <v>1.987</v>
      </c>
      <c r="E243" s="85"/>
      <c r="F243" s="85"/>
    </row>
    <row r="244" spans="1:6" ht="12.75">
      <c r="A244" s="47" t="s">
        <v>299</v>
      </c>
      <c r="B244" s="85">
        <v>29.393</v>
      </c>
      <c r="C244" s="85">
        <v>29.393</v>
      </c>
      <c r="D244" s="85"/>
      <c r="E244" s="85"/>
      <c r="F244" s="85"/>
    </row>
    <row r="245" spans="1:6" ht="12.75">
      <c r="A245" s="47" t="s">
        <v>300</v>
      </c>
      <c r="B245" s="85">
        <v>5180.8</v>
      </c>
      <c r="C245" s="85">
        <v>5180.8</v>
      </c>
      <c r="D245" s="85"/>
      <c r="E245" s="85"/>
      <c r="F245" s="85"/>
    </row>
    <row r="246" spans="1:6" ht="12.75">
      <c r="A246" s="47" t="s">
        <v>301</v>
      </c>
      <c r="B246" s="85">
        <v>832.155</v>
      </c>
      <c r="C246" s="85">
        <v>832.155</v>
      </c>
      <c r="D246" s="85"/>
      <c r="E246" s="85"/>
      <c r="F246" s="85"/>
    </row>
    <row r="247" spans="1:6" ht="12.75">
      <c r="A247" s="47" t="s">
        <v>302</v>
      </c>
      <c r="B247" s="85">
        <v>32</v>
      </c>
      <c r="C247" s="85">
        <v>32</v>
      </c>
      <c r="D247" s="85"/>
      <c r="E247" s="85"/>
      <c r="F247" s="85"/>
    </row>
    <row r="248" spans="1:6" ht="12.75">
      <c r="A248" s="47" t="s">
        <v>303</v>
      </c>
      <c r="B248" s="85">
        <v>32.866</v>
      </c>
      <c r="C248" s="85">
        <v>32.866</v>
      </c>
      <c r="D248" s="85"/>
      <c r="E248" s="85"/>
      <c r="F248" s="85"/>
    </row>
    <row r="249" spans="1:6" ht="12.75">
      <c r="A249" s="47" t="s">
        <v>304</v>
      </c>
      <c r="B249" s="85">
        <v>31</v>
      </c>
      <c r="C249" s="85">
        <v>31</v>
      </c>
      <c r="D249" s="85"/>
      <c r="E249" s="85"/>
      <c r="F249" s="85"/>
    </row>
    <row r="250" spans="1:6" ht="12.75">
      <c r="A250" s="47" t="s">
        <v>305</v>
      </c>
      <c r="B250" s="85">
        <v>33.038</v>
      </c>
      <c r="C250" s="85">
        <v>33.038</v>
      </c>
      <c r="D250" s="85"/>
      <c r="E250" s="85"/>
      <c r="F250" s="85"/>
    </row>
    <row r="251" spans="1:6" ht="12.75">
      <c r="A251" s="47"/>
      <c r="B251" s="85"/>
      <c r="C251" s="85"/>
      <c r="D251" s="85"/>
      <c r="E251" s="85"/>
      <c r="F251" s="85"/>
    </row>
    <row r="252" spans="1:6" ht="12.75">
      <c r="A252" s="75" t="s">
        <v>306</v>
      </c>
      <c r="B252" s="87">
        <v>1457.83</v>
      </c>
      <c r="C252" s="87">
        <v>1448.149</v>
      </c>
      <c r="D252" s="87">
        <v>7.351</v>
      </c>
      <c r="E252" s="87"/>
      <c r="F252" s="87">
        <v>2.33</v>
      </c>
    </row>
    <row r="253" spans="1:6" ht="12.75">
      <c r="A253" s="47"/>
      <c r="B253" s="85"/>
      <c r="C253" s="85"/>
      <c r="D253" s="85"/>
      <c r="E253" s="85"/>
      <c r="F253" s="85"/>
    </row>
    <row r="254" spans="1:6" ht="12.75">
      <c r="A254" s="47" t="s">
        <v>307</v>
      </c>
      <c r="B254" s="85">
        <v>43.2</v>
      </c>
      <c r="C254" s="85">
        <v>41.25</v>
      </c>
      <c r="D254" s="85"/>
      <c r="E254" s="85"/>
      <c r="F254" s="85">
        <v>1.95</v>
      </c>
    </row>
    <row r="255" spans="1:6" ht="12.75">
      <c r="A255" s="47" t="s">
        <v>308</v>
      </c>
      <c r="B255" s="85">
        <v>10.7</v>
      </c>
      <c r="C255" s="85">
        <v>10.7</v>
      </c>
      <c r="D255" s="85"/>
      <c r="E255" s="85"/>
      <c r="F255" s="85"/>
    </row>
    <row r="256" spans="1:6" ht="12.75">
      <c r="A256" s="47" t="s">
        <v>309</v>
      </c>
      <c r="B256" s="85">
        <v>0</v>
      </c>
      <c r="C256" s="85"/>
      <c r="D256" s="85"/>
      <c r="E256" s="85"/>
      <c r="F256" s="85"/>
    </row>
    <row r="257" spans="1:6" ht="12.75">
      <c r="A257" s="47" t="s">
        <v>310</v>
      </c>
      <c r="B257" s="85">
        <v>188.58</v>
      </c>
      <c r="C257" s="85">
        <v>181.229</v>
      </c>
      <c r="D257" s="85">
        <v>7.351</v>
      </c>
      <c r="E257" s="85"/>
      <c r="F257" s="85"/>
    </row>
    <row r="258" spans="1:6" ht="25.5">
      <c r="A258" s="47" t="s">
        <v>311</v>
      </c>
      <c r="B258" s="85">
        <v>166.702</v>
      </c>
      <c r="C258" s="85">
        <v>166.702</v>
      </c>
      <c r="D258" s="85"/>
      <c r="E258" s="85"/>
      <c r="F258" s="85"/>
    </row>
    <row r="259" spans="1:6" ht="12.75">
      <c r="A259" s="47" t="s">
        <v>312</v>
      </c>
      <c r="B259" s="85">
        <v>15.86</v>
      </c>
      <c r="C259" s="85">
        <v>15.86</v>
      </c>
      <c r="D259" s="85"/>
      <c r="E259" s="85"/>
      <c r="F259" s="85"/>
    </row>
    <row r="260" spans="1:6" ht="12.75">
      <c r="A260" s="47" t="s">
        <v>313</v>
      </c>
      <c r="B260" s="85">
        <v>29.25</v>
      </c>
      <c r="C260" s="85">
        <v>29.25</v>
      </c>
      <c r="D260" s="85"/>
      <c r="E260" s="85"/>
      <c r="F260" s="85"/>
    </row>
    <row r="261" spans="1:6" ht="12.75">
      <c r="A261" s="47" t="s">
        <v>314</v>
      </c>
      <c r="B261" s="85">
        <v>2.988</v>
      </c>
      <c r="C261" s="85">
        <v>2.988</v>
      </c>
      <c r="D261" s="85"/>
      <c r="E261" s="85"/>
      <c r="F261" s="85"/>
    </row>
    <row r="262" spans="1:6" ht="12.75">
      <c r="A262" s="47" t="s">
        <v>315</v>
      </c>
      <c r="B262" s="85">
        <v>16.83</v>
      </c>
      <c r="C262" s="85">
        <v>16.83</v>
      </c>
      <c r="D262" s="85"/>
      <c r="E262" s="85"/>
      <c r="F262" s="85"/>
    </row>
    <row r="263" spans="1:6" ht="12.75">
      <c r="A263" s="47" t="s">
        <v>316</v>
      </c>
      <c r="B263" s="85">
        <v>20.225</v>
      </c>
      <c r="C263" s="85">
        <v>20.225</v>
      </c>
      <c r="D263" s="85"/>
      <c r="E263" s="85"/>
      <c r="F263" s="85"/>
    </row>
    <row r="264" spans="1:6" ht="12.75">
      <c r="A264" s="47" t="s">
        <v>317</v>
      </c>
      <c r="B264" s="85">
        <v>21.535</v>
      </c>
      <c r="C264" s="85">
        <v>21.155</v>
      </c>
      <c r="D264" s="85"/>
      <c r="E264" s="85"/>
      <c r="F264" s="85">
        <v>0.38</v>
      </c>
    </row>
    <row r="265" spans="1:6" ht="12.75">
      <c r="A265" s="47" t="s">
        <v>318</v>
      </c>
      <c r="B265" s="85">
        <v>25.9</v>
      </c>
      <c r="C265" s="85">
        <v>25.9</v>
      </c>
      <c r="D265" s="85"/>
      <c r="E265" s="85"/>
      <c r="F265" s="85"/>
    </row>
    <row r="266" spans="1:6" ht="12.75">
      <c r="A266" s="47" t="s">
        <v>319</v>
      </c>
      <c r="B266" s="85">
        <v>1075.452</v>
      </c>
      <c r="C266" s="85">
        <v>1075.452</v>
      </c>
      <c r="D266" s="85"/>
      <c r="E266" s="85"/>
      <c r="F266" s="85"/>
    </row>
    <row r="267" spans="1:6" ht="12.75">
      <c r="A267" s="47" t="s">
        <v>320</v>
      </c>
      <c r="B267" s="85">
        <v>7.31</v>
      </c>
      <c r="C267" s="85">
        <v>7.31</v>
      </c>
      <c r="D267" s="85"/>
      <c r="E267" s="85"/>
      <c r="F267" s="85"/>
    </row>
    <row r="268" spans="1:6" ht="12.75">
      <c r="A268" s="47"/>
      <c r="B268" s="85"/>
      <c r="C268" s="85"/>
      <c r="D268" s="85"/>
      <c r="E268" s="85"/>
      <c r="F268" s="85"/>
    </row>
    <row r="269" spans="1:6" ht="12.75">
      <c r="A269" s="75" t="s">
        <v>321</v>
      </c>
      <c r="B269" s="87">
        <v>2619.632</v>
      </c>
      <c r="C269" s="87">
        <v>2611.546</v>
      </c>
      <c r="D269" s="87">
        <v>7.476</v>
      </c>
      <c r="E269" s="87"/>
      <c r="F269" s="87">
        <v>0.61</v>
      </c>
    </row>
    <row r="270" spans="1:6" ht="12.75">
      <c r="A270" s="47"/>
      <c r="B270" s="85"/>
      <c r="C270" s="85"/>
      <c r="D270" s="85"/>
      <c r="E270" s="85"/>
      <c r="F270" s="85"/>
    </row>
    <row r="271" spans="1:6" ht="12.75">
      <c r="A271" s="47" t="s">
        <v>322</v>
      </c>
      <c r="B271" s="85">
        <v>49.9</v>
      </c>
      <c r="C271" s="85">
        <v>49.9</v>
      </c>
      <c r="D271" s="85"/>
      <c r="E271" s="85"/>
      <c r="F271" s="85"/>
    </row>
    <row r="272" spans="1:6" ht="25.5">
      <c r="A272" s="47" t="s">
        <v>323</v>
      </c>
      <c r="B272" s="85">
        <v>39.5</v>
      </c>
      <c r="C272" s="85">
        <v>39.5</v>
      </c>
      <c r="D272" s="85"/>
      <c r="E272" s="85"/>
      <c r="F272" s="85"/>
    </row>
    <row r="273" spans="1:6" ht="12.75">
      <c r="A273" s="47" t="s">
        <v>324</v>
      </c>
      <c r="B273" s="85">
        <v>11.47</v>
      </c>
      <c r="C273" s="85">
        <v>11.47</v>
      </c>
      <c r="D273" s="85"/>
      <c r="E273" s="85"/>
      <c r="F273" s="85"/>
    </row>
    <row r="274" spans="1:6" ht="12.75">
      <c r="A274" s="47" t="s">
        <v>325</v>
      </c>
      <c r="B274" s="85">
        <v>64.386</v>
      </c>
      <c r="C274" s="85">
        <v>64.386</v>
      </c>
      <c r="D274" s="85"/>
      <c r="E274" s="85"/>
      <c r="F274" s="85"/>
    </row>
    <row r="275" spans="1:6" ht="25.5">
      <c r="A275" s="47" t="s">
        <v>326</v>
      </c>
      <c r="B275" s="85"/>
      <c r="C275" s="85"/>
      <c r="D275" s="85"/>
      <c r="E275" s="85"/>
      <c r="F275" s="85"/>
    </row>
    <row r="276" spans="1:6" ht="12.75">
      <c r="A276" s="47" t="s">
        <v>327</v>
      </c>
      <c r="B276" s="85">
        <v>18.644</v>
      </c>
      <c r="C276" s="85">
        <v>18.644</v>
      </c>
      <c r="D276" s="85"/>
      <c r="E276" s="85"/>
      <c r="F276" s="85"/>
    </row>
    <row r="277" spans="1:6" ht="12.75">
      <c r="A277" s="47" t="s">
        <v>328</v>
      </c>
      <c r="B277" s="85">
        <v>14.55</v>
      </c>
      <c r="C277" s="85">
        <v>14.55</v>
      </c>
      <c r="D277" s="85"/>
      <c r="E277" s="85"/>
      <c r="F277" s="85"/>
    </row>
    <row r="278" spans="1:6" ht="12.75">
      <c r="A278" s="47" t="s">
        <v>329</v>
      </c>
      <c r="B278" s="85">
        <v>11.636</v>
      </c>
      <c r="C278" s="85">
        <v>11.636</v>
      </c>
      <c r="D278" s="85"/>
      <c r="E278" s="85"/>
      <c r="F278" s="85"/>
    </row>
    <row r="279" spans="1:6" ht="12.75">
      <c r="A279" s="47" t="s">
        <v>330</v>
      </c>
      <c r="B279" s="85">
        <v>13.653</v>
      </c>
      <c r="C279" s="85">
        <v>13.653</v>
      </c>
      <c r="D279" s="85"/>
      <c r="E279" s="85"/>
      <c r="F279" s="85"/>
    </row>
    <row r="280" spans="1:6" ht="12.75">
      <c r="A280" s="47" t="s">
        <v>331</v>
      </c>
      <c r="B280" s="85">
        <v>28.81</v>
      </c>
      <c r="C280" s="85">
        <v>28.2</v>
      </c>
      <c r="D280" s="85"/>
      <c r="E280" s="85"/>
      <c r="F280" s="85">
        <v>0.61</v>
      </c>
    </row>
    <row r="281" spans="1:6" ht="12.75">
      <c r="A281" s="47" t="s">
        <v>332</v>
      </c>
      <c r="B281" s="85">
        <v>54.67</v>
      </c>
      <c r="C281" s="85">
        <v>54.67</v>
      </c>
      <c r="D281" s="85"/>
      <c r="E281" s="85"/>
      <c r="F281" s="85"/>
    </row>
    <row r="282" spans="1:6" ht="12.75">
      <c r="A282" s="47" t="s">
        <v>333</v>
      </c>
      <c r="B282" s="85">
        <v>28.37</v>
      </c>
      <c r="C282" s="85">
        <v>28.37</v>
      </c>
      <c r="D282" s="85"/>
      <c r="E282" s="85"/>
      <c r="F282" s="85"/>
    </row>
    <row r="283" spans="1:6" ht="12.75">
      <c r="A283" s="47" t="s">
        <v>334</v>
      </c>
      <c r="B283" s="85">
        <v>73.692</v>
      </c>
      <c r="C283" s="85">
        <v>73.692</v>
      </c>
      <c r="D283" s="85"/>
      <c r="E283" s="85"/>
      <c r="F283" s="85"/>
    </row>
    <row r="284" spans="1:6" ht="25.5">
      <c r="A284" s="47" t="s">
        <v>335</v>
      </c>
      <c r="B284" s="85">
        <v>6.1</v>
      </c>
      <c r="C284" s="85">
        <v>6.1</v>
      </c>
      <c r="D284" s="85"/>
      <c r="E284" s="85"/>
      <c r="F284" s="85"/>
    </row>
    <row r="285" spans="1:6" ht="12.75">
      <c r="A285" s="47" t="s">
        <v>336</v>
      </c>
      <c r="B285" s="85">
        <v>52.321</v>
      </c>
      <c r="C285" s="85">
        <v>46.131</v>
      </c>
      <c r="D285" s="85">
        <v>6.19</v>
      </c>
      <c r="E285" s="85"/>
      <c r="F285" s="85"/>
    </row>
    <row r="286" spans="1:6" ht="12.75">
      <c r="A286" s="47" t="s">
        <v>337</v>
      </c>
      <c r="B286" s="85">
        <v>44.281</v>
      </c>
      <c r="C286" s="85">
        <v>42.995</v>
      </c>
      <c r="D286" s="85">
        <v>1.286</v>
      </c>
      <c r="E286" s="85"/>
      <c r="F286" s="85"/>
    </row>
    <row r="287" spans="1:6" ht="12.75">
      <c r="A287" s="47" t="s">
        <v>338</v>
      </c>
      <c r="B287" s="85">
        <v>2114.281</v>
      </c>
      <c r="C287" s="85">
        <v>2114.281</v>
      </c>
      <c r="D287" s="85"/>
      <c r="E287" s="85"/>
      <c r="F287" s="85"/>
    </row>
    <row r="288" spans="1:6" ht="12.75">
      <c r="A288" s="47" t="s">
        <v>339</v>
      </c>
      <c r="B288" s="85">
        <v>38.968</v>
      </c>
      <c r="C288" s="85">
        <v>38.968</v>
      </c>
      <c r="D288" s="85"/>
      <c r="E288" s="85"/>
      <c r="F288" s="85"/>
    </row>
    <row r="289" spans="1:6" ht="12.75">
      <c r="A289" s="47"/>
      <c r="B289" s="85"/>
      <c r="C289" s="85"/>
      <c r="D289" s="85"/>
      <c r="E289" s="85"/>
      <c r="F289" s="85"/>
    </row>
    <row r="290" spans="1:6" ht="12.75">
      <c r="A290" s="75" t="s">
        <v>340</v>
      </c>
      <c r="B290" s="87">
        <v>2211.0629999999996</v>
      </c>
      <c r="C290" s="87">
        <v>2150.093</v>
      </c>
      <c r="D290" s="87">
        <v>19.18</v>
      </c>
      <c r="E290" s="87"/>
      <c r="F290" s="87">
        <v>41.79</v>
      </c>
    </row>
    <row r="291" spans="1:6" ht="12.75">
      <c r="A291" s="47"/>
      <c r="B291" s="85"/>
      <c r="C291" s="85"/>
      <c r="D291" s="85"/>
      <c r="E291" s="85"/>
      <c r="F291" s="85"/>
    </row>
    <row r="292" spans="1:6" ht="12.75">
      <c r="A292" s="47" t="s">
        <v>341</v>
      </c>
      <c r="B292" s="85">
        <v>87.93</v>
      </c>
      <c r="C292" s="85">
        <v>87.61</v>
      </c>
      <c r="D292" s="85"/>
      <c r="E292" s="85"/>
      <c r="F292" s="85">
        <v>0.32</v>
      </c>
    </row>
    <row r="293" spans="1:6" ht="12.75">
      <c r="A293" s="47" t="s">
        <v>342</v>
      </c>
      <c r="B293" s="85">
        <v>40.37</v>
      </c>
      <c r="C293" s="85">
        <v>40.37</v>
      </c>
      <c r="D293" s="85"/>
      <c r="E293" s="85"/>
      <c r="F293" s="85"/>
    </row>
    <row r="294" spans="1:6" ht="12.75">
      <c r="A294" s="47" t="s">
        <v>343</v>
      </c>
      <c r="B294" s="85">
        <v>9.67</v>
      </c>
      <c r="C294" s="85">
        <v>0.1</v>
      </c>
      <c r="D294" s="85">
        <v>9.57</v>
      </c>
      <c r="E294" s="85"/>
      <c r="F294" s="85"/>
    </row>
    <row r="295" spans="1:6" ht="12.75">
      <c r="A295" s="47" t="s">
        <v>344</v>
      </c>
      <c r="B295" s="85">
        <v>32.675</v>
      </c>
      <c r="C295" s="85">
        <v>32.425</v>
      </c>
      <c r="D295" s="85"/>
      <c r="E295" s="85"/>
      <c r="F295" s="85">
        <v>0.25</v>
      </c>
    </row>
    <row r="296" spans="1:6" ht="12.75">
      <c r="A296" s="47" t="s">
        <v>345</v>
      </c>
      <c r="B296" s="85">
        <v>12.459000000000001</v>
      </c>
      <c r="C296" s="85">
        <v>10.771</v>
      </c>
      <c r="D296" s="85"/>
      <c r="E296" s="85"/>
      <c r="F296" s="85">
        <v>1.688</v>
      </c>
    </row>
    <row r="297" spans="1:6" ht="12.75">
      <c r="A297" s="47" t="s">
        <v>346</v>
      </c>
      <c r="B297" s="85">
        <v>11.628</v>
      </c>
      <c r="C297" s="85">
        <v>8.31</v>
      </c>
      <c r="D297" s="85">
        <v>3.318</v>
      </c>
      <c r="E297" s="85"/>
      <c r="F297" s="85"/>
    </row>
    <row r="298" spans="1:6" ht="12.75">
      <c r="A298" s="47" t="s">
        <v>347</v>
      </c>
      <c r="B298" s="85">
        <v>14.117</v>
      </c>
      <c r="C298" s="85">
        <v>14.117</v>
      </c>
      <c r="D298" s="85"/>
      <c r="E298" s="85"/>
      <c r="F298" s="85"/>
    </row>
    <row r="299" spans="1:6" ht="12.75">
      <c r="A299" s="47" t="s">
        <v>348</v>
      </c>
      <c r="B299" s="85">
        <v>21.148</v>
      </c>
      <c r="C299" s="85">
        <v>17.63</v>
      </c>
      <c r="D299" s="85">
        <v>2.209</v>
      </c>
      <c r="E299" s="85"/>
      <c r="F299" s="85">
        <v>1.309</v>
      </c>
    </row>
    <row r="300" spans="1:6" ht="12.75">
      <c r="A300" s="47" t="s">
        <v>349</v>
      </c>
      <c r="B300" s="85">
        <v>36.765</v>
      </c>
      <c r="C300" s="85">
        <v>7.955</v>
      </c>
      <c r="D300" s="85"/>
      <c r="E300" s="85"/>
      <c r="F300" s="85">
        <v>28.81</v>
      </c>
    </row>
    <row r="301" spans="1:6" ht="12.75">
      <c r="A301" s="47" t="s">
        <v>350</v>
      </c>
      <c r="B301" s="85">
        <v>26.145</v>
      </c>
      <c r="C301" s="85">
        <v>22.495</v>
      </c>
      <c r="D301" s="85">
        <v>2.6</v>
      </c>
      <c r="E301" s="85"/>
      <c r="F301" s="85">
        <v>1.05</v>
      </c>
    </row>
    <row r="302" spans="1:6" ht="12.75">
      <c r="A302" s="47" t="s">
        <v>351</v>
      </c>
      <c r="B302" s="85">
        <v>16.157</v>
      </c>
      <c r="C302" s="85">
        <v>15.057</v>
      </c>
      <c r="D302" s="85">
        <v>1.1</v>
      </c>
      <c r="E302" s="85"/>
      <c r="F302" s="85"/>
    </row>
    <row r="303" spans="1:6" ht="12.75">
      <c r="A303" s="47" t="s">
        <v>352</v>
      </c>
      <c r="B303" s="85">
        <v>8.602</v>
      </c>
      <c r="C303" s="85">
        <v>1.384</v>
      </c>
      <c r="D303" s="85"/>
      <c r="E303" s="85"/>
      <c r="F303" s="85">
        <v>7.218</v>
      </c>
    </row>
    <row r="304" spans="1:6" ht="12.75">
      <c r="A304" s="47" t="s">
        <v>353</v>
      </c>
      <c r="B304" s="85">
        <v>1744.9360000000001</v>
      </c>
      <c r="C304" s="85">
        <v>1744.553</v>
      </c>
      <c r="D304" s="85">
        <v>0.383</v>
      </c>
      <c r="E304" s="85"/>
      <c r="F304" s="85"/>
    </row>
    <row r="305" spans="1:6" ht="12.75">
      <c r="A305" s="47" t="s">
        <v>354</v>
      </c>
      <c r="B305" s="85">
        <v>188.83100000000002</v>
      </c>
      <c r="C305" s="85">
        <v>187.686</v>
      </c>
      <c r="D305" s="85"/>
      <c r="E305" s="85"/>
      <c r="F305" s="85">
        <v>1.145</v>
      </c>
    </row>
  </sheetData>
  <printOptions/>
  <pageMargins left="0.75" right="0.41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7" sqref="D7"/>
    </sheetView>
  </sheetViews>
  <sheetFormatPr defaultColWidth="9.140625" defaultRowHeight="12.75"/>
  <cols>
    <col min="1" max="1" width="23.00390625" style="0" customWidth="1"/>
    <col min="2" max="2" width="15.421875" style="0" customWidth="1"/>
    <col min="3" max="3" width="15.8515625" style="0" customWidth="1"/>
    <col min="4" max="4" width="15.421875" style="0" customWidth="1"/>
    <col min="5" max="5" width="14.28125" style="0" customWidth="1"/>
    <col min="6" max="6" width="13.00390625" style="0" customWidth="1"/>
    <col min="7" max="7" width="11.00390625" style="0" customWidth="1"/>
    <col min="8" max="8" width="10.421875" style="0" customWidth="1"/>
    <col min="9" max="9" width="11.57421875" style="0" customWidth="1"/>
  </cols>
  <sheetData>
    <row r="1" spans="1:9" ht="18.75">
      <c r="A1" s="140" t="s">
        <v>453</v>
      </c>
      <c r="B1" s="125"/>
      <c r="C1" s="125"/>
      <c r="D1" s="125"/>
      <c r="E1" s="126"/>
      <c r="F1" s="126"/>
      <c r="G1" s="126"/>
      <c r="H1" s="126"/>
      <c r="I1" s="126"/>
    </row>
    <row r="2" spans="2:9" ht="12.75">
      <c r="B2" s="124"/>
      <c r="C2" s="124"/>
      <c r="D2" s="124"/>
      <c r="E2" s="124"/>
      <c r="F2" s="124"/>
      <c r="G2" s="124"/>
      <c r="H2" s="124"/>
      <c r="I2" s="124"/>
    </row>
    <row r="3" spans="2:9" ht="12.75">
      <c r="B3" s="124"/>
      <c r="C3" s="124"/>
      <c r="D3" s="124"/>
      <c r="E3" s="124"/>
      <c r="F3" s="124"/>
      <c r="G3" s="124"/>
      <c r="H3" s="124"/>
      <c r="I3" s="124" t="s">
        <v>21</v>
      </c>
    </row>
    <row r="4" spans="2:9" ht="12.75">
      <c r="B4" s="124"/>
      <c r="C4" s="124"/>
      <c r="D4" s="124"/>
      <c r="E4" s="124"/>
      <c r="F4" s="124"/>
      <c r="G4" s="124"/>
      <c r="H4" s="124"/>
      <c r="I4" s="124"/>
    </row>
    <row r="5" spans="1:9" ht="30">
      <c r="A5" s="141" t="s">
        <v>454</v>
      </c>
      <c r="B5" s="142" t="s">
        <v>455</v>
      </c>
      <c r="C5" s="142" t="s">
        <v>456</v>
      </c>
      <c r="D5" s="143" t="s">
        <v>457</v>
      </c>
      <c r="E5" s="142" t="s">
        <v>62</v>
      </c>
      <c r="F5" s="142" t="s">
        <v>63</v>
      </c>
      <c r="G5" s="142" t="s">
        <v>458</v>
      </c>
      <c r="H5" s="142" t="s">
        <v>459</v>
      </c>
      <c r="I5" s="142" t="s">
        <v>460</v>
      </c>
    </row>
    <row r="6" spans="2:9" ht="15">
      <c r="B6" s="124"/>
      <c r="C6" s="124"/>
      <c r="D6" s="144"/>
      <c r="E6" s="124"/>
      <c r="F6" s="124"/>
      <c r="G6" s="124"/>
      <c r="H6" s="124"/>
      <c r="I6" s="124"/>
    </row>
    <row r="7" spans="2:9" ht="15">
      <c r="B7" s="124"/>
      <c r="C7" s="124"/>
      <c r="D7" s="144"/>
      <c r="E7" s="124"/>
      <c r="F7" s="124"/>
      <c r="G7" s="124"/>
      <c r="H7" s="124"/>
      <c r="I7" s="124"/>
    </row>
    <row r="8" spans="1:9" ht="12.75">
      <c r="A8" s="97" t="s">
        <v>411</v>
      </c>
      <c r="B8" s="74">
        <f aca="true" t="shared" si="0" ref="B8:I8">SUM(B10:B16)</f>
        <v>1659034.3248</v>
      </c>
      <c r="C8" s="74">
        <f t="shared" si="0"/>
        <v>1273283.7049999998</v>
      </c>
      <c r="D8" s="145">
        <f t="shared" si="0"/>
        <v>385750.61980000004</v>
      </c>
      <c r="E8" s="145">
        <f t="shared" si="0"/>
        <v>1911.1789999999999</v>
      </c>
      <c r="F8" s="145">
        <f t="shared" si="0"/>
        <v>383839.44080000004</v>
      </c>
      <c r="G8" s="145">
        <f t="shared" si="0"/>
        <v>268525.663</v>
      </c>
      <c r="H8" s="145">
        <f t="shared" si="0"/>
        <v>24464.285799999998</v>
      </c>
      <c r="I8" s="145">
        <f t="shared" si="0"/>
        <v>90849.492</v>
      </c>
    </row>
    <row r="9" spans="2:9" ht="12.75">
      <c r="B9" s="74"/>
      <c r="C9" s="74"/>
      <c r="D9" s="145"/>
      <c r="E9" s="74"/>
      <c r="F9" s="74"/>
      <c r="G9" s="74"/>
      <c r="H9" s="74"/>
      <c r="I9" s="74"/>
    </row>
    <row r="10" spans="1:9" ht="12.75">
      <c r="A10" t="s">
        <v>461</v>
      </c>
      <c r="B10" s="74">
        <f>C10+D10</f>
        <v>1573742.2448</v>
      </c>
      <c r="C10" s="74">
        <v>1261591.615</v>
      </c>
      <c r="D10" s="145">
        <v>312150.6298</v>
      </c>
      <c r="E10" s="74">
        <v>1716.94</v>
      </c>
      <c r="F10" s="74">
        <v>310433.6898</v>
      </c>
      <c r="G10" s="74">
        <v>267558.518</v>
      </c>
      <c r="H10" s="74">
        <v>14371.1448</v>
      </c>
      <c r="I10" s="74">
        <v>28504.027</v>
      </c>
    </row>
    <row r="11" spans="2:9" ht="12.75">
      <c r="B11" s="74"/>
      <c r="C11" s="74"/>
      <c r="D11" s="145"/>
      <c r="E11" s="74"/>
      <c r="F11" s="74"/>
      <c r="G11" s="74"/>
      <c r="H11" s="74"/>
      <c r="I11" s="74"/>
    </row>
    <row r="12" spans="1:9" ht="12.75">
      <c r="A12" t="s">
        <v>462</v>
      </c>
      <c r="B12" s="74">
        <f>C12+D12</f>
        <v>485.462</v>
      </c>
      <c r="C12" s="74">
        <v>12.562</v>
      </c>
      <c r="D12" s="145">
        <v>472.9</v>
      </c>
      <c r="E12" s="74">
        <v>0</v>
      </c>
      <c r="F12" s="74">
        <v>472.9</v>
      </c>
      <c r="G12" s="74">
        <v>225.903</v>
      </c>
      <c r="H12" s="74">
        <v>81.941</v>
      </c>
      <c r="I12" s="74">
        <v>165.056</v>
      </c>
    </row>
    <row r="13" spans="2:9" ht="12.75">
      <c r="B13" s="74"/>
      <c r="C13" s="74"/>
      <c r="D13" s="145"/>
      <c r="E13" s="74"/>
      <c r="F13" s="74"/>
      <c r="G13" s="74"/>
      <c r="H13" s="74"/>
      <c r="I13" s="74"/>
    </row>
    <row r="14" spans="1:9" ht="12.75">
      <c r="A14" t="s">
        <v>450</v>
      </c>
      <c r="B14" s="74">
        <f>C14+D14</f>
        <v>83390.969</v>
      </c>
      <c r="C14" s="74">
        <v>10511.917</v>
      </c>
      <c r="D14" s="145">
        <v>72879.052</v>
      </c>
      <c r="E14" s="74">
        <v>191.379</v>
      </c>
      <c r="F14" s="74">
        <v>72687.673</v>
      </c>
      <c r="G14" s="74">
        <v>637.01</v>
      </c>
      <c r="H14" s="74">
        <v>9884.797</v>
      </c>
      <c r="I14" s="74">
        <v>62165.866</v>
      </c>
    </row>
    <row r="15" spans="2:9" ht="12.75">
      <c r="B15" s="74"/>
      <c r="C15" s="74"/>
      <c r="D15" s="145"/>
      <c r="E15" s="74"/>
      <c r="F15" s="74"/>
      <c r="G15" s="74"/>
      <c r="H15" s="74"/>
      <c r="I15" s="74"/>
    </row>
    <row r="16" spans="1:9" ht="12.75">
      <c r="A16" t="s">
        <v>451</v>
      </c>
      <c r="B16" s="74">
        <f>C16+D16</f>
        <v>1415.6490000000001</v>
      </c>
      <c r="C16" s="74">
        <v>1167.611</v>
      </c>
      <c r="D16" s="145">
        <v>248.038</v>
      </c>
      <c r="E16" s="74">
        <v>2.86</v>
      </c>
      <c r="F16" s="74">
        <v>245.178</v>
      </c>
      <c r="G16" s="74">
        <v>104.232</v>
      </c>
      <c r="H16" s="74">
        <v>126.403</v>
      </c>
      <c r="I16" s="74">
        <v>14.543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6"/>
  <sheetViews>
    <sheetView workbookViewId="0" topLeftCell="A1">
      <selection activeCell="A2" sqref="A2"/>
    </sheetView>
  </sheetViews>
  <sheetFormatPr defaultColWidth="9.140625" defaultRowHeight="12.75"/>
  <cols>
    <col min="1" max="1" width="38.140625" style="44" customWidth="1"/>
    <col min="2" max="6" width="9.140625" style="44" customWidth="1"/>
  </cols>
  <sheetData>
    <row r="1" spans="1:6" ht="15.75">
      <c r="A1" s="146" t="s">
        <v>463</v>
      </c>
      <c r="B1" s="147"/>
      <c r="C1" s="147"/>
      <c r="D1" s="147"/>
      <c r="E1" s="147"/>
      <c r="F1" s="148"/>
    </row>
    <row r="2" spans="1:6" ht="25.5">
      <c r="A2" s="68"/>
      <c r="B2" s="68"/>
      <c r="C2" s="68"/>
      <c r="D2" s="68"/>
      <c r="E2" s="68"/>
      <c r="F2" s="148" t="s">
        <v>23</v>
      </c>
    </row>
    <row r="3" spans="1:6" ht="13.5" thickBot="1">
      <c r="A3" s="68"/>
      <c r="B3" s="68"/>
      <c r="C3" s="68"/>
      <c r="D3" s="68"/>
      <c r="E3" s="68"/>
      <c r="F3" s="68"/>
    </row>
    <row r="4" spans="1:6" ht="36.75" thickBot="1">
      <c r="A4" s="149" t="s">
        <v>78</v>
      </c>
      <c r="B4" s="49" t="s">
        <v>464</v>
      </c>
      <c r="C4" s="150" t="s">
        <v>465</v>
      </c>
      <c r="D4" s="150" t="s">
        <v>83</v>
      </c>
      <c r="E4" s="150" t="s">
        <v>431</v>
      </c>
      <c r="F4" s="151" t="s">
        <v>413</v>
      </c>
    </row>
    <row r="5" spans="1:6" ht="12.75">
      <c r="A5" s="68"/>
      <c r="B5" s="68"/>
      <c r="C5" s="68"/>
      <c r="D5" s="68"/>
      <c r="E5" s="68"/>
      <c r="F5" s="68"/>
    </row>
    <row r="6" spans="1:6" s="97" customFormat="1" ht="12.75">
      <c r="A6" s="148" t="s">
        <v>87</v>
      </c>
      <c r="B6" s="123">
        <v>1199.4174193075</v>
      </c>
      <c r="C6" s="123">
        <v>110.9</v>
      </c>
      <c r="D6" s="123">
        <v>202.6226</v>
      </c>
      <c r="E6" s="123">
        <v>18.290598</v>
      </c>
      <c r="F6" s="123">
        <v>854.7117123075</v>
      </c>
    </row>
    <row r="7" spans="1:6" ht="12.75">
      <c r="A7" s="68"/>
      <c r="B7" s="68"/>
      <c r="C7" s="68"/>
      <c r="D7" s="68"/>
      <c r="E7" s="68"/>
      <c r="F7" s="68"/>
    </row>
    <row r="8" spans="1:6" s="97" customFormat="1" ht="12.75">
      <c r="A8" s="148" t="s">
        <v>88</v>
      </c>
      <c r="B8" s="123">
        <v>340.1726</v>
      </c>
      <c r="C8" s="123"/>
      <c r="D8" s="123">
        <v>31.3085</v>
      </c>
      <c r="E8" s="123">
        <v>0.436</v>
      </c>
      <c r="F8" s="123">
        <v>307.5281</v>
      </c>
    </row>
    <row r="9" spans="1:6" ht="12.75">
      <c r="A9" s="68"/>
      <c r="B9" s="68"/>
      <c r="C9" s="68"/>
      <c r="D9" s="68"/>
      <c r="E9" s="68"/>
      <c r="F9" s="68"/>
    </row>
    <row r="10" spans="1:6" ht="12.75">
      <c r="A10" s="68" t="s">
        <v>89</v>
      </c>
      <c r="B10" s="68">
        <v>0.0296</v>
      </c>
      <c r="C10" s="68"/>
      <c r="D10" s="68"/>
      <c r="E10" s="68"/>
      <c r="F10" s="68">
        <v>0.0296</v>
      </c>
    </row>
    <row r="11" spans="1:6" ht="12.75">
      <c r="A11" s="152" t="s">
        <v>90</v>
      </c>
      <c r="B11" s="68"/>
      <c r="C11" s="68"/>
      <c r="D11" s="68"/>
      <c r="E11" s="68"/>
      <c r="F11" s="68"/>
    </row>
    <row r="12" spans="1:13" ht="12.75">
      <c r="A12" s="68" t="s">
        <v>91</v>
      </c>
      <c r="B12" s="68">
        <v>47.3592</v>
      </c>
      <c r="C12" s="68"/>
      <c r="D12" s="68"/>
      <c r="E12" s="68"/>
      <c r="F12" s="68">
        <v>47.3592</v>
      </c>
      <c r="L12" s="97"/>
      <c r="M12" s="97"/>
    </row>
    <row r="13" spans="1:11" ht="18" customHeight="1">
      <c r="A13" s="68" t="s">
        <v>92</v>
      </c>
      <c r="B13" s="68">
        <v>47.2462</v>
      </c>
      <c r="C13" s="68"/>
      <c r="D13" s="68"/>
      <c r="E13" s="68"/>
      <c r="F13" s="68">
        <v>47.2462</v>
      </c>
      <c r="J13" s="97"/>
      <c r="K13" s="97"/>
    </row>
    <row r="14" spans="1:6" ht="12.75">
      <c r="A14" s="68" t="s">
        <v>93</v>
      </c>
      <c r="B14" s="68">
        <v>2.4392</v>
      </c>
      <c r="C14" s="68"/>
      <c r="D14" s="68"/>
      <c r="E14" s="68"/>
      <c r="F14" s="68">
        <v>2.4392</v>
      </c>
    </row>
    <row r="15" spans="1:6" ht="12.75">
      <c r="A15" s="68" t="s">
        <v>94</v>
      </c>
      <c r="B15" s="68">
        <v>0.9742</v>
      </c>
      <c r="C15" s="68"/>
      <c r="D15" s="68"/>
      <c r="E15" s="68"/>
      <c r="F15" s="68">
        <v>0.9742</v>
      </c>
    </row>
    <row r="16" spans="1:6" ht="12.75">
      <c r="A16" s="68" t="s">
        <v>95</v>
      </c>
      <c r="B16" s="68">
        <v>2.4459</v>
      </c>
      <c r="C16" s="68"/>
      <c r="D16" s="68"/>
      <c r="E16" s="68"/>
      <c r="F16" s="68">
        <v>2.4459</v>
      </c>
    </row>
    <row r="17" spans="1:6" ht="12.75">
      <c r="A17" s="68" t="s">
        <v>96</v>
      </c>
      <c r="B17" s="68">
        <v>3.6484</v>
      </c>
      <c r="C17" s="68"/>
      <c r="D17" s="68"/>
      <c r="E17" s="68"/>
      <c r="F17" s="68">
        <v>3.6484</v>
      </c>
    </row>
    <row r="18" spans="1:6" ht="12.75">
      <c r="A18" s="68" t="s">
        <v>97</v>
      </c>
      <c r="B18" s="68">
        <v>8.8144</v>
      </c>
      <c r="C18" s="68"/>
      <c r="D18" s="68"/>
      <c r="E18" s="68"/>
      <c r="F18" s="68">
        <v>8.8144</v>
      </c>
    </row>
    <row r="19" spans="1:6" ht="12.75">
      <c r="A19" s="68" t="s">
        <v>98</v>
      </c>
      <c r="B19" s="68">
        <v>0.7286</v>
      </c>
      <c r="C19" s="68"/>
      <c r="D19" s="68"/>
      <c r="E19" s="68"/>
      <c r="F19" s="68">
        <v>0.7286</v>
      </c>
    </row>
    <row r="20" spans="1:6" ht="12.75">
      <c r="A20" s="14" t="s">
        <v>99</v>
      </c>
      <c r="B20" s="153">
        <v>0.5714</v>
      </c>
      <c r="C20" s="14"/>
      <c r="D20" s="14"/>
      <c r="E20" s="14"/>
      <c r="F20" s="153">
        <v>0.5714</v>
      </c>
    </row>
    <row r="21" spans="1:6" ht="12.75">
      <c r="A21" s="68" t="s">
        <v>100</v>
      </c>
      <c r="B21" s="68">
        <v>2.2915</v>
      </c>
      <c r="C21" s="68"/>
      <c r="D21" s="68"/>
      <c r="E21" s="68"/>
      <c r="F21" s="68">
        <v>2.2915</v>
      </c>
    </row>
    <row r="22" spans="1:6" ht="12.75">
      <c r="A22" s="68" t="s">
        <v>101</v>
      </c>
      <c r="B22" s="68">
        <v>3.7211</v>
      </c>
      <c r="C22" s="68"/>
      <c r="D22" s="68"/>
      <c r="E22" s="68"/>
      <c r="F22" s="68">
        <v>3.7211</v>
      </c>
    </row>
    <row r="23" spans="1:6" ht="12.75">
      <c r="A23" s="68" t="s">
        <v>102</v>
      </c>
      <c r="B23" s="68">
        <v>0.813</v>
      </c>
      <c r="C23" s="68"/>
      <c r="D23" s="68"/>
      <c r="E23" s="68"/>
      <c r="F23" s="68">
        <v>0.813</v>
      </c>
    </row>
    <row r="24" spans="1:6" ht="12.75">
      <c r="A24" s="68" t="s">
        <v>103</v>
      </c>
      <c r="B24" s="68">
        <v>1.0665</v>
      </c>
      <c r="C24" s="68"/>
      <c r="D24" s="68"/>
      <c r="E24" s="68"/>
      <c r="F24" s="68">
        <v>1.0665</v>
      </c>
    </row>
    <row r="25" spans="1:6" ht="12.75">
      <c r="A25" s="68" t="s">
        <v>104</v>
      </c>
      <c r="B25" s="68">
        <v>19.0076</v>
      </c>
      <c r="C25" s="68"/>
      <c r="D25" s="68"/>
      <c r="E25" s="68">
        <v>0.359</v>
      </c>
      <c r="F25" s="68">
        <v>17.7486</v>
      </c>
    </row>
    <row r="26" spans="1:6" ht="12.75">
      <c r="A26" s="68" t="s">
        <v>105</v>
      </c>
      <c r="B26" s="68">
        <v>5.0322</v>
      </c>
      <c r="C26" s="68"/>
      <c r="D26" s="68">
        <v>4.385</v>
      </c>
      <c r="E26" s="68"/>
      <c r="F26" s="68">
        <v>0.6472</v>
      </c>
    </row>
    <row r="27" spans="1:6" ht="12.75">
      <c r="A27" s="68" t="s">
        <v>106</v>
      </c>
      <c r="B27" s="68">
        <v>0.9998</v>
      </c>
      <c r="C27" s="68"/>
      <c r="D27" s="68"/>
      <c r="E27" s="68"/>
      <c r="F27" s="68">
        <v>0.9998</v>
      </c>
    </row>
    <row r="28" spans="1:6" ht="12.75">
      <c r="A28" s="68" t="s">
        <v>107</v>
      </c>
      <c r="B28" s="68">
        <v>6.4812</v>
      </c>
      <c r="C28" s="68"/>
      <c r="D28" s="68"/>
      <c r="E28" s="68"/>
      <c r="F28" s="68">
        <v>6.4812</v>
      </c>
    </row>
    <row r="29" spans="1:6" ht="12.75">
      <c r="A29" s="68" t="s">
        <v>108</v>
      </c>
      <c r="B29" s="68">
        <v>27.155</v>
      </c>
      <c r="C29" s="68"/>
      <c r="D29" s="68">
        <v>25.77</v>
      </c>
      <c r="E29" s="68"/>
      <c r="F29" s="68">
        <v>1.385</v>
      </c>
    </row>
    <row r="30" spans="1:6" ht="12.75">
      <c r="A30" s="68" t="s">
        <v>109</v>
      </c>
      <c r="B30" s="68">
        <v>3.3815</v>
      </c>
      <c r="C30" s="68"/>
      <c r="D30" s="68"/>
      <c r="E30" s="68"/>
      <c r="F30" s="68">
        <v>3.3815</v>
      </c>
    </row>
    <row r="31" spans="1:6" ht="12.75">
      <c r="A31" s="68" t="s">
        <v>110</v>
      </c>
      <c r="B31" s="68">
        <v>1.0241</v>
      </c>
      <c r="C31" s="68"/>
      <c r="D31" s="68"/>
      <c r="E31" s="68"/>
      <c r="F31" s="68">
        <v>1.0241</v>
      </c>
    </row>
    <row r="32" spans="1:6" ht="12.75">
      <c r="A32" s="152" t="s">
        <v>111</v>
      </c>
      <c r="B32" s="68"/>
      <c r="C32" s="68"/>
      <c r="D32" s="68"/>
      <c r="E32" s="68"/>
      <c r="F32" s="68"/>
    </row>
    <row r="33" spans="1:6" ht="12.75">
      <c r="A33" s="68" t="s">
        <v>112</v>
      </c>
      <c r="B33" s="68">
        <v>0.2695</v>
      </c>
      <c r="C33" s="68"/>
      <c r="D33" s="68"/>
      <c r="E33" s="68"/>
      <c r="F33" s="68">
        <v>0.2695</v>
      </c>
    </row>
    <row r="34" spans="1:6" ht="12.75">
      <c r="A34" s="68" t="s">
        <v>113</v>
      </c>
      <c r="B34" s="124">
        <v>198.8549</v>
      </c>
      <c r="C34" s="124"/>
      <c r="D34" s="124">
        <v>1.1535</v>
      </c>
      <c r="E34" s="124">
        <v>0.077</v>
      </c>
      <c r="F34" s="124">
        <v>197.6244</v>
      </c>
    </row>
    <row r="35" spans="1:6" ht="12.75">
      <c r="A35" s="68" t="s">
        <v>114</v>
      </c>
      <c r="B35" s="68">
        <v>3.3959</v>
      </c>
      <c r="C35" s="68"/>
      <c r="D35" s="68"/>
      <c r="E35" s="68"/>
      <c r="F35" s="68">
        <v>3.3959</v>
      </c>
    </row>
    <row r="36" spans="1:6" ht="12.75">
      <c r="A36" s="68" t="s">
        <v>115</v>
      </c>
      <c r="B36" s="68">
        <v>0.2393</v>
      </c>
      <c r="C36" s="68"/>
      <c r="D36" s="68"/>
      <c r="E36" s="68"/>
      <c r="F36" s="68">
        <v>0.2393</v>
      </c>
    </row>
    <row r="37" spans="1:6" ht="12.75">
      <c r="A37" s="68"/>
      <c r="B37" s="68"/>
      <c r="C37" s="68"/>
      <c r="D37" s="68"/>
      <c r="E37" s="68"/>
      <c r="F37" s="68"/>
    </row>
    <row r="38" spans="1:6" s="97" customFormat="1" ht="12.75">
      <c r="A38" s="148" t="s">
        <v>116</v>
      </c>
      <c r="B38" s="148">
        <v>1.9687</v>
      </c>
      <c r="C38" s="148"/>
      <c r="D38" s="148"/>
      <c r="E38" s="148"/>
      <c r="F38" s="148">
        <v>1.9687</v>
      </c>
    </row>
    <row r="39" spans="1:6" ht="12.75">
      <c r="A39" s="68"/>
      <c r="B39" s="68"/>
      <c r="C39" s="68"/>
      <c r="D39" s="68"/>
      <c r="E39" s="68"/>
      <c r="F39" s="68"/>
    </row>
    <row r="40" spans="1:6" ht="12.75">
      <c r="A40" s="68" t="s">
        <v>117</v>
      </c>
      <c r="B40" s="68">
        <v>0.2858</v>
      </c>
      <c r="C40" s="68"/>
      <c r="D40" s="68"/>
      <c r="E40" s="68"/>
      <c r="F40" s="68">
        <v>0.2858</v>
      </c>
    </row>
    <row r="41" spans="1:6" ht="12.75">
      <c r="A41" s="68" t="s">
        <v>118</v>
      </c>
      <c r="B41" s="68">
        <v>0.12</v>
      </c>
      <c r="C41" s="68"/>
      <c r="D41" s="68"/>
      <c r="E41" s="68"/>
      <c r="F41" s="68">
        <v>0.12</v>
      </c>
    </row>
    <row r="42" spans="1:6" ht="12.75">
      <c r="A42" s="68" t="s">
        <v>119</v>
      </c>
      <c r="B42" s="68">
        <v>0.411</v>
      </c>
      <c r="C42" s="68"/>
      <c r="D42" s="68"/>
      <c r="E42" s="68"/>
      <c r="F42" s="68">
        <v>0.411</v>
      </c>
    </row>
    <row r="43" spans="1:6" ht="12.75">
      <c r="A43" s="68" t="s">
        <v>120</v>
      </c>
      <c r="B43" s="68">
        <v>0.7593</v>
      </c>
      <c r="C43" s="68"/>
      <c r="D43" s="68"/>
      <c r="E43" s="68"/>
      <c r="F43" s="68">
        <v>0.7593</v>
      </c>
    </row>
    <row r="44" spans="1:13" ht="12.75">
      <c r="A44" s="68" t="s">
        <v>121</v>
      </c>
      <c r="B44" s="68">
        <v>0.3926</v>
      </c>
      <c r="C44" s="68"/>
      <c r="D44" s="68"/>
      <c r="E44" s="68"/>
      <c r="F44" s="68">
        <v>0.3926</v>
      </c>
      <c r="L44" s="154"/>
      <c r="M44" s="154"/>
    </row>
    <row r="45" spans="1:11" ht="12.75">
      <c r="A45" s="68"/>
      <c r="B45" s="68"/>
      <c r="C45" s="68"/>
      <c r="D45" s="68"/>
      <c r="E45" s="68"/>
      <c r="F45" s="68"/>
      <c r="J45" s="154"/>
      <c r="K45" s="154"/>
    </row>
    <row r="46" spans="1:6" s="97" customFormat="1" ht="12.75">
      <c r="A46" s="148" t="s">
        <v>122</v>
      </c>
      <c r="B46" s="148">
        <v>429.7111</v>
      </c>
      <c r="C46" s="148">
        <v>110.9</v>
      </c>
      <c r="D46" s="148">
        <v>113.3</v>
      </c>
      <c r="E46" s="148">
        <v>17.2</v>
      </c>
      <c r="F46" s="148">
        <v>181.4311</v>
      </c>
    </row>
    <row r="47" spans="1:6" ht="12.75">
      <c r="A47" s="68"/>
      <c r="B47" s="68"/>
      <c r="C47" s="68"/>
      <c r="D47" s="68"/>
      <c r="E47" s="68"/>
      <c r="F47" s="68"/>
    </row>
    <row r="48" spans="1:6" ht="12.75">
      <c r="A48" s="68" t="s">
        <v>123</v>
      </c>
      <c r="B48" s="68">
        <v>0.04</v>
      </c>
      <c r="C48" s="68"/>
      <c r="D48" s="68"/>
      <c r="E48" s="68"/>
      <c r="F48" s="68">
        <v>0.04</v>
      </c>
    </row>
    <row r="49" spans="1:6" ht="12.75">
      <c r="A49" s="68" t="s">
        <v>124</v>
      </c>
      <c r="B49" s="68">
        <v>0.789</v>
      </c>
      <c r="C49" s="68"/>
      <c r="D49" s="68">
        <v>0.09</v>
      </c>
      <c r="E49" s="68"/>
      <c r="F49" s="68">
        <v>0.699</v>
      </c>
    </row>
    <row r="50" spans="1:6" ht="12.75">
      <c r="A50" s="68" t="s">
        <v>125</v>
      </c>
      <c r="B50" s="68">
        <v>0.328</v>
      </c>
      <c r="C50" s="68"/>
      <c r="D50" s="68"/>
      <c r="E50" s="68"/>
      <c r="F50" s="68">
        <v>0.328</v>
      </c>
    </row>
    <row r="51" spans="1:6" ht="12.75">
      <c r="A51" s="68" t="s">
        <v>126</v>
      </c>
      <c r="B51" s="68">
        <v>0.23</v>
      </c>
      <c r="C51" s="68"/>
      <c r="D51" s="68"/>
      <c r="E51" s="68"/>
      <c r="F51" s="68">
        <v>0.23</v>
      </c>
    </row>
    <row r="52" spans="1:13" ht="12.75">
      <c r="A52" s="68" t="s">
        <v>127</v>
      </c>
      <c r="B52" s="68">
        <v>52.7752</v>
      </c>
      <c r="C52" s="68">
        <v>31</v>
      </c>
      <c r="D52" s="68">
        <v>21.5</v>
      </c>
      <c r="E52" s="68"/>
      <c r="F52" s="68">
        <v>0.2752</v>
      </c>
      <c r="L52" s="154"/>
      <c r="M52" s="154"/>
    </row>
    <row r="53" spans="1:11" ht="12.75">
      <c r="A53" s="68" t="s">
        <v>128</v>
      </c>
      <c r="B53" s="68">
        <v>0.9512</v>
      </c>
      <c r="C53" s="68"/>
      <c r="D53" s="68"/>
      <c r="E53" s="68"/>
      <c r="F53" s="68">
        <v>0.9512</v>
      </c>
      <c r="J53" s="154"/>
      <c r="K53" s="154"/>
    </row>
    <row r="54" spans="1:6" ht="12.75">
      <c r="A54" s="68" t="s">
        <v>129</v>
      </c>
      <c r="B54" s="68">
        <v>0.84</v>
      </c>
      <c r="C54" s="68"/>
      <c r="D54" s="68"/>
      <c r="E54" s="68"/>
      <c r="F54" s="68">
        <v>0.84</v>
      </c>
    </row>
    <row r="55" spans="1:6" ht="12.75">
      <c r="A55" s="68" t="s">
        <v>130</v>
      </c>
      <c r="B55" s="68">
        <v>0.55</v>
      </c>
      <c r="C55" s="68"/>
      <c r="D55" s="68"/>
      <c r="E55" s="68">
        <v>0.55</v>
      </c>
      <c r="F55" s="68"/>
    </row>
    <row r="56" spans="1:6" ht="12.75">
      <c r="A56" s="68" t="s">
        <v>131</v>
      </c>
      <c r="B56" s="68">
        <v>81.118</v>
      </c>
      <c r="C56" s="68"/>
      <c r="D56" s="68"/>
      <c r="E56" s="68">
        <v>7.3</v>
      </c>
      <c r="F56" s="68">
        <v>73.818</v>
      </c>
    </row>
    <row r="57" spans="1:6" ht="12.75">
      <c r="A57" s="68" t="s">
        <v>132</v>
      </c>
      <c r="B57" s="68"/>
      <c r="C57" s="68"/>
      <c r="D57" s="68"/>
      <c r="E57" s="68"/>
      <c r="F57" s="68"/>
    </row>
    <row r="58" spans="1:6" ht="12.75">
      <c r="A58" s="68" t="s">
        <v>133</v>
      </c>
      <c r="B58" s="68"/>
      <c r="C58" s="68"/>
      <c r="D58" s="68"/>
      <c r="E58" s="68"/>
      <c r="F58" s="68"/>
    </row>
    <row r="59" spans="1:6" ht="12.75">
      <c r="A59" s="68" t="s">
        <v>134</v>
      </c>
      <c r="B59" s="68">
        <v>6.34</v>
      </c>
      <c r="C59" s="68"/>
      <c r="D59" s="68">
        <v>6.1</v>
      </c>
      <c r="E59" s="68"/>
      <c r="F59" s="68">
        <v>0.24</v>
      </c>
    </row>
    <row r="60" spans="1:6" ht="12.75">
      <c r="A60" s="68" t="s">
        <v>135</v>
      </c>
      <c r="B60" s="68">
        <v>0.08</v>
      </c>
      <c r="C60" s="68"/>
      <c r="D60" s="68"/>
      <c r="E60" s="68"/>
      <c r="F60" s="68">
        <v>0.08</v>
      </c>
    </row>
    <row r="61" spans="1:6" ht="12.75">
      <c r="A61" s="68" t="s">
        <v>136</v>
      </c>
      <c r="B61" s="68">
        <v>0.51</v>
      </c>
      <c r="C61" s="68"/>
      <c r="D61" s="68"/>
      <c r="E61" s="68"/>
      <c r="F61" s="68">
        <v>0.51</v>
      </c>
    </row>
    <row r="62" spans="1:6" ht="12.75">
      <c r="A62" s="68" t="s">
        <v>137</v>
      </c>
      <c r="B62" s="68">
        <v>64.38</v>
      </c>
      <c r="C62" s="68">
        <v>18</v>
      </c>
      <c r="D62" s="68">
        <v>46.2</v>
      </c>
      <c r="E62" s="68"/>
      <c r="F62" s="68">
        <v>0.18</v>
      </c>
    </row>
    <row r="63" spans="1:6" ht="12.75">
      <c r="A63" s="68" t="s">
        <v>138</v>
      </c>
      <c r="B63" s="68">
        <v>62.31</v>
      </c>
      <c r="C63" s="68">
        <v>61.9</v>
      </c>
      <c r="D63" s="68"/>
      <c r="E63" s="68"/>
      <c r="F63" s="68">
        <v>0.41</v>
      </c>
    </row>
    <row r="64" spans="1:6" ht="12.75">
      <c r="A64" s="68" t="s">
        <v>139</v>
      </c>
      <c r="B64" s="68">
        <v>0.0133</v>
      </c>
      <c r="C64" s="68"/>
      <c r="D64" s="68"/>
      <c r="E64" s="68"/>
      <c r="F64" s="68">
        <v>0.0133</v>
      </c>
    </row>
    <row r="65" spans="1:6" ht="12.75">
      <c r="A65" s="68" t="s">
        <v>140</v>
      </c>
      <c r="B65" s="68">
        <v>99.68</v>
      </c>
      <c r="C65" s="68"/>
      <c r="D65" s="68"/>
      <c r="E65" s="68">
        <v>8</v>
      </c>
      <c r="F65" s="68">
        <v>91.68</v>
      </c>
    </row>
    <row r="66" spans="1:6" ht="12.75">
      <c r="A66" s="68" t="s">
        <v>141</v>
      </c>
      <c r="B66" s="68">
        <v>1.3</v>
      </c>
      <c r="C66" s="68"/>
      <c r="D66" s="68"/>
      <c r="E66" s="68">
        <v>1.3</v>
      </c>
      <c r="F66" s="68"/>
    </row>
    <row r="67" spans="1:6" ht="12.75">
      <c r="A67" s="68" t="s">
        <v>142</v>
      </c>
      <c r="B67" s="68">
        <v>12.89</v>
      </c>
      <c r="C67" s="68"/>
      <c r="D67" s="68"/>
      <c r="E67" s="68"/>
      <c r="F67" s="68">
        <v>6.2</v>
      </c>
    </row>
    <row r="68" spans="1:6" ht="12.75">
      <c r="A68" s="68" t="s">
        <v>143</v>
      </c>
      <c r="B68" s="68">
        <v>0.5364</v>
      </c>
      <c r="C68" s="68"/>
      <c r="D68" s="68">
        <v>0.51</v>
      </c>
      <c r="E68" s="68"/>
      <c r="F68" s="68">
        <v>0.0264</v>
      </c>
    </row>
    <row r="69" spans="1:6" ht="12.75">
      <c r="A69" s="68" t="s">
        <v>144</v>
      </c>
      <c r="B69" s="68">
        <v>24.48</v>
      </c>
      <c r="C69" s="68"/>
      <c r="D69" s="68">
        <v>23</v>
      </c>
      <c r="E69" s="68"/>
      <c r="F69" s="68">
        <v>1.29</v>
      </c>
    </row>
    <row r="70" spans="1:6" ht="12.75">
      <c r="A70" s="68" t="s">
        <v>145</v>
      </c>
      <c r="B70" s="68">
        <v>0.06</v>
      </c>
      <c r="C70" s="68"/>
      <c r="D70" s="68"/>
      <c r="E70" s="68"/>
      <c r="F70" s="68">
        <v>0.06</v>
      </c>
    </row>
    <row r="71" spans="1:6" ht="12.75">
      <c r="A71" s="68" t="s">
        <v>146</v>
      </c>
      <c r="B71" s="68">
        <v>20.35</v>
      </c>
      <c r="C71" s="68"/>
      <c r="D71" s="68">
        <v>15.9</v>
      </c>
      <c r="E71" s="68">
        <v>0.05</v>
      </c>
      <c r="F71" s="68">
        <v>4.4</v>
      </c>
    </row>
    <row r="72" spans="1:6" ht="12.75">
      <c r="A72" s="68"/>
      <c r="B72" s="68"/>
      <c r="C72" s="68"/>
      <c r="D72" s="68"/>
      <c r="E72" s="68"/>
      <c r="F72" s="68"/>
    </row>
    <row r="73" spans="1:6" s="97" customFormat="1" ht="12.75">
      <c r="A73" s="148" t="s">
        <v>147</v>
      </c>
      <c r="B73" s="148">
        <v>13.9129</v>
      </c>
      <c r="C73" s="148"/>
      <c r="D73" s="148">
        <v>1.4741</v>
      </c>
      <c r="E73" s="148">
        <v>0.05</v>
      </c>
      <c r="F73" s="148">
        <v>12.3888</v>
      </c>
    </row>
    <row r="74" spans="1:6" ht="12.75">
      <c r="A74" s="68"/>
      <c r="B74" s="68"/>
      <c r="C74" s="68"/>
      <c r="D74" s="68"/>
      <c r="E74" s="68"/>
      <c r="F74" s="68"/>
    </row>
    <row r="75" spans="1:6" ht="12.75">
      <c r="A75" s="68" t="s">
        <v>148</v>
      </c>
      <c r="B75" s="68">
        <v>3.6</v>
      </c>
      <c r="C75" s="68"/>
      <c r="D75" s="68"/>
      <c r="E75" s="68"/>
      <c r="F75" s="68">
        <v>3.6</v>
      </c>
    </row>
    <row r="76" spans="1:6" ht="12.75">
      <c r="A76" s="68" t="s">
        <v>149</v>
      </c>
      <c r="B76" s="68">
        <v>2.0359</v>
      </c>
      <c r="C76" s="68"/>
      <c r="D76" s="68"/>
      <c r="E76" s="68"/>
      <c r="F76" s="68">
        <v>2.0359</v>
      </c>
    </row>
    <row r="77" spans="1:6" ht="12.75">
      <c r="A77" s="155" t="s">
        <v>150</v>
      </c>
      <c r="B77" s="68"/>
      <c r="C77" s="68"/>
      <c r="D77" s="68"/>
      <c r="E77" s="68"/>
      <c r="F77" s="68"/>
    </row>
    <row r="78" spans="1:6" ht="12.75">
      <c r="A78" s="68" t="s">
        <v>151</v>
      </c>
      <c r="B78" s="68">
        <v>0.1001</v>
      </c>
      <c r="C78" s="68"/>
      <c r="D78" s="68"/>
      <c r="E78" s="68"/>
      <c r="F78" s="68">
        <v>0.1001</v>
      </c>
    </row>
    <row r="79" spans="1:13" ht="12.75">
      <c r="A79" s="68" t="s">
        <v>152</v>
      </c>
      <c r="B79" s="68">
        <v>1.1091</v>
      </c>
      <c r="C79" s="68"/>
      <c r="D79" s="68">
        <v>1.0891</v>
      </c>
      <c r="E79" s="68"/>
      <c r="F79" s="68">
        <v>0.02</v>
      </c>
      <c r="L79" s="154"/>
      <c r="M79" s="154"/>
    </row>
    <row r="80" spans="1:11" ht="12.75">
      <c r="A80" s="68" t="s">
        <v>153</v>
      </c>
      <c r="B80" s="68">
        <v>0.2091</v>
      </c>
      <c r="C80" s="68"/>
      <c r="D80" s="68"/>
      <c r="E80" s="68"/>
      <c r="F80" s="68">
        <v>0.2091</v>
      </c>
      <c r="J80" s="154"/>
      <c r="K80" s="154"/>
    </row>
    <row r="81" spans="1:6" ht="12.75">
      <c r="A81" s="68" t="s">
        <v>154</v>
      </c>
      <c r="B81" s="68">
        <v>0.957</v>
      </c>
      <c r="C81" s="68"/>
      <c r="D81" s="68"/>
      <c r="E81" s="68"/>
      <c r="F81" s="68">
        <v>0.957</v>
      </c>
    </row>
    <row r="82" spans="1:6" ht="12.75">
      <c r="A82" s="68" t="s">
        <v>155</v>
      </c>
      <c r="B82" s="68">
        <v>0.3299</v>
      </c>
      <c r="C82" s="68"/>
      <c r="D82" s="68"/>
      <c r="E82" s="68"/>
      <c r="F82" s="68">
        <v>0.3299</v>
      </c>
    </row>
    <row r="83" spans="1:6" ht="12.75">
      <c r="A83" s="68" t="s">
        <v>156</v>
      </c>
      <c r="B83" s="68">
        <v>1.97</v>
      </c>
      <c r="C83" s="68"/>
      <c r="D83" s="68"/>
      <c r="E83" s="68"/>
      <c r="F83" s="68">
        <v>1.97</v>
      </c>
    </row>
    <row r="84" spans="1:6" ht="12.75">
      <c r="A84" s="68" t="s">
        <v>157</v>
      </c>
      <c r="B84" s="68">
        <v>2.7028</v>
      </c>
      <c r="C84" s="68"/>
      <c r="D84" s="68">
        <v>0.385</v>
      </c>
      <c r="E84" s="68">
        <v>0.05</v>
      </c>
      <c r="F84" s="68">
        <v>2.2678</v>
      </c>
    </row>
    <row r="85" spans="1:6" ht="12.75">
      <c r="A85" s="68" t="s">
        <v>158</v>
      </c>
      <c r="B85" s="68">
        <v>0.15</v>
      </c>
      <c r="C85" s="68"/>
      <c r="D85" s="68"/>
      <c r="E85" s="68"/>
      <c r="F85" s="68">
        <v>0.15</v>
      </c>
    </row>
    <row r="86" spans="1:6" ht="12.75">
      <c r="A86" s="68" t="s">
        <v>159</v>
      </c>
      <c r="B86" s="68">
        <v>0.508</v>
      </c>
      <c r="C86" s="68"/>
      <c r="D86" s="68"/>
      <c r="E86" s="68"/>
      <c r="F86" s="68">
        <v>0.508</v>
      </c>
    </row>
    <row r="87" spans="1:6" ht="12.75">
      <c r="A87" s="68" t="s">
        <v>160</v>
      </c>
      <c r="B87" s="68">
        <v>0.241</v>
      </c>
      <c r="C87" s="68"/>
      <c r="D87" s="68"/>
      <c r="E87" s="68"/>
      <c r="F87" s="68">
        <v>0.241</v>
      </c>
    </row>
    <row r="88" spans="1:6" ht="12.75">
      <c r="A88" s="68"/>
      <c r="B88" s="68"/>
      <c r="C88" s="68"/>
      <c r="D88" s="68"/>
      <c r="E88" s="68"/>
      <c r="F88" s="68"/>
    </row>
    <row r="89" spans="1:6" s="97" customFormat="1" ht="12.75">
      <c r="A89" s="148" t="s">
        <v>161</v>
      </c>
      <c r="B89" s="148">
        <v>24.356269</v>
      </c>
      <c r="C89" s="148"/>
      <c r="D89" s="148"/>
      <c r="E89" s="148"/>
      <c r="F89" s="148">
        <v>24.35566</v>
      </c>
    </row>
    <row r="90" spans="1:6" ht="12.75">
      <c r="A90" s="68"/>
      <c r="B90" s="68"/>
      <c r="C90" s="68"/>
      <c r="D90" s="68"/>
      <c r="E90" s="68"/>
      <c r="F90" s="68"/>
    </row>
    <row r="91" spans="1:6" ht="12.75">
      <c r="A91" s="68" t="s">
        <v>162</v>
      </c>
      <c r="B91" s="68">
        <v>0.158</v>
      </c>
      <c r="C91" s="68"/>
      <c r="D91" s="68"/>
      <c r="E91" s="68"/>
      <c r="F91" s="68">
        <v>0.158</v>
      </c>
    </row>
    <row r="92" spans="1:6" ht="12.75">
      <c r="A92" s="68" t="s">
        <v>163</v>
      </c>
      <c r="B92" s="68">
        <v>0.181</v>
      </c>
      <c r="C92" s="68"/>
      <c r="D92" s="68"/>
      <c r="E92" s="68"/>
      <c r="F92" s="68">
        <v>0.181</v>
      </c>
    </row>
    <row r="93" spans="1:6" ht="12.75">
      <c r="A93" s="68" t="s">
        <v>164</v>
      </c>
      <c r="B93" s="68">
        <v>0.23046</v>
      </c>
      <c r="C93" s="68"/>
      <c r="D93" s="68"/>
      <c r="E93" s="68"/>
      <c r="F93" s="68">
        <v>0.23046</v>
      </c>
    </row>
    <row r="94" spans="1:6" ht="12.75">
      <c r="A94" s="68" t="s">
        <v>165</v>
      </c>
      <c r="B94" s="68">
        <v>11.1696</v>
      </c>
      <c r="C94" s="68"/>
      <c r="D94" s="68"/>
      <c r="E94" s="68"/>
      <c r="F94" s="68">
        <v>11.1696</v>
      </c>
    </row>
    <row r="95" spans="1:13" ht="12.75">
      <c r="A95" s="68" t="s">
        <v>166</v>
      </c>
      <c r="B95" s="68">
        <v>10.8</v>
      </c>
      <c r="C95" s="68"/>
      <c r="D95" s="68"/>
      <c r="E95" s="68"/>
      <c r="F95" s="68">
        <v>10.8</v>
      </c>
      <c r="L95" s="154"/>
      <c r="M95" s="154"/>
    </row>
    <row r="96" spans="1:11" ht="12.75">
      <c r="A96" s="68" t="s">
        <v>167</v>
      </c>
      <c r="B96" s="68">
        <v>0.2916</v>
      </c>
      <c r="C96" s="68"/>
      <c r="D96" s="68"/>
      <c r="E96" s="68"/>
      <c r="F96" s="68">
        <v>0.2916</v>
      </c>
      <c r="J96" s="154"/>
      <c r="K96" s="154"/>
    </row>
    <row r="97" spans="1:6" ht="12.75">
      <c r="A97" s="68" t="s">
        <v>168</v>
      </c>
      <c r="B97" s="68">
        <v>0.187</v>
      </c>
      <c r="C97" s="68"/>
      <c r="D97" s="68"/>
      <c r="E97" s="68"/>
      <c r="F97" s="68">
        <v>0.187</v>
      </c>
    </row>
    <row r="98" spans="1:6" ht="12.75">
      <c r="A98" s="68" t="s">
        <v>169</v>
      </c>
      <c r="B98" s="68">
        <v>0.2</v>
      </c>
      <c r="C98" s="68"/>
      <c r="D98" s="68"/>
      <c r="E98" s="68"/>
      <c r="F98" s="68">
        <v>0.2</v>
      </c>
    </row>
    <row r="99" spans="1:6" ht="12.75">
      <c r="A99" s="68" t="s">
        <v>170</v>
      </c>
      <c r="B99" s="68">
        <v>6.546</v>
      </c>
      <c r="C99" s="68"/>
      <c r="D99" s="68"/>
      <c r="E99" s="68"/>
      <c r="F99" s="68">
        <v>6.546</v>
      </c>
    </row>
    <row r="100" spans="1:6" ht="12.75">
      <c r="A100" s="68" t="s">
        <v>171</v>
      </c>
      <c r="B100" s="68">
        <v>0.247</v>
      </c>
      <c r="C100" s="68"/>
      <c r="D100" s="68"/>
      <c r="E100" s="68"/>
      <c r="F100" s="68">
        <v>0.247</v>
      </c>
    </row>
    <row r="101" spans="1:6" ht="12.75">
      <c r="A101" s="68" t="s">
        <v>172</v>
      </c>
      <c r="B101" s="68">
        <v>0.18</v>
      </c>
      <c r="C101" s="68"/>
      <c r="D101" s="68"/>
      <c r="E101" s="68"/>
      <c r="F101" s="68">
        <v>0.18</v>
      </c>
    </row>
    <row r="102" spans="1:6" ht="12.75">
      <c r="A102" s="68" t="s">
        <v>173</v>
      </c>
      <c r="B102" s="68">
        <v>3.938609</v>
      </c>
      <c r="C102" s="68"/>
      <c r="D102" s="68"/>
      <c r="E102" s="68"/>
      <c r="F102" s="68">
        <v>3.938</v>
      </c>
    </row>
    <row r="103" spans="1:6" ht="12.75">
      <c r="A103" s="68" t="s">
        <v>174</v>
      </c>
      <c r="B103" s="68">
        <v>3.500609</v>
      </c>
      <c r="C103" s="68"/>
      <c r="D103" s="68"/>
      <c r="E103" s="68"/>
      <c r="F103" s="68">
        <v>3.5</v>
      </c>
    </row>
    <row r="104" spans="1:6" ht="12.75">
      <c r="A104" s="68" t="s">
        <v>175</v>
      </c>
      <c r="B104" s="68">
        <v>1.027</v>
      </c>
      <c r="C104" s="68"/>
      <c r="D104" s="68"/>
      <c r="E104" s="68"/>
      <c r="F104" s="68">
        <v>1.027</v>
      </c>
    </row>
    <row r="105" spans="1:6" ht="12.75">
      <c r="A105" s="68"/>
      <c r="B105" s="68"/>
      <c r="C105" s="68"/>
      <c r="D105" s="68"/>
      <c r="E105" s="68"/>
      <c r="F105" s="68"/>
    </row>
    <row r="106" spans="1:6" s="97" customFormat="1" ht="12.75">
      <c r="A106" s="148" t="s">
        <v>176</v>
      </c>
      <c r="B106" s="148">
        <v>161.1157</v>
      </c>
      <c r="C106" s="148"/>
      <c r="D106" s="148">
        <v>53.2</v>
      </c>
      <c r="E106" s="148">
        <v>0.261</v>
      </c>
      <c r="F106" s="148">
        <v>107.1858</v>
      </c>
    </row>
    <row r="107" spans="1:6" ht="12.75">
      <c r="A107" s="68"/>
      <c r="B107" s="68"/>
      <c r="C107" s="68"/>
      <c r="D107" s="68"/>
      <c r="E107" s="68"/>
      <c r="F107" s="68"/>
    </row>
    <row r="108" spans="1:6" ht="12.75">
      <c r="A108" s="68" t="s">
        <v>177</v>
      </c>
      <c r="B108" s="68">
        <v>2.5966</v>
      </c>
      <c r="C108" s="68"/>
      <c r="D108" s="68"/>
      <c r="E108" s="68"/>
      <c r="F108" s="68">
        <v>2.56</v>
      </c>
    </row>
    <row r="109" spans="1:6" ht="12.75">
      <c r="A109" s="68" t="s">
        <v>178</v>
      </c>
      <c r="B109" s="68">
        <v>1.0458</v>
      </c>
      <c r="C109" s="68"/>
      <c r="D109" s="68"/>
      <c r="E109" s="68"/>
      <c r="F109" s="68">
        <v>1.0458</v>
      </c>
    </row>
    <row r="110" spans="1:6" ht="12.75">
      <c r="A110" s="68" t="s">
        <v>179</v>
      </c>
      <c r="B110" s="68">
        <v>121.25</v>
      </c>
      <c r="C110" s="68"/>
      <c r="D110" s="68">
        <v>36.2</v>
      </c>
      <c r="E110" s="68">
        <v>0.22</v>
      </c>
      <c r="F110" s="68">
        <v>84.53</v>
      </c>
    </row>
    <row r="111" spans="1:6" ht="12.75">
      <c r="A111" s="68" t="s">
        <v>180</v>
      </c>
      <c r="B111" s="68">
        <v>0.433</v>
      </c>
      <c r="C111" s="68"/>
      <c r="D111" s="68"/>
      <c r="E111" s="68"/>
      <c r="F111" s="68">
        <v>0.433</v>
      </c>
    </row>
    <row r="112" spans="1:13" ht="12.75">
      <c r="A112" s="68" t="s">
        <v>181</v>
      </c>
      <c r="B112" s="68">
        <v>0.57</v>
      </c>
      <c r="C112" s="68"/>
      <c r="D112" s="68"/>
      <c r="E112" s="68"/>
      <c r="F112" s="68">
        <v>0.57</v>
      </c>
      <c r="L112" s="154"/>
      <c r="M112" s="154"/>
    </row>
    <row r="113" spans="1:11" ht="12.75">
      <c r="A113" s="68" t="s">
        <v>182</v>
      </c>
      <c r="B113" s="68">
        <v>0.142</v>
      </c>
      <c r="C113" s="68"/>
      <c r="D113" s="68"/>
      <c r="E113" s="68">
        <v>0.02</v>
      </c>
      <c r="F113" s="68">
        <v>0.01</v>
      </c>
      <c r="J113" s="154"/>
      <c r="K113" s="154"/>
    </row>
    <row r="114" spans="1:6" ht="12.75">
      <c r="A114" s="68" t="s">
        <v>183</v>
      </c>
      <c r="B114" s="68">
        <v>11.374</v>
      </c>
      <c r="C114" s="68"/>
      <c r="D114" s="68"/>
      <c r="E114" s="68">
        <v>0.001</v>
      </c>
      <c r="F114" s="68">
        <v>11.373</v>
      </c>
    </row>
    <row r="115" spans="1:6" ht="12.75">
      <c r="A115" s="68" t="s">
        <v>184</v>
      </c>
      <c r="B115" s="68">
        <v>0.111</v>
      </c>
      <c r="C115" s="68"/>
      <c r="D115" s="68"/>
      <c r="E115" s="68"/>
      <c r="F115" s="68">
        <v>0.111</v>
      </c>
    </row>
    <row r="116" spans="1:6" ht="12.75">
      <c r="A116" s="68" t="s">
        <v>185</v>
      </c>
      <c r="B116" s="68">
        <v>18.1238</v>
      </c>
      <c r="C116" s="68"/>
      <c r="D116" s="68">
        <v>17</v>
      </c>
      <c r="E116" s="68">
        <v>0.02</v>
      </c>
      <c r="F116" s="68">
        <v>1.0835</v>
      </c>
    </row>
    <row r="117" spans="1:6" ht="12.75">
      <c r="A117" s="68" t="s">
        <v>186</v>
      </c>
      <c r="B117" s="68">
        <v>0.68</v>
      </c>
      <c r="C117" s="68"/>
      <c r="D117" s="68"/>
      <c r="E117" s="68"/>
      <c r="F117" s="68">
        <v>0.68</v>
      </c>
    </row>
    <row r="118" spans="1:6" ht="12.75">
      <c r="A118" s="68" t="s">
        <v>187</v>
      </c>
      <c r="B118" s="68">
        <v>0.5</v>
      </c>
      <c r="C118" s="68"/>
      <c r="D118" s="68"/>
      <c r="E118" s="68"/>
      <c r="F118" s="68">
        <v>0.5</v>
      </c>
    </row>
    <row r="119" spans="1:6" ht="12.75">
      <c r="A119" s="68" t="s">
        <v>188</v>
      </c>
      <c r="B119" s="68">
        <v>1.6277</v>
      </c>
      <c r="C119" s="68"/>
      <c r="D119" s="68"/>
      <c r="E119" s="68"/>
      <c r="F119" s="68">
        <v>1.6277</v>
      </c>
    </row>
    <row r="120" spans="1:6" ht="12.75">
      <c r="A120" s="68" t="s">
        <v>189</v>
      </c>
      <c r="B120" s="68">
        <v>1.1</v>
      </c>
      <c r="C120" s="68"/>
      <c r="D120" s="68"/>
      <c r="E120" s="68"/>
      <c r="F120" s="68">
        <v>1.1</v>
      </c>
    </row>
    <row r="121" spans="1:6" ht="12.75">
      <c r="A121" s="68" t="s">
        <v>190</v>
      </c>
      <c r="B121" s="68">
        <v>1.2099</v>
      </c>
      <c r="C121" s="68"/>
      <c r="D121" s="68"/>
      <c r="E121" s="68"/>
      <c r="F121" s="68">
        <v>1.2099</v>
      </c>
    </row>
    <row r="122" spans="1:6" ht="12.75">
      <c r="A122" s="68" t="s">
        <v>191</v>
      </c>
      <c r="B122" s="68">
        <v>1.151</v>
      </c>
      <c r="C122" s="68"/>
      <c r="D122" s="68"/>
      <c r="E122" s="68"/>
      <c r="F122" s="68">
        <v>1.151</v>
      </c>
    </row>
    <row r="123" spans="1:6" ht="12.75">
      <c r="A123" s="68" t="s">
        <v>192</v>
      </c>
      <c r="B123" s="68">
        <v>0.26</v>
      </c>
      <c r="C123" s="68"/>
      <c r="D123" s="68"/>
      <c r="E123" s="68"/>
      <c r="F123" s="68">
        <v>0.26</v>
      </c>
    </row>
    <row r="124" spans="1:6" ht="12.75">
      <c r="A124" s="68" t="s">
        <v>193</v>
      </c>
      <c r="B124" s="68">
        <v>0.5409</v>
      </c>
      <c r="C124" s="68"/>
      <c r="D124" s="68"/>
      <c r="E124" s="68"/>
      <c r="F124" s="68">
        <v>0.5409</v>
      </c>
    </row>
    <row r="125" spans="1:6" ht="12.75">
      <c r="A125" s="68"/>
      <c r="B125" s="68"/>
      <c r="C125" s="68"/>
      <c r="D125" s="68"/>
      <c r="E125" s="68"/>
      <c r="F125" s="68"/>
    </row>
    <row r="126" spans="1:6" s="97" customFormat="1" ht="12.75">
      <c r="A126" s="148" t="s">
        <v>194</v>
      </c>
      <c r="B126" s="123">
        <v>10.939318</v>
      </c>
      <c r="C126" s="123"/>
      <c r="D126" s="123"/>
      <c r="E126" s="123">
        <v>0.004498</v>
      </c>
      <c r="F126" s="123">
        <v>10.93482</v>
      </c>
    </row>
    <row r="127" spans="1:6" ht="12.75">
      <c r="A127" s="68"/>
      <c r="B127" s="68"/>
      <c r="C127" s="68"/>
      <c r="D127" s="68"/>
      <c r="E127" s="68"/>
      <c r="F127" s="68"/>
    </row>
    <row r="128" spans="1:6" ht="12.75">
      <c r="A128" s="68" t="s">
        <v>195</v>
      </c>
      <c r="B128" s="68">
        <v>3.8</v>
      </c>
      <c r="C128" s="68"/>
      <c r="D128" s="68"/>
      <c r="E128" s="68"/>
      <c r="F128" s="68">
        <v>3.8</v>
      </c>
    </row>
    <row r="129" spans="1:6" ht="12.75">
      <c r="A129" s="68" t="s">
        <v>196</v>
      </c>
      <c r="B129" s="68">
        <v>0.0628</v>
      </c>
      <c r="C129" s="68"/>
      <c r="D129" s="68"/>
      <c r="E129" s="68"/>
      <c r="F129" s="68">
        <v>0.0628</v>
      </c>
    </row>
    <row r="130" spans="1:6" ht="12.75">
      <c r="A130" s="68" t="s">
        <v>197</v>
      </c>
      <c r="B130" s="68">
        <v>0.929</v>
      </c>
      <c r="C130" s="68"/>
      <c r="D130" s="68"/>
      <c r="E130" s="68"/>
      <c r="F130" s="68">
        <v>0.929</v>
      </c>
    </row>
    <row r="131" spans="1:6" ht="12.75">
      <c r="A131" s="68" t="s">
        <v>198</v>
      </c>
      <c r="B131" s="68">
        <v>0.941</v>
      </c>
      <c r="C131" s="68"/>
      <c r="D131" s="68"/>
      <c r="E131" s="68"/>
      <c r="F131" s="68">
        <v>0.941</v>
      </c>
    </row>
    <row r="132" spans="1:13" ht="12.75">
      <c r="A132" s="68" t="s">
        <v>199</v>
      </c>
      <c r="B132" s="68">
        <v>0.683</v>
      </c>
      <c r="C132" s="68"/>
      <c r="D132" s="68"/>
      <c r="E132" s="68"/>
      <c r="F132" s="68">
        <v>0.683</v>
      </c>
      <c r="L132" s="154"/>
      <c r="M132" s="154"/>
    </row>
    <row r="133" spans="1:11" ht="12.75">
      <c r="A133" s="68" t="s">
        <v>200</v>
      </c>
      <c r="B133" s="68">
        <v>0.10102</v>
      </c>
      <c r="C133" s="68"/>
      <c r="D133" s="68"/>
      <c r="E133" s="68"/>
      <c r="F133" s="68">
        <v>0.10102</v>
      </c>
      <c r="J133" s="154"/>
      <c r="K133" s="154"/>
    </row>
    <row r="134" spans="1:6" ht="12.75">
      <c r="A134" s="68" t="s">
        <v>201</v>
      </c>
      <c r="B134" s="68">
        <v>2.1855</v>
      </c>
      <c r="C134" s="68"/>
      <c r="D134" s="68"/>
      <c r="E134" s="68"/>
      <c r="F134" s="68">
        <v>2.1855</v>
      </c>
    </row>
    <row r="135" spans="1:6" ht="12.75">
      <c r="A135" s="68" t="s">
        <v>202</v>
      </c>
      <c r="B135" s="68">
        <v>0.052</v>
      </c>
      <c r="C135" s="68"/>
      <c r="D135" s="68"/>
      <c r="E135" s="68"/>
      <c r="F135" s="68">
        <v>0.052</v>
      </c>
    </row>
    <row r="136" spans="1:6" ht="12.75">
      <c r="A136" s="68" t="s">
        <v>203</v>
      </c>
      <c r="B136" s="68">
        <v>0.0613</v>
      </c>
      <c r="C136" s="68"/>
      <c r="D136" s="68"/>
      <c r="E136" s="68"/>
      <c r="F136" s="68">
        <v>0.0613</v>
      </c>
    </row>
    <row r="137" spans="1:6" ht="12.75">
      <c r="A137" s="68" t="s">
        <v>204</v>
      </c>
      <c r="B137" s="68">
        <v>0.2094</v>
      </c>
      <c r="C137" s="68"/>
      <c r="D137" s="68"/>
      <c r="E137" s="68"/>
      <c r="F137" s="68">
        <v>0.2094</v>
      </c>
    </row>
    <row r="138" spans="1:6" ht="12.75">
      <c r="A138" s="68" t="s">
        <v>205</v>
      </c>
      <c r="B138" s="68">
        <v>0.259</v>
      </c>
      <c r="C138" s="68"/>
      <c r="D138" s="68"/>
      <c r="E138" s="68"/>
      <c r="F138" s="68">
        <v>0.259</v>
      </c>
    </row>
    <row r="139" spans="1:6" ht="12.75">
      <c r="A139" s="68" t="s">
        <v>206</v>
      </c>
      <c r="B139" s="93">
        <v>2.338298</v>
      </c>
      <c r="C139" s="93"/>
      <c r="D139" s="93"/>
      <c r="E139" s="93">
        <v>0.004498</v>
      </c>
      <c r="F139" s="93">
        <v>2.3338</v>
      </c>
    </row>
    <row r="140" spans="1:6" ht="12.75">
      <c r="A140" s="155" t="s">
        <v>207</v>
      </c>
      <c r="B140" s="68"/>
      <c r="C140" s="68"/>
      <c r="D140" s="68"/>
      <c r="E140" s="68"/>
      <c r="F140" s="68"/>
    </row>
    <row r="141" spans="1:6" ht="12.75">
      <c r="A141" s="68"/>
      <c r="B141" s="68"/>
      <c r="C141" s="68"/>
      <c r="D141" s="68"/>
      <c r="E141" s="68"/>
      <c r="F141" s="68"/>
    </row>
    <row r="142" spans="1:6" s="97" customFormat="1" ht="12.75">
      <c r="A142" s="148" t="s">
        <v>208</v>
      </c>
      <c r="B142" s="148">
        <v>9.0781</v>
      </c>
      <c r="C142" s="148"/>
      <c r="D142" s="148"/>
      <c r="E142" s="148"/>
      <c r="F142" s="148">
        <v>9.0781</v>
      </c>
    </row>
    <row r="143" spans="1:6" ht="12.75">
      <c r="A143" s="68"/>
      <c r="B143" s="68"/>
      <c r="C143" s="68"/>
      <c r="D143" s="68"/>
      <c r="E143" s="68"/>
      <c r="F143" s="68"/>
    </row>
    <row r="144" spans="1:6" ht="12.75">
      <c r="A144" s="68" t="s">
        <v>209</v>
      </c>
      <c r="B144" s="68">
        <v>1.206</v>
      </c>
      <c r="C144" s="68"/>
      <c r="D144" s="68"/>
      <c r="E144" s="68"/>
      <c r="F144" s="68">
        <v>1.206</v>
      </c>
    </row>
    <row r="145" spans="1:6" ht="12.75">
      <c r="A145" s="68" t="s">
        <v>210</v>
      </c>
      <c r="B145" s="68">
        <v>2.2371</v>
      </c>
      <c r="C145" s="68"/>
      <c r="D145" s="68"/>
      <c r="E145" s="68"/>
      <c r="F145" s="68">
        <v>2.2371</v>
      </c>
    </row>
    <row r="146" spans="1:6" ht="12.75">
      <c r="A146" s="68" t="s">
        <v>211</v>
      </c>
      <c r="B146" s="68">
        <v>0.167</v>
      </c>
      <c r="C146" s="68"/>
      <c r="D146" s="68"/>
      <c r="E146" s="68"/>
      <c r="F146" s="68">
        <v>0.167</v>
      </c>
    </row>
    <row r="147" spans="1:6" ht="12.75">
      <c r="A147" s="68" t="s">
        <v>212</v>
      </c>
      <c r="B147" s="68">
        <v>0.036</v>
      </c>
      <c r="C147" s="68"/>
      <c r="D147" s="68"/>
      <c r="E147" s="68"/>
      <c r="F147" s="68">
        <v>0.036</v>
      </c>
    </row>
    <row r="148" spans="1:13" ht="12.75">
      <c r="A148" s="68" t="s">
        <v>213</v>
      </c>
      <c r="B148" s="68">
        <v>0.02</v>
      </c>
      <c r="C148" s="68"/>
      <c r="D148" s="68"/>
      <c r="E148" s="68"/>
      <c r="F148" s="68">
        <v>0.02</v>
      </c>
      <c r="L148" s="154"/>
      <c r="M148" s="154"/>
    </row>
    <row r="149" spans="1:11" ht="12.75">
      <c r="A149" s="68" t="s">
        <v>214</v>
      </c>
      <c r="B149" s="68">
        <v>0.321</v>
      </c>
      <c r="C149" s="68"/>
      <c r="D149" s="68"/>
      <c r="E149" s="68"/>
      <c r="F149" s="68">
        <v>0.321</v>
      </c>
      <c r="J149" s="154"/>
      <c r="K149" s="154"/>
    </row>
    <row r="150" spans="1:6" ht="12.75">
      <c r="A150" s="68" t="s">
        <v>215</v>
      </c>
      <c r="B150" s="68">
        <v>0.13</v>
      </c>
      <c r="C150" s="68"/>
      <c r="D150" s="68"/>
      <c r="E150" s="68"/>
      <c r="F150" s="68">
        <v>0.13</v>
      </c>
    </row>
    <row r="151" spans="1:6" ht="12.75">
      <c r="A151" s="68" t="s">
        <v>216</v>
      </c>
      <c r="B151" s="68">
        <v>2.1</v>
      </c>
      <c r="C151" s="68"/>
      <c r="D151" s="68"/>
      <c r="E151" s="68"/>
      <c r="F151" s="68">
        <v>2.1</v>
      </c>
    </row>
    <row r="152" spans="1:6" ht="12.75">
      <c r="A152" s="68" t="s">
        <v>217</v>
      </c>
      <c r="B152" s="68">
        <v>0.937</v>
      </c>
      <c r="C152" s="68"/>
      <c r="D152" s="68"/>
      <c r="E152" s="68"/>
      <c r="F152" s="68">
        <v>0.937</v>
      </c>
    </row>
    <row r="153" spans="1:6" ht="12.75">
      <c r="A153" s="68" t="s">
        <v>218</v>
      </c>
      <c r="B153" s="68">
        <v>0.917</v>
      </c>
      <c r="C153" s="68"/>
      <c r="D153" s="68"/>
      <c r="E153" s="68"/>
      <c r="F153" s="68">
        <v>0.917</v>
      </c>
    </row>
    <row r="154" spans="1:6" ht="12.75">
      <c r="A154" s="68" t="s">
        <v>219</v>
      </c>
      <c r="B154" s="68">
        <v>0.764</v>
      </c>
      <c r="C154" s="68"/>
      <c r="D154" s="68"/>
      <c r="E154" s="68"/>
      <c r="F154" s="68">
        <v>0.764</v>
      </c>
    </row>
    <row r="155" spans="1:6" ht="12.75">
      <c r="A155" s="68" t="s">
        <v>220</v>
      </c>
      <c r="B155" s="68">
        <v>0.31</v>
      </c>
      <c r="C155" s="68"/>
      <c r="D155" s="68"/>
      <c r="E155" s="68"/>
      <c r="F155" s="68">
        <v>0.31</v>
      </c>
    </row>
    <row r="156" spans="1:6" ht="12.75">
      <c r="A156" s="155" t="s">
        <v>221</v>
      </c>
      <c r="B156" s="68"/>
      <c r="C156" s="68"/>
      <c r="D156" s="68"/>
      <c r="E156" s="68"/>
      <c r="F156" s="68"/>
    </row>
    <row r="157" spans="1:6" ht="12.75">
      <c r="A157" s="68" t="s">
        <v>222</v>
      </c>
      <c r="B157" s="68">
        <v>0.037</v>
      </c>
      <c r="C157" s="68"/>
      <c r="D157" s="68"/>
      <c r="E157" s="68"/>
      <c r="F157" s="68">
        <v>0.037</v>
      </c>
    </row>
    <row r="158" spans="1:6" ht="12.75">
      <c r="A158" s="68" t="s">
        <v>223</v>
      </c>
      <c r="B158" s="68">
        <v>0.66</v>
      </c>
      <c r="C158" s="68"/>
      <c r="D158" s="68"/>
      <c r="E158" s="68"/>
      <c r="F158" s="68">
        <v>0.66</v>
      </c>
    </row>
    <row r="159" spans="1:6" ht="12.75">
      <c r="A159" s="68"/>
      <c r="B159" s="68"/>
      <c r="C159" s="68"/>
      <c r="D159" s="68"/>
      <c r="E159" s="68"/>
      <c r="F159" s="68"/>
    </row>
    <row r="160" spans="1:6" s="97" customFormat="1" ht="12.75">
      <c r="A160" s="148" t="s">
        <v>224</v>
      </c>
      <c r="B160" s="148">
        <v>53.8179</v>
      </c>
      <c r="C160" s="148"/>
      <c r="D160" s="148">
        <v>1.93</v>
      </c>
      <c r="E160" s="148">
        <v>0</v>
      </c>
      <c r="F160" s="148">
        <v>47.7409</v>
      </c>
    </row>
    <row r="161" spans="1:6" ht="12.75">
      <c r="A161" s="68"/>
      <c r="B161" s="68"/>
      <c r="C161" s="68"/>
      <c r="D161" s="68"/>
      <c r="E161" s="68"/>
      <c r="F161" s="68"/>
    </row>
    <row r="162" spans="1:6" ht="12.75">
      <c r="A162" s="68" t="s">
        <v>225</v>
      </c>
      <c r="B162" s="68">
        <v>0.3155</v>
      </c>
      <c r="C162" s="68"/>
      <c r="D162" s="68"/>
      <c r="E162" s="68"/>
      <c r="F162" s="68">
        <v>0.3155</v>
      </c>
    </row>
    <row r="163" spans="1:6" ht="12.75">
      <c r="A163" s="68" t="s">
        <v>226</v>
      </c>
      <c r="B163" s="68">
        <v>0.647</v>
      </c>
      <c r="C163" s="68"/>
      <c r="D163" s="68"/>
      <c r="E163" s="68"/>
      <c r="F163" s="68">
        <v>0.647</v>
      </c>
    </row>
    <row r="164" spans="1:6" ht="12.75">
      <c r="A164" s="68" t="s">
        <v>227</v>
      </c>
      <c r="B164" s="68">
        <v>1.0068</v>
      </c>
      <c r="C164" s="68"/>
      <c r="D164" s="68"/>
      <c r="E164" s="68"/>
      <c r="F164" s="68">
        <v>1.0068</v>
      </c>
    </row>
    <row r="165" spans="1:6" ht="12.75">
      <c r="A165" s="68" t="s">
        <v>228</v>
      </c>
      <c r="B165" s="68">
        <v>0.514</v>
      </c>
      <c r="C165" s="68"/>
      <c r="D165" s="68"/>
      <c r="E165" s="68"/>
      <c r="F165" s="68">
        <v>0.514</v>
      </c>
    </row>
    <row r="166" spans="1:13" ht="12.75">
      <c r="A166" s="68" t="s">
        <v>229</v>
      </c>
      <c r="B166" s="68">
        <v>0.72</v>
      </c>
      <c r="C166" s="68"/>
      <c r="D166" s="68">
        <v>0.13</v>
      </c>
      <c r="E166" s="68"/>
      <c r="F166" s="68">
        <v>0.59</v>
      </c>
      <c r="L166" s="154"/>
      <c r="M166" s="154"/>
    </row>
    <row r="167" spans="1:11" ht="12.75">
      <c r="A167" s="68" t="s">
        <v>230</v>
      </c>
      <c r="B167" s="68">
        <v>0.06</v>
      </c>
      <c r="C167" s="68"/>
      <c r="D167" s="68"/>
      <c r="E167" s="68"/>
      <c r="F167" s="68">
        <v>0.06</v>
      </c>
      <c r="J167" s="154"/>
      <c r="K167" s="154"/>
    </row>
    <row r="168" spans="1:6" ht="12.75">
      <c r="A168" s="155" t="s">
        <v>231</v>
      </c>
      <c r="B168" s="68"/>
      <c r="C168" s="68"/>
      <c r="D168" s="68"/>
      <c r="E168" s="68"/>
      <c r="F168" s="68"/>
    </row>
    <row r="169" spans="1:6" ht="12.75">
      <c r="A169" s="68" t="s">
        <v>232</v>
      </c>
      <c r="B169" s="68">
        <v>0.09</v>
      </c>
      <c r="C169" s="68"/>
      <c r="D169" s="68"/>
      <c r="E169" s="68"/>
      <c r="F169" s="68">
        <v>0.09</v>
      </c>
    </row>
    <row r="170" spans="1:6" ht="12.75">
      <c r="A170" s="68" t="s">
        <v>233</v>
      </c>
      <c r="B170" s="68">
        <v>0.27</v>
      </c>
      <c r="C170" s="68"/>
      <c r="D170" s="68"/>
      <c r="E170" s="68"/>
      <c r="F170" s="68">
        <v>0.27</v>
      </c>
    </row>
    <row r="171" spans="1:6" ht="12.75">
      <c r="A171" s="68" t="s">
        <v>234</v>
      </c>
      <c r="B171" s="68">
        <v>0.27</v>
      </c>
      <c r="C171" s="68"/>
      <c r="D171" s="68"/>
      <c r="E171" s="68"/>
      <c r="F171" s="68">
        <v>0.27</v>
      </c>
    </row>
    <row r="172" spans="1:6" ht="12.75">
      <c r="A172" s="68" t="s">
        <v>235</v>
      </c>
      <c r="B172" s="68">
        <v>0.125</v>
      </c>
      <c r="C172" s="68"/>
      <c r="D172" s="68"/>
      <c r="E172" s="68"/>
      <c r="F172" s="68">
        <v>0.125</v>
      </c>
    </row>
    <row r="173" spans="1:6" ht="12.75">
      <c r="A173" s="68" t="s">
        <v>236</v>
      </c>
      <c r="B173" s="68">
        <v>39.3523</v>
      </c>
      <c r="C173" s="68"/>
      <c r="D173" s="68"/>
      <c r="E173" s="68">
        <v>0</v>
      </c>
      <c r="F173" s="68">
        <v>39.3523</v>
      </c>
    </row>
    <row r="174" spans="1:6" ht="12.75">
      <c r="A174" s="68" t="s">
        <v>237</v>
      </c>
      <c r="B174" s="68">
        <v>0.654</v>
      </c>
      <c r="C174" s="68"/>
      <c r="D174" s="68"/>
      <c r="E174" s="68"/>
      <c r="F174" s="68">
        <v>0.654</v>
      </c>
    </row>
    <row r="175" spans="1:6" ht="12.75">
      <c r="A175" s="68" t="s">
        <v>238</v>
      </c>
      <c r="B175" s="68">
        <v>0.381</v>
      </c>
      <c r="C175" s="68"/>
      <c r="D175" s="68"/>
      <c r="E175" s="68"/>
      <c r="F175" s="68">
        <v>0.381</v>
      </c>
    </row>
    <row r="176" spans="1:6" ht="12.75">
      <c r="A176" s="68" t="s">
        <v>239</v>
      </c>
      <c r="B176" s="68">
        <v>0.061</v>
      </c>
      <c r="C176" s="68"/>
      <c r="D176" s="68"/>
      <c r="E176" s="68"/>
      <c r="F176" s="68">
        <v>0.061</v>
      </c>
    </row>
    <row r="177" spans="1:6" ht="12.75">
      <c r="A177" s="155" t="s">
        <v>240</v>
      </c>
      <c r="B177" s="68"/>
      <c r="C177" s="68"/>
      <c r="D177" s="68"/>
      <c r="E177" s="68"/>
      <c r="F177" s="68"/>
    </row>
    <row r="178" spans="1:6" ht="12.75">
      <c r="A178" s="68" t="s">
        <v>241</v>
      </c>
      <c r="B178" s="68">
        <v>0.17</v>
      </c>
      <c r="C178" s="68"/>
      <c r="D178" s="68"/>
      <c r="E178" s="68"/>
      <c r="F178" s="68">
        <v>0.17</v>
      </c>
    </row>
    <row r="179" spans="1:6" ht="12.75">
      <c r="A179" s="68" t="s">
        <v>242</v>
      </c>
      <c r="B179" s="68">
        <v>0.2279</v>
      </c>
      <c r="C179" s="68"/>
      <c r="D179" s="68"/>
      <c r="E179" s="68"/>
      <c r="F179" s="68">
        <v>0.2279</v>
      </c>
    </row>
    <row r="180" spans="1:6" ht="12.75">
      <c r="A180" s="68" t="s">
        <v>243</v>
      </c>
      <c r="B180" s="68">
        <v>0.858</v>
      </c>
      <c r="C180" s="68"/>
      <c r="D180" s="68"/>
      <c r="E180" s="68"/>
      <c r="F180" s="68">
        <v>0.791</v>
      </c>
    </row>
    <row r="181" spans="1:6" ht="12.75">
      <c r="A181" s="68" t="s">
        <v>244</v>
      </c>
      <c r="B181" s="68">
        <v>0.858</v>
      </c>
      <c r="C181" s="68"/>
      <c r="D181" s="68"/>
      <c r="E181" s="68"/>
      <c r="F181" s="68">
        <v>0.791</v>
      </c>
    </row>
    <row r="182" spans="1:6" ht="12.75">
      <c r="A182" s="68" t="s">
        <v>245</v>
      </c>
      <c r="B182" s="68">
        <v>2.8528</v>
      </c>
      <c r="C182" s="68"/>
      <c r="D182" s="68">
        <v>1.8</v>
      </c>
      <c r="E182" s="68"/>
      <c r="F182" s="68">
        <v>1.0528</v>
      </c>
    </row>
    <row r="183" spans="1:6" ht="12.75">
      <c r="A183" s="68" t="s">
        <v>246</v>
      </c>
      <c r="B183" s="68">
        <v>0.176</v>
      </c>
      <c r="C183" s="68"/>
      <c r="D183" s="68"/>
      <c r="E183" s="68"/>
      <c r="F183" s="68">
        <v>0.176</v>
      </c>
    </row>
    <row r="184" spans="1:6" ht="12.75">
      <c r="A184" s="68" t="s">
        <v>247</v>
      </c>
      <c r="B184" s="68">
        <v>0.422</v>
      </c>
      <c r="C184" s="68"/>
      <c r="D184" s="68"/>
      <c r="E184" s="68"/>
      <c r="F184" s="68">
        <v>0.422</v>
      </c>
    </row>
    <row r="185" spans="1:6" ht="12.75">
      <c r="A185" s="68" t="s">
        <v>248</v>
      </c>
      <c r="B185" s="68">
        <v>5.29</v>
      </c>
      <c r="C185" s="68"/>
      <c r="D185" s="68"/>
      <c r="E185" s="68"/>
      <c r="F185" s="68">
        <v>1.21</v>
      </c>
    </row>
    <row r="186" ht="12.75">
      <c r="A186" s="155" t="s">
        <v>249</v>
      </c>
    </row>
    <row r="187" spans="1:6" ht="12.75">
      <c r="A187" s="68" t="s">
        <v>250</v>
      </c>
      <c r="B187" s="68">
        <v>0.5196</v>
      </c>
      <c r="C187" s="68"/>
      <c r="D187" s="68"/>
      <c r="E187" s="68"/>
      <c r="F187" s="68">
        <v>0.5196</v>
      </c>
    </row>
    <row r="188" spans="1:6" ht="12.75">
      <c r="A188" s="68"/>
      <c r="B188" s="68"/>
      <c r="C188" s="68"/>
      <c r="D188" s="68"/>
      <c r="E188" s="68"/>
      <c r="F188" s="68"/>
    </row>
    <row r="189" spans="1:6" ht="12.75">
      <c r="A189" s="148" t="s">
        <v>251</v>
      </c>
      <c r="B189" s="148">
        <v>35.2868323075</v>
      </c>
      <c r="C189" s="148"/>
      <c r="D189" s="148"/>
      <c r="E189" s="148">
        <v>0.0184</v>
      </c>
      <c r="F189" s="148">
        <v>34.9184323075</v>
      </c>
    </row>
    <row r="190" spans="1:6" s="97" customFormat="1" ht="12.75">
      <c r="A190" s="68"/>
      <c r="B190" s="68"/>
      <c r="C190" s="68"/>
      <c r="D190" s="68"/>
      <c r="E190" s="68"/>
      <c r="F190" s="68"/>
    </row>
    <row r="191" spans="1:6" ht="12.75">
      <c r="A191" s="68" t="s">
        <v>252</v>
      </c>
      <c r="B191" s="68">
        <v>0.4036</v>
      </c>
      <c r="C191" s="68"/>
      <c r="D191" s="68"/>
      <c r="E191" s="68"/>
      <c r="F191" s="68">
        <v>0.4036</v>
      </c>
    </row>
    <row r="192" spans="1:6" ht="12.75">
      <c r="A192" s="68" t="s">
        <v>253</v>
      </c>
      <c r="B192" s="68">
        <v>2.14</v>
      </c>
      <c r="C192" s="68"/>
      <c r="D192" s="68"/>
      <c r="E192" s="68"/>
      <c r="F192" s="68">
        <v>2.14</v>
      </c>
    </row>
    <row r="193" spans="1:6" ht="12.75">
      <c r="A193" s="68" t="s">
        <v>254</v>
      </c>
      <c r="B193" s="68">
        <v>2.14</v>
      </c>
      <c r="C193" s="68"/>
      <c r="D193" s="68"/>
      <c r="E193" s="68"/>
      <c r="F193" s="68">
        <v>2.14</v>
      </c>
    </row>
    <row r="194" spans="1:6" ht="12.75">
      <c r="A194" s="68" t="s">
        <v>255</v>
      </c>
      <c r="B194" s="68">
        <v>0.3643</v>
      </c>
      <c r="C194" s="68"/>
      <c r="D194" s="68"/>
      <c r="E194" s="68"/>
      <c r="F194" s="68">
        <v>0.3643</v>
      </c>
    </row>
    <row r="195" spans="1:6" ht="12.75">
      <c r="A195" s="68" t="s">
        <v>256</v>
      </c>
      <c r="B195" s="68">
        <v>1.1828</v>
      </c>
      <c r="C195" s="68"/>
      <c r="D195" s="68"/>
      <c r="E195" s="68"/>
      <c r="F195" s="68">
        <v>1.1828</v>
      </c>
    </row>
    <row r="196" spans="1:13" ht="12.75">
      <c r="A196" s="68" t="s">
        <v>257</v>
      </c>
      <c r="B196" s="68">
        <v>22.41</v>
      </c>
      <c r="C196" s="68"/>
      <c r="D196" s="68"/>
      <c r="E196" s="68"/>
      <c r="F196" s="68">
        <v>22.06</v>
      </c>
      <c r="L196" s="154"/>
      <c r="M196" s="154"/>
    </row>
    <row r="197" spans="1:11" ht="12.75">
      <c r="A197" s="68" t="s">
        <v>258</v>
      </c>
      <c r="B197" s="68">
        <v>1.6</v>
      </c>
      <c r="C197" s="68"/>
      <c r="D197" s="68"/>
      <c r="E197" s="68"/>
      <c r="F197" s="68">
        <v>1.6</v>
      </c>
      <c r="J197" s="154"/>
      <c r="K197" s="154"/>
    </row>
    <row r="198" spans="1:6" ht="12.75">
      <c r="A198" s="68" t="s">
        <v>259</v>
      </c>
      <c r="B198" s="68">
        <v>0.019</v>
      </c>
      <c r="C198" s="68"/>
      <c r="D198" s="68"/>
      <c r="E198" s="68"/>
      <c r="F198" s="68">
        <v>0.019</v>
      </c>
    </row>
    <row r="199" spans="1:6" ht="12.75">
      <c r="A199" s="68" t="s">
        <v>260</v>
      </c>
      <c r="B199" s="68">
        <v>1.6304</v>
      </c>
      <c r="C199" s="68"/>
      <c r="D199" s="68"/>
      <c r="E199" s="68">
        <v>0.003</v>
      </c>
      <c r="F199" s="68">
        <v>1.6274</v>
      </c>
    </row>
    <row r="200" spans="1:6" ht="12.75">
      <c r="A200" s="68" t="s">
        <v>261</v>
      </c>
      <c r="B200" s="68">
        <v>0.883</v>
      </c>
      <c r="C200" s="68"/>
      <c r="D200" s="68"/>
      <c r="E200" s="68">
        <v>0.003</v>
      </c>
      <c r="F200" s="68">
        <v>0.88</v>
      </c>
    </row>
    <row r="201" spans="1:6" ht="12.75">
      <c r="A201" s="68" t="s">
        <v>262</v>
      </c>
      <c r="B201" s="68">
        <v>0.14</v>
      </c>
      <c r="C201" s="68"/>
      <c r="D201" s="68"/>
      <c r="E201" s="68"/>
      <c r="F201" s="68">
        <v>0.14</v>
      </c>
    </row>
    <row r="202" spans="1:6" ht="12.75">
      <c r="A202" s="68" t="s">
        <v>263</v>
      </c>
      <c r="B202" s="68">
        <v>5.9769323075</v>
      </c>
      <c r="C202" s="68"/>
      <c r="D202" s="68"/>
      <c r="E202" s="68">
        <v>0.0154</v>
      </c>
      <c r="F202" s="68">
        <v>5.9615323075</v>
      </c>
    </row>
    <row r="203" spans="1:6" ht="12.75">
      <c r="A203" s="68" t="s">
        <v>264</v>
      </c>
      <c r="B203" s="68">
        <v>4.9371</v>
      </c>
      <c r="C203" s="68"/>
      <c r="D203" s="68"/>
      <c r="E203" s="68">
        <v>0.0154</v>
      </c>
      <c r="F203" s="68">
        <v>4.9217</v>
      </c>
    </row>
    <row r="204" spans="1:6" ht="12.75">
      <c r="A204" s="68" t="s">
        <v>265</v>
      </c>
      <c r="B204" s="68">
        <v>1.0198</v>
      </c>
      <c r="C204" s="68"/>
      <c r="D204" s="68"/>
      <c r="E204" s="68"/>
      <c r="F204" s="68">
        <v>1.0198</v>
      </c>
    </row>
    <row r="205" spans="1:6" ht="12.75">
      <c r="A205" s="68"/>
      <c r="B205" s="68"/>
      <c r="C205" s="68"/>
      <c r="D205" s="68"/>
      <c r="E205" s="68"/>
      <c r="F205" s="68"/>
    </row>
    <row r="206" spans="1:6" ht="12.75">
      <c r="A206" s="148" t="s">
        <v>266</v>
      </c>
      <c r="B206" s="148">
        <v>21.3074</v>
      </c>
      <c r="C206" s="148"/>
      <c r="D206" s="148"/>
      <c r="E206" s="148">
        <v>0.11</v>
      </c>
      <c r="F206" s="148">
        <v>21.1974</v>
      </c>
    </row>
    <row r="207" spans="1:6" s="97" customFormat="1" ht="12.75">
      <c r="A207" s="68"/>
      <c r="B207" s="68"/>
      <c r="C207" s="68"/>
      <c r="D207" s="68"/>
      <c r="E207" s="68"/>
      <c r="F207" s="68"/>
    </row>
    <row r="208" spans="1:6" ht="12.75">
      <c r="A208" s="68" t="s">
        <v>267</v>
      </c>
      <c r="B208" s="68">
        <v>0.8599</v>
      </c>
      <c r="C208" s="68"/>
      <c r="D208" s="68"/>
      <c r="E208" s="68"/>
      <c r="F208" s="68">
        <v>0.8599</v>
      </c>
    </row>
    <row r="209" spans="1:6" ht="12.75">
      <c r="A209" s="68" t="s">
        <v>268</v>
      </c>
      <c r="B209" s="68">
        <v>0.1246</v>
      </c>
      <c r="C209" s="68"/>
      <c r="D209" s="68"/>
      <c r="E209" s="68"/>
      <c r="F209" s="68">
        <v>0.1246</v>
      </c>
    </row>
    <row r="210" spans="1:6" ht="12.75">
      <c r="A210" s="68" t="s">
        <v>269</v>
      </c>
      <c r="B210" s="68">
        <v>15.81</v>
      </c>
      <c r="C210" s="68"/>
      <c r="D210" s="68"/>
      <c r="E210" s="68">
        <v>0.11</v>
      </c>
      <c r="F210" s="68">
        <v>15.7</v>
      </c>
    </row>
    <row r="211" spans="1:6" ht="12.75">
      <c r="A211" s="68" t="s">
        <v>270</v>
      </c>
      <c r="B211" s="68">
        <v>1.199</v>
      </c>
      <c r="C211" s="68"/>
      <c r="D211" s="68"/>
      <c r="E211" s="68"/>
      <c r="F211" s="68">
        <v>1.199</v>
      </c>
    </row>
    <row r="212" spans="1:6" ht="12.75">
      <c r="A212" s="68" t="s">
        <v>271</v>
      </c>
      <c r="B212" s="68">
        <v>0.15</v>
      </c>
      <c r="C212" s="68"/>
      <c r="D212" s="68"/>
      <c r="E212" s="68"/>
      <c r="F212" s="68">
        <v>0.15</v>
      </c>
    </row>
    <row r="213" spans="1:13" ht="12.75">
      <c r="A213" s="68" t="s">
        <v>272</v>
      </c>
      <c r="B213" s="68">
        <v>0.59</v>
      </c>
      <c r="C213" s="68"/>
      <c r="D213" s="68"/>
      <c r="E213" s="68"/>
      <c r="F213" s="68">
        <v>0.59</v>
      </c>
      <c r="L213" s="154"/>
      <c r="M213" s="154"/>
    </row>
    <row r="214" spans="1:11" ht="12.75">
      <c r="A214" s="68" t="s">
        <v>273</v>
      </c>
      <c r="B214" s="68">
        <v>0.032</v>
      </c>
      <c r="C214" s="68"/>
      <c r="D214" s="68"/>
      <c r="E214" s="68"/>
      <c r="F214" s="68">
        <v>0.032</v>
      </c>
      <c r="J214" s="154"/>
      <c r="K214" s="154"/>
    </row>
    <row r="215" spans="1:6" ht="12.75">
      <c r="A215" s="68" t="s">
        <v>274</v>
      </c>
      <c r="B215" s="68">
        <v>0.35</v>
      </c>
      <c r="C215" s="68"/>
      <c r="D215" s="68"/>
      <c r="E215" s="68"/>
      <c r="F215" s="68">
        <v>0.35</v>
      </c>
    </row>
    <row r="216" spans="1:6" ht="12.75">
      <c r="A216" s="68" t="s">
        <v>275</v>
      </c>
      <c r="B216" s="68">
        <v>0.0539</v>
      </c>
      <c r="C216" s="68"/>
      <c r="D216" s="68"/>
      <c r="E216" s="68"/>
      <c r="F216" s="68">
        <v>0.0539</v>
      </c>
    </row>
    <row r="217" spans="1:6" ht="12.75">
      <c r="A217" s="68" t="s">
        <v>276</v>
      </c>
      <c r="B217" s="68">
        <v>0.1</v>
      </c>
      <c r="C217" s="68"/>
      <c r="D217" s="68"/>
      <c r="E217" s="68"/>
      <c r="F217" s="68">
        <v>0.1</v>
      </c>
    </row>
    <row r="218" spans="1:6" ht="12.75">
      <c r="A218" s="68" t="s">
        <v>277</v>
      </c>
      <c r="B218" s="68">
        <v>1.03</v>
      </c>
      <c r="C218" s="68"/>
      <c r="D218" s="68"/>
      <c r="E218" s="68"/>
      <c r="F218" s="68">
        <v>1.03</v>
      </c>
    </row>
    <row r="219" spans="1:6" ht="12.75">
      <c r="A219" s="68" t="s">
        <v>278</v>
      </c>
      <c r="B219" s="68">
        <v>0.108</v>
      </c>
      <c r="C219" s="68"/>
      <c r="D219" s="68"/>
      <c r="E219" s="68"/>
      <c r="F219" s="68">
        <v>0.108</v>
      </c>
    </row>
    <row r="220" spans="1:6" ht="12.75">
      <c r="A220" s="155" t="s">
        <v>279</v>
      </c>
      <c r="B220" s="68"/>
      <c r="C220" s="68"/>
      <c r="D220" s="68"/>
      <c r="E220" s="68"/>
      <c r="F220" s="68"/>
    </row>
    <row r="221" spans="1:6" ht="12.75">
      <c r="A221" s="68" t="s">
        <v>280</v>
      </c>
      <c r="B221" s="68">
        <v>0.33</v>
      </c>
      <c r="C221" s="68"/>
      <c r="D221" s="68"/>
      <c r="E221" s="68"/>
      <c r="F221" s="68">
        <v>0.33</v>
      </c>
    </row>
    <row r="222" spans="1:6" ht="12.75">
      <c r="A222" s="68" t="s">
        <v>281</v>
      </c>
      <c r="B222" s="68"/>
      <c r="C222" s="68"/>
      <c r="D222" s="68"/>
      <c r="E222" s="68"/>
      <c r="F222" s="68"/>
    </row>
    <row r="223" spans="1:6" ht="12.75">
      <c r="A223" s="68" t="s">
        <v>282</v>
      </c>
      <c r="B223" s="68">
        <v>0.57</v>
      </c>
      <c r="C223" s="68"/>
      <c r="D223" s="68"/>
      <c r="E223" s="68"/>
      <c r="F223" s="68">
        <v>0.57</v>
      </c>
    </row>
    <row r="224" spans="1:6" ht="12.75">
      <c r="A224" s="68"/>
      <c r="B224" s="68"/>
      <c r="C224" s="68"/>
      <c r="D224" s="68"/>
      <c r="E224" s="68"/>
      <c r="F224" s="68"/>
    </row>
    <row r="225" spans="1:6" ht="12.75">
      <c r="A225" s="148" t="s">
        <v>283</v>
      </c>
      <c r="B225" s="148">
        <v>45.946</v>
      </c>
      <c r="C225" s="148"/>
      <c r="D225" s="148">
        <v>1.41</v>
      </c>
      <c r="E225" s="148">
        <v>0.2107</v>
      </c>
      <c r="F225" s="148">
        <v>44.1793</v>
      </c>
    </row>
    <row r="226" spans="1:6" s="97" customFormat="1" ht="12.75">
      <c r="A226" s="68"/>
      <c r="B226" s="68"/>
      <c r="C226" s="68"/>
      <c r="D226" s="68"/>
      <c r="E226" s="68"/>
      <c r="F226" s="68"/>
    </row>
    <row r="227" spans="1:6" ht="12.75">
      <c r="A227" s="68" t="s">
        <v>284</v>
      </c>
      <c r="B227" s="68">
        <v>0.349</v>
      </c>
      <c r="C227" s="68"/>
      <c r="D227" s="68"/>
      <c r="E227" s="68"/>
      <c r="F227" s="68">
        <v>0.349</v>
      </c>
    </row>
    <row r="228" spans="1:6" ht="12.75">
      <c r="A228" s="68" t="s">
        <v>285</v>
      </c>
      <c r="B228" s="68">
        <v>0.7176</v>
      </c>
      <c r="C228" s="68"/>
      <c r="D228" s="68"/>
      <c r="E228" s="68"/>
      <c r="F228" s="68">
        <v>0.5716</v>
      </c>
    </row>
    <row r="229" spans="1:6" ht="12.75">
      <c r="A229" s="68" t="s">
        <v>286</v>
      </c>
      <c r="B229" s="68">
        <v>0.758</v>
      </c>
      <c r="C229" s="68"/>
      <c r="D229" s="68"/>
      <c r="E229" s="68"/>
      <c r="F229" s="68">
        <v>0.758</v>
      </c>
    </row>
    <row r="230" spans="1:6" ht="12.75">
      <c r="A230" s="68"/>
      <c r="B230" s="68"/>
      <c r="C230" s="68"/>
      <c r="D230" s="68"/>
      <c r="E230" s="68"/>
      <c r="F230" s="68"/>
    </row>
    <row r="231" spans="1:6" ht="12.75">
      <c r="A231" s="68" t="s">
        <v>288</v>
      </c>
      <c r="B231" s="68">
        <v>0.3975</v>
      </c>
      <c r="C231" s="68"/>
      <c r="D231" s="68"/>
      <c r="E231" s="68"/>
      <c r="F231" s="68">
        <v>0.3975</v>
      </c>
    </row>
    <row r="232" spans="1:13" ht="12.75">
      <c r="A232" s="68" t="s">
        <v>289</v>
      </c>
      <c r="B232" s="68">
        <v>0.5483</v>
      </c>
      <c r="C232" s="68"/>
      <c r="D232" s="68"/>
      <c r="E232" s="68"/>
      <c r="F232" s="68">
        <v>0.5483</v>
      </c>
      <c r="L232" s="154"/>
      <c r="M232" s="154"/>
    </row>
    <row r="233" spans="1:11" ht="12.75">
      <c r="A233" s="68" t="s">
        <v>290</v>
      </c>
      <c r="B233" s="68">
        <v>1.8975</v>
      </c>
      <c r="C233" s="68"/>
      <c r="D233" s="68"/>
      <c r="E233" s="68"/>
      <c r="F233" s="68">
        <v>1.8975</v>
      </c>
      <c r="J233" s="154"/>
      <c r="K233" s="154"/>
    </row>
    <row r="234" spans="1:6" ht="12.75">
      <c r="A234" s="68" t="s">
        <v>291</v>
      </c>
      <c r="B234" s="68">
        <v>0.608</v>
      </c>
      <c r="C234" s="68"/>
      <c r="D234" s="68"/>
      <c r="E234" s="68"/>
      <c r="F234" s="68">
        <v>0.608</v>
      </c>
    </row>
    <row r="235" spans="1:6" ht="12.75">
      <c r="A235" s="68" t="s">
        <v>292</v>
      </c>
      <c r="B235" s="68">
        <v>0.0696</v>
      </c>
      <c r="C235" s="68"/>
      <c r="D235" s="68"/>
      <c r="E235" s="68"/>
      <c r="F235" s="68">
        <v>0.0696</v>
      </c>
    </row>
    <row r="236" spans="1:6" ht="12.75">
      <c r="A236" s="68" t="s">
        <v>293</v>
      </c>
      <c r="B236" s="68">
        <v>0.5431</v>
      </c>
      <c r="C236" s="68"/>
      <c r="D236" s="68"/>
      <c r="E236" s="68"/>
      <c r="F236" s="68">
        <v>0.5431</v>
      </c>
    </row>
    <row r="237" spans="1:6" ht="12.75">
      <c r="A237" s="68" t="s">
        <v>294</v>
      </c>
      <c r="B237" s="68">
        <v>0.9715</v>
      </c>
      <c r="C237" s="68"/>
      <c r="D237" s="68"/>
      <c r="E237" s="68"/>
      <c r="F237" s="68">
        <v>0.9715</v>
      </c>
    </row>
    <row r="238" spans="1:6" ht="12.75">
      <c r="A238" s="68" t="s">
        <v>295</v>
      </c>
      <c r="B238" s="68">
        <v>0.0194</v>
      </c>
      <c r="C238" s="68"/>
      <c r="D238" s="68"/>
      <c r="E238" s="68"/>
      <c r="F238" s="68">
        <v>0.0194</v>
      </c>
    </row>
    <row r="239" spans="1:6" ht="12.75">
      <c r="A239" s="155" t="s">
        <v>296</v>
      </c>
      <c r="B239" s="68"/>
      <c r="C239" s="68"/>
      <c r="D239" s="68"/>
      <c r="E239" s="68"/>
      <c r="F239" s="68"/>
    </row>
    <row r="240" spans="1:6" ht="12.75">
      <c r="A240" s="68" t="s">
        <v>297</v>
      </c>
      <c r="B240" s="68">
        <v>1.6363</v>
      </c>
      <c r="C240" s="68"/>
      <c r="D240" s="68"/>
      <c r="E240" s="68"/>
      <c r="F240" s="68">
        <v>1.6363</v>
      </c>
    </row>
    <row r="241" spans="1:6" ht="12.75">
      <c r="A241" s="68" t="s">
        <v>298</v>
      </c>
      <c r="B241" s="68">
        <v>5.2554</v>
      </c>
      <c r="C241" s="68"/>
      <c r="D241" s="68"/>
      <c r="E241" s="68"/>
      <c r="F241" s="68">
        <v>5.2554</v>
      </c>
    </row>
    <row r="242" spans="1:6" ht="12.75">
      <c r="A242" s="68" t="s">
        <v>299</v>
      </c>
      <c r="B242" s="68">
        <v>0.3532</v>
      </c>
      <c r="C242" s="68"/>
      <c r="D242" s="68"/>
      <c r="E242" s="68"/>
      <c r="F242" s="68">
        <v>0.3532</v>
      </c>
    </row>
    <row r="243" spans="1:6" ht="12.75">
      <c r="A243" s="68" t="s">
        <v>300</v>
      </c>
      <c r="B243" s="68">
        <v>28</v>
      </c>
      <c r="C243" s="68"/>
      <c r="D243" s="68"/>
      <c r="E243" s="68"/>
      <c r="F243" s="68">
        <v>28</v>
      </c>
    </row>
    <row r="244" spans="1:6" ht="12.75">
      <c r="A244" s="68" t="s">
        <v>301</v>
      </c>
      <c r="B244" s="68">
        <v>2.4189</v>
      </c>
      <c r="C244" s="68"/>
      <c r="D244" s="68">
        <v>1.41</v>
      </c>
      <c r="E244" s="68">
        <v>0.2107</v>
      </c>
      <c r="F244" s="68">
        <v>0.7982</v>
      </c>
    </row>
    <row r="245" spans="1:6" ht="12.75">
      <c r="A245" s="68" t="s">
        <v>302</v>
      </c>
      <c r="B245" s="68">
        <v>0.2164</v>
      </c>
      <c r="C245" s="68"/>
      <c r="D245" s="68"/>
      <c r="E245" s="68"/>
      <c r="F245" s="68">
        <v>0.2164</v>
      </c>
    </row>
    <row r="246" spans="1:6" ht="12.75">
      <c r="A246" s="68" t="s">
        <v>303</v>
      </c>
      <c r="B246" s="68">
        <v>0.27</v>
      </c>
      <c r="C246" s="68"/>
      <c r="D246" s="68"/>
      <c r="E246" s="68"/>
      <c r="F246" s="68">
        <v>0.27</v>
      </c>
    </row>
    <row r="247" spans="1:6" ht="12.75">
      <c r="A247" s="68" t="s">
        <v>304</v>
      </c>
      <c r="B247" s="68">
        <v>0.22</v>
      </c>
      <c r="C247" s="68"/>
      <c r="D247" s="68"/>
      <c r="E247" s="68"/>
      <c r="F247" s="68">
        <v>0.22</v>
      </c>
    </row>
    <row r="248" spans="1:6" ht="12.75">
      <c r="A248" s="68" t="s">
        <v>305</v>
      </c>
      <c r="B248" s="68">
        <v>0.6963</v>
      </c>
      <c r="C248" s="68"/>
      <c r="D248" s="68"/>
      <c r="E248" s="68"/>
      <c r="F248" s="68">
        <v>0.6963</v>
      </c>
    </row>
    <row r="249" spans="1:6" ht="12.75">
      <c r="A249" s="68"/>
      <c r="B249" s="68"/>
      <c r="C249" s="68"/>
      <c r="D249" s="68"/>
      <c r="E249" s="68"/>
      <c r="F249" s="68"/>
    </row>
    <row r="250" spans="1:6" ht="12.75">
      <c r="A250" s="148" t="s">
        <v>306</v>
      </c>
      <c r="B250" s="148">
        <v>22.7877</v>
      </c>
      <c r="C250" s="148"/>
      <c r="D250" s="148"/>
      <c r="E250" s="148"/>
      <c r="F250" s="148">
        <v>22.7877</v>
      </c>
    </row>
    <row r="251" spans="1:6" s="97" customFormat="1" ht="12.75">
      <c r="A251" s="68"/>
      <c r="B251" s="68"/>
      <c r="C251" s="68"/>
      <c r="D251" s="68"/>
      <c r="E251" s="68"/>
      <c r="F251" s="68"/>
    </row>
    <row r="252" spans="1:6" ht="12.75">
      <c r="A252" s="68" t="s">
        <v>307</v>
      </c>
      <c r="B252" s="68">
        <v>0.4771</v>
      </c>
      <c r="C252" s="68"/>
      <c r="D252" s="68"/>
      <c r="E252" s="68"/>
      <c r="F252" s="68">
        <v>0.4771</v>
      </c>
    </row>
    <row r="253" spans="1:6" ht="12.75">
      <c r="A253" s="68" t="s">
        <v>308</v>
      </c>
      <c r="B253" s="68">
        <v>0.03</v>
      </c>
      <c r="C253" s="68"/>
      <c r="D253" s="68"/>
      <c r="E253" s="68"/>
      <c r="F253" s="68">
        <v>0.03</v>
      </c>
    </row>
    <row r="254" spans="1:6" ht="12.75">
      <c r="A254" s="68" t="s">
        <v>309</v>
      </c>
      <c r="B254" s="68"/>
      <c r="C254" s="68"/>
      <c r="D254" s="68"/>
      <c r="E254" s="68"/>
      <c r="F254" s="68"/>
    </row>
    <row r="255" spans="1:6" ht="12.75">
      <c r="A255" s="68" t="s">
        <v>310</v>
      </c>
      <c r="B255" s="68">
        <v>0.8155</v>
      </c>
      <c r="C255" s="68"/>
      <c r="D255" s="68"/>
      <c r="E255" s="68"/>
      <c r="F255" s="68">
        <v>0.8155</v>
      </c>
    </row>
    <row r="256" spans="1:6" ht="12.75">
      <c r="A256" s="68" t="s">
        <v>311</v>
      </c>
      <c r="B256" s="68">
        <v>0.6282</v>
      </c>
      <c r="C256" s="68"/>
      <c r="D256" s="68"/>
      <c r="E256" s="68"/>
      <c r="F256" s="68">
        <v>0.6282</v>
      </c>
    </row>
    <row r="257" spans="1:13" ht="12.75">
      <c r="A257" s="68" t="s">
        <v>312</v>
      </c>
      <c r="B257" s="68">
        <v>0.308</v>
      </c>
      <c r="C257" s="68"/>
      <c r="D257" s="68"/>
      <c r="E257" s="68"/>
      <c r="F257" s="68">
        <v>0.308</v>
      </c>
      <c r="L257" s="154"/>
      <c r="M257" s="154"/>
    </row>
    <row r="258" spans="1:11" ht="12.75">
      <c r="A258" s="68" t="s">
        <v>313</v>
      </c>
      <c r="B258" s="68">
        <v>0.386</v>
      </c>
      <c r="C258" s="68"/>
      <c r="D258" s="68"/>
      <c r="E258" s="68"/>
      <c r="F258" s="68">
        <v>0.386</v>
      </c>
      <c r="J258" s="154"/>
      <c r="K258" s="154"/>
    </row>
    <row r="259" spans="1:6" ht="12.75">
      <c r="A259" s="68" t="s">
        <v>314</v>
      </c>
      <c r="B259" s="68">
        <v>0.0118</v>
      </c>
      <c r="C259" s="68"/>
      <c r="D259" s="68"/>
      <c r="E259" s="68"/>
      <c r="F259" s="68">
        <v>0.0118</v>
      </c>
    </row>
    <row r="260" spans="1:6" ht="12.75">
      <c r="A260" s="68" t="s">
        <v>315</v>
      </c>
      <c r="B260" s="68">
        <v>0.2552</v>
      </c>
      <c r="C260" s="68"/>
      <c r="D260" s="68"/>
      <c r="E260" s="68"/>
      <c r="F260" s="68">
        <v>0.2552</v>
      </c>
    </row>
    <row r="261" spans="1:6" ht="12.75">
      <c r="A261" s="68" t="s">
        <v>316</v>
      </c>
      <c r="B261" s="68">
        <v>17</v>
      </c>
      <c r="C261" s="68"/>
      <c r="D261" s="68"/>
      <c r="E261" s="68"/>
      <c r="F261" s="68">
        <v>17</v>
      </c>
    </row>
    <row r="262" spans="1:6" ht="12.75">
      <c r="A262" s="68" t="s">
        <v>317</v>
      </c>
      <c r="B262" s="68">
        <v>0.35</v>
      </c>
      <c r="C262" s="68"/>
      <c r="D262" s="68"/>
      <c r="E262" s="68"/>
      <c r="F262" s="68">
        <v>0.35</v>
      </c>
    </row>
    <row r="263" spans="1:6" ht="12.75">
      <c r="A263" s="68" t="s">
        <v>318</v>
      </c>
      <c r="B263" s="68">
        <v>1.1778</v>
      </c>
      <c r="C263" s="68"/>
      <c r="D263" s="68"/>
      <c r="E263" s="68"/>
      <c r="F263" s="68">
        <v>1.1778</v>
      </c>
    </row>
    <row r="264" spans="1:6" ht="12.75">
      <c r="A264" s="68" t="s">
        <v>319</v>
      </c>
      <c r="B264" s="68">
        <v>1.9563</v>
      </c>
      <c r="C264" s="68"/>
      <c r="D264" s="68"/>
      <c r="E264" s="68"/>
      <c r="F264" s="68">
        <v>1.9563</v>
      </c>
    </row>
    <row r="265" spans="1:6" ht="12.75">
      <c r="A265" s="68" t="s">
        <v>320</v>
      </c>
      <c r="B265" s="68">
        <v>0.02</v>
      </c>
      <c r="C265" s="68"/>
      <c r="D265" s="68"/>
      <c r="E265" s="68"/>
      <c r="F265" s="68">
        <v>0.02</v>
      </c>
    </row>
    <row r="266" spans="1:6" ht="12.75">
      <c r="A266" s="68"/>
      <c r="B266" s="68"/>
      <c r="C266" s="68"/>
      <c r="D266" s="68"/>
      <c r="E266" s="68"/>
      <c r="F266" s="68"/>
    </row>
    <row r="267" spans="1:6" ht="12.75">
      <c r="A267" s="148" t="s">
        <v>321</v>
      </c>
      <c r="B267" s="148">
        <v>12.4704</v>
      </c>
      <c r="C267" s="148"/>
      <c r="D267" s="148"/>
      <c r="E267" s="148"/>
      <c r="F267" s="148">
        <v>12.4704</v>
      </c>
    </row>
    <row r="268" spans="1:6" s="97" customFormat="1" ht="12.75">
      <c r="A268" s="68"/>
      <c r="B268" s="68"/>
      <c r="C268" s="68"/>
      <c r="D268" s="68"/>
      <c r="E268" s="68"/>
      <c r="F268" s="68"/>
    </row>
    <row r="269" spans="1:6" ht="12.75">
      <c r="A269" s="68" t="s">
        <v>322</v>
      </c>
      <c r="B269" s="68">
        <v>0.3784</v>
      </c>
      <c r="C269" s="68"/>
      <c r="D269" s="68"/>
      <c r="E269" s="68"/>
      <c r="F269" s="68">
        <v>0.3784</v>
      </c>
    </row>
    <row r="270" spans="1:6" ht="12.75">
      <c r="A270" s="68" t="s">
        <v>323</v>
      </c>
      <c r="B270" s="68">
        <v>0.3066</v>
      </c>
      <c r="C270" s="68"/>
      <c r="D270" s="68"/>
      <c r="E270" s="68"/>
      <c r="F270" s="68">
        <v>0.3066</v>
      </c>
    </row>
    <row r="271" spans="1:6" ht="12.75">
      <c r="A271" s="68" t="s">
        <v>324</v>
      </c>
      <c r="B271" s="68">
        <v>0.21</v>
      </c>
      <c r="C271" s="68"/>
      <c r="D271" s="68"/>
      <c r="E271" s="68"/>
      <c r="F271" s="68">
        <v>0.21</v>
      </c>
    </row>
    <row r="272" spans="1:6" ht="12.75">
      <c r="A272" s="68" t="s">
        <v>325</v>
      </c>
      <c r="B272" s="68">
        <v>0.47</v>
      </c>
      <c r="C272" s="68"/>
      <c r="D272" s="68"/>
      <c r="E272" s="68"/>
      <c r="F272" s="68">
        <v>0.47</v>
      </c>
    </row>
    <row r="273" spans="1:6" ht="12.75">
      <c r="A273" s="68" t="s">
        <v>326</v>
      </c>
      <c r="B273" s="68">
        <v>0.24</v>
      </c>
      <c r="C273" s="68"/>
      <c r="D273" s="68"/>
      <c r="E273" s="68"/>
      <c r="F273" s="68">
        <v>0.24</v>
      </c>
    </row>
    <row r="274" spans="1:13" ht="12.75">
      <c r="A274" s="68" t="s">
        <v>327</v>
      </c>
      <c r="B274" s="68">
        <v>0.522</v>
      </c>
      <c r="C274" s="68"/>
      <c r="D274" s="68"/>
      <c r="E274" s="68"/>
      <c r="F274" s="68">
        <v>0.522</v>
      </c>
      <c r="L274" s="154"/>
      <c r="M274" s="154"/>
    </row>
    <row r="275" spans="1:11" ht="12.75">
      <c r="A275" s="68" t="s">
        <v>328</v>
      </c>
      <c r="B275" s="68">
        <v>0.0505</v>
      </c>
      <c r="C275" s="68"/>
      <c r="D275" s="68"/>
      <c r="E275" s="68"/>
      <c r="F275" s="68">
        <v>0.0505</v>
      </c>
      <c r="J275" s="154"/>
      <c r="K275" s="154"/>
    </row>
    <row r="276" spans="1:6" ht="12.75">
      <c r="A276" s="68" t="s">
        <v>329</v>
      </c>
      <c r="B276" s="68">
        <v>0.0806</v>
      </c>
      <c r="C276" s="68"/>
      <c r="D276" s="68"/>
      <c r="E276" s="68"/>
      <c r="F276" s="68">
        <v>0.0806</v>
      </c>
    </row>
    <row r="277" spans="1:6" ht="12.75">
      <c r="A277" s="68" t="s">
        <v>330</v>
      </c>
      <c r="B277" s="68">
        <v>0.2191</v>
      </c>
      <c r="C277" s="68"/>
      <c r="D277" s="68"/>
      <c r="E277" s="68"/>
      <c r="F277" s="68">
        <v>0.2191</v>
      </c>
    </row>
    <row r="278" spans="1:6" ht="12.75">
      <c r="A278" s="68" t="s">
        <v>331</v>
      </c>
      <c r="B278" s="68">
        <v>0.16</v>
      </c>
      <c r="C278" s="68"/>
      <c r="D278" s="68"/>
      <c r="E278" s="68"/>
      <c r="F278" s="68">
        <v>0.16</v>
      </c>
    </row>
    <row r="279" spans="1:6" ht="12.75">
      <c r="A279" s="68" t="s">
        <v>332</v>
      </c>
      <c r="B279" s="68">
        <v>0.332</v>
      </c>
      <c r="C279" s="68"/>
      <c r="D279" s="68"/>
      <c r="E279" s="68"/>
      <c r="F279" s="68">
        <v>0.332</v>
      </c>
    </row>
    <row r="280" spans="1:6" ht="12.75">
      <c r="A280" s="68" t="s">
        <v>333</v>
      </c>
      <c r="B280" s="68">
        <v>1.21</v>
      </c>
      <c r="C280" s="68"/>
      <c r="D280" s="68"/>
      <c r="E280" s="68"/>
      <c r="F280" s="68">
        <v>1.21</v>
      </c>
    </row>
    <row r="281" spans="1:6" ht="12.75">
      <c r="A281" s="68" t="s">
        <v>334</v>
      </c>
      <c r="B281" s="68">
        <v>0.8578</v>
      </c>
      <c r="C281" s="68"/>
      <c r="D281" s="68"/>
      <c r="E281" s="68"/>
      <c r="F281" s="68">
        <v>0.8578</v>
      </c>
    </row>
    <row r="282" spans="1:6" ht="25.5">
      <c r="A282" s="68" t="s">
        <v>335</v>
      </c>
      <c r="B282" s="68">
        <v>0.131</v>
      </c>
      <c r="C282" s="68"/>
      <c r="D282" s="68"/>
      <c r="E282" s="68"/>
      <c r="F282" s="68">
        <v>0.131</v>
      </c>
    </row>
    <row r="283" spans="1:6" ht="12.75">
      <c r="A283" s="68" t="s">
        <v>336</v>
      </c>
      <c r="B283" s="68">
        <v>0.55</v>
      </c>
      <c r="C283" s="68"/>
      <c r="D283" s="68"/>
      <c r="E283" s="68"/>
      <c r="F283" s="68">
        <v>0.55</v>
      </c>
    </row>
    <row r="284" spans="1:6" ht="12.75">
      <c r="A284" s="68" t="s">
        <v>337</v>
      </c>
      <c r="B284" s="68">
        <v>0.58</v>
      </c>
      <c r="C284" s="68"/>
      <c r="D284" s="68"/>
      <c r="E284" s="68"/>
      <c r="F284" s="68">
        <v>0.58</v>
      </c>
    </row>
    <row r="285" spans="1:6" ht="12.75">
      <c r="A285" s="68" t="s">
        <v>338</v>
      </c>
      <c r="B285" s="68">
        <v>6.5</v>
      </c>
      <c r="C285" s="68"/>
      <c r="D285" s="68"/>
      <c r="E285" s="68"/>
      <c r="F285" s="68">
        <v>6.5</v>
      </c>
    </row>
    <row r="286" spans="1:6" ht="12.75">
      <c r="A286" s="68" t="s">
        <v>339</v>
      </c>
      <c r="B286" s="68">
        <v>0.35</v>
      </c>
      <c r="C286" s="68"/>
      <c r="D286" s="68"/>
      <c r="E286" s="68"/>
      <c r="F286" s="68">
        <v>0.35</v>
      </c>
    </row>
    <row r="287" spans="1:6" ht="12.75">
      <c r="A287" s="68"/>
      <c r="B287" s="68"/>
      <c r="C287" s="68"/>
      <c r="D287" s="68"/>
      <c r="E287" s="68"/>
      <c r="F287" s="68"/>
    </row>
    <row r="288" spans="1:6" ht="12.75">
      <c r="A288" s="148" t="s">
        <v>340</v>
      </c>
      <c r="B288" s="148">
        <v>16.5285</v>
      </c>
      <c r="C288" s="148"/>
      <c r="D288" s="148"/>
      <c r="E288" s="148"/>
      <c r="F288" s="148">
        <v>16.5285</v>
      </c>
    </row>
    <row r="289" spans="1:6" s="97" customFormat="1" ht="12.75">
      <c r="A289" s="68"/>
      <c r="B289" s="68"/>
      <c r="C289" s="68"/>
      <c r="D289" s="68"/>
      <c r="E289" s="68"/>
      <c r="F289" s="68"/>
    </row>
    <row r="290" spans="1:6" ht="12.75">
      <c r="A290" s="68" t="s">
        <v>341</v>
      </c>
      <c r="B290" s="68">
        <v>1.226</v>
      </c>
      <c r="C290" s="68"/>
      <c r="D290" s="68"/>
      <c r="E290" s="68"/>
      <c r="F290" s="68">
        <v>1.226</v>
      </c>
    </row>
    <row r="291" spans="1:6" ht="12.75">
      <c r="A291" s="68" t="s">
        <v>342</v>
      </c>
      <c r="B291" s="68">
        <v>0.7</v>
      </c>
      <c r="C291" s="68"/>
      <c r="D291" s="68"/>
      <c r="E291" s="68"/>
      <c r="F291" s="68">
        <v>0.7</v>
      </c>
    </row>
    <row r="292" spans="1:6" ht="12.75">
      <c r="A292" s="68" t="s">
        <v>343</v>
      </c>
      <c r="B292" s="68">
        <v>0.26</v>
      </c>
      <c r="C292" s="68"/>
      <c r="D292" s="68"/>
      <c r="E292" s="68"/>
      <c r="F292" s="68">
        <v>0.26</v>
      </c>
    </row>
    <row r="293" spans="1:6" ht="12.75">
      <c r="A293" s="68" t="s">
        <v>344</v>
      </c>
      <c r="B293" s="68">
        <v>0.4516</v>
      </c>
      <c r="C293" s="68"/>
      <c r="D293" s="68"/>
      <c r="E293" s="68"/>
      <c r="F293" s="68">
        <v>0.4516</v>
      </c>
    </row>
    <row r="294" spans="1:6" ht="12.75">
      <c r="A294" s="68" t="s">
        <v>345</v>
      </c>
      <c r="B294" s="68">
        <v>0.15</v>
      </c>
      <c r="C294" s="68"/>
      <c r="D294" s="68"/>
      <c r="E294" s="68"/>
      <c r="F294" s="68">
        <v>0.15</v>
      </c>
    </row>
    <row r="295" spans="1:13" ht="12.75">
      <c r="A295" s="68" t="s">
        <v>346</v>
      </c>
      <c r="B295" s="68">
        <v>0.217</v>
      </c>
      <c r="C295" s="68"/>
      <c r="D295" s="68"/>
      <c r="E295" s="68"/>
      <c r="F295" s="68">
        <v>0.217</v>
      </c>
      <c r="L295" s="154"/>
      <c r="M295" s="154"/>
    </row>
    <row r="296" spans="1:11" ht="12.75">
      <c r="A296" s="68" t="s">
        <v>347</v>
      </c>
      <c r="B296" s="68">
        <v>0.442</v>
      </c>
      <c r="C296" s="68"/>
      <c r="D296" s="68"/>
      <c r="E296" s="68"/>
      <c r="F296" s="68">
        <v>0.442</v>
      </c>
      <c r="I296" s="154"/>
      <c r="J296" s="154"/>
      <c r="K296" s="154"/>
    </row>
    <row r="297" spans="1:6" ht="12.75">
      <c r="A297" s="68" t="s">
        <v>348</v>
      </c>
      <c r="B297" s="68">
        <v>0.644</v>
      </c>
      <c r="C297" s="68"/>
      <c r="D297" s="68"/>
      <c r="E297" s="68"/>
      <c r="F297" s="68">
        <v>0.644</v>
      </c>
    </row>
    <row r="298" spans="1:6" ht="12.75">
      <c r="A298" s="68" t="s">
        <v>349</v>
      </c>
      <c r="B298" s="68">
        <v>0.51</v>
      </c>
      <c r="C298" s="68"/>
      <c r="D298" s="68"/>
      <c r="E298" s="68"/>
      <c r="F298" s="68">
        <v>0.51</v>
      </c>
    </row>
    <row r="299" spans="1:6" ht="12.75">
      <c r="A299" s="68" t="s">
        <v>350</v>
      </c>
      <c r="B299" s="68">
        <v>0.229</v>
      </c>
      <c r="C299" s="68"/>
      <c r="D299" s="68"/>
      <c r="E299" s="68"/>
      <c r="F299" s="68">
        <v>0.229</v>
      </c>
    </row>
    <row r="300" spans="1:6" ht="12.75">
      <c r="A300" s="68" t="s">
        <v>351</v>
      </c>
      <c r="B300" s="68">
        <v>0.064</v>
      </c>
      <c r="C300" s="68"/>
      <c r="D300" s="68"/>
      <c r="E300" s="68"/>
      <c r="F300" s="68">
        <v>0.064</v>
      </c>
    </row>
    <row r="301" spans="1:6" ht="12.75">
      <c r="A301" s="68" t="s">
        <v>352</v>
      </c>
      <c r="B301" s="68">
        <v>0.1739</v>
      </c>
      <c r="C301" s="68"/>
      <c r="D301" s="68"/>
      <c r="E301" s="68"/>
      <c r="F301" s="68">
        <v>0.1739</v>
      </c>
    </row>
    <row r="302" spans="1:6" ht="12.75">
      <c r="A302" s="68" t="s">
        <v>353</v>
      </c>
      <c r="B302" s="68">
        <v>11.535</v>
      </c>
      <c r="C302" s="68"/>
      <c r="D302" s="68"/>
      <c r="E302" s="68"/>
      <c r="F302" s="68">
        <v>11.535</v>
      </c>
    </row>
    <row r="303" spans="1:6" ht="12.75">
      <c r="A303" s="68" t="s">
        <v>354</v>
      </c>
      <c r="B303" s="68">
        <v>0.626</v>
      </c>
      <c r="C303" s="68"/>
      <c r="D303" s="68"/>
      <c r="E303" s="68"/>
      <c r="F303" s="68">
        <v>0.626</v>
      </c>
    </row>
    <row r="306" spans="2:6" ht="12.75">
      <c r="B306" s="156"/>
      <c r="C306" s="156"/>
      <c r="D306" s="156"/>
      <c r="E306" s="156"/>
      <c r="F306" s="156"/>
    </row>
  </sheetData>
  <printOptions/>
  <pageMargins left="0.89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2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6" max="6" width="11.00390625" style="0" customWidth="1"/>
  </cols>
  <sheetData>
    <row r="1" spans="1:4" ht="15.75">
      <c r="A1" s="157" t="s">
        <v>466</v>
      </c>
      <c r="B1" s="116"/>
      <c r="C1" s="116"/>
      <c r="D1" s="116"/>
    </row>
    <row r="2" ht="12.75">
      <c r="F2" s="97" t="s">
        <v>25</v>
      </c>
    </row>
    <row r="3" ht="13.5" thickBot="1"/>
    <row r="4" spans="1:6" ht="36.75" thickBot="1">
      <c r="A4" s="149" t="s">
        <v>78</v>
      </c>
      <c r="B4" s="49" t="s">
        <v>464</v>
      </c>
      <c r="C4" s="150" t="s">
        <v>465</v>
      </c>
      <c r="D4" s="150" t="s">
        <v>83</v>
      </c>
      <c r="E4" s="150" t="s">
        <v>431</v>
      </c>
      <c r="F4" s="151" t="s">
        <v>413</v>
      </c>
    </row>
    <row r="6" spans="1:7" ht="12.75">
      <c r="A6" s="97" t="s">
        <v>87</v>
      </c>
      <c r="B6" s="93"/>
      <c r="C6" s="93"/>
      <c r="D6" s="93"/>
      <c r="E6" s="93"/>
      <c r="F6" s="93"/>
      <c r="G6" s="124"/>
    </row>
    <row r="7" spans="2:7" ht="12.75">
      <c r="B7" s="124"/>
      <c r="C7" s="124"/>
      <c r="D7" s="124"/>
      <c r="E7" s="124"/>
      <c r="F7" s="124"/>
      <c r="G7" s="124"/>
    </row>
    <row r="8" spans="1:7" s="97" customFormat="1" ht="12.75">
      <c r="A8" s="97" t="s">
        <v>88</v>
      </c>
      <c r="B8" s="123">
        <v>2904.189</v>
      </c>
      <c r="C8" s="123"/>
      <c r="D8" s="123">
        <v>487.9</v>
      </c>
      <c r="E8" s="123">
        <v>3.124</v>
      </c>
      <c r="F8" s="123">
        <v>2413.165</v>
      </c>
      <c r="G8" s="123"/>
    </row>
    <row r="9" spans="2:7" ht="12.75">
      <c r="B9" s="124"/>
      <c r="C9" s="124"/>
      <c r="D9" s="124"/>
      <c r="E9" s="124"/>
      <c r="F9" s="124"/>
      <c r="G9" s="124"/>
    </row>
    <row r="10" spans="1:7" ht="12.75">
      <c r="A10" t="s">
        <v>89</v>
      </c>
      <c r="B10" s="124"/>
      <c r="C10" s="124"/>
      <c r="D10" s="124"/>
      <c r="E10" s="124"/>
      <c r="F10" s="124"/>
      <c r="G10" s="124"/>
    </row>
    <row r="11" spans="2:7" ht="12.75">
      <c r="B11" s="124"/>
      <c r="C11" s="124"/>
      <c r="D11" s="124"/>
      <c r="E11" s="124"/>
      <c r="F11" s="124"/>
      <c r="G11" s="124"/>
    </row>
    <row r="12" spans="1:7" ht="12.75">
      <c r="A12" t="s">
        <v>91</v>
      </c>
      <c r="B12" s="124">
        <v>718</v>
      </c>
      <c r="C12" s="124"/>
      <c r="D12" s="124"/>
      <c r="E12" s="124"/>
      <c r="F12" s="124">
        <v>718</v>
      </c>
      <c r="G12" s="124"/>
    </row>
    <row r="13" spans="1:7" ht="12.75">
      <c r="A13" t="s">
        <v>92</v>
      </c>
      <c r="B13" s="124">
        <v>718</v>
      </c>
      <c r="C13" s="124"/>
      <c r="D13" s="124"/>
      <c r="E13" s="124"/>
      <c r="F13" s="124">
        <v>718</v>
      </c>
      <c r="G13" s="124"/>
    </row>
    <row r="14" spans="1:7" ht="12.75">
      <c r="A14" t="s">
        <v>93</v>
      </c>
      <c r="B14" s="124">
        <v>0.003</v>
      </c>
      <c r="C14" s="124"/>
      <c r="D14" s="124"/>
      <c r="E14" s="124"/>
      <c r="F14" s="124">
        <v>0.003</v>
      </c>
      <c r="G14" s="124"/>
    </row>
    <row r="15" spans="1:7" ht="12.75">
      <c r="A15" t="s">
        <v>94</v>
      </c>
      <c r="B15" s="124"/>
      <c r="C15" s="124"/>
      <c r="D15" s="124"/>
      <c r="E15" s="124"/>
      <c r="F15" s="124"/>
      <c r="G15" s="124"/>
    </row>
    <row r="16" spans="1:7" ht="12.75">
      <c r="A16" t="s">
        <v>95</v>
      </c>
      <c r="B16" s="124">
        <v>12.7387</v>
      </c>
      <c r="C16" s="124"/>
      <c r="D16" s="124"/>
      <c r="E16" s="124"/>
      <c r="F16" s="124">
        <v>12.7387</v>
      </c>
      <c r="G16" s="124"/>
    </row>
    <row r="17" spans="1:7" ht="12.75">
      <c r="A17" t="s">
        <v>96</v>
      </c>
      <c r="B17" s="124"/>
      <c r="C17" s="124"/>
      <c r="D17" s="124"/>
      <c r="E17" s="124"/>
      <c r="F17" s="124"/>
      <c r="G17" s="124"/>
    </row>
    <row r="18" spans="1:7" ht="12.75">
      <c r="A18" t="s">
        <v>97</v>
      </c>
      <c r="B18" s="124">
        <v>0</v>
      </c>
      <c r="C18" s="124"/>
      <c r="D18" s="124"/>
      <c r="E18" s="124"/>
      <c r="F18" s="124">
        <v>0</v>
      </c>
      <c r="G18" s="124"/>
    </row>
    <row r="19" spans="1:7" ht="12.75">
      <c r="A19" t="s">
        <v>98</v>
      </c>
      <c r="B19" s="124"/>
      <c r="C19" s="124"/>
      <c r="D19" s="124"/>
      <c r="E19" s="124"/>
      <c r="F19" s="124"/>
      <c r="G19" s="124"/>
    </row>
    <row r="20" spans="1:7" ht="12.75">
      <c r="A20" t="s">
        <v>100</v>
      </c>
      <c r="B20" s="124"/>
      <c r="C20" s="124"/>
      <c r="D20" s="124"/>
      <c r="E20" s="124"/>
      <c r="F20" s="124"/>
      <c r="G20" s="124"/>
    </row>
    <row r="21" spans="1:7" ht="12.75">
      <c r="A21" t="s">
        <v>101</v>
      </c>
      <c r="B21" s="124"/>
      <c r="C21" s="124"/>
      <c r="D21" s="124"/>
      <c r="E21" s="124"/>
      <c r="F21" s="124"/>
      <c r="G21" s="124"/>
    </row>
    <row r="22" spans="1:7" ht="12.75">
      <c r="A22" t="s">
        <v>102</v>
      </c>
      <c r="B22" s="124"/>
      <c r="C22" s="124"/>
      <c r="D22" s="124"/>
      <c r="E22" s="124"/>
      <c r="F22" s="124"/>
      <c r="G22" s="124"/>
    </row>
    <row r="23" spans="1:7" ht="12.75">
      <c r="A23" t="s">
        <v>103</v>
      </c>
      <c r="B23" s="124">
        <v>2.226</v>
      </c>
      <c r="C23" s="124"/>
      <c r="D23" s="124"/>
      <c r="E23" s="124"/>
      <c r="F23" s="124">
        <v>2.226</v>
      </c>
      <c r="G23" s="124"/>
    </row>
    <row r="24" spans="1:7" ht="12.75">
      <c r="A24" t="s">
        <v>104</v>
      </c>
      <c r="B24" s="124">
        <v>3.124</v>
      </c>
      <c r="C24" s="124"/>
      <c r="D24" s="124"/>
      <c r="E24" s="124">
        <v>3.124</v>
      </c>
      <c r="F24" s="124"/>
      <c r="G24" s="124"/>
    </row>
    <row r="25" spans="1:7" ht="12.75">
      <c r="A25" t="s">
        <v>105</v>
      </c>
      <c r="B25" s="124">
        <v>154.46</v>
      </c>
      <c r="C25" s="124"/>
      <c r="D25" s="124">
        <v>154.46</v>
      </c>
      <c r="E25" s="124"/>
      <c r="F25" s="124"/>
      <c r="G25" s="124"/>
    </row>
    <row r="26" spans="1:7" ht="12.75">
      <c r="A26" t="s">
        <v>106</v>
      </c>
      <c r="B26" s="124"/>
      <c r="C26" s="124"/>
      <c r="D26" s="124"/>
      <c r="E26" s="124"/>
      <c r="F26" s="124"/>
      <c r="G26" s="124"/>
    </row>
    <row r="27" spans="1:7" ht="12.75">
      <c r="A27" t="s">
        <v>107</v>
      </c>
      <c r="B27" s="124">
        <v>37.13</v>
      </c>
      <c r="C27" s="124"/>
      <c r="D27" s="124"/>
      <c r="E27" s="124"/>
      <c r="F27" s="124">
        <v>37.13</v>
      </c>
      <c r="G27" s="124"/>
    </row>
    <row r="28" spans="1:7" ht="12.75">
      <c r="A28" t="s">
        <v>108</v>
      </c>
      <c r="B28" s="124">
        <v>333.44</v>
      </c>
      <c r="C28" s="124"/>
      <c r="D28" s="124">
        <v>333.44</v>
      </c>
      <c r="E28" s="124"/>
      <c r="F28" s="124"/>
      <c r="G28" s="124"/>
    </row>
    <row r="29" spans="1:7" ht="12.75">
      <c r="A29" t="s">
        <v>109</v>
      </c>
      <c r="B29" s="124">
        <v>0</v>
      </c>
      <c r="C29" s="124"/>
      <c r="D29" s="124"/>
      <c r="E29" s="124"/>
      <c r="F29" s="124">
        <v>0</v>
      </c>
      <c r="G29" s="124"/>
    </row>
    <row r="30" spans="1:7" ht="12.75">
      <c r="A30" t="s">
        <v>110</v>
      </c>
      <c r="B30" s="124"/>
      <c r="C30" s="124"/>
      <c r="D30" s="124"/>
      <c r="E30" s="124"/>
      <c r="F30" s="124"/>
      <c r="G30" s="124"/>
    </row>
    <row r="31" spans="1:7" ht="12.75">
      <c r="A31" s="158" t="s">
        <v>111</v>
      </c>
      <c r="B31" s="124"/>
      <c r="C31" s="124"/>
      <c r="D31" s="124"/>
      <c r="E31" s="124"/>
      <c r="F31" s="124"/>
      <c r="G31" s="124"/>
    </row>
    <row r="32" spans="1:7" ht="12.75">
      <c r="A32" t="s">
        <v>112</v>
      </c>
      <c r="B32" s="124"/>
      <c r="C32" s="124"/>
      <c r="D32" s="124"/>
      <c r="E32" s="124"/>
      <c r="F32" s="124"/>
      <c r="G32" s="124"/>
    </row>
    <row r="33" spans="1:7" ht="12.75">
      <c r="A33" t="s">
        <v>113</v>
      </c>
      <c r="B33" s="124">
        <v>1643</v>
      </c>
      <c r="C33" s="124"/>
      <c r="D33" s="124"/>
      <c r="E33" s="124">
        <v>0</v>
      </c>
      <c r="F33" s="124">
        <v>1643</v>
      </c>
      <c r="G33" s="124"/>
    </row>
    <row r="34" spans="1:7" ht="12.75">
      <c r="A34" t="s">
        <v>114</v>
      </c>
      <c r="B34" s="124"/>
      <c r="C34" s="124"/>
      <c r="D34" s="124"/>
      <c r="E34" s="124"/>
      <c r="F34" s="124"/>
      <c r="G34" s="124"/>
    </row>
    <row r="35" spans="1:7" ht="12.75">
      <c r="A35" t="s">
        <v>115</v>
      </c>
      <c r="B35" s="124">
        <v>0.0673</v>
      </c>
      <c r="C35" s="124"/>
      <c r="D35" s="124"/>
      <c r="E35" s="124"/>
      <c r="F35" s="124">
        <v>0.0673</v>
      </c>
      <c r="G35" s="124"/>
    </row>
    <row r="36" spans="2:7" ht="12.75">
      <c r="B36" s="124"/>
      <c r="C36" s="124"/>
      <c r="D36" s="124"/>
      <c r="E36" s="124"/>
      <c r="F36" s="124"/>
      <c r="G36" s="124"/>
    </row>
    <row r="37" spans="1:7" s="97" customFormat="1" ht="12.75">
      <c r="A37" s="97" t="s">
        <v>116</v>
      </c>
      <c r="B37" s="123">
        <v>13.807</v>
      </c>
      <c r="C37" s="123"/>
      <c r="D37" s="123"/>
      <c r="E37" s="123"/>
      <c r="F37" s="123">
        <v>13.807</v>
      </c>
      <c r="G37" s="124"/>
    </row>
    <row r="38" spans="2:7" ht="12.75">
      <c r="B38" s="124"/>
      <c r="C38" s="124"/>
      <c r="D38" s="124"/>
      <c r="E38" s="124"/>
      <c r="F38" s="124"/>
      <c r="G38" s="123"/>
    </row>
    <row r="39" spans="1:7" ht="12.75">
      <c r="A39" t="s">
        <v>117</v>
      </c>
      <c r="B39" s="124"/>
      <c r="C39" s="124"/>
      <c r="D39" s="124"/>
      <c r="E39" s="124"/>
      <c r="F39" s="124"/>
      <c r="G39" s="124"/>
    </row>
    <row r="40" spans="1:7" ht="12.75">
      <c r="A40" t="s">
        <v>118</v>
      </c>
      <c r="B40" s="124">
        <v>0.7</v>
      </c>
      <c r="C40" s="124"/>
      <c r="D40" s="124"/>
      <c r="E40" s="124"/>
      <c r="F40" s="124">
        <v>0.7</v>
      </c>
      <c r="G40" s="124"/>
    </row>
    <row r="41" spans="1:7" ht="12.75">
      <c r="A41" t="s">
        <v>119</v>
      </c>
      <c r="B41" s="124">
        <v>3.99</v>
      </c>
      <c r="C41" s="124"/>
      <c r="D41" s="124"/>
      <c r="E41" s="124"/>
      <c r="F41" s="124">
        <v>3.99</v>
      </c>
      <c r="G41" s="124"/>
    </row>
    <row r="42" spans="1:7" ht="12.75">
      <c r="A42" t="s">
        <v>120</v>
      </c>
      <c r="B42" s="124">
        <v>8.637</v>
      </c>
      <c r="C42" s="124"/>
      <c r="D42" s="124"/>
      <c r="E42" s="124"/>
      <c r="F42" s="124">
        <v>8.637</v>
      </c>
      <c r="G42" s="124"/>
    </row>
    <row r="43" spans="1:7" ht="12.75">
      <c r="A43" t="s">
        <v>121</v>
      </c>
      <c r="B43" s="124">
        <v>0.48</v>
      </c>
      <c r="C43" s="124"/>
      <c r="D43" s="124"/>
      <c r="E43" s="124"/>
      <c r="F43" s="124">
        <v>0.48</v>
      </c>
      <c r="G43" s="124"/>
    </row>
    <row r="44" spans="2:7" ht="12.75">
      <c r="B44" s="124"/>
      <c r="C44" s="124"/>
      <c r="D44" s="124"/>
      <c r="E44" s="124"/>
      <c r="F44" s="124"/>
      <c r="G44" s="124"/>
    </row>
    <row r="45" spans="1:7" s="97" customFormat="1" ht="12.75">
      <c r="A45" s="97" t="s">
        <v>122</v>
      </c>
      <c r="B45" s="123">
        <v>7217.0539</v>
      </c>
      <c r="C45" s="123">
        <v>3096</v>
      </c>
      <c r="D45" s="123">
        <v>2713.58</v>
      </c>
      <c r="E45" s="123">
        <v>151.25</v>
      </c>
      <c r="F45" s="123">
        <v>1215.9039</v>
      </c>
      <c r="G45" s="124"/>
    </row>
    <row r="46" spans="2:7" ht="12.75">
      <c r="B46" s="124"/>
      <c r="C46" s="124"/>
      <c r="D46" s="124"/>
      <c r="E46" s="124"/>
      <c r="F46" s="124"/>
      <c r="G46" s="123"/>
    </row>
    <row r="47" spans="1:7" ht="12.75">
      <c r="A47" t="s">
        <v>123</v>
      </c>
      <c r="B47" s="124">
        <v>0.18</v>
      </c>
      <c r="C47" s="124"/>
      <c r="D47" s="124"/>
      <c r="E47" s="124"/>
      <c r="F47" s="124">
        <v>0.18</v>
      </c>
      <c r="G47" s="124"/>
    </row>
    <row r="48" spans="1:7" ht="12.75">
      <c r="A48" t="s">
        <v>124</v>
      </c>
      <c r="B48" s="124">
        <v>21.791</v>
      </c>
      <c r="C48" s="124"/>
      <c r="D48" s="124">
        <v>0.97</v>
      </c>
      <c r="E48" s="124"/>
      <c r="F48" s="124">
        <v>20.821</v>
      </c>
      <c r="G48" s="124"/>
    </row>
    <row r="49" spans="1:7" ht="12.75">
      <c r="A49" t="s">
        <v>125</v>
      </c>
      <c r="B49" s="124">
        <v>2.568</v>
      </c>
      <c r="C49" s="124"/>
      <c r="D49" s="124"/>
      <c r="E49" s="124"/>
      <c r="F49" s="124">
        <v>2.568</v>
      </c>
      <c r="G49" s="124"/>
    </row>
    <row r="50" spans="1:7" ht="12.75">
      <c r="A50" t="s">
        <v>126</v>
      </c>
      <c r="B50" s="124">
        <v>1.17</v>
      </c>
      <c r="C50" s="124"/>
      <c r="D50" s="124"/>
      <c r="E50" s="124"/>
      <c r="F50" s="124">
        <v>1.17</v>
      </c>
      <c r="G50" s="124"/>
    </row>
    <row r="51" spans="1:7" ht="12.75">
      <c r="A51" t="s">
        <v>127</v>
      </c>
      <c r="B51" s="124">
        <v>1395.8499</v>
      </c>
      <c r="C51" s="124">
        <v>819</v>
      </c>
      <c r="D51" s="124">
        <v>576</v>
      </c>
      <c r="E51" s="124"/>
      <c r="F51" s="124">
        <v>0.8499</v>
      </c>
      <c r="G51" s="124"/>
    </row>
    <row r="52" spans="1:7" ht="12.75">
      <c r="A52" t="s">
        <v>128</v>
      </c>
      <c r="B52" s="124">
        <v>0.284</v>
      </c>
      <c r="C52" s="124"/>
      <c r="D52" s="124"/>
      <c r="E52" s="124"/>
      <c r="F52" s="124">
        <v>0.284</v>
      </c>
      <c r="G52" s="124"/>
    </row>
    <row r="53" spans="1:7" ht="12.75">
      <c r="A53" t="s">
        <v>129</v>
      </c>
      <c r="B53" s="124"/>
      <c r="C53" s="124"/>
      <c r="D53" s="124"/>
      <c r="E53" s="124"/>
      <c r="F53" s="124"/>
      <c r="G53" s="124"/>
    </row>
    <row r="54" spans="1:7" ht="12.75">
      <c r="A54" t="s">
        <v>130</v>
      </c>
      <c r="B54" s="124">
        <v>6.2</v>
      </c>
      <c r="C54" s="124"/>
      <c r="D54" s="124"/>
      <c r="E54" s="124">
        <v>6.2</v>
      </c>
      <c r="F54" s="124"/>
      <c r="G54" s="124"/>
    </row>
    <row r="55" spans="1:7" ht="12.75">
      <c r="A55" t="s">
        <v>131</v>
      </c>
      <c r="B55" s="124">
        <v>709.19</v>
      </c>
      <c r="C55" s="124"/>
      <c r="D55" s="124"/>
      <c r="E55" s="124">
        <v>71</v>
      </c>
      <c r="F55" s="124">
        <v>638.19</v>
      </c>
      <c r="G55" s="124"/>
    </row>
    <row r="56" spans="1:7" ht="12.75">
      <c r="A56" t="s">
        <v>132</v>
      </c>
      <c r="B56" s="124"/>
      <c r="C56" s="124"/>
      <c r="D56" s="124"/>
      <c r="E56" s="124"/>
      <c r="F56" s="124"/>
      <c r="G56" s="124"/>
    </row>
    <row r="57" spans="1:7" ht="12.75">
      <c r="A57" t="s">
        <v>133</v>
      </c>
      <c r="B57" s="124"/>
      <c r="C57" s="124"/>
      <c r="D57" s="124"/>
      <c r="E57" s="124"/>
      <c r="F57" s="124"/>
      <c r="G57" s="124"/>
    </row>
    <row r="58" spans="1:7" ht="12.75">
      <c r="A58" t="s">
        <v>134</v>
      </c>
      <c r="B58" s="124">
        <v>69.1</v>
      </c>
      <c r="C58" s="124"/>
      <c r="D58" s="124">
        <v>69</v>
      </c>
      <c r="E58" s="124"/>
      <c r="F58" s="124">
        <v>0.1</v>
      </c>
      <c r="G58" s="124"/>
    </row>
    <row r="59" spans="1:7" ht="12.75">
      <c r="A59" t="s">
        <v>135</v>
      </c>
      <c r="B59" s="124">
        <v>0.271</v>
      </c>
      <c r="C59" s="124"/>
      <c r="D59" s="124"/>
      <c r="E59" s="124"/>
      <c r="F59" s="124">
        <v>0.271</v>
      </c>
      <c r="G59" s="124"/>
    </row>
    <row r="60" spans="1:7" ht="12.75">
      <c r="A60" t="s">
        <v>136</v>
      </c>
      <c r="B60" s="124">
        <v>1.05</v>
      </c>
      <c r="C60" s="124"/>
      <c r="D60" s="124"/>
      <c r="E60" s="124"/>
      <c r="F60" s="124">
        <v>1.05</v>
      </c>
      <c r="G60" s="124"/>
    </row>
    <row r="61" spans="1:7" ht="12.75">
      <c r="A61" t="s">
        <v>137</v>
      </c>
      <c r="B61" s="124">
        <v>1874.1</v>
      </c>
      <c r="C61" s="124">
        <v>645</v>
      </c>
      <c r="D61" s="124">
        <v>1228</v>
      </c>
      <c r="E61" s="124"/>
      <c r="F61" s="124">
        <v>1.1</v>
      </c>
      <c r="G61" s="124"/>
    </row>
    <row r="62" spans="1:7" ht="12.75">
      <c r="A62" t="s">
        <v>138</v>
      </c>
      <c r="B62" s="124">
        <v>1633.1</v>
      </c>
      <c r="C62" s="124">
        <v>1632</v>
      </c>
      <c r="D62" s="124"/>
      <c r="E62" s="124"/>
      <c r="F62" s="124">
        <v>1.1</v>
      </c>
      <c r="G62" s="124"/>
    </row>
    <row r="63" spans="1:7" ht="12.75">
      <c r="A63" t="s">
        <v>139</v>
      </c>
      <c r="B63" s="124">
        <v>0.04</v>
      </c>
      <c r="C63" s="124"/>
      <c r="D63" s="124"/>
      <c r="E63" s="124"/>
      <c r="F63" s="124">
        <v>0.04</v>
      </c>
      <c r="G63" s="124"/>
    </row>
    <row r="64" spans="1:7" ht="12.75">
      <c r="A64" t="s">
        <v>140</v>
      </c>
      <c r="B64" s="124">
        <v>535.48</v>
      </c>
      <c r="C64" s="124"/>
      <c r="D64" s="124"/>
      <c r="E64" s="124">
        <v>67</v>
      </c>
      <c r="F64" s="124">
        <v>468.48</v>
      </c>
      <c r="G64" s="124"/>
    </row>
    <row r="65" spans="1:7" ht="12.75">
      <c r="A65" t="s">
        <v>141</v>
      </c>
      <c r="B65" s="124">
        <v>6.8</v>
      </c>
      <c r="C65" s="124"/>
      <c r="D65" s="124"/>
      <c r="E65" s="124">
        <v>6.8</v>
      </c>
      <c r="F65" s="124"/>
      <c r="G65" s="124"/>
    </row>
    <row r="66" spans="1:7" ht="12.75">
      <c r="A66" t="s">
        <v>142</v>
      </c>
      <c r="B66" s="124">
        <v>104.9</v>
      </c>
      <c r="C66" s="124"/>
      <c r="D66" s="124"/>
      <c r="E66" s="124"/>
      <c r="F66" s="124">
        <v>65</v>
      </c>
      <c r="G66" s="124"/>
    </row>
    <row r="67" spans="1:7" ht="12.75">
      <c r="A67" t="s">
        <v>143</v>
      </c>
      <c r="B67" s="124">
        <v>8.61</v>
      </c>
      <c r="C67" s="124"/>
      <c r="D67" s="124">
        <v>8.61</v>
      </c>
      <c r="E67" s="124"/>
      <c r="F67" s="124"/>
      <c r="G67" s="124"/>
    </row>
    <row r="68" spans="1:7" ht="12.75">
      <c r="A68" t="s">
        <v>144</v>
      </c>
      <c r="B68" s="124">
        <v>416.81</v>
      </c>
      <c r="C68" s="124"/>
      <c r="D68" s="124">
        <v>407</v>
      </c>
      <c r="E68" s="124"/>
      <c r="F68" s="124">
        <v>9.39</v>
      </c>
      <c r="G68" s="124"/>
    </row>
    <row r="69" spans="1:7" ht="12.75">
      <c r="A69" t="s">
        <v>145</v>
      </c>
      <c r="B69" s="124"/>
      <c r="C69" s="124"/>
      <c r="D69" s="124"/>
      <c r="E69" s="124"/>
      <c r="F69" s="124"/>
      <c r="G69" s="124"/>
    </row>
    <row r="70" spans="1:7" ht="12.75">
      <c r="A70" t="s">
        <v>146</v>
      </c>
      <c r="B70" s="124">
        <v>429.56</v>
      </c>
      <c r="C70" s="124"/>
      <c r="D70" s="124">
        <v>424</v>
      </c>
      <c r="E70" s="124">
        <v>0.25</v>
      </c>
      <c r="F70" s="124">
        <v>5.31</v>
      </c>
      <c r="G70" s="124"/>
    </row>
    <row r="71" spans="2:7" ht="12.75">
      <c r="B71" s="124"/>
      <c r="C71" s="124"/>
      <c r="D71" s="124"/>
      <c r="E71" s="124"/>
      <c r="F71" s="124"/>
      <c r="G71" s="124"/>
    </row>
    <row r="72" spans="1:7" s="97" customFormat="1" ht="12.75">
      <c r="A72" s="97" t="s">
        <v>147</v>
      </c>
      <c r="B72" s="123">
        <v>103.6877</v>
      </c>
      <c r="C72" s="123"/>
      <c r="D72" s="123">
        <v>19.02</v>
      </c>
      <c r="E72" s="123">
        <v>0.24</v>
      </c>
      <c r="F72" s="123">
        <v>84.4277</v>
      </c>
      <c r="G72" s="124"/>
    </row>
    <row r="73" spans="2:7" ht="12.75">
      <c r="B73" s="124"/>
      <c r="C73" s="124"/>
      <c r="D73" s="124"/>
      <c r="E73" s="124"/>
      <c r="F73" s="124"/>
      <c r="G73" s="123"/>
    </row>
    <row r="74" spans="1:7" ht="12.75">
      <c r="A74" t="s">
        <v>148</v>
      </c>
      <c r="B74" s="124">
        <v>37.6</v>
      </c>
      <c r="C74" s="124"/>
      <c r="D74" s="124"/>
      <c r="E74" s="124"/>
      <c r="F74" s="124">
        <v>37.6</v>
      </c>
      <c r="G74" s="124"/>
    </row>
    <row r="75" spans="1:7" ht="12.75">
      <c r="A75" t="s">
        <v>149</v>
      </c>
      <c r="B75" s="124">
        <v>8.372</v>
      </c>
      <c r="C75" s="124"/>
      <c r="D75" s="124"/>
      <c r="E75" s="124"/>
      <c r="F75" s="124">
        <v>8.372</v>
      </c>
      <c r="G75" s="124"/>
    </row>
    <row r="76" spans="1:7" ht="12.75">
      <c r="A76" t="s">
        <v>150</v>
      </c>
      <c r="B76" s="124"/>
      <c r="C76" s="124"/>
      <c r="D76" s="124"/>
      <c r="E76" s="124"/>
      <c r="F76" s="124"/>
      <c r="G76" s="124"/>
    </row>
    <row r="77" spans="1:7" ht="12.75">
      <c r="A77" t="s">
        <v>151</v>
      </c>
      <c r="B77" s="124">
        <v>2.58</v>
      </c>
      <c r="C77" s="124"/>
      <c r="D77" s="124"/>
      <c r="E77" s="124"/>
      <c r="F77" s="124">
        <v>2.58</v>
      </c>
      <c r="G77" s="124"/>
    </row>
    <row r="78" spans="1:7" ht="12.75">
      <c r="A78" t="s">
        <v>152</v>
      </c>
      <c r="B78" s="124"/>
      <c r="C78" s="124"/>
      <c r="D78" s="124"/>
      <c r="E78" s="124"/>
      <c r="F78" s="124"/>
      <c r="G78" s="124"/>
    </row>
    <row r="79" spans="1:7" ht="12.75">
      <c r="A79" t="s">
        <v>153</v>
      </c>
      <c r="B79" s="124">
        <v>3.42</v>
      </c>
      <c r="C79" s="124"/>
      <c r="D79" s="124"/>
      <c r="E79" s="124"/>
      <c r="F79" s="124">
        <v>3.42</v>
      </c>
      <c r="G79" s="124"/>
    </row>
    <row r="80" spans="1:7" ht="12.75">
      <c r="A80" t="s">
        <v>154</v>
      </c>
      <c r="B80" s="124">
        <v>1.298</v>
      </c>
      <c r="C80" s="124"/>
      <c r="D80" s="124"/>
      <c r="E80" s="124"/>
      <c r="F80" s="124">
        <v>1.298</v>
      </c>
      <c r="G80" s="124"/>
    </row>
    <row r="81" spans="1:7" ht="12.75">
      <c r="A81" t="s">
        <v>155</v>
      </c>
      <c r="B81" s="124">
        <v>1.5724</v>
      </c>
      <c r="C81" s="124"/>
      <c r="D81" s="124"/>
      <c r="E81" s="124"/>
      <c r="F81" s="124">
        <v>1.5724</v>
      </c>
      <c r="G81" s="124"/>
    </row>
    <row r="82" spans="1:7" ht="12.75">
      <c r="A82" t="s">
        <v>156</v>
      </c>
      <c r="B82" s="124">
        <v>21.73</v>
      </c>
      <c r="C82" s="124"/>
      <c r="D82" s="124"/>
      <c r="E82" s="124"/>
      <c r="F82" s="124">
        <v>21.73</v>
      </c>
      <c r="G82" s="124"/>
    </row>
    <row r="83" spans="1:7" ht="12.75">
      <c r="A83" t="s">
        <v>157</v>
      </c>
      <c r="B83" s="124">
        <v>22.004</v>
      </c>
      <c r="C83" s="124"/>
      <c r="D83" s="124">
        <v>19.02</v>
      </c>
      <c r="E83" s="124">
        <v>0.24</v>
      </c>
      <c r="F83" s="124">
        <v>2.744</v>
      </c>
      <c r="G83" s="124"/>
    </row>
    <row r="84" spans="1:7" ht="12.75">
      <c r="A84" t="s">
        <v>158</v>
      </c>
      <c r="B84" s="124">
        <v>2.84</v>
      </c>
      <c r="C84" s="124"/>
      <c r="D84" s="124"/>
      <c r="E84" s="124"/>
      <c r="F84" s="124">
        <v>2.84</v>
      </c>
      <c r="G84" s="124"/>
    </row>
    <row r="85" spans="1:7" ht="12.75">
      <c r="A85" t="s">
        <v>159</v>
      </c>
      <c r="B85" s="124">
        <v>1.45</v>
      </c>
      <c r="C85" s="124"/>
      <c r="D85" s="124"/>
      <c r="E85" s="124"/>
      <c r="F85" s="124">
        <v>1.45</v>
      </c>
      <c r="G85" s="124"/>
    </row>
    <row r="86" spans="1:7" ht="12.75">
      <c r="A86" t="s">
        <v>160</v>
      </c>
      <c r="B86" s="124">
        <v>0.8213</v>
      </c>
      <c r="C86" s="124"/>
      <c r="D86" s="124"/>
      <c r="E86" s="124"/>
      <c r="F86" s="124">
        <v>0.8213</v>
      </c>
      <c r="G86" s="124"/>
    </row>
    <row r="87" spans="2:7" ht="12.75">
      <c r="B87" s="124"/>
      <c r="C87" s="124"/>
      <c r="D87" s="124"/>
      <c r="E87" s="124"/>
      <c r="F87" s="124"/>
      <c r="G87" s="124"/>
    </row>
    <row r="88" spans="1:7" s="97" customFormat="1" ht="12.75">
      <c r="A88" s="97" t="s">
        <v>161</v>
      </c>
      <c r="B88" s="123">
        <v>122.007</v>
      </c>
      <c r="C88" s="123"/>
      <c r="D88" s="123"/>
      <c r="E88" s="123"/>
      <c r="F88" s="123">
        <v>122.007</v>
      </c>
      <c r="G88" s="124"/>
    </row>
    <row r="89" spans="2:7" ht="12.75">
      <c r="B89" s="124"/>
      <c r="C89" s="124"/>
      <c r="D89" s="124"/>
      <c r="E89" s="124"/>
      <c r="F89" s="124"/>
      <c r="G89" s="123"/>
    </row>
    <row r="90" spans="1:7" ht="12.75">
      <c r="A90" t="s">
        <v>162</v>
      </c>
      <c r="B90" s="124">
        <v>4.137</v>
      </c>
      <c r="C90" s="124"/>
      <c r="D90" s="124"/>
      <c r="E90" s="124"/>
      <c r="F90" s="124">
        <v>4.137</v>
      </c>
      <c r="G90" s="124"/>
    </row>
    <row r="91" spans="1:7" ht="12.75">
      <c r="A91" t="s">
        <v>163</v>
      </c>
      <c r="B91" s="124">
        <v>1.79</v>
      </c>
      <c r="C91" s="124"/>
      <c r="D91" s="124"/>
      <c r="E91" s="124"/>
      <c r="F91" s="124">
        <v>1.79</v>
      </c>
      <c r="G91" s="124"/>
    </row>
    <row r="92" spans="1:7" ht="12.75">
      <c r="A92" t="s">
        <v>164</v>
      </c>
      <c r="B92" s="124">
        <v>2.01</v>
      </c>
      <c r="C92" s="124"/>
      <c r="D92" s="124"/>
      <c r="E92" s="124"/>
      <c r="F92" s="124">
        <v>2.01</v>
      </c>
      <c r="G92" s="124"/>
    </row>
    <row r="93" spans="1:7" ht="12.75">
      <c r="A93" t="s">
        <v>165</v>
      </c>
      <c r="B93" s="124">
        <v>20.485</v>
      </c>
      <c r="C93" s="124"/>
      <c r="D93" s="124"/>
      <c r="E93" s="124"/>
      <c r="F93" s="124">
        <v>20.485</v>
      </c>
      <c r="G93" s="124"/>
    </row>
    <row r="94" spans="1:7" ht="12.75">
      <c r="A94" t="s">
        <v>166</v>
      </c>
      <c r="B94" s="124">
        <v>20.02</v>
      </c>
      <c r="C94" s="124"/>
      <c r="D94" s="124"/>
      <c r="E94" s="124"/>
      <c r="F94" s="124">
        <v>20.02</v>
      </c>
      <c r="G94" s="124"/>
    </row>
    <row r="95" spans="1:7" ht="12.75">
      <c r="A95" t="s">
        <v>167</v>
      </c>
      <c r="B95" s="124">
        <v>1.208</v>
      </c>
      <c r="C95" s="124"/>
      <c r="D95" s="124"/>
      <c r="E95" s="124"/>
      <c r="F95" s="124">
        <v>1.208</v>
      </c>
      <c r="G95" s="124"/>
    </row>
    <row r="96" spans="1:7" ht="12.75">
      <c r="A96" t="s">
        <v>168</v>
      </c>
      <c r="B96" s="124">
        <v>1.9</v>
      </c>
      <c r="C96" s="124"/>
      <c r="D96" s="124"/>
      <c r="E96" s="124"/>
      <c r="F96" s="124">
        <v>1.9</v>
      </c>
      <c r="G96" s="124"/>
    </row>
    <row r="97" spans="1:7" ht="12.75">
      <c r="A97" t="s">
        <v>169</v>
      </c>
      <c r="B97" s="124">
        <v>1.02</v>
      </c>
      <c r="C97" s="124"/>
      <c r="D97" s="124"/>
      <c r="E97" s="124"/>
      <c r="F97" s="124">
        <v>1.02</v>
      </c>
      <c r="G97" s="124"/>
    </row>
    <row r="98" spans="1:7" ht="12.75">
      <c r="A98" t="s">
        <v>170</v>
      </c>
      <c r="B98" s="124">
        <v>54.54</v>
      </c>
      <c r="C98" s="124"/>
      <c r="D98" s="124"/>
      <c r="E98" s="124"/>
      <c r="F98" s="124">
        <v>54.54</v>
      </c>
      <c r="G98" s="124"/>
    </row>
    <row r="99" spans="1:7" ht="12.75">
      <c r="A99" t="s">
        <v>171</v>
      </c>
      <c r="B99" s="124">
        <v>0.783</v>
      </c>
      <c r="C99" s="124"/>
      <c r="D99" s="124"/>
      <c r="E99" s="124"/>
      <c r="F99" s="124">
        <v>0.783</v>
      </c>
      <c r="G99" s="124"/>
    </row>
    <row r="100" spans="1:7" ht="12.75">
      <c r="A100" t="s">
        <v>172</v>
      </c>
      <c r="B100" s="124">
        <v>1.03</v>
      </c>
      <c r="C100" s="124"/>
      <c r="D100" s="124"/>
      <c r="E100" s="124"/>
      <c r="F100" s="124">
        <v>1.03</v>
      </c>
      <c r="G100" s="124"/>
    </row>
    <row r="101" spans="1:7" ht="12.75">
      <c r="A101" t="s">
        <v>173</v>
      </c>
      <c r="B101" s="124">
        <v>21.278</v>
      </c>
      <c r="C101" s="124"/>
      <c r="D101" s="124"/>
      <c r="E101" s="124"/>
      <c r="F101" s="124">
        <v>21.278</v>
      </c>
      <c r="G101" s="124"/>
    </row>
    <row r="102" spans="1:7" ht="12.75">
      <c r="A102" t="s">
        <v>174</v>
      </c>
      <c r="B102" s="124">
        <v>20</v>
      </c>
      <c r="C102" s="124"/>
      <c r="D102" s="124"/>
      <c r="E102" s="124"/>
      <c r="F102" s="124">
        <v>20</v>
      </c>
      <c r="G102" s="124"/>
    </row>
    <row r="103" spans="1:7" ht="12.75">
      <c r="A103" t="s">
        <v>175</v>
      </c>
      <c r="B103" s="124">
        <v>11.826</v>
      </c>
      <c r="C103" s="124"/>
      <c r="D103" s="124"/>
      <c r="E103" s="124"/>
      <c r="F103" s="124">
        <v>11.826</v>
      </c>
      <c r="G103" s="124"/>
    </row>
    <row r="104" spans="2:7" ht="12.75">
      <c r="B104" s="124"/>
      <c r="C104" s="124"/>
      <c r="D104" s="124"/>
      <c r="E104" s="124"/>
      <c r="F104" s="124"/>
      <c r="G104" s="124"/>
    </row>
    <row r="105" spans="1:7" s="97" customFormat="1" ht="12.75">
      <c r="A105" s="97" t="s">
        <v>176</v>
      </c>
      <c r="B105" s="123">
        <v>2177.06</v>
      </c>
      <c r="C105" s="123"/>
      <c r="D105" s="123">
        <v>899.05</v>
      </c>
      <c r="E105" s="123">
        <v>1.32</v>
      </c>
      <c r="F105" s="123">
        <v>1265.194</v>
      </c>
      <c r="G105" s="124"/>
    </row>
    <row r="106" spans="2:7" ht="12.75">
      <c r="B106" s="124"/>
      <c r="C106" s="124"/>
      <c r="D106" s="124"/>
      <c r="E106" s="124"/>
      <c r="F106" s="124"/>
      <c r="G106" s="123"/>
    </row>
    <row r="107" spans="1:7" ht="12.75">
      <c r="A107" t="s">
        <v>177</v>
      </c>
      <c r="B107" s="124">
        <v>1.38</v>
      </c>
      <c r="C107" s="124"/>
      <c r="D107" s="124"/>
      <c r="E107" s="124"/>
      <c r="F107" s="124">
        <v>1.38</v>
      </c>
      <c r="G107" s="124"/>
    </row>
    <row r="108" spans="1:7" ht="12.75">
      <c r="A108" t="s">
        <v>178</v>
      </c>
      <c r="B108" s="124">
        <v>4.15</v>
      </c>
      <c r="C108" s="124"/>
      <c r="D108" s="124"/>
      <c r="E108" s="124"/>
      <c r="F108" s="124">
        <v>4.15</v>
      </c>
      <c r="G108" s="124"/>
    </row>
    <row r="109" spans="1:7" ht="12.75">
      <c r="A109" t="s">
        <v>179</v>
      </c>
      <c r="B109" s="124">
        <v>1643.529</v>
      </c>
      <c r="C109" s="124"/>
      <c r="D109" s="124">
        <v>511.05</v>
      </c>
      <c r="E109" s="124">
        <v>1.32</v>
      </c>
      <c r="F109" s="124">
        <v>1120.159</v>
      </c>
      <c r="G109" s="124"/>
    </row>
    <row r="110" spans="1:7" ht="12.75">
      <c r="A110" t="s">
        <v>180</v>
      </c>
      <c r="B110" s="124"/>
      <c r="C110" s="124"/>
      <c r="D110" s="124"/>
      <c r="E110" s="124"/>
      <c r="F110" s="124"/>
      <c r="G110" s="124"/>
    </row>
    <row r="111" spans="1:7" ht="12.75">
      <c r="A111" t="s">
        <v>181</v>
      </c>
      <c r="B111" s="124"/>
      <c r="C111" s="124"/>
      <c r="D111" s="124"/>
      <c r="E111" s="124"/>
      <c r="F111" s="124"/>
      <c r="G111" s="124"/>
    </row>
    <row r="112" spans="1:7" ht="12.75">
      <c r="A112" t="s">
        <v>182</v>
      </c>
      <c r="B112" s="124">
        <v>0.496</v>
      </c>
      <c r="C112" s="124"/>
      <c r="D112" s="124"/>
      <c r="E112" s="124"/>
      <c r="F112" s="124"/>
      <c r="G112" s="124"/>
    </row>
    <row r="113" spans="1:7" ht="12.75">
      <c r="A113" t="s">
        <v>183</v>
      </c>
      <c r="B113" s="124">
        <v>88.67</v>
      </c>
      <c r="C113" s="124"/>
      <c r="D113" s="124"/>
      <c r="E113" s="124">
        <v>0</v>
      </c>
      <c r="F113" s="124">
        <v>88.67</v>
      </c>
      <c r="G113" s="124"/>
    </row>
    <row r="114" spans="1:7" ht="12.75">
      <c r="A114" t="s">
        <v>184</v>
      </c>
      <c r="B114" s="124"/>
      <c r="C114" s="124"/>
      <c r="D114" s="124"/>
      <c r="E114" s="124"/>
      <c r="F114" s="124"/>
      <c r="G114" s="124"/>
    </row>
    <row r="115" spans="1:7" ht="12.75">
      <c r="A115" t="s">
        <v>185</v>
      </c>
      <c r="B115" s="124">
        <v>402.985</v>
      </c>
      <c r="C115" s="124"/>
      <c r="D115" s="124">
        <v>388</v>
      </c>
      <c r="E115" s="124"/>
      <c r="F115" s="124">
        <v>14.985</v>
      </c>
      <c r="G115" s="124"/>
    </row>
    <row r="116" spans="1:7" ht="12.75">
      <c r="A116" t="s">
        <v>186</v>
      </c>
      <c r="B116" s="124">
        <v>3.31</v>
      </c>
      <c r="C116" s="124"/>
      <c r="D116" s="124"/>
      <c r="E116" s="124"/>
      <c r="F116" s="124">
        <v>3.31</v>
      </c>
      <c r="G116" s="124"/>
    </row>
    <row r="117" spans="1:7" ht="12.75">
      <c r="A117" t="s">
        <v>187</v>
      </c>
      <c r="B117" s="124">
        <v>2.6</v>
      </c>
      <c r="C117" s="124"/>
      <c r="D117" s="124"/>
      <c r="E117" s="124"/>
      <c r="F117" s="124">
        <v>2.6</v>
      </c>
      <c r="G117" s="124"/>
    </row>
    <row r="118" spans="1:7" ht="12.75">
      <c r="A118" t="s">
        <v>188</v>
      </c>
      <c r="B118" s="124">
        <v>15.37</v>
      </c>
      <c r="C118" s="124"/>
      <c r="D118" s="124"/>
      <c r="E118" s="124"/>
      <c r="F118" s="124">
        <v>15.37</v>
      </c>
      <c r="G118" s="124"/>
    </row>
    <row r="119" spans="1:7" ht="12.75">
      <c r="A119" t="s">
        <v>189</v>
      </c>
      <c r="B119" s="124">
        <v>14</v>
      </c>
      <c r="C119" s="124"/>
      <c r="D119" s="124"/>
      <c r="E119" s="124"/>
      <c r="F119" s="124">
        <v>14</v>
      </c>
      <c r="G119" s="124"/>
    </row>
    <row r="120" spans="1:7" ht="12.75">
      <c r="A120" t="s">
        <v>190</v>
      </c>
      <c r="B120" s="124">
        <v>2.18</v>
      </c>
      <c r="C120" s="124"/>
      <c r="D120" s="124"/>
      <c r="E120" s="124"/>
      <c r="F120" s="124">
        <v>2.18</v>
      </c>
      <c r="G120" s="124"/>
    </row>
    <row r="121" spans="1:7" ht="12.75">
      <c r="A121" t="s">
        <v>191</v>
      </c>
      <c r="B121" s="124">
        <v>0.61</v>
      </c>
      <c r="C121" s="124"/>
      <c r="D121" s="124"/>
      <c r="E121" s="124"/>
      <c r="F121" s="124">
        <v>0.61</v>
      </c>
      <c r="G121" s="124"/>
    </row>
    <row r="122" spans="1:7" ht="12.75">
      <c r="A122" t="s">
        <v>192</v>
      </c>
      <c r="B122" s="124">
        <v>12</v>
      </c>
      <c r="C122" s="124"/>
      <c r="D122" s="124"/>
      <c r="E122" s="124"/>
      <c r="F122" s="124">
        <v>12</v>
      </c>
      <c r="G122" s="124"/>
    </row>
    <row r="123" spans="1:7" ht="12.75">
      <c r="A123" t="s">
        <v>193</v>
      </c>
      <c r="B123" s="124">
        <v>2.38</v>
      </c>
      <c r="C123" s="124"/>
      <c r="D123" s="124"/>
      <c r="E123" s="124"/>
      <c r="F123" s="124">
        <v>2.38</v>
      </c>
      <c r="G123" s="124"/>
    </row>
    <row r="124" spans="2:7" ht="12.75">
      <c r="B124" s="124"/>
      <c r="C124" s="124"/>
      <c r="D124" s="124"/>
      <c r="E124" s="124"/>
      <c r="F124" s="124"/>
      <c r="G124" s="124"/>
    </row>
    <row r="125" spans="1:7" s="97" customFormat="1" ht="12.75">
      <c r="A125" s="97" t="s">
        <v>194</v>
      </c>
      <c r="B125" s="123">
        <v>0.15</v>
      </c>
      <c r="C125" s="123"/>
      <c r="D125" s="123"/>
      <c r="E125" s="123"/>
      <c r="F125" s="123">
        <v>0.15</v>
      </c>
      <c r="G125" s="124"/>
    </row>
    <row r="126" spans="2:7" ht="12.75">
      <c r="B126" s="124"/>
      <c r="C126" s="124"/>
      <c r="D126" s="124"/>
      <c r="E126" s="124"/>
      <c r="F126" s="124"/>
      <c r="G126" s="123"/>
    </row>
    <row r="127" spans="1:7" ht="12.75">
      <c r="A127" t="s">
        <v>195</v>
      </c>
      <c r="B127" s="124"/>
      <c r="C127" s="124"/>
      <c r="D127" s="124"/>
      <c r="E127" s="124"/>
      <c r="F127" s="124"/>
      <c r="G127" s="124"/>
    </row>
    <row r="128" spans="1:7" ht="12.75">
      <c r="A128" t="s">
        <v>196</v>
      </c>
      <c r="B128" s="124">
        <v>0.15</v>
      </c>
      <c r="C128" s="124"/>
      <c r="D128" s="124"/>
      <c r="E128" s="124"/>
      <c r="F128" s="124">
        <v>0.15</v>
      </c>
      <c r="G128" s="124"/>
    </row>
    <row r="129" spans="1:7" ht="12.75">
      <c r="A129" t="s">
        <v>197</v>
      </c>
      <c r="B129" s="124"/>
      <c r="C129" s="124"/>
      <c r="D129" s="124"/>
      <c r="E129" s="124"/>
      <c r="F129" s="124"/>
      <c r="G129" s="124"/>
    </row>
    <row r="130" spans="1:7" ht="12.75">
      <c r="A130" t="s">
        <v>198</v>
      </c>
      <c r="B130" s="124"/>
      <c r="C130" s="124"/>
      <c r="D130" s="124"/>
      <c r="E130" s="124"/>
      <c r="F130" s="124"/>
      <c r="G130" s="124"/>
    </row>
    <row r="131" spans="1:7" ht="12.75">
      <c r="A131" t="s">
        <v>199</v>
      </c>
      <c r="B131" s="124"/>
      <c r="C131" s="124"/>
      <c r="D131" s="124"/>
      <c r="E131" s="124"/>
      <c r="F131" s="124"/>
      <c r="G131" s="124"/>
    </row>
    <row r="132" spans="1:7" ht="12.75">
      <c r="A132" t="s">
        <v>200</v>
      </c>
      <c r="B132" s="124"/>
      <c r="C132" s="124"/>
      <c r="D132" s="124"/>
      <c r="E132" s="124"/>
      <c r="F132" s="124"/>
      <c r="G132" s="124"/>
    </row>
    <row r="133" spans="1:7" ht="12.75">
      <c r="A133" t="s">
        <v>201</v>
      </c>
      <c r="B133" s="124"/>
      <c r="C133" s="124"/>
      <c r="D133" s="124"/>
      <c r="E133" s="124"/>
      <c r="F133" s="124"/>
      <c r="G133" s="124"/>
    </row>
    <row r="134" spans="1:7" ht="12.75">
      <c r="A134" t="s">
        <v>202</v>
      </c>
      <c r="B134" s="124"/>
      <c r="C134" s="124"/>
      <c r="D134" s="124"/>
      <c r="E134" s="124"/>
      <c r="F134" s="124"/>
      <c r="G134" s="124"/>
    </row>
    <row r="135" spans="1:7" ht="12.75">
      <c r="A135" t="s">
        <v>203</v>
      </c>
      <c r="B135" s="124"/>
      <c r="C135" s="124"/>
      <c r="D135" s="124"/>
      <c r="E135" s="124"/>
      <c r="F135" s="124"/>
      <c r="G135" s="124"/>
    </row>
    <row r="136" spans="1:7" ht="12.75">
      <c r="A136" t="s">
        <v>204</v>
      </c>
      <c r="B136" s="124"/>
      <c r="C136" s="124"/>
      <c r="D136" s="124"/>
      <c r="E136" s="124"/>
      <c r="F136" s="124"/>
      <c r="G136" s="124"/>
    </row>
    <row r="137" spans="1:7" ht="12.75">
      <c r="A137" t="s">
        <v>205</v>
      </c>
      <c r="B137" s="124"/>
      <c r="C137" s="124"/>
      <c r="D137" s="124"/>
      <c r="E137" s="124"/>
      <c r="F137" s="124"/>
      <c r="G137" s="124"/>
    </row>
    <row r="138" spans="1:7" ht="12.75">
      <c r="A138" t="s">
        <v>206</v>
      </c>
      <c r="B138" s="124"/>
      <c r="C138" s="124"/>
      <c r="D138" s="124"/>
      <c r="E138" s="124"/>
      <c r="F138" s="124"/>
      <c r="G138" s="124"/>
    </row>
    <row r="139" spans="1:7" ht="12.75">
      <c r="A139" s="159" t="s">
        <v>207</v>
      </c>
      <c r="B139" s="124"/>
      <c r="C139" s="124"/>
      <c r="D139" s="124"/>
      <c r="E139" s="124"/>
      <c r="F139" s="124"/>
      <c r="G139" s="124"/>
    </row>
    <row r="140" spans="2:7" ht="12.75">
      <c r="B140" s="124"/>
      <c r="C140" s="124"/>
      <c r="D140" s="124"/>
      <c r="E140" s="124"/>
      <c r="F140" s="124"/>
      <c r="G140" s="124"/>
    </row>
    <row r="141" spans="1:7" s="97" customFormat="1" ht="12.75">
      <c r="A141" s="97" t="s">
        <v>208</v>
      </c>
      <c r="B141" s="123">
        <v>27.3311</v>
      </c>
      <c r="C141" s="123"/>
      <c r="D141" s="123"/>
      <c r="E141" s="123"/>
      <c r="F141" s="123">
        <v>27.3311</v>
      </c>
      <c r="G141" s="124"/>
    </row>
    <row r="142" spans="2:7" ht="12.75">
      <c r="B142" s="124"/>
      <c r="C142" s="124"/>
      <c r="D142" s="124"/>
      <c r="E142" s="124"/>
      <c r="F142" s="124"/>
      <c r="G142" s="123"/>
    </row>
    <row r="143" spans="1:7" ht="12.75">
      <c r="A143" t="s">
        <v>209</v>
      </c>
      <c r="B143" s="124"/>
      <c r="C143" s="124"/>
      <c r="D143" s="124"/>
      <c r="E143" s="124"/>
      <c r="F143" s="124"/>
      <c r="G143" s="124"/>
    </row>
    <row r="144" spans="1:7" ht="12.75">
      <c r="A144" t="s">
        <v>210</v>
      </c>
      <c r="B144" s="124"/>
      <c r="C144" s="124"/>
      <c r="D144" s="124"/>
      <c r="E144" s="124"/>
      <c r="F144" s="124"/>
      <c r="G144" s="124"/>
    </row>
    <row r="145" spans="1:7" ht="12.75">
      <c r="A145" t="s">
        <v>211</v>
      </c>
      <c r="B145" s="124"/>
      <c r="C145" s="124"/>
      <c r="D145" s="124"/>
      <c r="E145" s="124"/>
      <c r="F145" s="124"/>
      <c r="G145" s="124"/>
    </row>
    <row r="146" spans="1:7" ht="12.75">
      <c r="A146" t="s">
        <v>212</v>
      </c>
      <c r="B146" s="124"/>
      <c r="C146" s="124"/>
      <c r="D146" s="124"/>
      <c r="E146" s="124"/>
      <c r="F146" s="124"/>
      <c r="G146" s="124"/>
    </row>
    <row r="147" spans="1:7" ht="12.75">
      <c r="A147" t="s">
        <v>213</v>
      </c>
      <c r="B147" s="124">
        <v>0.24</v>
      </c>
      <c r="C147" s="124"/>
      <c r="D147" s="124"/>
      <c r="E147" s="124"/>
      <c r="F147" s="124">
        <v>0.24</v>
      </c>
      <c r="G147" s="124"/>
    </row>
    <row r="148" spans="1:7" ht="12.75">
      <c r="A148" t="s">
        <v>214</v>
      </c>
      <c r="B148" s="124">
        <v>0.0911</v>
      </c>
      <c r="C148" s="124"/>
      <c r="D148" s="124"/>
      <c r="E148" s="124"/>
      <c r="F148" s="124">
        <v>0.0911</v>
      </c>
      <c r="G148" s="124"/>
    </row>
    <row r="149" spans="1:7" ht="12.75">
      <c r="A149" t="s">
        <v>215</v>
      </c>
      <c r="B149" s="124"/>
      <c r="C149" s="124"/>
      <c r="D149" s="124"/>
      <c r="E149" s="124"/>
      <c r="F149" s="124"/>
      <c r="G149" s="124"/>
    </row>
    <row r="150" spans="1:7" ht="12.75">
      <c r="A150" t="s">
        <v>216</v>
      </c>
      <c r="B150" s="124">
        <v>27</v>
      </c>
      <c r="C150" s="124"/>
      <c r="D150" s="124"/>
      <c r="E150" s="124"/>
      <c r="F150" s="124">
        <v>27</v>
      </c>
      <c r="G150" s="124"/>
    </row>
    <row r="151" spans="1:7" ht="12.75">
      <c r="A151" t="s">
        <v>217</v>
      </c>
      <c r="B151" s="124"/>
      <c r="C151" s="124"/>
      <c r="D151" s="124"/>
      <c r="E151" s="124"/>
      <c r="F151" s="124"/>
      <c r="G151" s="124"/>
    </row>
    <row r="152" spans="1:7" ht="12.75">
      <c r="A152" t="s">
        <v>218</v>
      </c>
      <c r="B152" s="124"/>
      <c r="C152" s="124"/>
      <c r="D152" s="124"/>
      <c r="E152" s="124"/>
      <c r="F152" s="124"/>
      <c r="G152" s="124"/>
    </row>
    <row r="153" spans="1:7" ht="12.75">
      <c r="A153" t="s">
        <v>219</v>
      </c>
      <c r="B153" s="124"/>
      <c r="C153" s="124"/>
      <c r="D153" s="124"/>
      <c r="E153" s="124"/>
      <c r="F153" s="124"/>
      <c r="G153" s="124"/>
    </row>
    <row r="154" spans="1:7" ht="12.75">
      <c r="A154" t="s">
        <v>220</v>
      </c>
      <c r="B154" s="124"/>
      <c r="C154" s="124"/>
      <c r="D154" s="124"/>
      <c r="E154" s="124"/>
      <c r="F154" s="124"/>
      <c r="G154" s="124"/>
    </row>
    <row r="155" spans="2:7" ht="12.75">
      <c r="B155" s="124"/>
      <c r="C155" s="124"/>
      <c r="D155" s="124"/>
      <c r="E155" s="124"/>
      <c r="F155" s="124"/>
      <c r="G155" s="124"/>
    </row>
    <row r="156" spans="1:7" ht="12.75">
      <c r="A156" t="s">
        <v>222</v>
      </c>
      <c r="B156" s="124"/>
      <c r="C156" s="124"/>
      <c r="D156" s="124"/>
      <c r="E156" s="124"/>
      <c r="F156" s="124"/>
      <c r="G156" s="124"/>
    </row>
    <row r="157" spans="1:7" ht="12.75">
      <c r="A157" t="s">
        <v>223</v>
      </c>
      <c r="B157" s="124"/>
      <c r="C157" s="124"/>
      <c r="D157" s="124"/>
      <c r="E157" s="124"/>
      <c r="F157" s="124"/>
      <c r="G157" s="124"/>
    </row>
    <row r="158" spans="2:7" ht="12.75">
      <c r="B158" s="124"/>
      <c r="C158" s="124"/>
      <c r="D158" s="124"/>
      <c r="E158" s="124"/>
      <c r="F158" s="124"/>
      <c r="G158" s="124"/>
    </row>
    <row r="159" spans="1:7" s="97" customFormat="1" ht="12.75">
      <c r="A159" s="97" t="s">
        <v>224</v>
      </c>
      <c r="B159" s="123">
        <v>375.26486</v>
      </c>
      <c r="C159" s="123"/>
      <c r="D159" s="123">
        <v>22.24</v>
      </c>
      <c r="E159" s="123"/>
      <c r="F159" s="123">
        <v>324.42486</v>
      </c>
      <c r="G159" s="124"/>
    </row>
    <row r="160" spans="2:7" ht="12.75">
      <c r="B160" s="124"/>
      <c r="C160" s="124"/>
      <c r="D160" s="124"/>
      <c r="E160" s="124"/>
      <c r="F160" s="124"/>
      <c r="G160" s="123"/>
    </row>
    <row r="161" spans="1:7" ht="12.75">
      <c r="A161" t="s">
        <v>225</v>
      </c>
      <c r="B161" s="124">
        <v>1.25</v>
      </c>
      <c r="C161" s="124"/>
      <c r="D161" s="124"/>
      <c r="E161" s="124"/>
      <c r="F161" s="124">
        <v>1.25</v>
      </c>
      <c r="G161" s="124"/>
    </row>
    <row r="162" spans="1:7" ht="12.75">
      <c r="A162" t="s">
        <v>226</v>
      </c>
      <c r="B162" s="124">
        <v>1.385</v>
      </c>
      <c r="C162" s="124"/>
      <c r="D162" s="124"/>
      <c r="E162" s="124"/>
      <c r="F162" s="124">
        <v>1.385</v>
      </c>
      <c r="G162" s="124"/>
    </row>
    <row r="163" spans="1:7" ht="12.75">
      <c r="A163" t="s">
        <v>227</v>
      </c>
      <c r="B163" s="124">
        <v>15.721</v>
      </c>
      <c r="C163" s="124"/>
      <c r="D163" s="124">
        <v>7.54</v>
      </c>
      <c r="E163" s="124"/>
      <c r="F163" s="124">
        <v>8.181</v>
      </c>
      <c r="G163" s="124"/>
    </row>
    <row r="164" spans="1:7" ht="12.75">
      <c r="A164" t="s">
        <v>228</v>
      </c>
      <c r="B164" s="124">
        <v>5.583</v>
      </c>
      <c r="C164" s="124"/>
      <c r="D164" s="124"/>
      <c r="E164" s="124"/>
      <c r="F164" s="124">
        <v>5.583</v>
      </c>
      <c r="G164" s="124"/>
    </row>
    <row r="165" spans="1:7" ht="12.75">
      <c r="A165" t="s">
        <v>229</v>
      </c>
      <c r="B165" s="124">
        <v>6.888</v>
      </c>
      <c r="C165" s="124"/>
      <c r="D165" s="124"/>
      <c r="E165" s="124"/>
      <c r="F165" s="124">
        <v>6.888</v>
      </c>
      <c r="G165" s="124"/>
    </row>
    <row r="166" spans="1:7" ht="12.75">
      <c r="A166" t="s">
        <v>230</v>
      </c>
      <c r="B166" s="124"/>
      <c r="C166" s="124"/>
      <c r="D166" s="124"/>
      <c r="E166" s="124"/>
      <c r="F166" s="124"/>
      <c r="G166" s="124"/>
    </row>
    <row r="167" spans="1:7" ht="12.75">
      <c r="A167" t="s">
        <v>231</v>
      </c>
      <c r="B167" s="124"/>
      <c r="C167" s="124"/>
      <c r="D167" s="124"/>
      <c r="E167" s="124"/>
      <c r="F167" s="124"/>
      <c r="G167" s="124"/>
    </row>
    <row r="168" spans="1:7" ht="12.75">
      <c r="A168" t="s">
        <v>232</v>
      </c>
      <c r="B168" s="124">
        <v>0.11</v>
      </c>
      <c r="C168" s="124"/>
      <c r="D168" s="124"/>
      <c r="E168" s="124"/>
      <c r="F168" s="124">
        <v>0.11</v>
      </c>
      <c r="G168" s="124"/>
    </row>
    <row r="169" spans="1:7" ht="12.75">
      <c r="A169" t="s">
        <v>233</v>
      </c>
      <c r="B169" s="124">
        <v>2.07</v>
      </c>
      <c r="C169" s="124"/>
      <c r="D169" s="124"/>
      <c r="E169" s="124"/>
      <c r="F169" s="124">
        <v>2.07</v>
      </c>
      <c r="G169" s="124"/>
    </row>
    <row r="170" spans="1:7" ht="12.75">
      <c r="A170" t="s">
        <v>234</v>
      </c>
      <c r="B170" s="124">
        <v>2.07</v>
      </c>
      <c r="C170" s="124"/>
      <c r="D170" s="124"/>
      <c r="E170" s="124"/>
      <c r="F170" s="124">
        <v>2.07</v>
      </c>
      <c r="G170" s="124"/>
    </row>
    <row r="171" spans="1:7" ht="12.75">
      <c r="A171" t="s">
        <v>235</v>
      </c>
      <c r="B171" s="124">
        <v>1.293</v>
      </c>
      <c r="C171" s="124"/>
      <c r="D171" s="124"/>
      <c r="E171" s="124"/>
      <c r="F171" s="124">
        <v>1.293</v>
      </c>
      <c r="G171" s="124"/>
    </row>
    <row r="172" spans="1:7" ht="12.75">
      <c r="A172" t="s">
        <v>236</v>
      </c>
      <c r="B172" s="124">
        <v>268.9</v>
      </c>
      <c r="C172" s="124"/>
      <c r="D172" s="124"/>
      <c r="E172" s="124"/>
      <c r="F172" s="124">
        <v>268.9</v>
      </c>
      <c r="G172" s="124"/>
    </row>
    <row r="173" spans="1:7" ht="12.75">
      <c r="A173" t="s">
        <v>237</v>
      </c>
      <c r="B173" s="124">
        <v>4.198</v>
      </c>
      <c r="C173" s="124"/>
      <c r="D173" s="124"/>
      <c r="E173" s="124"/>
      <c r="F173" s="124">
        <v>4.198</v>
      </c>
      <c r="G173" s="124"/>
    </row>
    <row r="174" spans="1:7" ht="12.75">
      <c r="A174" t="s">
        <v>238</v>
      </c>
      <c r="B174" s="124">
        <v>2.35</v>
      </c>
      <c r="C174" s="124"/>
      <c r="D174" s="124"/>
      <c r="E174" s="124"/>
      <c r="F174" s="124">
        <v>2.35</v>
      </c>
      <c r="G174" s="124"/>
    </row>
    <row r="175" spans="1:7" ht="12.75">
      <c r="A175" t="s">
        <v>239</v>
      </c>
      <c r="B175" s="124">
        <v>0.003</v>
      </c>
      <c r="C175" s="124"/>
      <c r="D175" s="124"/>
      <c r="E175" s="124"/>
      <c r="F175" s="124">
        <v>0.003</v>
      </c>
      <c r="G175" s="124"/>
    </row>
    <row r="176" spans="1:7" ht="12.75">
      <c r="A176" t="s">
        <v>240</v>
      </c>
      <c r="B176" s="124"/>
      <c r="C176" s="124"/>
      <c r="D176" s="124"/>
      <c r="E176" s="124"/>
      <c r="F176" s="124"/>
      <c r="G176" s="124"/>
    </row>
    <row r="177" spans="1:7" ht="12.75">
      <c r="A177" t="s">
        <v>241</v>
      </c>
      <c r="B177" s="124">
        <v>0.72</v>
      </c>
      <c r="C177" s="124"/>
      <c r="D177" s="124"/>
      <c r="E177" s="124"/>
      <c r="F177" s="124">
        <v>0.72</v>
      </c>
      <c r="G177" s="124"/>
    </row>
    <row r="178" spans="1:7" ht="12.75">
      <c r="A178" t="s">
        <v>242</v>
      </c>
      <c r="B178" s="124">
        <v>0.597</v>
      </c>
      <c r="C178" s="124"/>
      <c r="D178" s="124"/>
      <c r="E178" s="124"/>
      <c r="F178" s="124">
        <v>0.597</v>
      </c>
      <c r="G178" s="124"/>
    </row>
    <row r="179" spans="1:7" ht="12.75">
      <c r="A179" t="s">
        <v>243</v>
      </c>
      <c r="B179" s="124">
        <v>9.558</v>
      </c>
      <c r="C179" s="124"/>
      <c r="D179" s="124"/>
      <c r="E179" s="124"/>
      <c r="F179" s="124">
        <v>9.558</v>
      </c>
      <c r="G179" s="124"/>
    </row>
    <row r="180" spans="1:7" ht="12.75">
      <c r="A180" t="s">
        <v>244</v>
      </c>
      <c r="B180" s="124">
        <v>9.558</v>
      </c>
      <c r="C180" s="124"/>
      <c r="D180" s="124"/>
      <c r="E180" s="124"/>
      <c r="F180" s="124">
        <v>9.558</v>
      </c>
      <c r="G180" s="124"/>
    </row>
    <row r="181" spans="1:7" ht="12.75">
      <c r="A181" t="s">
        <v>245</v>
      </c>
      <c r="B181" s="124">
        <v>22.19586</v>
      </c>
      <c r="C181" s="124"/>
      <c r="D181" s="124">
        <v>14.7</v>
      </c>
      <c r="E181" s="124"/>
      <c r="F181" s="124">
        <v>7.49586</v>
      </c>
      <c r="G181" s="124"/>
    </row>
    <row r="182" spans="1:7" ht="12.75">
      <c r="A182" t="s">
        <v>246</v>
      </c>
      <c r="B182" s="124">
        <v>3.402</v>
      </c>
      <c r="C182" s="124"/>
      <c r="D182" s="124"/>
      <c r="E182" s="124"/>
      <c r="F182" s="124">
        <v>3.402</v>
      </c>
      <c r="G182" s="124"/>
    </row>
    <row r="183" spans="1:7" ht="12.75">
      <c r="A183" t="s">
        <v>247</v>
      </c>
      <c r="B183" s="124"/>
      <c r="C183" s="124"/>
      <c r="D183" s="124"/>
      <c r="E183" s="124"/>
      <c r="F183" s="124"/>
      <c r="G183" s="124"/>
    </row>
    <row r="184" spans="1:7" ht="12.75">
      <c r="A184" t="s">
        <v>248</v>
      </c>
      <c r="B184" s="124">
        <v>33.57</v>
      </c>
      <c r="C184" s="124"/>
      <c r="D184" s="124"/>
      <c r="E184" s="124"/>
      <c r="F184" s="124">
        <v>4.97</v>
      </c>
      <c r="G184" s="124"/>
    </row>
    <row r="185" spans="1:7" ht="12.75">
      <c r="A185" t="s">
        <v>250</v>
      </c>
      <c r="B185" s="124">
        <v>3.404</v>
      </c>
      <c r="C185" s="124"/>
      <c r="D185" s="124"/>
      <c r="E185" s="124"/>
      <c r="F185" s="124">
        <v>3.404</v>
      </c>
      <c r="G185" s="124"/>
    </row>
    <row r="186" spans="1:7" ht="12.75">
      <c r="A186" s="158" t="s">
        <v>250</v>
      </c>
      <c r="B186" s="124"/>
      <c r="C186" s="124"/>
      <c r="D186" s="124"/>
      <c r="E186" s="124"/>
      <c r="F186" s="124"/>
      <c r="G186" s="124"/>
    </row>
    <row r="187" spans="2:7" ht="12.75">
      <c r="B187" s="124"/>
      <c r="C187" s="124"/>
      <c r="D187" s="124"/>
      <c r="E187" s="124"/>
      <c r="F187" s="124"/>
      <c r="G187" s="124"/>
    </row>
    <row r="188" spans="1:7" s="97" customFormat="1" ht="12.75">
      <c r="A188" s="97" t="s">
        <v>251</v>
      </c>
      <c r="B188" s="123">
        <v>479.09965</v>
      </c>
      <c r="C188" s="123"/>
      <c r="D188" s="123"/>
      <c r="E188" s="123">
        <v>0</v>
      </c>
      <c r="F188" s="123">
        <v>475.69965</v>
      </c>
      <c r="G188" s="124"/>
    </row>
    <row r="189" spans="2:7" ht="12.75">
      <c r="B189" s="124"/>
      <c r="C189" s="124"/>
      <c r="D189" s="124"/>
      <c r="E189" s="124"/>
      <c r="F189" s="124"/>
      <c r="G189" s="123"/>
    </row>
    <row r="190" spans="1:7" ht="12.75">
      <c r="A190" t="s">
        <v>252</v>
      </c>
      <c r="B190" s="124"/>
      <c r="C190" s="124"/>
      <c r="D190" s="124"/>
      <c r="E190" s="124"/>
      <c r="F190" s="124"/>
      <c r="G190" s="124"/>
    </row>
    <row r="191" spans="1:7" ht="12.75">
      <c r="A191" t="s">
        <v>253</v>
      </c>
      <c r="B191" s="124"/>
      <c r="C191" s="124"/>
      <c r="D191" s="124"/>
      <c r="E191" s="124"/>
      <c r="F191" s="124"/>
      <c r="G191" s="124"/>
    </row>
    <row r="192" spans="1:7" ht="12.75">
      <c r="A192" t="s">
        <v>254</v>
      </c>
      <c r="B192" s="124"/>
      <c r="C192" s="124"/>
      <c r="D192" s="124"/>
      <c r="E192" s="124"/>
      <c r="F192" s="124"/>
      <c r="G192" s="124"/>
    </row>
    <row r="193" spans="1:7" ht="12.75">
      <c r="A193" t="s">
        <v>255</v>
      </c>
      <c r="B193" s="124">
        <v>0.815</v>
      </c>
      <c r="C193" s="124"/>
      <c r="D193" s="124"/>
      <c r="E193" s="124"/>
      <c r="F193" s="124">
        <v>0.815</v>
      </c>
      <c r="G193" s="124"/>
    </row>
    <row r="194" spans="1:7" ht="12.75">
      <c r="A194" t="s">
        <v>256</v>
      </c>
      <c r="B194" s="124">
        <v>2.841</v>
      </c>
      <c r="C194" s="124"/>
      <c r="D194" s="124"/>
      <c r="E194" s="124"/>
      <c r="F194" s="124">
        <v>2.841</v>
      </c>
      <c r="G194" s="124"/>
    </row>
    <row r="195" spans="1:7" ht="12.75">
      <c r="A195" t="s">
        <v>257</v>
      </c>
      <c r="B195" s="124">
        <v>77.65</v>
      </c>
      <c r="C195" s="124"/>
      <c r="D195" s="124"/>
      <c r="E195" s="124"/>
      <c r="F195" s="124">
        <v>74.25</v>
      </c>
      <c r="G195" s="124"/>
    </row>
    <row r="196" spans="1:7" ht="12.75">
      <c r="A196" t="s">
        <v>258</v>
      </c>
      <c r="B196" s="124">
        <v>9.1</v>
      </c>
      <c r="C196" s="124"/>
      <c r="D196" s="124"/>
      <c r="E196" s="124"/>
      <c r="F196" s="124">
        <v>9.1</v>
      </c>
      <c r="G196" s="124"/>
    </row>
    <row r="197" spans="1:7" ht="12.75">
      <c r="A197" t="s">
        <v>259</v>
      </c>
      <c r="B197" s="124"/>
      <c r="C197" s="124"/>
      <c r="D197" s="124"/>
      <c r="E197" s="124"/>
      <c r="F197" s="124"/>
      <c r="G197" s="124"/>
    </row>
    <row r="198" spans="1:7" ht="12.75">
      <c r="A198" t="s">
        <v>260</v>
      </c>
      <c r="B198" s="124">
        <v>225.48</v>
      </c>
      <c r="C198" s="124"/>
      <c r="D198" s="124"/>
      <c r="E198" s="124"/>
      <c r="F198" s="124">
        <v>225.48</v>
      </c>
      <c r="G198" s="124"/>
    </row>
    <row r="199" spans="1:7" ht="12.75">
      <c r="A199" t="s">
        <v>261</v>
      </c>
      <c r="B199" s="124">
        <v>225</v>
      </c>
      <c r="C199" s="124"/>
      <c r="D199" s="124"/>
      <c r="E199" s="124"/>
      <c r="F199" s="124">
        <v>225</v>
      </c>
      <c r="G199" s="124"/>
    </row>
    <row r="200" spans="1:7" ht="12.75">
      <c r="A200" t="s">
        <v>262</v>
      </c>
      <c r="B200" s="124"/>
      <c r="C200" s="124"/>
      <c r="D200" s="124"/>
      <c r="E200" s="124"/>
      <c r="F200" s="124"/>
      <c r="G200" s="124"/>
    </row>
    <row r="201" spans="1:7" ht="12.75">
      <c r="A201" t="s">
        <v>263</v>
      </c>
      <c r="B201" s="124">
        <v>23.31365</v>
      </c>
      <c r="C201" s="124"/>
      <c r="D201" s="124"/>
      <c r="E201" s="124">
        <v>0</v>
      </c>
      <c r="F201" s="124">
        <v>23.31365</v>
      </c>
      <c r="G201" s="124"/>
    </row>
    <row r="202" spans="1:7" ht="12.75">
      <c r="A202" t="s">
        <v>264</v>
      </c>
      <c r="B202" s="124">
        <v>22.595</v>
      </c>
      <c r="C202" s="124"/>
      <c r="D202" s="124"/>
      <c r="E202" s="124">
        <v>0</v>
      </c>
      <c r="F202" s="124">
        <v>22.595</v>
      </c>
      <c r="G202" s="124"/>
    </row>
    <row r="203" spans="1:7" ht="12.75">
      <c r="A203" t="s">
        <v>265</v>
      </c>
      <c r="B203" s="124">
        <v>149</v>
      </c>
      <c r="C203" s="124"/>
      <c r="D203" s="124"/>
      <c r="E203" s="124"/>
      <c r="F203" s="124">
        <v>149</v>
      </c>
      <c r="G203" s="124"/>
    </row>
    <row r="204" spans="2:7" ht="12.75">
      <c r="B204" s="124"/>
      <c r="C204" s="124"/>
      <c r="D204" s="124"/>
      <c r="E204" s="124"/>
      <c r="F204" s="124"/>
      <c r="G204" s="124"/>
    </row>
    <row r="205" spans="1:7" s="97" customFormat="1" ht="12.75">
      <c r="A205" s="97" t="s">
        <v>266</v>
      </c>
      <c r="B205" s="123">
        <v>91.431</v>
      </c>
      <c r="C205" s="123"/>
      <c r="D205" s="123"/>
      <c r="E205" s="123"/>
      <c r="F205" s="123">
        <v>91.431</v>
      </c>
      <c r="G205" s="124"/>
    </row>
    <row r="206" spans="2:7" ht="12.75">
      <c r="B206" s="124"/>
      <c r="C206" s="124"/>
      <c r="D206" s="124"/>
      <c r="E206" s="124"/>
      <c r="F206" s="124"/>
      <c r="G206" s="123"/>
    </row>
    <row r="207" spans="1:7" ht="12.75">
      <c r="A207" t="s">
        <v>267</v>
      </c>
      <c r="B207" s="124"/>
      <c r="C207" s="124"/>
      <c r="D207" s="124"/>
      <c r="E207" s="124"/>
      <c r="F207" s="124"/>
      <c r="G207" s="124"/>
    </row>
    <row r="208" spans="1:7" ht="12.75">
      <c r="A208" t="s">
        <v>268</v>
      </c>
      <c r="B208" s="124">
        <v>0.062</v>
      </c>
      <c r="C208" s="124"/>
      <c r="D208" s="124"/>
      <c r="E208" s="124"/>
      <c r="F208" s="124">
        <v>0.062</v>
      </c>
      <c r="G208" s="124"/>
    </row>
    <row r="209" spans="1:7" ht="12.75">
      <c r="A209" t="s">
        <v>269</v>
      </c>
      <c r="B209" s="124">
        <v>87</v>
      </c>
      <c r="C209" s="124"/>
      <c r="D209" s="124"/>
      <c r="E209" s="124"/>
      <c r="F209" s="124">
        <v>87</v>
      </c>
      <c r="G209" s="124"/>
    </row>
    <row r="210" spans="1:7" ht="12.75">
      <c r="A210" t="s">
        <v>270</v>
      </c>
      <c r="B210" s="124"/>
      <c r="C210" s="124"/>
      <c r="D210" s="124"/>
      <c r="E210" s="124"/>
      <c r="F210" s="124"/>
      <c r="G210" s="124"/>
    </row>
    <row r="211" spans="1:7" ht="12.75">
      <c r="A211" t="s">
        <v>271</v>
      </c>
      <c r="B211" s="124">
        <v>0.38</v>
      </c>
      <c r="C211" s="124"/>
      <c r="D211" s="124"/>
      <c r="E211" s="124"/>
      <c r="F211" s="124">
        <v>0.38</v>
      </c>
      <c r="G211" s="124"/>
    </row>
    <row r="212" spans="1:7" ht="12.75">
      <c r="A212" t="s">
        <v>272</v>
      </c>
      <c r="B212" s="124"/>
      <c r="C212" s="124"/>
      <c r="D212" s="124"/>
      <c r="E212" s="124"/>
      <c r="F212" s="124"/>
      <c r="G212" s="124"/>
    </row>
    <row r="213" spans="1:7" ht="12.75">
      <c r="A213" t="s">
        <v>273</v>
      </c>
      <c r="B213" s="124">
        <v>0</v>
      </c>
      <c r="C213" s="124"/>
      <c r="D213" s="124"/>
      <c r="E213" s="124"/>
      <c r="F213" s="124">
        <v>0</v>
      </c>
      <c r="G213" s="124"/>
    </row>
    <row r="214" spans="1:7" ht="12.75">
      <c r="A214" t="s">
        <v>274</v>
      </c>
      <c r="B214" s="124">
        <v>0.489</v>
      </c>
      <c r="C214" s="124"/>
      <c r="D214" s="124"/>
      <c r="E214" s="124"/>
      <c r="F214" s="124">
        <v>0.489</v>
      </c>
      <c r="G214" s="124"/>
    </row>
    <row r="215" spans="1:7" ht="12.75">
      <c r="A215" t="s">
        <v>275</v>
      </c>
      <c r="B215" s="124"/>
      <c r="C215" s="124"/>
      <c r="D215" s="124"/>
      <c r="E215" s="124"/>
      <c r="F215" s="124"/>
      <c r="G215" s="124"/>
    </row>
    <row r="216" spans="1:7" ht="12.75">
      <c r="A216" t="s">
        <v>276</v>
      </c>
      <c r="B216" s="124"/>
      <c r="C216" s="124"/>
      <c r="D216" s="124"/>
      <c r="E216" s="124"/>
      <c r="F216" s="124"/>
      <c r="G216" s="124"/>
    </row>
    <row r="217" spans="1:7" ht="12.75">
      <c r="A217" t="s">
        <v>277</v>
      </c>
      <c r="B217" s="124"/>
      <c r="C217" s="124"/>
      <c r="D217" s="124"/>
      <c r="E217" s="124"/>
      <c r="F217" s="124"/>
      <c r="G217" s="124"/>
    </row>
    <row r="218" spans="1:7" ht="12.75">
      <c r="A218" t="s">
        <v>278</v>
      </c>
      <c r="B218" s="124"/>
      <c r="C218" s="124"/>
      <c r="D218" s="124"/>
      <c r="E218" s="124"/>
      <c r="F218" s="124"/>
      <c r="G218" s="124"/>
    </row>
    <row r="219" spans="1:7" ht="12.75">
      <c r="A219" s="158" t="s">
        <v>279</v>
      </c>
      <c r="B219" s="124"/>
      <c r="C219" s="124"/>
      <c r="D219" s="124"/>
      <c r="E219" s="124"/>
      <c r="F219" s="124"/>
      <c r="G219" s="124"/>
    </row>
    <row r="220" spans="1:7" ht="12.75">
      <c r="A220" t="s">
        <v>280</v>
      </c>
      <c r="B220" s="124">
        <v>3.5</v>
      </c>
      <c r="C220" s="124"/>
      <c r="D220" s="124"/>
      <c r="E220" s="124"/>
      <c r="F220" s="124">
        <v>3.5</v>
      </c>
      <c r="G220" s="124"/>
    </row>
    <row r="221" spans="1:7" ht="12.75">
      <c r="A221" t="s">
        <v>281</v>
      </c>
      <c r="B221" s="124"/>
      <c r="C221" s="124"/>
      <c r="D221" s="124"/>
      <c r="E221" s="124"/>
      <c r="F221" s="124"/>
      <c r="G221" s="124"/>
    </row>
    <row r="222" spans="1:7" ht="12.75">
      <c r="A222" t="s">
        <v>282</v>
      </c>
      <c r="B222" s="124"/>
      <c r="C222" s="124"/>
      <c r="D222" s="124"/>
      <c r="E222" s="124"/>
      <c r="F222" s="124"/>
      <c r="G222" s="124"/>
    </row>
    <row r="223" spans="2:7" ht="12.75">
      <c r="B223" s="124"/>
      <c r="C223" s="124"/>
      <c r="D223" s="124"/>
      <c r="E223" s="124"/>
      <c r="F223" s="124"/>
      <c r="G223" s="124"/>
    </row>
    <row r="224" spans="1:7" s="97" customFormat="1" ht="12.75">
      <c r="A224" s="97" t="s">
        <v>283</v>
      </c>
      <c r="B224" s="123">
        <v>613.7445</v>
      </c>
      <c r="C224" s="123"/>
      <c r="D224" s="123">
        <v>70.7</v>
      </c>
      <c r="E224" s="123">
        <v>0.965</v>
      </c>
      <c r="F224" s="123">
        <v>541.1035</v>
      </c>
      <c r="G224" s="124"/>
    </row>
    <row r="225" spans="2:7" ht="12.75">
      <c r="B225" s="124"/>
      <c r="C225" s="124"/>
      <c r="D225" s="124"/>
      <c r="E225" s="124"/>
      <c r="F225" s="124"/>
      <c r="G225" s="123"/>
    </row>
    <row r="226" spans="1:7" ht="12.75">
      <c r="A226" t="s">
        <v>284</v>
      </c>
      <c r="B226" s="124">
        <v>1.651</v>
      </c>
      <c r="C226" s="124"/>
      <c r="D226" s="124"/>
      <c r="E226" s="124"/>
      <c r="F226" s="124">
        <v>1.651</v>
      </c>
      <c r="G226" s="124"/>
    </row>
    <row r="227" spans="1:7" ht="12.75">
      <c r="A227" t="s">
        <v>285</v>
      </c>
      <c r="B227" s="124">
        <v>5.1786</v>
      </c>
      <c r="C227" s="124"/>
      <c r="D227" s="124"/>
      <c r="E227" s="124"/>
      <c r="F227" s="124">
        <v>4.2026</v>
      </c>
      <c r="G227" s="124"/>
    </row>
    <row r="228" spans="1:7" ht="12.75">
      <c r="A228" t="s">
        <v>286</v>
      </c>
      <c r="B228" s="124">
        <v>2.72</v>
      </c>
      <c r="C228" s="124"/>
      <c r="D228" s="124"/>
      <c r="E228" s="124"/>
      <c r="F228" s="124">
        <v>2.72</v>
      </c>
      <c r="G228" s="124"/>
    </row>
    <row r="229" spans="2:7" ht="12.75">
      <c r="B229" s="124"/>
      <c r="C229" s="124"/>
      <c r="D229" s="124"/>
      <c r="E229" s="124"/>
      <c r="F229" s="124"/>
      <c r="G229" s="124"/>
    </row>
    <row r="230" spans="1:7" ht="12.75">
      <c r="A230" t="s">
        <v>288</v>
      </c>
      <c r="B230" s="124">
        <v>1.979</v>
      </c>
      <c r="C230" s="124"/>
      <c r="D230" s="124"/>
      <c r="E230" s="124"/>
      <c r="F230" s="124">
        <v>1.979</v>
      </c>
      <c r="G230" s="124"/>
    </row>
    <row r="231" spans="1:7" ht="12.75">
      <c r="A231" t="s">
        <v>289</v>
      </c>
      <c r="B231" s="124">
        <v>0.8031</v>
      </c>
      <c r="C231" s="124"/>
      <c r="D231" s="124"/>
      <c r="E231" s="124"/>
      <c r="F231" s="124">
        <v>0.8031</v>
      </c>
      <c r="G231" s="124"/>
    </row>
    <row r="232" spans="1:7" ht="12.75">
      <c r="A232" t="s">
        <v>290</v>
      </c>
      <c r="B232" s="124">
        <v>9.499</v>
      </c>
      <c r="C232" s="124"/>
      <c r="D232" s="124"/>
      <c r="E232" s="124"/>
      <c r="F232" s="124">
        <v>9.499</v>
      </c>
      <c r="G232" s="124"/>
    </row>
    <row r="233" spans="1:7" ht="12.75">
      <c r="A233" t="s">
        <v>291</v>
      </c>
      <c r="B233" s="124">
        <v>4.182</v>
      </c>
      <c r="C233" s="124"/>
      <c r="D233" s="124"/>
      <c r="E233" s="124"/>
      <c r="F233" s="124">
        <v>4.182</v>
      </c>
      <c r="G233" s="124"/>
    </row>
    <row r="234" spans="1:7" ht="12.75">
      <c r="A234" t="s">
        <v>292</v>
      </c>
      <c r="B234" s="124">
        <v>0.3</v>
      </c>
      <c r="C234" s="124"/>
      <c r="D234" s="124"/>
      <c r="E234" s="124"/>
      <c r="F234" s="124">
        <v>0.3</v>
      </c>
      <c r="G234" s="124"/>
    </row>
    <row r="235" spans="1:7" ht="12.75">
      <c r="A235" t="s">
        <v>293</v>
      </c>
      <c r="B235" s="124"/>
      <c r="C235" s="124"/>
      <c r="D235" s="124"/>
      <c r="E235" s="124"/>
      <c r="F235" s="124"/>
      <c r="G235" s="124"/>
    </row>
    <row r="236" spans="1:7" ht="12.75">
      <c r="A236" t="s">
        <v>294</v>
      </c>
      <c r="B236" s="124">
        <v>9.028</v>
      </c>
      <c r="C236" s="124"/>
      <c r="D236" s="124"/>
      <c r="E236" s="124"/>
      <c r="F236" s="124">
        <v>9.028</v>
      </c>
      <c r="G236" s="124"/>
    </row>
    <row r="237" spans="1:7" ht="12.75">
      <c r="A237" t="s">
        <v>295</v>
      </c>
      <c r="B237" s="124"/>
      <c r="C237" s="124"/>
      <c r="D237" s="124"/>
      <c r="E237" s="124"/>
      <c r="F237" s="124"/>
      <c r="G237" s="124"/>
    </row>
    <row r="238" spans="1:7" ht="12.75">
      <c r="A238" t="s">
        <v>296</v>
      </c>
      <c r="B238" s="124"/>
      <c r="C238" s="124"/>
      <c r="D238" s="124"/>
      <c r="E238" s="124"/>
      <c r="F238" s="124"/>
      <c r="G238" s="124"/>
    </row>
    <row r="239" spans="1:7" ht="12.75">
      <c r="A239" t="s">
        <v>297</v>
      </c>
      <c r="B239" s="124">
        <v>14.9006</v>
      </c>
      <c r="C239" s="124"/>
      <c r="D239" s="124"/>
      <c r="E239" s="124"/>
      <c r="F239" s="124">
        <v>14.9006</v>
      </c>
      <c r="G239" s="124"/>
    </row>
    <row r="240" spans="1:7" ht="12.75">
      <c r="A240" t="s">
        <v>298</v>
      </c>
      <c r="B240" s="124">
        <v>7.3068</v>
      </c>
      <c r="C240" s="124"/>
      <c r="D240" s="124"/>
      <c r="E240" s="124"/>
      <c r="F240" s="124">
        <v>7.3068</v>
      </c>
      <c r="G240" s="124"/>
    </row>
    <row r="241" spans="1:7" ht="12.75">
      <c r="A241" t="s">
        <v>299</v>
      </c>
      <c r="B241" s="124">
        <v>242.026</v>
      </c>
      <c r="C241" s="124"/>
      <c r="D241" s="124"/>
      <c r="E241" s="124"/>
      <c r="F241" s="124">
        <v>242.026</v>
      </c>
      <c r="G241" s="124"/>
    </row>
    <row r="242" spans="1:7" ht="12.75">
      <c r="A242" t="s">
        <v>300</v>
      </c>
      <c r="B242" s="124">
        <v>233.1</v>
      </c>
      <c r="C242" s="124"/>
      <c r="D242" s="124"/>
      <c r="E242" s="124"/>
      <c r="F242" s="124">
        <v>233.1</v>
      </c>
      <c r="G242" s="124"/>
    </row>
    <row r="243" spans="1:7" ht="12.75">
      <c r="A243" t="s">
        <v>301</v>
      </c>
      <c r="B243" s="124">
        <v>78.1908</v>
      </c>
      <c r="C243" s="124"/>
      <c r="D243" s="124">
        <v>70.7</v>
      </c>
      <c r="E243" s="124">
        <v>0.965</v>
      </c>
      <c r="F243" s="124">
        <v>6.5258</v>
      </c>
      <c r="G243" s="124"/>
    </row>
    <row r="244" spans="1:7" ht="12.75">
      <c r="A244" t="s">
        <v>302</v>
      </c>
      <c r="B244" s="124">
        <v>1.6446</v>
      </c>
      <c r="C244" s="124"/>
      <c r="D244" s="124"/>
      <c r="E244" s="124"/>
      <c r="F244" s="124">
        <v>1.6446</v>
      </c>
      <c r="G244" s="124"/>
    </row>
    <row r="245" spans="1:7" ht="12.75">
      <c r="A245" t="s">
        <v>303</v>
      </c>
      <c r="B245" s="124">
        <v>1.235</v>
      </c>
      <c r="C245" s="124"/>
      <c r="D245" s="124"/>
      <c r="E245" s="124"/>
      <c r="F245" s="124">
        <v>1.235</v>
      </c>
      <c r="G245" s="124"/>
    </row>
    <row r="246" spans="1:7" ht="12.75">
      <c r="A246" t="s">
        <v>304</v>
      </c>
      <c r="B246" s="124"/>
      <c r="C246" s="124"/>
      <c r="D246" s="124"/>
      <c r="E246" s="124"/>
      <c r="F246" s="124"/>
      <c r="G246" s="124"/>
    </row>
    <row r="247" spans="1:7" ht="12.75">
      <c r="A247" t="s">
        <v>305</v>
      </c>
      <c r="B247" s="124"/>
      <c r="C247" s="124"/>
      <c r="D247" s="124"/>
      <c r="E247" s="124"/>
      <c r="F247" s="124"/>
      <c r="G247" s="124"/>
    </row>
    <row r="248" spans="2:7" ht="12.75">
      <c r="B248" s="124"/>
      <c r="C248" s="124"/>
      <c r="D248" s="124"/>
      <c r="E248" s="124"/>
      <c r="F248" s="124"/>
      <c r="G248" s="124"/>
    </row>
    <row r="249" spans="1:7" s="97" customFormat="1" ht="12.75">
      <c r="A249" s="97" t="s">
        <v>306</v>
      </c>
      <c r="B249" s="123">
        <v>189.1847</v>
      </c>
      <c r="C249" s="123"/>
      <c r="D249" s="123"/>
      <c r="E249" s="123"/>
      <c r="F249" s="123">
        <v>189.1847</v>
      </c>
      <c r="G249" s="124"/>
    </row>
    <row r="250" spans="2:7" ht="12.75">
      <c r="B250" s="124"/>
      <c r="C250" s="124"/>
      <c r="D250" s="124"/>
      <c r="E250" s="124"/>
      <c r="F250" s="124"/>
      <c r="G250" s="123"/>
    </row>
    <row r="251" spans="1:7" ht="12.75">
      <c r="A251" t="s">
        <v>307</v>
      </c>
      <c r="B251" s="124">
        <v>2.982</v>
      </c>
      <c r="C251" s="124"/>
      <c r="D251" s="124"/>
      <c r="E251" s="124"/>
      <c r="F251" s="124">
        <v>2.982</v>
      </c>
      <c r="G251" s="124"/>
    </row>
    <row r="252" spans="1:7" ht="12.75">
      <c r="A252" t="s">
        <v>308</v>
      </c>
      <c r="B252" s="124"/>
      <c r="C252" s="124"/>
      <c r="D252" s="124"/>
      <c r="E252" s="124"/>
      <c r="F252" s="124"/>
      <c r="G252" s="124"/>
    </row>
    <row r="253" spans="1:7" ht="12.75">
      <c r="A253" t="s">
        <v>309</v>
      </c>
      <c r="B253" s="124"/>
      <c r="C253" s="124"/>
      <c r="D253" s="124"/>
      <c r="E253" s="124"/>
      <c r="F253" s="124"/>
      <c r="G253" s="124"/>
    </row>
    <row r="254" spans="1:7" ht="12.75">
      <c r="A254" t="s">
        <v>310</v>
      </c>
      <c r="B254" s="124">
        <v>9.09</v>
      </c>
      <c r="C254" s="124"/>
      <c r="D254" s="124"/>
      <c r="E254" s="124"/>
      <c r="F254" s="124">
        <v>9.09</v>
      </c>
      <c r="G254" s="124"/>
    </row>
    <row r="255" spans="1:7" ht="12.75">
      <c r="A255" t="s">
        <v>311</v>
      </c>
      <c r="B255" s="124">
        <v>8.8</v>
      </c>
      <c r="C255" s="124"/>
      <c r="D255" s="124"/>
      <c r="E255" s="124"/>
      <c r="F255" s="124">
        <v>8.8</v>
      </c>
      <c r="G255" s="124"/>
    </row>
    <row r="256" spans="1:7" ht="12.75">
      <c r="A256" t="s">
        <v>312</v>
      </c>
      <c r="B256" s="124"/>
      <c r="C256" s="124"/>
      <c r="D256" s="124"/>
      <c r="E256" s="124"/>
      <c r="F256" s="124"/>
      <c r="G256" s="124"/>
    </row>
    <row r="257" spans="1:7" ht="12.75">
      <c r="A257" t="s">
        <v>313</v>
      </c>
      <c r="B257" s="124">
        <v>2.28</v>
      </c>
      <c r="C257" s="124"/>
      <c r="D257" s="124"/>
      <c r="E257" s="124"/>
      <c r="F257" s="124">
        <v>2.28</v>
      </c>
      <c r="G257" s="124"/>
    </row>
    <row r="258" spans="1:7" ht="12.75">
      <c r="A258" t="s">
        <v>314</v>
      </c>
      <c r="B258" s="124"/>
      <c r="C258" s="124"/>
      <c r="D258" s="124"/>
      <c r="E258" s="124"/>
      <c r="F258" s="124"/>
      <c r="G258" s="124"/>
    </row>
    <row r="259" spans="1:7" ht="12.75">
      <c r="A259" t="s">
        <v>315</v>
      </c>
      <c r="B259" s="124">
        <v>0.026</v>
      </c>
      <c r="C259" s="124"/>
      <c r="D259" s="124"/>
      <c r="E259" s="124"/>
      <c r="F259" s="124">
        <v>0.026</v>
      </c>
      <c r="G259" s="124"/>
    </row>
    <row r="260" spans="1:7" ht="12.75">
      <c r="A260" t="s">
        <v>316</v>
      </c>
      <c r="B260" s="124">
        <v>118.4797</v>
      </c>
      <c r="C260" s="124"/>
      <c r="D260" s="124"/>
      <c r="E260" s="124"/>
      <c r="F260" s="124">
        <v>118.4797</v>
      </c>
      <c r="G260" s="124"/>
    </row>
    <row r="261" spans="1:7" ht="12.75">
      <c r="A261" t="s">
        <v>317</v>
      </c>
      <c r="B261" s="124">
        <v>0</v>
      </c>
      <c r="C261" s="124"/>
      <c r="D261" s="124"/>
      <c r="E261" s="124"/>
      <c r="F261" s="124">
        <v>0</v>
      </c>
      <c r="G261" s="124"/>
    </row>
    <row r="262" spans="1:7" ht="12.75">
      <c r="A262" t="s">
        <v>318</v>
      </c>
      <c r="B262" s="124">
        <v>2.98</v>
      </c>
      <c r="C262" s="124"/>
      <c r="D262" s="124"/>
      <c r="E262" s="124"/>
      <c r="F262" s="124">
        <v>2.98</v>
      </c>
      <c r="G262" s="124"/>
    </row>
    <row r="263" spans="1:7" ht="12.75">
      <c r="A263" t="s">
        <v>319</v>
      </c>
      <c r="B263" s="124">
        <v>53.347</v>
      </c>
      <c r="C263" s="124"/>
      <c r="D263" s="124"/>
      <c r="E263" s="124"/>
      <c r="F263" s="124">
        <v>53.347</v>
      </c>
      <c r="G263" s="124"/>
    </row>
    <row r="264" spans="1:7" ht="12.75">
      <c r="A264" t="s">
        <v>320</v>
      </c>
      <c r="B264" s="124"/>
      <c r="C264" s="124"/>
      <c r="D264" s="124"/>
      <c r="E264" s="124"/>
      <c r="F264" s="124"/>
      <c r="G264" s="124"/>
    </row>
    <row r="265" spans="2:7" ht="12.75">
      <c r="B265" s="124"/>
      <c r="C265" s="124"/>
      <c r="D265" s="124"/>
      <c r="E265" s="124"/>
      <c r="F265" s="124"/>
      <c r="G265" s="124"/>
    </row>
    <row r="266" spans="1:7" s="97" customFormat="1" ht="12.75">
      <c r="A266" s="97" t="s">
        <v>321</v>
      </c>
      <c r="B266" s="123">
        <v>44.369</v>
      </c>
      <c r="C266" s="123"/>
      <c r="D266" s="123"/>
      <c r="E266" s="123"/>
      <c r="F266" s="123">
        <v>44.369</v>
      </c>
      <c r="G266" s="124"/>
    </row>
    <row r="267" spans="2:7" ht="12.75">
      <c r="B267" s="124"/>
      <c r="C267" s="124"/>
      <c r="D267" s="124"/>
      <c r="E267" s="124"/>
      <c r="F267" s="124"/>
      <c r="G267" s="123"/>
    </row>
    <row r="268" spans="1:7" ht="12.75">
      <c r="A268" t="s">
        <v>322</v>
      </c>
      <c r="B268" s="124">
        <v>0.01</v>
      </c>
      <c r="C268" s="124"/>
      <c r="D268" s="124"/>
      <c r="E268" s="124"/>
      <c r="F268" s="124">
        <v>0.01</v>
      </c>
      <c r="G268" s="124"/>
    </row>
    <row r="269" spans="1:7" ht="12.75">
      <c r="A269" t="s">
        <v>323</v>
      </c>
      <c r="B269" s="124"/>
      <c r="C269" s="124"/>
      <c r="D269" s="124"/>
      <c r="E269" s="124"/>
      <c r="F269" s="124"/>
      <c r="G269" s="124"/>
    </row>
    <row r="270" spans="1:7" ht="12.75">
      <c r="A270" t="s">
        <v>324</v>
      </c>
      <c r="B270" s="124"/>
      <c r="C270" s="124"/>
      <c r="D270" s="124"/>
      <c r="E270" s="124"/>
      <c r="F270" s="124"/>
      <c r="G270" s="124"/>
    </row>
    <row r="271" spans="1:7" ht="12.75">
      <c r="A271" t="s">
        <v>325</v>
      </c>
      <c r="B271" s="124">
        <v>1.72</v>
      </c>
      <c r="C271" s="124"/>
      <c r="D271" s="124"/>
      <c r="E271" s="124"/>
      <c r="F271" s="124">
        <v>1.72</v>
      </c>
      <c r="G271" s="124"/>
    </row>
    <row r="272" spans="1:7" ht="12.75">
      <c r="A272" t="s">
        <v>326</v>
      </c>
      <c r="B272" s="124">
        <v>0.87</v>
      </c>
      <c r="C272" s="124"/>
      <c r="D272" s="124"/>
      <c r="E272" s="124"/>
      <c r="F272" s="124">
        <v>0.87</v>
      </c>
      <c r="G272" s="124"/>
    </row>
    <row r="273" spans="1:7" ht="12.75">
      <c r="A273" t="s">
        <v>327</v>
      </c>
      <c r="B273" s="124">
        <v>1.534</v>
      </c>
      <c r="C273" s="124"/>
      <c r="D273" s="124"/>
      <c r="E273" s="124"/>
      <c r="F273" s="124">
        <v>1.534</v>
      </c>
      <c r="G273" s="124"/>
    </row>
    <row r="274" spans="1:7" ht="12.75">
      <c r="A274" t="s">
        <v>328</v>
      </c>
      <c r="B274" s="124">
        <v>0.54</v>
      </c>
      <c r="C274" s="124"/>
      <c r="D274" s="124"/>
      <c r="E274" s="124"/>
      <c r="F274" s="124">
        <v>0.54</v>
      </c>
      <c r="G274" s="124"/>
    </row>
    <row r="275" spans="1:7" ht="12.75">
      <c r="A275" t="s">
        <v>329</v>
      </c>
      <c r="B275" s="124"/>
      <c r="C275" s="124"/>
      <c r="D275" s="124"/>
      <c r="E275" s="124"/>
      <c r="F275" s="124"/>
      <c r="G275" s="124"/>
    </row>
    <row r="276" spans="1:7" ht="12.75">
      <c r="A276" t="s">
        <v>330</v>
      </c>
      <c r="B276" s="124">
        <v>0.351</v>
      </c>
      <c r="C276" s="124"/>
      <c r="D276" s="124"/>
      <c r="E276" s="124"/>
      <c r="F276" s="124">
        <v>0.351</v>
      </c>
      <c r="G276" s="124"/>
    </row>
    <row r="277" spans="1:7" ht="12.75">
      <c r="A277" t="s">
        <v>331</v>
      </c>
      <c r="B277" s="124">
        <v>1.11</v>
      </c>
      <c r="C277" s="124"/>
      <c r="D277" s="124"/>
      <c r="E277" s="124"/>
      <c r="F277" s="124">
        <v>1.11</v>
      </c>
      <c r="G277" s="124"/>
    </row>
    <row r="278" spans="1:7" ht="12.75">
      <c r="A278" t="s">
        <v>332</v>
      </c>
      <c r="B278" s="124">
        <v>3.33</v>
      </c>
      <c r="C278" s="124"/>
      <c r="D278" s="124"/>
      <c r="E278" s="124"/>
      <c r="F278" s="124">
        <v>3.33</v>
      </c>
      <c r="G278" s="124"/>
    </row>
    <row r="279" spans="1:7" ht="12.75">
      <c r="A279" t="s">
        <v>333</v>
      </c>
      <c r="B279" s="124">
        <v>2.72</v>
      </c>
      <c r="C279" s="124"/>
      <c r="D279" s="124"/>
      <c r="E279" s="124"/>
      <c r="F279" s="124">
        <v>2.72</v>
      </c>
      <c r="G279" s="124"/>
    </row>
    <row r="280" spans="1:7" ht="12.75">
      <c r="A280" t="s">
        <v>334</v>
      </c>
      <c r="B280" s="124">
        <v>3.224</v>
      </c>
      <c r="C280" s="124"/>
      <c r="D280" s="124"/>
      <c r="E280" s="124"/>
      <c r="F280" s="124">
        <v>3.224</v>
      </c>
      <c r="G280" s="124"/>
    </row>
    <row r="281" spans="1:7" ht="12.75">
      <c r="A281" t="s">
        <v>335</v>
      </c>
      <c r="B281" s="124">
        <v>0.55</v>
      </c>
      <c r="C281" s="124"/>
      <c r="D281" s="124"/>
      <c r="E281" s="124"/>
      <c r="F281" s="124">
        <v>0.55</v>
      </c>
      <c r="G281" s="124"/>
    </row>
    <row r="282" spans="1:7" ht="12.75">
      <c r="A282" t="s">
        <v>336</v>
      </c>
      <c r="B282" s="124">
        <v>2.81</v>
      </c>
      <c r="C282" s="124"/>
      <c r="D282" s="124"/>
      <c r="E282" s="124"/>
      <c r="F282" s="124">
        <v>2.81</v>
      </c>
      <c r="G282" s="124"/>
    </row>
    <row r="283" spans="1:7" ht="12.75">
      <c r="A283" t="s">
        <v>337</v>
      </c>
      <c r="B283" s="124">
        <v>0.58</v>
      </c>
      <c r="C283" s="124"/>
      <c r="D283" s="124"/>
      <c r="E283" s="124"/>
      <c r="F283" s="124">
        <v>0.58</v>
      </c>
      <c r="G283" s="124"/>
    </row>
    <row r="284" spans="1:7" ht="12.75">
      <c r="A284" t="s">
        <v>338</v>
      </c>
      <c r="B284" s="124">
        <v>25.6</v>
      </c>
      <c r="C284" s="124"/>
      <c r="D284" s="124"/>
      <c r="E284" s="124"/>
      <c r="F284" s="124">
        <v>25.6</v>
      </c>
      <c r="G284" s="124"/>
    </row>
    <row r="285" spans="1:7" ht="12.75">
      <c r="A285" t="s">
        <v>339</v>
      </c>
      <c r="B285" s="124">
        <v>0.84</v>
      </c>
      <c r="C285" s="124"/>
      <c r="D285" s="124"/>
      <c r="E285" s="124"/>
      <c r="F285" s="124">
        <v>0.84</v>
      </c>
      <c r="G285" s="124"/>
    </row>
    <row r="286" spans="2:7" ht="12.75">
      <c r="B286" s="124"/>
      <c r="C286" s="124"/>
      <c r="D286" s="124"/>
      <c r="E286" s="124"/>
      <c r="F286" s="124"/>
      <c r="G286" s="124"/>
    </row>
    <row r="287" spans="1:7" s="97" customFormat="1" ht="12.75">
      <c r="A287" s="97" t="s">
        <v>340</v>
      </c>
      <c r="B287" s="123">
        <v>76.46</v>
      </c>
      <c r="C287" s="123"/>
      <c r="D287" s="123"/>
      <c r="E287" s="123"/>
      <c r="F287" s="123">
        <v>76.46</v>
      </c>
      <c r="G287" s="124"/>
    </row>
    <row r="288" spans="2:7" ht="12.75">
      <c r="B288" s="124"/>
      <c r="C288" s="124"/>
      <c r="D288" s="124"/>
      <c r="E288" s="124"/>
      <c r="F288" s="124"/>
      <c r="G288" s="123"/>
    </row>
    <row r="289" spans="1:7" ht="12.75">
      <c r="A289" t="s">
        <v>341</v>
      </c>
      <c r="B289" s="124"/>
      <c r="C289" s="124"/>
      <c r="D289" s="124"/>
      <c r="E289" s="124"/>
      <c r="F289" s="124"/>
      <c r="G289" s="124"/>
    </row>
    <row r="290" spans="1:7" ht="12.75">
      <c r="A290" t="s">
        <v>342</v>
      </c>
      <c r="B290" s="124"/>
      <c r="C290" s="124"/>
      <c r="D290" s="124"/>
      <c r="E290" s="124"/>
      <c r="F290" s="124"/>
      <c r="G290" s="124"/>
    </row>
    <row r="291" spans="1:7" ht="12.75">
      <c r="A291" t="s">
        <v>343</v>
      </c>
      <c r="B291" s="124">
        <v>1.2</v>
      </c>
      <c r="C291" s="124"/>
      <c r="D291" s="124"/>
      <c r="E291" s="124"/>
      <c r="F291" s="124">
        <v>1.2</v>
      </c>
      <c r="G291" s="124"/>
    </row>
    <row r="292" spans="1:7" ht="12.75">
      <c r="A292" t="s">
        <v>344</v>
      </c>
      <c r="B292" s="124">
        <v>1.3</v>
      </c>
      <c r="C292" s="124"/>
      <c r="D292" s="124"/>
      <c r="E292" s="124"/>
      <c r="F292" s="124">
        <v>1.3</v>
      </c>
      <c r="G292" s="124"/>
    </row>
    <row r="293" spans="1:6" ht="12.75">
      <c r="A293" t="s">
        <v>345</v>
      </c>
      <c r="B293" s="124">
        <v>0.26</v>
      </c>
      <c r="C293" s="124"/>
      <c r="D293" s="124"/>
      <c r="E293" s="124"/>
      <c r="F293" s="124">
        <v>0.26</v>
      </c>
    </row>
    <row r="294" spans="1:6" ht="12.75">
      <c r="A294" t="s">
        <v>346</v>
      </c>
      <c r="B294" s="124"/>
      <c r="C294" s="124"/>
      <c r="D294" s="124"/>
      <c r="E294" s="124"/>
      <c r="F294" s="124"/>
    </row>
    <row r="295" spans="1:6" ht="12.75">
      <c r="A295" t="s">
        <v>347</v>
      </c>
      <c r="B295" s="124"/>
      <c r="C295" s="124"/>
      <c r="D295" s="124"/>
      <c r="E295" s="124"/>
      <c r="F295" s="124"/>
    </row>
    <row r="296" spans="1:6" ht="12.75">
      <c r="A296" t="s">
        <v>348</v>
      </c>
      <c r="B296" s="124"/>
      <c r="C296" s="124"/>
      <c r="D296" s="124"/>
      <c r="E296" s="124"/>
      <c r="F296" s="124"/>
    </row>
    <row r="297" spans="1:6" ht="12.75">
      <c r="A297" t="s">
        <v>349</v>
      </c>
      <c r="B297" s="124"/>
      <c r="C297" s="124"/>
      <c r="D297" s="124"/>
      <c r="E297" s="124"/>
      <c r="F297" s="124"/>
    </row>
    <row r="298" spans="1:6" ht="12.75">
      <c r="A298" t="s">
        <v>350</v>
      </c>
      <c r="B298" s="124">
        <v>0.5</v>
      </c>
      <c r="C298" s="124"/>
      <c r="D298" s="124"/>
      <c r="E298" s="124"/>
      <c r="F298" s="124">
        <v>0.5</v>
      </c>
    </row>
    <row r="299" spans="1:6" ht="12.75">
      <c r="A299" t="s">
        <v>351</v>
      </c>
      <c r="B299" s="124">
        <v>0.6</v>
      </c>
      <c r="C299" s="124"/>
      <c r="D299" s="124"/>
      <c r="E299" s="124"/>
      <c r="F299" s="124">
        <v>0.6</v>
      </c>
    </row>
    <row r="300" spans="1:6" ht="12.75">
      <c r="A300" t="s">
        <v>352</v>
      </c>
      <c r="B300" s="124">
        <v>0.3</v>
      </c>
      <c r="C300" s="124"/>
      <c r="D300" s="124"/>
      <c r="E300" s="124"/>
      <c r="F300" s="124">
        <v>0.3</v>
      </c>
    </row>
    <row r="301" spans="1:6" ht="12.75">
      <c r="A301" t="s">
        <v>353</v>
      </c>
      <c r="B301" s="124">
        <v>72.3</v>
      </c>
      <c r="C301" s="124"/>
      <c r="D301" s="124"/>
      <c r="E301" s="124"/>
      <c r="F301" s="124">
        <v>72.3</v>
      </c>
    </row>
    <row r="302" ht="12.75">
      <c r="A302" s="158" t="s">
        <v>354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4"/>
  <sheetViews>
    <sheetView workbookViewId="0" topLeftCell="A1">
      <selection activeCell="A5" sqref="A5"/>
    </sheetView>
  </sheetViews>
  <sheetFormatPr defaultColWidth="9.140625" defaultRowHeight="12.75"/>
  <cols>
    <col min="1" max="1" width="36.140625" style="0" customWidth="1"/>
  </cols>
  <sheetData>
    <row r="1" spans="1:4" ht="15.75">
      <c r="A1" s="131" t="s">
        <v>467</v>
      </c>
      <c r="B1" s="160"/>
      <c r="C1" s="160"/>
      <c r="D1" s="160"/>
    </row>
    <row r="2" ht="12.75">
      <c r="F2" s="97" t="s">
        <v>27</v>
      </c>
    </row>
    <row r="3" ht="13.5" thickBot="1"/>
    <row r="4" spans="1:6" ht="36.75" thickBot="1">
      <c r="A4" s="149" t="s">
        <v>78</v>
      </c>
      <c r="B4" s="49" t="s">
        <v>464</v>
      </c>
      <c r="C4" s="150" t="s">
        <v>465</v>
      </c>
      <c r="D4" s="150" t="s">
        <v>83</v>
      </c>
      <c r="E4" s="150" t="s">
        <v>431</v>
      </c>
      <c r="F4" s="151" t="s">
        <v>413</v>
      </c>
    </row>
    <row r="6" spans="1:6" s="97" customFormat="1" ht="12.75">
      <c r="A6" s="161" t="s">
        <v>87</v>
      </c>
      <c r="B6" s="123">
        <v>4959.905489</v>
      </c>
      <c r="C6" s="123">
        <v>1278.81</v>
      </c>
      <c r="D6" s="123">
        <v>2010.58454</v>
      </c>
      <c r="E6" s="123">
        <v>239.09376</v>
      </c>
      <c r="F6" s="123">
        <v>1402.583836</v>
      </c>
    </row>
    <row r="7" spans="1:6" ht="12.75">
      <c r="A7" s="159"/>
      <c r="B7" s="124"/>
      <c r="C7" s="124"/>
      <c r="D7" s="124"/>
      <c r="E7" s="124"/>
      <c r="F7" s="124"/>
    </row>
    <row r="8" spans="1:6" ht="12.75">
      <c r="A8" s="161" t="s">
        <v>88</v>
      </c>
      <c r="B8" s="123">
        <v>842.56985</v>
      </c>
      <c r="C8" s="123"/>
      <c r="D8" s="123">
        <v>31.349</v>
      </c>
      <c r="E8" s="123">
        <v>143.6589</v>
      </c>
      <c r="F8" s="123">
        <v>665.66195</v>
      </c>
    </row>
    <row r="9" spans="1:6" ht="12.75">
      <c r="A9" s="159"/>
      <c r="B9" s="124"/>
      <c r="C9" s="124"/>
      <c r="D9" s="124"/>
      <c r="E9" s="124"/>
      <c r="F9" s="124"/>
    </row>
    <row r="10" spans="1:6" ht="12.75">
      <c r="A10" s="159" t="s">
        <v>89</v>
      </c>
      <c r="B10" s="124">
        <v>0.0377</v>
      </c>
      <c r="C10" s="124"/>
      <c r="D10" s="124"/>
      <c r="E10" s="124"/>
      <c r="F10" s="124">
        <v>0.0377</v>
      </c>
    </row>
    <row r="11" spans="1:6" ht="12.75">
      <c r="A11" s="159"/>
      <c r="B11" s="124"/>
      <c r="C11" s="124"/>
      <c r="D11" s="124"/>
      <c r="E11" s="124"/>
      <c r="F11" s="124"/>
    </row>
    <row r="12" spans="1:6" ht="12.75">
      <c r="A12" s="159" t="s">
        <v>91</v>
      </c>
      <c r="B12" s="124">
        <v>108.2657</v>
      </c>
      <c r="C12" s="124"/>
      <c r="D12" s="124"/>
      <c r="E12" s="124"/>
      <c r="F12" s="124">
        <v>108.2657</v>
      </c>
    </row>
    <row r="13" spans="1:6" ht="12.75">
      <c r="A13" s="159" t="s">
        <v>92</v>
      </c>
      <c r="B13" s="124">
        <v>108.1015</v>
      </c>
      <c r="C13" s="124"/>
      <c r="D13" s="124"/>
      <c r="E13" s="124"/>
      <c r="F13" s="124">
        <v>108.1015</v>
      </c>
    </row>
    <row r="14" spans="1:6" ht="12.75">
      <c r="A14" s="159" t="s">
        <v>93</v>
      </c>
      <c r="B14" s="124">
        <v>3.5079</v>
      </c>
      <c r="C14" s="124"/>
      <c r="D14" s="124">
        <v>1.137</v>
      </c>
      <c r="E14" s="124"/>
      <c r="F14" s="124">
        <v>2.3709</v>
      </c>
    </row>
    <row r="15" spans="1:6" ht="12.75">
      <c r="A15" s="159" t="s">
        <v>94</v>
      </c>
      <c r="B15" s="124">
        <v>1.5012</v>
      </c>
      <c r="C15" s="124"/>
      <c r="D15" s="124"/>
      <c r="E15" s="124">
        <v>0.2794</v>
      </c>
      <c r="F15" s="124">
        <v>1.2218</v>
      </c>
    </row>
    <row r="16" spans="1:6" ht="12.75">
      <c r="A16" s="159" t="s">
        <v>95</v>
      </c>
      <c r="B16" s="124">
        <v>4.6899</v>
      </c>
      <c r="C16" s="124"/>
      <c r="D16" s="124"/>
      <c r="E16" s="124">
        <v>1.73</v>
      </c>
      <c r="F16" s="124">
        <v>2.9599</v>
      </c>
    </row>
    <row r="17" spans="1:6" ht="12.75">
      <c r="A17" s="159" t="s">
        <v>96</v>
      </c>
      <c r="B17" s="124">
        <v>3.3038</v>
      </c>
      <c r="C17" s="124"/>
      <c r="D17" s="124"/>
      <c r="E17" s="124"/>
      <c r="F17" s="124">
        <v>3.3038</v>
      </c>
    </row>
    <row r="18" spans="1:6" ht="12.75">
      <c r="A18" s="159" t="s">
        <v>97</v>
      </c>
      <c r="B18" s="124">
        <v>14.8607</v>
      </c>
      <c r="C18" s="124"/>
      <c r="D18" s="124"/>
      <c r="E18" s="124"/>
      <c r="F18" s="124">
        <v>14.8607</v>
      </c>
    </row>
    <row r="19" spans="1:6" ht="12.75">
      <c r="A19" s="159" t="s">
        <v>98</v>
      </c>
      <c r="B19" s="124">
        <v>1.3237</v>
      </c>
      <c r="C19" s="124"/>
      <c r="D19" s="124"/>
      <c r="E19" s="124"/>
      <c r="F19" s="124">
        <v>1.3237</v>
      </c>
    </row>
    <row r="20" spans="1:6" ht="12.75">
      <c r="A20" t="s">
        <v>99</v>
      </c>
      <c r="B20" s="124">
        <v>1.0051</v>
      </c>
      <c r="C20" s="124"/>
      <c r="D20" s="124"/>
      <c r="E20" s="124"/>
      <c r="F20" s="124">
        <v>1.0051</v>
      </c>
    </row>
    <row r="21" spans="1:6" ht="12.75">
      <c r="A21" s="159" t="s">
        <v>100</v>
      </c>
      <c r="B21" s="124">
        <v>1.6402</v>
      </c>
      <c r="C21" s="124"/>
      <c r="D21" s="124"/>
      <c r="E21" s="124"/>
      <c r="F21" s="124">
        <v>1.6402</v>
      </c>
    </row>
    <row r="22" spans="1:6" ht="12.75">
      <c r="A22" s="159" t="s">
        <v>101</v>
      </c>
      <c r="B22" s="124">
        <v>18.9991</v>
      </c>
      <c r="C22" s="124"/>
      <c r="D22" s="124"/>
      <c r="E22" s="124"/>
      <c r="F22" s="124">
        <v>18.9991</v>
      </c>
    </row>
    <row r="23" spans="1:6" ht="12.75">
      <c r="A23" s="159" t="s">
        <v>102</v>
      </c>
      <c r="B23" s="124">
        <v>0.596</v>
      </c>
      <c r="C23" s="124"/>
      <c r="D23" s="124"/>
      <c r="E23" s="124"/>
      <c r="F23" s="124">
        <v>0.596</v>
      </c>
    </row>
    <row r="24" spans="1:6" ht="12.75">
      <c r="A24" s="159" t="s">
        <v>103</v>
      </c>
      <c r="B24" s="124">
        <v>1.311</v>
      </c>
      <c r="C24" s="124"/>
      <c r="D24" s="124"/>
      <c r="E24" s="124"/>
      <c r="F24" s="124">
        <v>1.311</v>
      </c>
    </row>
    <row r="25" spans="1:6" ht="12.75">
      <c r="A25" s="159" t="s">
        <v>104</v>
      </c>
      <c r="B25" s="124">
        <v>25.2884</v>
      </c>
      <c r="C25" s="124"/>
      <c r="D25" s="124"/>
      <c r="E25" s="124">
        <v>10.4282</v>
      </c>
      <c r="F25" s="124">
        <v>12.9602</v>
      </c>
    </row>
    <row r="26" spans="1:6" ht="12.75">
      <c r="A26" s="159" t="s">
        <v>105</v>
      </c>
      <c r="B26" s="124">
        <v>16.15405</v>
      </c>
      <c r="C26" s="124"/>
      <c r="D26" s="124">
        <v>15.65</v>
      </c>
      <c r="E26" s="124"/>
      <c r="F26" s="124">
        <v>0.50405</v>
      </c>
    </row>
    <row r="27" spans="1:6" ht="12.75">
      <c r="A27" s="159" t="s">
        <v>106</v>
      </c>
      <c r="B27" s="124">
        <v>0.9514</v>
      </c>
      <c r="C27" s="124"/>
      <c r="D27" s="124"/>
      <c r="E27" s="124"/>
      <c r="F27" s="124">
        <v>0.9514</v>
      </c>
    </row>
    <row r="28" spans="1:6" ht="12.75">
      <c r="A28" s="159" t="s">
        <v>107</v>
      </c>
      <c r="B28" s="124">
        <v>6.2943</v>
      </c>
      <c r="C28" s="124"/>
      <c r="D28" s="124"/>
      <c r="E28" s="124">
        <v>1.0494</v>
      </c>
      <c r="F28" s="124">
        <v>5.2449</v>
      </c>
    </row>
    <row r="29" spans="1:6" ht="12.75">
      <c r="A29" s="159" t="s">
        <v>108</v>
      </c>
      <c r="B29" s="124">
        <v>12.3516</v>
      </c>
      <c r="C29" s="124"/>
      <c r="D29" s="124">
        <v>11.22</v>
      </c>
      <c r="E29" s="124"/>
      <c r="F29" s="124">
        <v>1.1316</v>
      </c>
    </row>
    <row r="30" spans="1:6" ht="12.75">
      <c r="A30" s="159" t="s">
        <v>109</v>
      </c>
      <c r="B30" s="124">
        <v>7.7863</v>
      </c>
      <c r="C30" s="124"/>
      <c r="D30" s="124">
        <v>2.07</v>
      </c>
      <c r="E30" s="124"/>
      <c r="F30" s="124">
        <v>5.7163</v>
      </c>
    </row>
    <row r="31" spans="1:6" ht="12.75">
      <c r="A31" s="159" t="s">
        <v>110</v>
      </c>
      <c r="B31" s="124">
        <v>0.9884</v>
      </c>
      <c r="C31" s="124"/>
      <c r="D31" s="124"/>
      <c r="E31" s="124">
        <v>0.001</v>
      </c>
      <c r="F31" s="124">
        <v>0.9874</v>
      </c>
    </row>
    <row r="32" spans="1:6" ht="12.75">
      <c r="A32" s="159" t="s">
        <v>468</v>
      </c>
      <c r="B32" s="124"/>
      <c r="C32" s="124"/>
      <c r="D32" s="124"/>
      <c r="E32" s="124"/>
      <c r="F32" s="124"/>
    </row>
    <row r="33" spans="1:6" ht="12.75">
      <c r="A33" s="159" t="s">
        <v>112</v>
      </c>
      <c r="B33" s="124">
        <v>0.2027</v>
      </c>
      <c r="C33" s="124"/>
      <c r="D33" s="124"/>
      <c r="E33" s="124"/>
      <c r="F33" s="124">
        <v>0.2027</v>
      </c>
    </row>
    <row r="34" spans="1:6" ht="12.75">
      <c r="A34" s="159" t="s">
        <v>113</v>
      </c>
      <c r="B34" s="93">
        <v>609.8888</v>
      </c>
      <c r="C34" s="93"/>
      <c r="D34" s="93">
        <v>1.272</v>
      </c>
      <c r="E34" s="93">
        <v>130.0002</v>
      </c>
      <c r="F34" s="93">
        <v>478.6166</v>
      </c>
    </row>
    <row r="35" spans="1:6" ht="12.75">
      <c r="A35" s="159" t="s">
        <v>114</v>
      </c>
      <c r="B35" s="124">
        <v>2.2886</v>
      </c>
      <c r="C35" s="124"/>
      <c r="D35" s="124"/>
      <c r="E35" s="124"/>
      <c r="F35" s="124">
        <v>2.2886</v>
      </c>
    </row>
    <row r="36" spans="1:6" ht="12.75">
      <c r="A36" s="159" t="s">
        <v>115</v>
      </c>
      <c r="B36" s="124">
        <v>0.3384</v>
      </c>
      <c r="C36" s="124"/>
      <c r="D36" s="124"/>
      <c r="E36" s="124">
        <v>0.1707</v>
      </c>
      <c r="F36" s="124">
        <v>0.1677</v>
      </c>
    </row>
    <row r="37" spans="1:6" ht="12.75">
      <c r="A37" s="159"/>
      <c r="B37" s="124"/>
      <c r="C37" s="124"/>
      <c r="D37" s="124"/>
      <c r="E37" s="124"/>
      <c r="F37" s="124"/>
    </row>
    <row r="38" spans="1:6" s="97" customFormat="1" ht="12.75">
      <c r="A38" s="161" t="s">
        <v>116</v>
      </c>
      <c r="B38" s="123">
        <v>3.905064</v>
      </c>
      <c r="C38" s="123"/>
      <c r="D38" s="123"/>
      <c r="E38" s="123">
        <v>0.033</v>
      </c>
      <c r="F38" s="123">
        <v>3.872064</v>
      </c>
    </row>
    <row r="39" spans="1:6" ht="12.75">
      <c r="A39" s="159"/>
      <c r="B39" s="124"/>
      <c r="C39" s="124"/>
      <c r="D39" s="124"/>
      <c r="E39" s="124"/>
      <c r="F39" s="124"/>
    </row>
    <row r="40" spans="1:6" ht="12.75">
      <c r="A40" s="159" t="s">
        <v>117</v>
      </c>
      <c r="B40" s="124">
        <v>0.4069</v>
      </c>
      <c r="C40" s="124"/>
      <c r="D40" s="124"/>
      <c r="E40" s="124"/>
      <c r="F40" s="124">
        <v>0.4069</v>
      </c>
    </row>
    <row r="41" spans="1:6" ht="12.75">
      <c r="A41" s="159" t="s">
        <v>118</v>
      </c>
      <c r="B41" s="124">
        <v>0.39</v>
      </c>
      <c r="C41" s="124"/>
      <c r="D41" s="124"/>
      <c r="E41" s="124"/>
      <c r="F41" s="124">
        <v>0.39</v>
      </c>
    </row>
    <row r="42" spans="1:6" ht="12.75">
      <c r="A42" s="159" t="s">
        <v>119</v>
      </c>
      <c r="B42" s="124">
        <v>0.6866</v>
      </c>
      <c r="C42" s="124"/>
      <c r="D42" s="124"/>
      <c r="E42" s="124"/>
      <c r="F42" s="124">
        <v>0.6866</v>
      </c>
    </row>
    <row r="43" spans="1:6" ht="12.75">
      <c r="A43" s="159" t="s">
        <v>120</v>
      </c>
      <c r="B43" s="124">
        <v>2.017</v>
      </c>
      <c r="C43" s="124"/>
      <c r="D43" s="124"/>
      <c r="E43" s="124">
        <v>0.033</v>
      </c>
      <c r="F43" s="124">
        <v>1.984</v>
      </c>
    </row>
    <row r="44" spans="1:6" ht="12.75">
      <c r="A44" s="159" t="s">
        <v>121</v>
      </c>
      <c r="B44" s="124">
        <v>0.404564</v>
      </c>
      <c r="C44" s="124"/>
      <c r="D44" s="124"/>
      <c r="E44" s="124"/>
      <c r="F44" s="124">
        <v>0.404564</v>
      </c>
    </row>
    <row r="45" spans="1:6" ht="12.75">
      <c r="A45" s="159"/>
      <c r="B45" s="124"/>
      <c r="C45" s="124"/>
      <c r="D45" s="124"/>
      <c r="E45" s="124"/>
      <c r="F45" s="124"/>
    </row>
    <row r="46" spans="1:6" s="97" customFormat="1" ht="12.75">
      <c r="A46" s="161" t="s">
        <v>122</v>
      </c>
      <c r="B46" s="123">
        <v>3470.3789</v>
      </c>
      <c r="C46" s="123">
        <v>1278.81</v>
      </c>
      <c r="D46" s="123">
        <v>1832.75</v>
      </c>
      <c r="E46" s="123">
        <v>83.067</v>
      </c>
      <c r="F46" s="123">
        <v>251.8919</v>
      </c>
    </row>
    <row r="47" spans="1:6" ht="12.75">
      <c r="A47" s="159"/>
      <c r="B47" s="124"/>
      <c r="C47" s="124"/>
      <c r="D47" s="124"/>
      <c r="E47" s="124"/>
      <c r="F47" s="124"/>
    </row>
    <row r="48" spans="1:6" ht="12.75">
      <c r="A48" s="159" t="s">
        <v>123</v>
      </c>
      <c r="B48" s="124">
        <v>0.06</v>
      </c>
      <c r="C48" s="124"/>
      <c r="D48" s="124"/>
      <c r="E48" s="124">
        <v>0</v>
      </c>
      <c r="F48" s="124">
        <v>0.06</v>
      </c>
    </row>
    <row r="49" spans="1:6" ht="12.75">
      <c r="A49" s="159" t="s">
        <v>124</v>
      </c>
      <c r="B49" s="124">
        <v>1.381</v>
      </c>
      <c r="C49" s="124"/>
      <c r="D49" s="124">
        <v>0.55</v>
      </c>
      <c r="E49" s="124"/>
      <c r="F49" s="124">
        <v>0.831</v>
      </c>
    </row>
    <row r="50" spans="1:6" ht="12.75">
      <c r="A50" s="159" t="s">
        <v>125</v>
      </c>
      <c r="B50" s="124">
        <v>0.201</v>
      </c>
      <c r="C50" s="124"/>
      <c r="D50" s="124"/>
      <c r="E50" s="124"/>
      <c r="F50" s="124">
        <v>0.201</v>
      </c>
    </row>
    <row r="51" spans="1:6" ht="12.75">
      <c r="A51" s="159" t="s">
        <v>126</v>
      </c>
      <c r="B51" s="124">
        <v>0.11</v>
      </c>
      <c r="C51" s="124"/>
      <c r="D51" s="124"/>
      <c r="E51" s="124"/>
      <c r="F51" s="124">
        <v>0.11</v>
      </c>
    </row>
    <row r="52" spans="1:6" ht="12.75">
      <c r="A52" s="159" t="s">
        <v>127</v>
      </c>
      <c r="B52" s="124">
        <v>673.0491</v>
      </c>
      <c r="C52" s="124">
        <v>473</v>
      </c>
      <c r="D52" s="124">
        <v>199</v>
      </c>
      <c r="E52" s="124"/>
      <c r="F52" s="124">
        <v>1.0491</v>
      </c>
    </row>
    <row r="53" spans="1:6" ht="12.75">
      <c r="A53" s="159" t="s">
        <v>128</v>
      </c>
      <c r="B53" s="124">
        <v>1.0302</v>
      </c>
      <c r="C53" s="124"/>
      <c r="D53" s="124"/>
      <c r="E53" s="124">
        <v>0.29</v>
      </c>
      <c r="F53" s="124">
        <v>0.7402</v>
      </c>
    </row>
    <row r="54" spans="1:6" ht="12.75">
      <c r="A54" s="159" t="s">
        <v>129</v>
      </c>
      <c r="B54" s="124">
        <v>0.66</v>
      </c>
      <c r="C54" s="124"/>
      <c r="D54" s="124"/>
      <c r="E54" s="124">
        <v>0.05</v>
      </c>
      <c r="F54" s="124">
        <v>0.61</v>
      </c>
    </row>
    <row r="55" spans="1:6" ht="12.75">
      <c r="A55" s="159" t="s">
        <v>130</v>
      </c>
      <c r="B55" s="124">
        <v>1.71</v>
      </c>
      <c r="C55" s="124"/>
      <c r="D55" s="124"/>
      <c r="E55" s="124">
        <v>1.71</v>
      </c>
      <c r="F55" s="124"/>
    </row>
    <row r="56" spans="1:6" ht="12.75">
      <c r="A56" s="159" t="s">
        <v>131</v>
      </c>
      <c r="B56" s="124">
        <v>111.747</v>
      </c>
      <c r="C56" s="124"/>
      <c r="D56" s="124"/>
      <c r="E56" s="124">
        <v>8.7</v>
      </c>
      <c r="F56" s="124">
        <v>103.047</v>
      </c>
    </row>
    <row r="57" spans="1:6" ht="12.75">
      <c r="A57" s="159" t="s">
        <v>132</v>
      </c>
      <c r="B57" s="124">
        <v>0.81</v>
      </c>
      <c r="C57" s="124">
        <v>0.81</v>
      </c>
      <c r="D57" s="124"/>
      <c r="E57" s="124"/>
      <c r="F57" s="124"/>
    </row>
    <row r="58" spans="1:6" ht="12.75">
      <c r="A58" s="159" t="s">
        <v>133</v>
      </c>
      <c r="B58" s="124">
        <v>0.81</v>
      </c>
      <c r="C58" s="124">
        <v>0.81</v>
      </c>
      <c r="D58" s="124"/>
      <c r="E58" s="124"/>
      <c r="F58" s="124"/>
    </row>
    <row r="59" spans="1:6" ht="12.75">
      <c r="A59" s="159" t="s">
        <v>134</v>
      </c>
      <c r="B59" s="124">
        <v>18.26</v>
      </c>
      <c r="C59" s="124"/>
      <c r="D59" s="124">
        <v>18</v>
      </c>
      <c r="E59" s="124"/>
      <c r="F59" s="124">
        <v>0.26</v>
      </c>
    </row>
    <row r="60" spans="1:6" ht="12.75">
      <c r="A60" s="159" t="s">
        <v>135</v>
      </c>
      <c r="B60" s="124">
        <v>0.043</v>
      </c>
      <c r="C60" s="124"/>
      <c r="D60" s="124"/>
      <c r="E60" s="124"/>
      <c r="F60" s="124">
        <v>0.043</v>
      </c>
    </row>
    <row r="61" spans="1:6" ht="12.75">
      <c r="A61" s="159" t="s">
        <v>136</v>
      </c>
      <c r="B61" s="124">
        <v>0.61</v>
      </c>
      <c r="C61" s="124"/>
      <c r="D61" s="124"/>
      <c r="E61" s="124"/>
      <c r="F61" s="124">
        <v>0.61</v>
      </c>
    </row>
    <row r="62" spans="1:6" ht="12.75">
      <c r="A62" s="159" t="s">
        <v>137</v>
      </c>
      <c r="B62" s="124">
        <v>1507.26</v>
      </c>
      <c r="C62" s="124">
        <v>97</v>
      </c>
      <c r="D62" s="124">
        <v>1410</v>
      </c>
      <c r="E62" s="124"/>
      <c r="F62" s="124">
        <v>0.26</v>
      </c>
    </row>
    <row r="63" spans="1:6" ht="12.75">
      <c r="A63" s="159" t="s">
        <v>138</v>
      </c>
      <c r="B63" s="124">
        <v>708.43</v>
      </c>
      <c r="C63" s="124">
        <v>708</v>
      </c>
      <c r="D63" s="124"/>
      <c r="E63" s="124"/>
      <c r="F63" s="124">
        <v>0.43</v>
      </c>
    </row>
    <row r="64" spans="1:6" ht="12.75">
      <c r="A64" s="159" t="s">
        <v>139</v>
      </c>
      <c r="B64" s="124">
        <v>0.02</v>
      </c>
      <c r="C64" s="124"/>
      <c r="D64" s="124"/>
      <c r="E64" s="124">
        <v>0.02</v>
      </c>
      <c r="F64" s="124">
        <v>0</v>
      </c>
    </row>
    <row r="65" spans="1:6" ht="12.75">
      <c r="A65" s="159" t="s">
        <v>140</v>
      </c>
      <c r="B65" s="124">
        <v>182.267</v>
      </c>
      <c r="C65" s="124"/>
      <c r="D65" s="124"/>
      <c r="E65" s="124">
        <v>49.737</v>
      </c>
      <c r="F65" s="124">
        <v>132.53</v>
      </c>
    </row>
    <row r="66" spans="1:6" ht="12.75">
      <c r="A66" s="159" t="s">
        <v>141</v>
      </c>
      <c r="B66" s="124">
        <v>0</v>
      </c>
      <c r="C66" s="124"/>
      <c r="D66" s="124"/>
      <c r="E66" s="124">
        <v>0</v>
      </c>
      <c r="F66" s="124"/>
    </row>
    <row r="67" spans="1:6" ht="12.75">
      <c r="A67" s="159" t="s">
        <v>142</v>
      </c>
      <c r="B67" s="124">
        <v>30.8</v>
      </c>
      <c r="C67" s="124"/>
      <c r="D67" s="124"/>
      <c r="E67" s="124"/>
      <c r="F67" s="124">
        <v>7</v>
      </c>
    </row>
    <row r="68" spans="1:6" ht="12.75">
      <c r="A68" s="159" t="s">
        <v>143</v>
      </c>
      <c r="B68" s="124">
        <v>2.8306</v>
      </c>
      <c r="C68" s="124"/>
      <c r="D68" s="124">
        <v>2.8</v>
      </c>
      <c r="E68" s="124"/>
      <c r="F68" s="124">
        <v>0.0306</v>
      </c>
    </row>
    <row r="69" spans="1:6" ht="12.75">
      <c r="A69" s="159" t="s">
        <v>144</v>
      </c>
      <c r="B69" s="124">
        <v>88.22</v>
      </c>
      <c r="C69" s="124"/>
      <c r="D69" s="124">
        <v>87</v>
      </c>
      <c r="E69" s="124">
        <v>0.01</v>
      </c>
      <c r="F69" s="124">
        <v>1.15</v>
      </c>
    </row>
    <row r="70" spans="1:6" ht="12.75">
      <c r="A70" s="159" t="s">
        <v>145</v>
      </c>
      <c r="B70" s="124">
        <v>0.04</v>
      </c>
      <c r="C70" s="124"/>
      <c r="D70" s="124"/>
      <c r="E70" s="124"/>
      <c r="F70" s="124">
        <v>0.04</v>
      </c>
    </row>
    <row r="71" spans="1:6" ht="12.75">
      <c r="A71" s="159" t="s">
        <v>146</v>
      </c>
      <c r="B71" s="124">
        <v>141.5</v>
      </c>
      <c r="C71" s="124"/>
      <c r="D71" s="124">
        <v>115.4</v>
      </c>
      <c r="E71" s="124">
        <v>22.6</v>
      </c>
      <c r="F71" s="124">
        <v>3.5</v>
      </c>
    </row>
    <row r="72" spans="1:6" ht="12.75">
      <c r="A72" s="159"/>
      <c r="B72" s="124"/>
      <c r="C72" s="124"/>
      <c r="D72" s="124"/>
      <c r="E72" s="124"/>
      <c r="F72" s="124"/>
    </row>
    <row r="73" spans="1:6" s="97" customFormat="1" ht="12.75">
      <c r="A73" s="161" t="s">
        <v>147</v>
      </c>
      <c r="B73" s="123">
        <v>27.4575</v>
      </c>
      <c r="C73" s="123"/>
      <c r="D73" s="123">
        <v>8.6381</v>
      </c>
      <c r="E73" s="123">
        <v>0.0837</v>
      </c>
      <c r="F73" s="123">
        <v>18.7357</v>
      </c>
    </row>
    <row r="74" spans="1:6" ht="12.75">
      <c r="A74" s="159"/>
      <c r="B74" s="124"/>
      <c r="C74" s="124"/>
      <c r="D74" s="124"/>
      <c r="E74" s="124"/>
      <c r="F74" s="124"/>
    </row>
    <row r="75" spans="1:6" ht="12.75">
      <c r="A75" s="159" t="s">
        <v>148</v>
      </c>
      <c r="B75" s="124">
        <v>7.1</v>
      </c>
      <c r="C75" s="124"/>
      <c r="D75" s="124"/>
      <c r="E75" s="124"/>
      <c r="F75" s="124">
        <v>7.1</v>
      </c>
    </row>
    <row r="76" spans="1:6" ht="12.75">
      <c r="A76" s="159" t="s">
        <v>149</v>
      </c>
      <c r="B76" s="124">
        <v>2.2038</v>
      </c>
      <c r="C76" s="124"/>
      <c r="D76" s="124"/>
      <c r="E76" s="124"/>
      <c r="F76" s="124">
        <v>2.2038</v>
      </c>
    </row>
    <row r="77" spans="1:6" ht="12.75">
      <c r="A77" s="159" t="s">
        <v>150</v>
      </c>
      <c r="B77" s="124"/>
      <c r="C77" s="124"/>
      <c r="D77" s="124"/>
      <c r="E77" s="124"/>
      <c r="F77" s="124"/>
    </row>
    <row r="78" spans="1:6" ht="12.75">
      <c r="A78" s="159" t="s">
        <v>151</v>
      </c>
      <c r="B78" s="124">
        <v>0.3091</v>
      </c>
      <c r="C78" s="124"/>
      <c r="D78" s="124"/>
      <c r="E78" s="124">
        <v>0.0137</v>
      </c>
      <c r="F78" s="124">
        <v>0.2954</v>
      </c>
    </row>
    <row r="79" spans="1:6" ht="12.75">
      <c r="A79" s="159" t="s">
        <v>152</v>
      </c>
      <c r="B79" s="124">
        <v>3.9931</v>
      </c>
      <c r="C79" s="124"/>
      <c r="D79" s="124">
        <v>3.8981</v>
      </c>
      <c r="E79" s="124"/>
      <c r="F79" s="124">
        <v>0.095</v>
      </c>
    </row>
    <row r="80" spans="1:6" ht="12.75">
      <c r="A80" s="159" t="s">
        <v>153</v>
      </c>
      <c r="B80" s="124">
        <v>0.2687</v>
      </c>
      <c r="C80" s="124"/>
      <c r="D80" s="124"/>
      <c r="E80" s="124"/>
      <c r="F80" s="124">
        <v>0.2687</v>
      </c>
    </row>
    <row r="81" spans="1:6" ht="12.75">
      <c r="A81" s="159" t="s">
        <v>154</v>
      </c>
      <c r="B81" s="124">
        <v>1.005</v>
      </c>
      <c r="C81" s="124"/>
      <c r="D81" s="124"/>
      <c r="E81" s="124"/>
      <c r="F81" s="124">
        <v>1.005</v>
      </c>
    </row>
    <row r="82" spans="1:6" ht="12.75">
      <c r="A82" s="159" t="s">
        <v>155</v>
      </c>
      <c r="B82" s="124">
        <v>0.478</v>
      </c>
      <c r="C82" s="124"/>
      <c r="D82" s="124"/>
      <c r="E82" s="124"/>
      <c r="F82" s="124">
        <v>0.478</v>
      </c>
    </row>
    <row r="83" spans="1:6" ht="12.75">
      <c r="A83" s="159" t="s">
        <v>156</v>
      </c>
      <c r="B83" s="124">
        <v>3.03</v>
      </c>
      <c r="C83" s="124"/>
      <c r="D83" s="124"/>
      <c r="E83" s="124"/>
      <c r="F83" s="124">
        <v>3.03</v>
      </c>
    </row>
    <row r="84" spans="1:6" ht="12.75">
      <c r="A84" s="159" t="s">
        <v>157</v>
      </c>
      <c r="B84" s="124">
        <v>7.5097</v>
      </c>
      <c r="C84" s="124"/>
      <c r="D84" s="124">
        <v>4.74</v>
      </c>
      <c r="E84" s="124">
        <v>0.07</v>
      </c>
      <c r="F84" s="124">
        <v>2.6997</v>
      </c>
    </row>
    <row r="85" spans="1:6" ht="12.75">
      <c r="A85" s="159" t="s">
        <v>158</v>
      </c>
      <c r="B85" s="124">
        <v>0.47</v>
      </c>
      <c r="C85" s="124"/>
      <c r="D85" s="124"/>
      <c r="E85" s="124"/>
      <c r="F85" s="124">
        <v>0.47</v>
      </c>
    </row>
    <row r="86" spans="1:6" ht="12.75">
      <c r="A86" s="159" t="s">
        <v>159</v>
      </c>
      <c r="B86" s="124">
        <v>0.525</v>
      </c>
      <c r="C86" s="124"/>
      <c r="D86" s="124"/>
      <c r="E86" s="124"/>
      <c r="F86" s="124">
        <v>0.525</v>
      </c>
    </row>
    <row r="87" spans="1:6" ht="12.75">
      <c r="A87" s="159" t="s">
        <v>160</v>
      </c>
      <c r="B87" s="124">
        <v>0.5651</v>
      </c>
      <c r="C87" s="124"/>
      <c r="D87" s="124"/>
      <c r="E87" s="124"/>
      <c r="F87" s="124">
        <v>0.5651</v>
      </c>
    </row>
    <row r="88" spans="1:6" ht="12.75">
      <c r="A88" s="159"/>
      <c r="B88" s="124"/>
      <c r="C88" s="124"/>
      <c r="D88" s="124"/>
      <c r="E88" s="124"/>
      <c r="F88" s="124"/>
    </row>
    <row r="89" spans="1:6" s="97" customFormat="1" ht="12.75">
      <c r="A89" s="161" t="s">
        <v>161</v>
      </c>
      <c r="B89" s="123">
        <v>29.509853</v>
      </c>
      <c r="C89" s="123"/>
      <c r="D89" s="123">
        <v>8.72284</v>
      </c>
      <c r="E89" s="123">
        <v>0.419</v>
      </c>
      <c r="F89" s="123">
        <v>20.36636</v>
      </c>
    </row>
    <row r="90" spans="1:6" ht="12.75">
      <c r="A90" s="159"/>
      <c r="B90" s="124"/>
      <c r="C90" s="124"/>
      <c r="D90" s="124"/>
      <c r="E90" s="124"/>
      <c r="F90" s="124"/>
    </row>
    <row r="91" spans="1:6" ht="12.75">
      <c r="A91" s="159" t="s">
        <v>162</v>
      </c>
      <c r="B91" s="124">
        <v>0.288</v>
      </c>
      <c r="C91" s="124"/>
      <c r="D91" s="124"/>
      <c r="E91" s="124"/>
      <c r="F91" s="124">
        <v>0.288</v>
      </c>
    </row>
    <row r="92" spans="1:6" ht="12.75">
      <c r="A92" s="159" t="s">
        <v>163</v>
      </c>
      <c r="B92" s="124">
        <v>0.475</v>
      </c>
      <c r="C92" s="124"/>
      <c r="D92" s="124"/>
      <c r="E92" s="124"/>
      <c r="F92" s="124">
        <v>0.475</v>
      </c>
    </row>
    <row r="93" spans="1:6" ht="12.75">
      <c r="A93" s="159" t="s">
        <v>164</v>
      </c>
      <c r="B93" s="124">
        <v>0.16356</v>
      </c>
      <c r="C93" s="124"/>
      <c r="D93" s="124"/>
      <c r="E93" s="124">
        <v>0.013</v>
      </c>
      <c r="F93" s="124">
        <v>0.15056</v>
      </c>
    </row>
    <row r="94" spans="1:6" ht="12.75">
      <c r="A94" s="159" t="s">
        <v>165</v>
      </c>
      <c r="B94" s="124">
        <v>8.5383</v>
      </c>
      <c r="C94" s="124"/>
      <c r="D94" s="124">
        <v>2.1206</v>
      </c>
      <c r="E94" s="124"/>
      <c r="F94" s="124">
        <v>6.4177</v>
      </c>
    </row>
    <row r="95" spans="1:6" ht="12.75">
      <c r="A95" s="159" t="s">
        <v>166</v>
      </c>
      <c r="B95" s="124">
        <v>6.3</v>
      </c>
      <c r="C95" s="124"/>
      <c r="D95" s="124"/>
      <c r="E95" s="124"/>
      <c r="F95" s="124">
        <v>6.3</v>
      </c>
    </row>
    <row r="96" spans="1:6" ht="12.75">
      <c r="A96" s="159" t="s">
        <v>167</v>
      </c>
      <c r="B96" s="124">
        <v>0.1989</v>
      </c>
      <c r="C96" s="124"/>
      <c r="D96" s="124"/>
      <c r="E96" s="124"/>
      <c r="F96" s="124">
        <v>0.1989</v>
      </c>
    </row>
    <row r="97" spans="1:6" ht="12.75">
      <c r="A97" s="159" t="s">
        <v>168</v>
      </c>
      <c r="B97" s="124">
        <v>0.283</v>
      </c>
      <c r="C97" s="124"/>
      <c r="D97" s="124"/>
      <c r="E97" s="124"/>
      <c r="F97" s="124">
        <v>0.283</v>
      </c>
    </row>
    <row r="98" spans="1:6" ht="12.75">
      <c r="A98" s="159" t="s">
        <v>169</v>
      </c>
      <c r="B98" s="124">
        <v>0.15</v>
      </c>
      <c r="C98" s="124"/>
      <c r="D98" s="124"/>
      <c r="E98" s="124"/>
      <c r="F98" s="124">
        <v>0.15</v>
      </c>
    </row>
    <row r="99" spans="1:6" ht="12.75">
      <c r="A99" s="159" t="s">
        <v>170</v>
      </c>
      <c r="B99" s="124">
        <v>7.084</v>
      </c>
      <c r="C99" s="124"/>
      <c r="D99" s="124"/>
      <c r="E99" s="124">
        <v>0.384</v>
      </c>
      <c r="F99" s="124">
        <v>6.7</v>
      </c>
    </row>
    <row r="100" spans="1:6" ht="12.75">
      <c r="A100" s="159" t="s">
        <v>171</v>
      </c>
      <c r="B100" s="124">
        <v>6.92924</v>
      </c>
      <c r="C100" s="124"/>
      <c r="D100" s="124">
        <v>6.60224</v>
      </c>
      <c r="E100" s="124"/>
      <c r="F100" s="124">
        <v>0.327</v>
      </c>
    </row>
    <row r="101" spans="1:6" ht="12.75">
      <c r="A101" s="159" t="s">
        <v>172</v>
      </c>
      <c r="B101" s="124">
        <v>0.21</v>
      </c>
      <c r="C101" s="124"/>
      <c r="D101" s="124"/>
      <c r="E101" s="124"/>
      <c r="F101" s="124">
        <v>0.21</v>
      </c>
    </row>
    <row r="102" spans="1:6" ht="12.75">
      <c r="A102" s="159" t="s">
        <v>173</v>
      </c>
      <c r="B102" s="124">
        <v>4.448853</v>
      </c>
      <c r="C102" s="124"/>
      <c r="D102" s="124"/>
      <c r="E102" s="124">
        <v>0.022</v>
      </c>
      <c r="F102" s="124">
        <v>4.4252</v>
      </c>
    </row>
    <row r="103" spans="1:6" ht="12.75">
      <c r="A103" s="159" t="s">
        <v>174</v>
      </c>
      <c r="B103" s="124">
        <v>3.833653</v>
      </c>
      <c r="C103" s="124"/>
      <c r="D103" s="124"/>
      <c r="E103" s="124">
        <v>0.022</v>
      </c>
      <c r="F103" s="124">
        <v>3.81</v>
      </c>
    </row>
    <row r="104" spans="1:6" ht="12.75">
      <c r="A104" s="159" t="s">
        <v>175</v>
      </c>
      <c r="B104" s="124">
        <v>0.741</v>
      </c>
      <c r="C104" s="124"/>
      <c r="D104" s="124"/>
      <c r="E104" s="124"/>
      <c r="F104" s="124">
        <v>0.741</v>
      </c>
    </row>
    <row r="105" spans="1:6" ht="12.75">
      <c r="A105" s="159"/>
      <c r="B105" s="124"/>
      <c r="C105" s="124"/>
      <c r="D105" s="124"/>
      <c r="E105" s="124"/>
      <c r="F105" s="124"/>
    </row>
    <row r="106" spans="1:6" s="97" customFormat="1" ht="12.75">
      <c r="A106" s="161" t="s">
        <v>176</v>
      </c>
      <c r="B106" s="123">
        <v>253.3014</v>
      </c>
      <c r="C106" s="123"/>
      <c r="D106" s="123">
        <v>114.42</v>
      </c>
      <c r="E106" s="123">
        <v>1.2095</v>
      </c>
      <c r="F106" s="123">
        <v>135.3502</v>
      </c>
    </row>
    <row r="107" spans="1:6" ht="12.75">
      <c r="A107" s="159"/>
      <c r="B107" s="124"/>
      <c r="C107" s="124"/>
      <c r="D107" s="124"/>
      <c r="E107" s="124"/>
      <c r="F107" s="124"/>
    </row>
    <row r="108" spans="1:6" ht="12.75">
      <c r="A108" s="159" t="s">
        <v>177</v>
      </c>
      <c r="B108" s="124">
        <v>2.0082</v>
      </c>
      <c r="C108" s="124"/>
      <c r="D108" s="124"/>
      <c r="E108" s="124"/>
      <c r="F108" s="124">
        <v>1.96</v>
      </c>
    </row>
    <row r="109" spans="1:6" ht="12.75">
      <c r="A109" s="159" t="s">
        <v>178</v>
      </c>
      <c r="B109" s="124">
        <v>1.0324</v>
      </c>
      <c r="C109" s="124"/>
      <c r="D109" s="124"/>
      <c r="E109" s="124"/>
      <c r="F109" s="124">
        <v>1.0324</v>
      </c>
    </row>
    <row r="110" spans="1:6" ht="12.75">
      <c r="A110" s="159" t="s">
        <v>179</v>
      </c>
      <c r="B110" s="124">
        <v>177.93</v>
      </c>
      <c r="C110" s="124"/>
      <c r="D110" s="124">
        <v>71.42</v>
      </c>
      <c r="E110" s="124">
        <v>0.32</v>
      </c>
      <c r="F110" s="124">
        <v>104.19</v>
      </c>
    </row>
    <row r="111" spans="1:6" ht="12.75">
      <c r="A111" s="159" t="s">
        <v>180</v>
      </c>
      <c r="B111" s="124">
        <v>0.536</v>
      </c>
      <c r="C111" s="124"/>
      <c r="D111" s="124"/>
      <c r="E111" s="124"/>
      <c r="F111" s="124">
        <v>0.536</v>
      </c>
    </row>
    <row r="112" spans="1:6" ht="12.75">
      <c r="A112" s="159" t="s">
        <v>181</v>
      </c>
      <c r="B112" s="124">
        <v>1.01</v>
      </c>
      <c r="C112" s="124"/>
      <c r="D112" s="124"/>
      <c r="E112" s="124"/>
      <c r="F112" s="124">
        <v>1.01</v>
      </c>
    </row>
    <row r="113" spans="1:6" ht="12.75">
      <c r="A113" s="159" t="s">
        <v>182</v>
      </c>
      <c r="B113" s="124">
        <v>0.2527</v>
      </c>
      <c r="C113" s="124"/>
      <c r="D113" s="124"/>
      <c r="E113" s="124">
        <v>0.02</v>
      </c>
      <c r="F113" s="124">
        <v>0.0087</v>
      </c>
    </row>
    <row r="114" spans="1:6" ht="12.75">
      <c r="A114" s="159" t="s">
        <v>183</v>
      </c>
      <c r="B114" s="124">
        <v>18.612</v>
      </c>
      <c r="C114" s="124"/>
      <c r="D114" s="124"/>
      <c r="E114" s="124">
        <v>0.002</v>
      </c>
      <c r="F114" s="124">
        <v>18.61</v>
      </c>
    </row>
    <row r="115" spans="1:6" ht="12.75">
      <c r="A115" s="159" t="s">
        <v>184</v>
      </c>
      <c r="B115" s="124">
        <v>0.16</v>
      </c>
      <c r="C115" s="124"/>
      <c r="D115" s="124"/>
      <c r="E115" s="124"/>
      <c r="F115" s="124">
        <v>0.16</v>
      </c>
    </row>
    <row r="116" spans="1:6" ht="12.75">
      <c r="A116" s="159" t="s">
        <v>185</v>
      </c>
      <c r="B116" s="124">
        <v>45.3017</v>
      </c>
      <c r="C116" s="124"/>
      <c r="D116" s="124">
        <v>43</v>
      </c>
      <c r="E116" s="124">
        <v>0.8675</v>
      </c>
      <c r="F116" s="124">
        <v>1.3847</v>
      </c>
    </row>
    <row r="117" spans="1:6" ht="12.75">
      <c r="A117" s="159" t="s">
        <v>186</v>
      </c>
      <c r="B117" s="124">
        <v>0.77</v>
      </c>
      <c r="C117" s="124"/>
      <c r="D117" s="124"/>
      <c r="E117" s="124"/>
      <c r="F117" s="124">
        <v>0.77</v>
      </c>
    </row>
    <row r="118" spans="1:6" ht="12.75">
      <c r="A118" s="159" t="s">
        <v>187</v>
      </c>
      <c r="B118" s="124">
        <v>0.62</v>
      </c>
      <c r="C118" s="124"/>
      <c r="D118" s="124"/>
      <c r="E118" s="124"/>
      <c r="F118" s="124">
        <v>0.62</v>
      </c>
    </row>
    <row r="119" spans="1:6" ht="12.75">
      <c r="A119" s="159" t="s">
        <v>188</v>
      </c>
      <c r="B119" s="124">
        <v>2.8608</v>
      </c>
      <c r="C119" s="124"/>
      <c r="D119" s="124"/>
      <c r="E119" s="124"/>
      <c r="F119" s="124">
        <v>2.8608</v>
      </c>
    </row>
    <row r="120" spans="1:6" ht="12.75">
      <c r="A120" s="159" t="s">
        <v>189</v>
      </c>
      <c r="B120" s="124">
        <v>2.5</v>
      </c>
      <c r="C120" s="124"/>
      <c r="D120" s="124"/>
      <c r="E120" s="124"/>
      <c r="F120" s="124">
        <v>2.5</v>
      </c>
    </row>
    <row r="121" spans="1:6" ht="12.75">
      <c r="A121" s="159" t="s">
        <v>190</v>
      </c>
      <c r="B121" s="124">
        <v>1.3058</v>
      </c>
      <c r="C121" s="124"/>
      <c r="D121" s="124"/>
      <c r="E121" s="124"/>
      <c r="F121" s="124">
        <v>1.3058</v>
      </c>
    </row>
    <row r="122" spans="1:6" ht="12.75">
      <c r="A122" s="159" t="s">
        <v>191</v>
      </c>
      <c r="B122" s="124">
        <v>0.753</v>
      </c>
      <c r="C122" s="124"/>
      <c r="D122" s="124"/>
      <c r="E122" s="124"/>
      <c r="F122" s="124">
        <v>0.753</v>
      </c>
    </row>
    <row r="123" spans="1:6" ht="12.75">
      <c r="A123" s="159" t="s">
        <v>192</v>
      </c>
      <c r="B123" s="124">
        <v>0.33</v>
      </c>
      <c r="C123" s="124"/>
      <c r="D123" s="124"/>
      <c r="E123" s="124"/>
      <c r="F123" s="124">
        <v>0.33</v>
      </c>
    </row>
    <row r="124" spans="1:6" ht="12.75">
      <c r="A124" s="159" t="s">
        <v>193</v>
      </c>
      <c r="B124" s="124">
        <v>0.4388</v>
      </c>
      <c r="C124" s="124"/>
      <c r="D124" s="124"/>
      <c r="E124" s="124"/>
      <c r="F124" s="124">
        <v>0.4388</v>
      </c>
    </row>
    <row r="125" spans="1:6" ht="12.75">
      <c r="A125" s="159"/>
      <c r="B125" s="124"/>
      <c r="C125" s="124"/>
      <c r="D125" s="124"/>
      <c r="E125" s="124"/>
      <c r="F125" s="124"/>
    </row>
    <row r="126" spans="1:6" s="97" customFormat="1" ht="12.75">
      <c r="A126" s="161" t="s">
        <v>194</v>
      </c>
      <c r="B126" s="123">
        <v>19.94681</v>
      </c>
      <c r="C126" s="123"/>
      <c r="D126" s="123">
        <v>3.6606</v>
      </c>
      <c r="E126" s="123">
        <v>0.15116</v>
      </c>
      <c r="F126" s="123">
        <v>16.13505</v>
      </c>
    </row>
    <row r="127" spans="1:6" ht="12.75">
      <c r="A127" s="159"/>
      <c r="B127" s="124"/>
      <c r="C127" s="124"/>
      <c r="D127" s="124"/>
      <c r="E127" s="124"/>
      <c r="F127" s="124"/>
    </row>
    <row r="128" spans="1:6" ht="12.75">
      <c r="A128" s="159" t="s">
        <v>195</v>
      </c>
      <c r="B128" s="124">
        <v>4.7477</v>
      </c>
      <c r="C128" s="124"/>
      <c r="D128" s="124"/>
      <c r="E128" s="124">
        <v>0.1477</v>
      </c>
      <c r="F128" s="124">
        <v>4.6</v>
      </c>
    </row>
    <row r="129" spans="1:6" ht="12.75">
      <c r="A129" s="159" t="s">
        <v>196</v>
      </c>
      <c r="B129" s="124">
        <v>3.691</v>
      </c>
      <c r="C129" s="124"/>
      <c r="D129" s="124">
        <v>3.6606</v>
      </c>
      <c r="E129" s="124"/>
      <c r="F129" s="124">
        <v>0.0304</v>
      </c>
    </row>
    <row r="130" spans="1:6" ht="12.75">
      <c r="A130" s="159" t="s">
        <v>197</v>
      </c>
      <c r="B130" s="124">
        <v>1.7678</v>
      </c>
      <c r="C130" s="124"/>
      <c r="D130" s="124"/>
      <c r="E130" s="124"/>
      <c r="F130" s="124">
        <v>1.7678</v>
      </c>
    </row>
    <row r="131" spans="1:6" ht="12.75">
      <c r="A131" s="159" t="s">
        <v>198</v>
      </c>
      <c r="B131" s="124">
        <v>1.2494</v>
      </c>
      <c r="C131" s="124"/>
      <c r="D131" s="124"/>
      <c r="E131" s="124"/>
      <c r="F131" s="124">
        <v>1.2494</v>
      </c>
    </row>
    <row r="132" spans="1:6" ht="12.75">
      <c r="A132" s="159" t="s">
        <v>199</v>
      </c>
      <c r="B132" s="124">
        <v>0.976</v>
      </c>
      <c r="C132" s="124"/>
      <c r="D132" s="124"/>
      <c r="E132" s="124"/>
      <c r="F132" s="124">
        <v>0.976</v>
      </c>
    </row>
    <row r="133" spans="1:6" ht="12.75">
      <c r="A133" s="159" t="s">
        <v>200</v>
      </c>
      <c r="B133" s="124">
        <v>0.11655</v>
      </c>
      <c r="C133" s="124"/>
      <c r="D133" s="124"/>
      <c r="E133" s="124"/>
      <c r="F133" s="124">
        <v>0.11655</v>
      </c>
    </row>
    <row r="134" spans="1:6" ht="12.75">
      <c r="A134" s="159" t="s">
        <v>201</v>
      </c>
      <c r="B134" s="124">
        <v>4.5606</v>
      </c>
      <c r="C134" s="124"/>
      <c r="D134" s="124"/>
      <c r="E134" s="124"/>
      <c r="F134" s="124">
        <v>4.5606</v>
      </c>
    </row>
    <row r="135" spans="1:6" ht="12.75">
      <c r="A135" s="159" t="s">
        <v>202</v>
      </c>
      <c r="B135" s="124">
        <v>0.09</v>
      </c>
      <c r="C135" s="124"/>
      <c r="D135" s="124"/>
      <c r="E135" s="124"/>
      <c r="F135" s="124">
        <v>0.09</v>
      </c>
    </row>
    <row r="136" spans="1:6" ht="12.75">
      <c r="A136" s="159" t="s">
        <v>203</v>
      </c>
      <c r="B136" s="124">
        <v>0.1486</v>
      </c>
      <c r="C136" s="124"/>
      <c r="D136" s="124"/>
      <c r="E136" s="124"/>
      <c r="F136" s="124">
        <v>0.1486</v>
      </c>
    </row>
    <row r="137" spans="1:6" ht="12.75">
      <c r="A137" s="159" t="s">
        <v>204</v>
      </c>
      <c r="B137" s="124">
        <v>0.3258</v>
      </c>
      <c r="C137" s="124"/>
      <c r="D137" s="124"/>
      <c r="E137" s="124"/>
      <c r="F137" s="124">
        <v>0.3258</v>
      </c>
    </row>
    <row r="138" spans="1:6" ht="12.75">
      <c r="A138" s="159" t="s">
        <v>205</v>
      </c>
      <c r="B138" s="124">
        <v>0.2178</v>
      </c>
      <c r="C138" s="124"/>
      <c r="D138" s="124"/>
      <c r="E138" s="124"/>
      <c r="F138" s="124">
        <v>0.2178</v>
      </c>
    </row>
    <row r="139" spans="1:6" ht="12.75">
      <c r="A139" s="159" t="s">
        <v>206</v>
      </c>
      <c r="B139" s="124">
        <v>3.03156</v>
      </c>
      <c r="C139" s="124"/>
      <c r="D139" s="124"/>
      <c r="E139" s="124">
        <v>0.00346</v>
      </c>
      <c r="F139" s="124">
        <v>3.0281</v>
      </c>
    </row>
    <row r="140" spans="1:6" ht="12.75">
      <c r="A140" s="158" t="s">
        <v>207</v>
      </c>
      <c r="B140" s="124"/>
      <c r="C140" s="124"/>
      <c r="D140" s="124"/>
      <c r="E140" s="124"/>
      <c r="F140" s="124"/>
    </row>
    <row r="141" spans="1:6" ht="12.75">
      <c r="A141" s="159"/>
      <c r="B141" s="124"/>
      <c r="C141" s="124"/>
      <c r="D141" s="124"/>
      <c r="E141" s="124"/>
      <c r="F141" s="124"/>
    </row>
    <row r="142" spans="1:6" s="97" customFormat="1" ht="12.75">
      <c r="A142" s="161" t="s">
        <v>208</v>
      </c>
      <c r="B142" s="123">
        <v>13.2646</v>
      </c>
      <c r="C142" s="123"/>
      <c r="D142" s="123"/>
      <c r="E142" s="123"/>
      <c r="F142" s="123">
        <v>13.2646</v>
      </c>
    </row>
    <row r="143" spans="1:6" ht="12.75">
      <c r="A143" s="159"/>
      <c r="B143" s="124"/>
      <c r="C143" s="124"/>
      <c r="D143" s="124"/>
      <c r="E143" s="124"/>
      <c r="F143" s="124"/>
    </row>
    <row r="144" spans="1:6" ht="12.75">
      <c r="A144" s="159" t="s">
        <v>209</v>
      </c>
      <c r="B144" s="124">
        <v>1.66</v>
      </c>
      <c r="C144" s="124"/>
      <c r="D144" s="124"/>
      <c r="E144" s="124"/>
      <c r="F144" s="124">
        <v>1.66</v>
      </c>
    </row>
    <row r="145" spans="1:6" ht="12.75">
      <c r="A145" s="159" t="s">
        <v>210</v>
      </c>
      <c r="B145" s="124">
        <v>1.9566</v>
      </c>
      <c r="C145" s="124"/>
      <c r="D145" s="124"/>
      <c r="E145" s="124"/>
      <c r="F145" s="124">
        <v>1.9566</v>
      </c>
    </row>
    <row r="146" spans="1:6" ht="12.75">
      <c r="A146" s="159" t="s">
        <v>211</v>
      </c>
      <c r="B146" s="124">
        <v>0.235</v>
      </c>
      <c r="C146" s="124"/>
      <c r="D146" s="124"/>
      <c r="E146" s="124"/>
      <c r="F146" s="124">
        <v>0.235</v>
      </c>
    </row>
    <row r="147" spans="1:6" ht="12.75">
      <c r="A147" s="159" t="s">
        <v>212</v>
      </c>
      <c r="B147" s="124">
        <v>0.065</v>
      </c>
      <c r="C147" s="124"/>
      <c r="D147" s="124"/>
      <c r="E147" s="124"/>
      <c r="F147" s="124">
        <v>0.065</v>
      </c>
    </row>
    <row r="148" spans="1:6" ht="12.75">
      <c r="A148" s="159" t="s">
        <v>213</v>
      </c>
      <c r="B148" s="124">
        <v>0.075</v>
      </c>
      <c r="C148" s="124"/>
      <c r="D148" s="124"/>
      <c r="E148" s="124"/>
      <c r="F148" s="124">
        <v>0.075</v>
      </c>
    </row>
    <row r="149" spans="1:6" ht="12.75">
      <c r="A149" s="159" t="s">
        <v>214</v>
      </c>
      <c r="B149" s="124">
        <v>0.999</v>
      </c>
      <c r="C149" s="124"/>
      <c r="D149" s="124"/>
      <c r="E149" s="124"/>
      <c r="F149" s="124">
        <v>0.999</v>
      </c>
    </row>
    <row r="150" spans="1:6" ht="12.75">
      <c r="A150" s="159" t="s">
        <v>215</v>
      </c>
      <c r="B150" s="124">
        <v>0.2</v>
      </c>
      <c r="C150" s="124"/>
      <c r="D150" s="124"/>
      <c r="E150" s="124"/>
      <c r="F150" s="124">
        <v>0.2</v>
      </c>
    </row>
    <row r="151" spans="1:6" ht="12.75">
      <c r="A151" s="159" t="s">
        <v>216</v>
      </c>
      <c r="B151" s="124">
        <v>3.9</v>
      </c>
      <c r="C151" s="124"/>
      <c r="D151" s="124"/>
      <c r="E151" s="124"/>
      <c r="F151" s="124">
        <v>3.9</v>
      </c>
    </row>
    <row r="152" spans="1:6" ht="12.75">
      <c r="A152" s="159" t="s">
        <v>217</v>
      </c>
      <c r="B152" s="124">
        <v>1.296</v>
      </c>
      <c r="C152" s="124"/>
      <c r="D152" s="124"/>
      <c r="E152" s="124"/>
      <c r="F152" s="124">
        <v>1.296</v>
      </c>
    </row>
    <row r="153" spans="1:6" ht="12.75">
      <c r="A153" s="159" t="s">
        <v>218</v>
      </c>
      <c r="B153" s="124">
        <v>1.498</v>
      </c>
      <c r="C153" s="124"/>
      <c r="D153" s="124"/>
      <c r="E153" s="124"/>
      <c r="F153" s="124">
        <v>1.498</v>
      </c>
    </row>
    <row r="154" spans="1:6" ht="12.75">
      <c r="A154" s="159" t="s">
        <v>219</v>
      </c>
      <c r="B154" s="124">
        <v>1.192</v>
      </c>
      <c r="C154" s="124"/>
      <c r="D154" s="124"/>
      <c r="E154" s="124"/>
      <c r="F154" s="124">
        <v>1.192</v>
      </c>
    </row>
    <row r="155" spans="1:6" ht="12.75">
      <c r="A155" s="159" t="s">
        <v>220</v>
      </c>
      <c r="B155" s="124">
        <v>0.416</v>
      </c>
      <c r="C155" s="124"/>
      <c r="D155" s="124"/>
      <c r="E155" s="124"/>
      <c r="F155" s="124">
        <v>0.416</v>
      </c>
    </row>
    <row r="156" spans="1:6" ht="12.75">
      <c r="A156" s="158" t="s">
        <v>221</v>
      </c>
      <c r="B156" s="124"/>
      <c r="C156" s="124"/>
      <c r="D156" s="124"/>
      <c r="E156" s="124"/>
      <c r="F156" s="124"/>
    </row>
    <row r="157" spans="1:6" ht="12.75">
      <c r="A157" s="159" t="s">
        <v>222</v>
      </c>
      <c r="B157" s="124">
        <v>0.111</v>
      </c>
      <c r="C157" s="124"/>
      <c r="D157" s="124"/>
      <c r="E157" s="124"/>
      <c r="F157" s="124">
        <v>0.111</v>
      </c>
    </row>
    <row r="158" spans="1:6" ht="12.75">
      <c r="A158" s="159" t="s">
        <v>223</v>
      </c>
      <c r="B158" s="124">
        <v>0.853</v>
      </c>
      <c r="C158" s="124"/>
      <c r="D158" s="124"/>
      <c r="E158" s="124"/>
      <c r="F158" s="124">
        <v>0.853</v>
      </c>
    </row>
    <row r="159" spans="1:6" ht="12.75">
      <c r="A159" s="159"/>
      <c r="B159" s="124"/>
      <c r="C159" s="124"/>
      <c r="D159" s="124"/>
      <c r="E159" s="124"/>
      <c r="F159" s="124"/>
    </row>
    <row r="160" spans="1:6" s="97" customFormat="1" ht="12.75">
      <c r="A160" s="161" t="s">
        <v>224</v>
      </c>
      <c r="B160" s="123">
        <v>67.6252</v>
      </c>
      <c r="C160" s="123"/>
      <c r="D160" s="123">
        <v>5.754</v>
      </c>
      <c r="E160" s="123">
        <v>0.0454</v>
      </c>
      <c r="F160" s="123">
        <v>61.7848</v>
      </c>
    </row>
    <row r="161" spans="1:6" ht="12.75">
      <c r="A161" s="159"/>
      <c r="B161" s="124"/>
      <c r="C161" s="124"/>
      <c r="D161" s="124"/>
      <c r="E161" s="124"/>
      <c r="F161" s="124"/>
    </row>
    <row r="162" spans="1:6" ht="12.75">
      <c r="A162" s="159" t="s">
        <v>225</v>
      </c>
      <c r="B162" s="124">
        <v>0.386</v>
      </c>
      <c r="C162" s="124"/>
      <c r="D162" s="124"/>
      <c r="E162" s="124"/>
      <c r="F162" s="124">
        <v>0.386</v>
      </c>
    </row>
    <row r="163" spans="1:6" ht="12.75">
      <c r="A163" s="159" t="s">
        <v>226</v>
      </c>
      <c r="B163" s="124">
        <v>0.987</v>
      </c>
      <c r="C163" s="124"/>
      <c r="D163" s="124"/>
      <c r="E163" s="124"/>
      <c r="F163" s="124">
        <v>0.987</v>
      </c>
    </row>
    <row r="164" spans="1:6" ht="12.75">
      <c r="A164" s="159" t="s">
        <v>227</v>
      </c>
      <c r="B164" s="124">
        <v>1.6419</v>
      </c>
      <c r="C164" s="124"/>
      <c r="D164" s="124">
        <v>0.325</v>
      </c>
      <c r="E164" s="124"/>
      <c r="F164" s="124">
        <v>1.3169</v>
      </c>
    </row>
    <row r="165" spans="1:6" ht="12.75">
      <c r="A165" s="159" t="s">
        <v>228</v>
      </c>
      <c r="B165" s="124">
        <v>0.678</v>
      </c>
      <c r="C165" s="124"/>
      <c r="D165" s="124"/>
      <c r="E165" s="124"/>
      <c r="F165" s="124">
        <v>0.678</v>
      </c>
    </row>
    <row r="166" spans="1:6" ht="12.75">
      <c r="A166" s="159" t="s">
        <v>229</v>
      </c>
      <c r="B166" s="124">
        <v>1.827</v>
      </c>
      <c r="C166" s="124"/>
      <c r="D166" s="124">
        <v>1.07</v>
      </c>
      <c r="E166" s="124"/>
      <c r="F166" s="124">
        <v>0.757</v>
      </c>
    </row>
    <row r="167" spans="1:6" ht="12.75">
      <c r="A167" s="159" t="s">
        <v>230</v>
      </c>
      <c r="B167" s="124">
        <v>0.11</v>
      </c>
      <c r="C167" s="124"/>
      <c r="D167" s="124"/>
      <c r="E167" s="124"/>
      <c r="F167" s="124">
        <v>0.11</v>
      </c>
    </row>
    <row r="168" spans="1:6" ht="12.75">
      <c r="A168" s="158" t="s">
        <v>231</v>
      </c>
      <c r="B168" s="124"/>
      <c r="C168" s="124"/>
      <c r="D168" s="124"/>
      <c r="E168" s="124"/>
      <c r="F168" s="124"/>
    </row>
    <row r="169" spans="1:6" ht="12.75">
      <c r="A169" s="159" t="s">
        <v>232</v>
      </c>
      <c r="B169" s="124">
        <v>0.12</v>
      </c>
      <c r="C169" s="124"/>
      <c r="D169" s="124"/>
      <c r="E169" s="124"/>
      <c r="F169" s="124">
        <v>0.12</v>
      </c>
    </row>
    <row r="170" spans="1:6" ht="12.75">
      <c r="A170" s="159" t="s">
        <v>233</v>
      </c>
      <c r="B170" s="124">
        <v>0.54</v>
      </c>
      <c r="C170" s="124"/>
      <c r="D170" s="124"/>
      <c r="E170" s="124"/>
      <c r="F170" s="124">
        <v>0.54</v>
      </c>
    </row>
    <row r="171" spans="1:6" ht="12.75">
      <c r="A171" s="159" t="s">
        <v>234</v>
      </c>
      <c r="B171" s="124">
        <v>0.54</v>
      </c>
      <c r="C171" s="124"/>
      <c r="D171" s="124"/>
      <c r="E171" s="124"/>
      <c r="F171" s="124">
        <v>0.54</v>
      </c>
    </row>
    <row r="172" spans="1:6" ht="12.75">
      <c r="A172" s="159" t="s">
        <v>235</v>
      </c>
      <c r="B172" s="124">
        <v>0.2334</v>
      </c>
      <c r="C172" s="124"/>
      <c r="D172" s="124">
        <v>0.009</v>
      </c>
      <c r="E172" s="124">
        <v>0.0454</v>
      </c>
      <c r="F172" s="124">
        <v>0.179</v>
      </c>
    </row>
    <row r="173" spans="1:6" ht="12.75">
      <c r="A173" s="159" t="s">
        <v>236</v>
      </c>
      <c r="B173" s="124">
        <v>49.8385</v>
      </c>
      <c r="C173" s="124"/>
      <c r="D173" s="124"/>
      <c r="E173" s="124">
        <v>0</v>
      </c>
      <c r="F173" s="124">
        <v>49.8385</v>
      </c>
    </row>
    <row r="174" spans="1:6" ht="12.75">
      <c r="A174" s="159" t="s">
        <v>237</v>
      </c>
      <c r="B174" s="124">
        <v>1.23</v>
      </c>
      <c r="C174" s="124"/>
      <c r="D174" s="124"/>
      <c r="E174" s="124"/>
      <c r="F174" s="124">
        <v>1.23</v>
      </c>
    </row>
    <row r="175" spans="1:6" ht="12.75">
      <c r="A175" s="159" t="s">
        <v>238</v>
      </c>
      <c r="B175" s="124">
        <v>0.73</v>
      </c>
      <c r="C175" s="124"/>
      <c r="D175" s="124"/>
      <c r="E175" s="124"/>
      <c r="F175" s="124">
        <v>0.73</v>
      </c>
    </row>
    <row r="176" spans="1:6" ht="12.75">
      <c r="A176" s="159" t="s">
        <v>239</v>
      </c>
      <c r="B176" s="124">
        <v>0.103</v>
      </c>
      <c r="C176" s="124"/>
      <c r="D176" s="124"/>
      <c r="E176" s="124"/>
      <c r="F176" s="124">
        <v>0.103</v>
      </c>
    </row>
    <row r="177" spans="1:6" ht="12.75">
      <c r="A177" s="158" t="s">
        <v>240</v>
      </c>
      <c r="B177" s="124"/>
      <c r="C177" s="124"/>
      <c r="D177" s="124"/>
      <c r="E177" s="124"/>
      <c r="F177" s="124"/>
    </row>
    <row r="178" spans="1:6" ht="12.75">
      <c r="A178" s="159" t="s">
        <v>241</v>
      </c>
      <c r="B178" s="124">
        <v>0.22</v>
      </c>
      <c r="C178" s="124"/>
      <c r="D178" s="124"/>
      <c r="E178" s="124"/>
      <c r="F178" s="124">
        <v>0.22</v>
      </c>
    </row>
    <row r="179" spans="1:6" ht="12.75">
      <c r="A179" s="159" t="s">
        <v>242</v>
      </c>
      <c r="B179" s="124">
        <v>0.3359</v>
      </c>
      <c r="C179" s="124"/>
      <c r="D179" s="124"/>
      <c r="E179" s="124"/>
      <c r="F179" s="124">
        <v>0.3359</v>
      </c>
    </row>
    <row r="180" spans="1:6" ht="12.75">
      <c r="A180" s="159" t="s">
        <v>243</v>
      </c>
      <c r="B180" s="124">
        <v>0.926</v>
      </c>
      <c r="C180" s="124"/>
      <c r="D180" s="124"/>
      <c r="E180" s="124"/>
      <c r="F180" s="124">
        <v>0.926</v>
      </c>
    </row>
    <row r="181" spans="1:6" ht="12.75">
      <c r="A181" s="159" t="s">
        <v>244</v>
      </c>
      <c r="B181" s="124">
        <v>0.926</v>
      </c>
      <c r="C181" s="124"/>
      <c r="D181" s="124"/>
      <c r="E181" s="124"/>
      <c r="F181" s="124">
        <v>0.926</v>
      </c>
    </row>
    <row r="182" spans="1:6" ht="12.75">
      <c r="A182" s="159" t="s">
        <v>245</v>
      </c>
      <c r="B182" s="124">
        <v>6.2694</v>
      </c>
      <c r="C182" s="124"/>
      <c r="D182" s="124">
        <v>4.35</v>
      </c>
      <c r="E182" s="124"/>
      <c r="F182" s="124">
        <v>1.9194</v>
      </c>
    </row>
    <row r="183" spans="1:6" ht="12.75">
      <c r="A183" s="159" t="s">
        <v>246</v>
      </c>
      <c r="B183" s="124">
        <v>0.397</v>
      </c>
      <c r="C183" s="124"/>
      <c r="D183" s="124"/>
      <c r="E183" s="124"/>
      <c r="F183" s="124">
        <v>0.397</v>
      </c>
    </row>
    <row r="184" spans="1:6" ht="12.75">
      <c r="A184" s="159" t="s">
        <v>247</v>
      </c>
      <c r="B184" s="124">
        <v>0.302</v>
      </c>
      <c r="C184" s="124"/>
      <c r="D184" s="124"/>
      <c r="E184" s="124"/>
      <c r="F184" s="124">
        <v>0.302</v>
      </c>
    </row>
    <row r="185" spans="1:6" ht="12.75">
      <c r="A185" s="159" t="s">
        <v>248</v>
      </c>
      <c r="B185" s="124">
        <v>1.611</v>
      </c>
      <c r="C185" s="124"/>
      <c r="D185" s="124"/>
      <c r="E185" s="124"/>
      <c r="F185" s="124">
        <v>1.57</v>
      </c>
    </row>
    <row r="186" spans="1:6" ht="12.75">
      <c r="A186" s="159" t="s">
        <v>250</v>
      </c>
      <c r="B186" s="124">
        <v>0.5471</v>
      </c>
      <c r="C186" s="124"/>
      <c r="D186" s="124"/>
      <c r="E186" s="124"/>
      <c r="F186" s="124">
        <v>0.5471</v>
      </c>
    </row>
    <row r="187" spans="1:6" ht="12.75">
      <c r="A187" s="159"/>
      <c r="B187" s="124"/>
      <c r="C187" s="124"/>
      <c r="D187" s="124"/>
      <c r="E187" s="124"/>
      <c r="F187" s="124"/>
    </row>
    <row r="188" spans="1:6" ht="12.75">
      <c r="A188" s="159"/>
      <c r="B188" s="124"/>
      <c r="C188" s="124"/>
      <c r="D188" s="124"/>
      <c r="E188" s="124"/>
      <c r="F188" s="124"/>
    </row>
    <row r="189" spans="1:6" s="97" customFormat="1" ht="12.75">
      <c r="A189" s="161" t="s">
        <v>251</v>
      </c>
      <c r="B189" s="123">
        <v>23.867612</v>
      </c>
      <c r="C189" s="123"/>
      <c r="D189" s="123"/>
      <c r="E189" s="123">
        <v>0.0187</v>
      </c>
      <c r="F189" s="123">
        <v>23.418912</v>
      </c>
    </row>
    <row r="190" spans="1:6" ht="12.75">
      <c r="A190" s="159"/>
      <c r="B190" s="124"/>
      <c r="C190" s="124"/>
      <c r="D190" s="124"/>
      <c r="E190" s="124"/>
      <c r="F190" s="124"/>
    </row>
    <row r="191" spans="1:6" ht="12.75">
      <c r="A191" s="159" t="s">
        <v>252</v>
      </c>
      <c r="B191" s="124">
        <v>0.3504</v>
      </c>
      <c r="C191" s="124"/>
      <c r="D191" s="124"/>
      <c r="E191" s="124"/>
      <c r="F191" s="124">
        <v>0.3504</v>
      </c>
    </row>
    <row r="192" spans="1:6" ht="12.75">
      <c r="A192" s="159" t="s">
        <v>253</v>
      </c>
      <c r="B192" s="124">
        <v>2.72</v>
      </c>
      <c r="C192" s="124"/>
      <c r="D192" s="124"/>
      <c r="E192" s="124"/>
      <c r="F192" s="124">
        <v>2.72</v>
      </c>
    </row>
    <row r="193" spans="1:6" ht="12.75">
      <c r="A193" s="159" t="s">
        <v>254</v>
      </c>
      <c r="B193" s="124">
        <v>2.72</v>
      </c>
      <c r="C193" s="124"/>
      <c r="D193" s="124"/>
      <c r="E193" s="124"/>
      <c r="F193" s="124">
        <v>2.72</v>
      </c>
    </row>
    <row r="194" spans="1:6" ht="12.75">
      <c r="A194" s="159" t="s">
        <v>255</v>
      </c>
      <c r="B194" s="124">
        <v>0.3989</v>
      </c>
      <c r="C194" s="124"/>
      <c r="D194" s="124"/>
      <c r="E194" s="124"/>
      <c r="F194" s="124">
        <v>0.3989</v>
      </c>
    </row>
    <row r="195" spans="1:6" ht="12.75">
      <c r="A195" s="159" t="s">
        <v>256</v>
      </c>
      <c r="B195" s="124">
        <v>0.8243</v>
      </c>
      <c r="C195" s="124"/>
      <c r="D195" s="124"/>
      <c r="E195" s="124"/>
      <c r="F195" s="124">
        <v>0.8243</v>
      </c>
    </row>
    <row r="196" spans="1:6" ht="12.75">
      <c r="A196" s="159" t="s">
        <v>257</v>
      </c>
      <c r="B196" s="124">
        <v>12.44</v>
      </c>
      <c r="C196" s="124"/>
      <c r="D196" s="124"/>
      <c r="E196" s="124"/>
      <c r="F196" s="124">
        <v>12.01</v>
      </c>
    </row>
    <row r="197" spans="1:6" ht="12.75">
      <c r="A197" s="159" t="s">
        <v>258</v>
      </c>
      <c r="B197" s="124">
        <v>2.4</v>
      </c>
      <c r="C197" s="124"/>
      <c r="D197" s="124"/>
      <c r="E197" s="124"/>
      <c r="F197" s="124">
        <v>2.4</v>
      </c>
    </row>
    <row r="198" spans="1:6" ht="12.75">
      <c r="A198" s="159" t="s">
        <v>259</v>
      </c>
      <c r="B198" s="124">
        <v>0.019</v>
      </c>
      <c r="C198" s="124"/>
      <c r="D198" s="124"/>
      <c r="E198" s="124"/>
      <c r="F198" s="124">
        <v>0.019</v>
      </c>
    </row>
    <row r="199" spans="1:6" ht="12.75">
      <c r="A199" s="159" t="s">
        <v>260</v>
      </c>
      <c r="B199" s="124">
        <v>1.6118</v>
      </c>
      <c r="C199" s="124"/>
      <c r="D199" s="124"/>
      <c r="E199" s="124">
        <v>0.004</v>
      </c>
      <c r="F199" s="124">
        <v>1.6078</v>
      </c>
    </row>
    <row r="200" spans="1:6" ht="12.75">
      <c r="A200" s="159" t="s">
        <v>261</v>
      </c>
      <c r="B200" s="124">
        <v>1.004</v>
      </c>
      <c r="C200" s="124"/>
      <c r="D200" s="124"/>
      <c r="E200" s="124">
        <v>0.004</v>
      </c>
      <c r="F200" s="124">
        <v>1</v>
      </c>
    </row>
    <row r="201" spans="1:6" ht="12.75">
      <c r="A201" s="159" t="s">
        <v>262</v>
      </c>
      <c r="B201" s="124">
        <v>0.25</v>
      </c>
      <c r="C201" s="124"/>
      <c r="D201" s="124"/>
      <c r="E201" s="124"/>
      <c r="F201" s="124">
        <v>0.25</v>
      </c>
    </row>
    <row r="202" spans="1:6" ht="12.75">
      <c r="A202" s="159" t="s">
        <v>263</v>
      </c>
      <c r="B202" s="124">
        <v>4.322612</v>
      </c>
      <c r="C202" s="124"/>
      <c r="D202" s="124"/>
      <c r="E202" s="124">
        <v>0.0147</v>
      </c>
      <c r="F202" s="124">
        <v>4.307912</v>
      </c>
    </row>
    <row r="203" spans="1:6" ht="12.75">
      <c r="A203" s="159" t="s">
        <v>264</v>
      </c>
      <c r="B203" s="124">
        <v>3.6647</v>
      </c>
      <c r="C203" s="124"/>
      <c r="D203" s="124"/>
      <c r="E203" s="124">
        <v>0.0147</v>
      </c>
      <c r="F203" s="124">
        <v>3.65</v>
      </c>
    </row>
    <row r="204" spans="1:6" ht="12.75">
      <c r="A204" s="159" t="s">
        <v>265</v>
      </c>
      <c r="B204" s="124">
        <v>0.9306</v>
      </c>
      <c r="C204" s="124"/>
      <c r="D204" s="124"/>
      <c r="E204" s="124"/>
      <c r="F204" s="124">
        <v>0.9306</v>
      </c>
    </row>
    <row r="205" spans="1:6" ht="12.75">
      <c r="A205" s="159"/>
      <c r="B205" s="124"/>
      <c r="C205" s="124"/>
      <c r="D205" s="124"/>
      <c r="E205" s="124"/>
      <c r="F205" s="124"/>
    </row>
    <row r="206" spans="1:6" s="97" customFormat="1" ht="12.75">
      <c r="A206" s="161" t="s">
        <v>266</v>
      </c>
      <c r="B206" s="123">
        <v>40.461</v>
      </c>
      <c r="C206" s="123"/>
      <c r="D206" s="123"/>
      <c r="E206" s="123">
        <v>10.1362</v>
      </c>
      <c r="F206" s="123">
        <v>30.3248</v>
      </c>
    </row>
    <row r="207" spans="1:6" ht="12.75">
      <c r="A207" s="159"/>
      <c r="B207" s="124"/>
      <c r="C207" s="124"/>
      <c r="D207" s="124"/>
      <c r="E207" s="124"/>
      <c r="F207" s="124"/>
    </row>
    <row r="208" spans="1:6" ht="12.75">
      <c r="A208" s="159" t="s">
        <v>267</v>
      </c>
      <c r="B208" s="124">
        <v>1.2953</v>
      </c>
      <c r="C208" s="124"/>
      <c r="D208" s="124"/>
      <c r="E208" s="124"/>
      <c r="F208" s="124">
        <v>1.2953</v>
      </c>
    </row>
    <row r="209" spans="1:6" ht="12.75">
      <c r="A209" s="159" t="s">
        <v>268</v>
      </c>
      <c r="B209" s="124">
        <v>0.7284</v>
      </c>
      <c r="C209" s="124"/>
      <c r="D209" s="124"/>
      <c r="E209" s="124"/>
      <c r="F209" s="124">
        <v>0.7284</v>
      </c>
    </row>
    <row r="210" spans="1:6" ht="12.75">
      <c r="A210" s="159" t="s">
        <v>269</v>
      </c>
      <c r="B210" s="124">
        <v>25.841</v>
      </c>
      <c r="C210" s="124"/>
      <c r="D210" s="124"/>
      <c r="E210" s="124">
        <v>10.121</v>
      </c>
      <c r="F210" s="124">
        <v>15.72</v>
      </c>
    </row>
    <row r="211" spans="1:6" ht="12.75">
      <c r="A211" s="159" t="s">
        <v>270</v>
      </c>
      <c r="B211" s="124">
        <v>2.277</v>
      </c>
      <c r="C211" s="124"/>
      <c r="D211" s="124"/>
      <c r="E211" s="124"/>
      <c r="F211" s="124">
        <v>2.277</v>
      </c>
    </row>
    <row r="212" spans="1:6" ht="12.75">
      <c r="A212" s="159" t="s">
        <v>271</v>
      </c>
      <c r="B212" s="124">
        <v>0.14</v>
      </c>
      <c r="C212" s="124"/>
      <c r="D212" s="124"/>
      <c r="E212" s="124"/>
      <c r="F212" s="124">
        <v>0.14</v>
      </c>
    </row>
    <row r="213" spans="1:6" ht="12.75">
      <c r="A213" s="159" t="s">
        <v>272</v>
      </c>
      <c r="B213" s="124">
        <v>1.09</v>
      </c>
      <c r="C213" s="124"/>
      <c r="D213" s="124"/>
      <c r="E213" s="124"/>
      <c r="F213" s="124">
        <v>1.09</v>
      </c>
    </row>
    <row r="214" spans="1:6" ht="12.75">
      <c r="A214" s="159" t="s">
        <v>273</v>
      </c>
      <c r="B214" s="124">
        <v>0.0606</v>
      </c>
      <c r="C214" s="124"/>
      <c r="D214" s="124"/>
      <c r="E214" s="124"/>
      <c r="F214" s="124">
        <v>0.0606</v>
      </c>
    </row>
    <row r="215" spans="1:6" ht="12.75">
      <c r="A215" s="159" t="s">
        <v>274</v>
      </c>
      <c r="B215" s="124">
        <v>0.603</v>
      </c>
      <c r="C215" s="124"/>
      <c r="D215" s="124"/>
      <c r="E215" s="124"/>
      <c r="F215" s="124">
        <v>0.603</v>
      </c>
    </row>
    <row r="216" spans="1:6" ht="12.75">
      <c r="A216" s="159" t="s">
        <v>275</v>
      </c>
      <c r="B216" s="124">
        <v>0.1737</v>
      </c>
      <c r="C216" s="124"/>
      <c r="D216" s="124"/>
      <c r="E216" s="124">
        <v>0.0152</v>
      </c>
      <c r="F216" s="124">
        <v>0.1585</v>
      </c>
    </row>
    <row r="217" spans="1:6" ht="12.75">
      <c r="A217" s="159" t="s">
        <v>276</v>
      </c>
      <c r="B217" s="124">
        <v>0.2</v>
      </c>
      <c r="C217" s="124"/>
      <c r="D217" s="124"/>
      <c r="E217" s="124"/>
      <c r="F217" s="124">
        <v>0.2</v>
      </c>
    </row>
    <row r="218" spans="1:6" ht="12.75">
      <c r="A218" s="159" t="s">
        <v>277</v>
      </c>
      <c r="B218" s="124">
        <v>7.12</v>
      </c>
      <c r="C218" s="124"/>
      <c r="D218" s="124"/>
      <c r="E218" s="124"/>
      <c r="F218" s="124">
        <v>7.12</v>
      </c>
    </row>
    <row r="219" spans="1:6" ht="12.75">
      <c r="A219" s="159" t="s">
        <v>278</v>
      </c>
      <c r="B219" s="124">
        <v>0.092</v>
      </c>
      <c r="C219" s="124"/>
      <c r="D219" s="124"/>
      <c r="E219" s="124"/>
      <c r="F219" s="124">
        <v>0.092</v>
      </c>
    </row>
    <row r="220" spans="1:6" ht="12.75">
      <c r="A220" s="158" t="s">
        <v>279</v>
      </c>
      <c r="B220" s="124"/>
      <c r="C220" s="124"/>
      <c r="D220" s="124"/>
      <c r="E220" s="124"/>
      <c r="F220" s="124"/>
    </row>
    <row r="221" spans="1:6" ht="12.75">
      <c r="A221" s="159" t="s">
        <v>280</v>
      </c>
      <c r="B221" s="124">
        <v>0.66</v>
      </c>
      <c r="C221" s="124"/>
      <c r="D221" s="124"/>
      <c r="E221" s="124"/>
      <c r="F221" s="124">
        <v>0.66</v>
      </c>
    </row>
    <row r="222" spans="1:6" ht="12.75">
      <c r="A222" s="159" t="s">
        <v>281</v>
      </c>
      <c r="B222" s="124"/>
      <c r="C222" s="124"/>
      <c r="D222" s="124"/>
      <c r="E222" s="124"/>
      <c r="F222" s="124"/>
    </row>
    <row r="223" spans="1:6" ht="12.75">
      <c r="A223" s="159" t="s">
        <v>282</v>
      </c>
      <c r="B223" s="124">
        <v>0.18</v>
      </c>
      <c r="C223" s="124"/>
      <c r="D223" s="124"/>
      <c r="E223" s="124"/>
      <c r="F223" s="124">
        <v>0.18</v>
      </c>
    </row>
    <row r="224" spans="1:6" ht="12.75">
      <c r="A224" s="159"/>
      <c r="B224" s="124"/>
      <c r="C224" s="124"/>
      <c r="D224" s="124"/>
      <c r="E224" s="124"/>
      <c r="F224" s="124"/>
    </row>
    <row r="225" spans="1:6" s="97" customFormat="1" ht="12.75">
      <c r="A225" s="161" t="s">
        <v>283</v>
      </c>
      <c r="B225" s="123">
        <v>75.8595</v>
      </c>
      <c r="C225" s="123"/>
      <c r="D225" s="123">
        <v>5.29</v>
      </c>
      <c r="E225" s="123">
        <v>0.2712</v>
      </c>
      <c r="F225" s="123">
        <v>70.0193</v>
      </c>
    </row>
    <row r="226" spans="1:6" ht="12.75">
      <c r="A226" s="159"/>
      <c r="B226" s="124"/>
      <c r="C226" s="124"/>
      <c r="D226" s="124"/>
      <c r="E226" s="124"/>
      <c r="F226" s="124"/>
    </row>
    <row r="227" spans="1:6" ht="12.75">
      <c r="A227" s="159" t="s">
        <v>284</v>
      </c>
      <c r="B227" s="124">
        <v>0.533</v>
      </c>
      <c r="C227" s="124"/>
      <c r="D227" s="124"/>
      <c r="E227" s="124"/>
      <c r="F227" s="124">
        <v>0.533</v>
      </c>
    </row>
    <row r="228" spans="1:6" ht="12.75">
      <c r="A228" s="159" t="s">
        <v>285</v>
      </c>
      <c r="B228" s="124">
        <v>0.8842</v>
      </c>
      <c r="C228" s="124"/>
      <c r="D228" s="124"/>
      <c r="E228" s="124"/>
      <c r="F228" s="124">
        <v>0.6052</v>
      </c>
    </row>
    <row r="229" spans="1:6" ht="12.75">
      <c r="A229" s="159" t="s">
        <v>286</v>
      </c>
      <c r="B229" s="124">
        <v>0.898</v>
      </c>
      <c r="C229" s="124"/>
      <c r="D229" s="124"/>
      <c r="E229" s="124"/>
      <c r="F229" s="124">
        <v>0.898</v>
      </c>
    </row>
    <row r="230" spans="1:6" ht="12.75">
      <c r="A230" s="158" t="s">
        <v>287</v>
      </c>
      <c r="B230" s="124"/>
      <c r="C230" s="124"/>
      <c r="D230" s="124"/>
      <c r="E230" s="124"/>
      <c r="F230" s="124"/>
    </row>
    <row r="231" spans="1:6" ht="12.75">
      <c r="A231" s="159" t="s">
        <v>288</v>
      </c>
      <c r="B231" s="124">
        <v>0.636</v>
      </c>
      <c r="C231" s="124"/>
      <c r="D231" s="124"/>
      <c r="E231" s="124"/>
      <c r="F231" s="124">
        <v>0.636</v>
      </c>
    </row>
    <row r="232" spans="1:6" ht="12.75">
      <c r="A232" s="159" t="s">
        <v>289</v>
      </c>
      <c r="B232" s="124">
        <v>0.4278</v>
      </c>
      <c r="C232" s="124"/>
      <c r="D232" s="124"/>
      <c r="E232" s="124"/>
      <c r="F232" s="124">
        <v>0.4278</v>
      </c>
    </row>
    <row r="233" spans="1:6" ht="12.75">
      <c r="A233" s="159" t="s">
        <v>290</v>
      </c>
      <c r="B233" s="124">
        <v>3.3392</v>
      </c>
      <c r="C233" s="124"/>
      <c r="D233" s="124"/>
      <c r="E233" s="124"/>
      <c r="F233" s="124">
        <v>3.3392</v>
      </c>
    </row>
    <row r="234" spans="1:6" ht="12.75">
      <c r="A234" s="159" t="s">
        <v>291</v>
      </c>
      <c r="B234" s="124">
        <v>1.279</v>
      </c>
      <c r="C234" s="124"/>
      <c r="D234" s="124"/>
      <c r="E234" s="124"/>
      <c r="F234" s="124">
        <v>1.279</v>
      </c>
    </row>
    <row r="235" spans="1:6" ht="12.75">
      <c r="A235" s="159" t="s">
        <v>292</v>
      </c>
      <c r="B235" s="124">
        <v>0.1556</v>
      </c>
      <c r="C235" s="124"/>
      <c r="D235" s="124"/>
      <c r="E235" s="124"/>
      <c r="F235" s="124">
        <v>0.1556</v>
      </c>
    </row>
    <row r="236" spans="1:6" ht="12.75">
      <c r="A236" s="159" t="s">
        <v>293</v>
      </c>
      <c r="B236" s="124">
        <v>0.7283</v>
      </c>
      <c r="C236" s="124"/>
      <c r="D236" s="124"/>
      <c r="E236" s="124"/>
      <c r="F236" s="124">
        <v>0.7283</v>
      </c>
    </row>
    <row r="237" spans="1:6" ht="12.75">
      <c r="A237" s="159" t="s">
        <v>294</v>
      </c>
      <c r="B237" s="124">
        <v>1.9851</v>
      </c>
      <c r="C237" s="124"/>
      <c r="D237" s="124"/>
      <c r="E237" s="124"/>
      <c r="F237" s="124">
        <v>1.9851</v>
      </c>
    </row>
    <row r="238" spans="1:6" ht="12.75">
      <c r="A238" s="159" t="s">
        <v>295</v>
      </c>
      <c r="B238" s="124">
        <v>0.0025</v>
      </c>
      <c r="C238" s="124"/>
      <c r="D238" s="124"/>
      <c r="E238" s="124"/>
      <c r="F238" s="124">
        <v>0.0025</v>
      </c>
    </row>
    <row r="239" spans="1:6" ht="12.75">
      <c r="A239" s="158" t="s">
        <v>296</v>
      </c>
      <c r="B239" s="124"/>
      <c r="C239" s="124"/>
      <c r="D239" s="124"/>
      <c r="E239" s="124"/>
      <c r="F239" s="124"/>
    </row>
    <row r="240" spans="1:6" ht="12.75">
      <c r="A240" s="159" t="s">
        <v>297</v>
      </c>
      <c r="B240" s="124">
        <v>3.5239</v>
      </c>
      <c r="C240" s="124"/>
      <c r="D240" s="124"/>
      <c r="E240" s="124"/>
      <c r="F240" s="124">
        <v>3.5239</v>
      </c>
    </row>
    <row r="241" spans="1:6" ht="12.75">
      <c r="A241" s="159" t="s">
        <v>298</v>
      </c>
      <c r="B241" s="124">
        <v>2.5913</v>
      </c>
      <c r="C241" s="124"/>
      <c r="D241" s="124"/>
      <c r="E241" s="124"/>
      <c r="F241" s="124">
        <v>2.5913</v>
      </c>
    </row>
    <row r="242" spans="1:6" ht="12.75">
      <c r="A242" s="159" t="s">
        <v>299</v>
      </c>
      <c r="B242" s="124">
        <v>0.5972</v>
      </c>
      <c r="C242" s="124"/>
      <c r="D242" s="124"/>
      <c r="E242" s="124"/>
      <c r="F242" s="124">
        <v>0.5972</v>
      </c>
    </row>
    <row r="243" spans="1:6" ht="12.75">
      <c r="A243" s="159" t="s">
        <v>300</v>
      </c>
      <c r="B243" s="124">
        <v>48.7</v>
      </c>
      <c r="C243" s="124"/>
      <c r="D243" s="124"/>
      <c r="E243" s="124"/>
      <c r="F243" s="124">
        <v>48.7</v>
      </c>
    </row>
    <row r="244" spans="1:6" ht="12.75">
      <c r="A244" s="159" t="s">
        <v>301</v>
      </c>
      <c r="B244" s="124">
        <v>7.4729</v>
      </c>
      <c r="C244" s="124"/>
      <c r="D244" s="124">
        <v>5.29</v>
      </c>
      <c r="E244" s="124">
        <v>0.2712</v>
      </c>
      <c r="F244" s="124">
        <v>1.9117</v>
      </c>
    </row>
    <row r="245" spans="1:6" ht="12.75">
      <c r="A245" s="159" t="s">
        <v>302</v>
      </c>
      <c r="B245" s="124">
        <v>0.4605</v>
      </c>
      <c r="C245" s="124"/>
      <c r="D245" s="124"/>
      <c r="E245" s="124"/>
      <c r="F245" s="124">
        <v>0.4605</v>
      </c>
    </row>
    <row r="246" spans="1:6" ht="12.75">
      <c r="A246" s="159" t="s">
        <v>303</v>
      </c>
      <c r="B246" s="124">
        <v>0.511</v>
      </c>
      <c r="C246" s="124"/>
      <c r="D246" s="124"/>
      <c r="E246" s="124"/>
      <c r="F246" s="124">
        <v>0.511</v>
      </c>
    </row>
    <row r="247" spans="1:6" ht="12.75">
      <c r="A247" s="159" t="s">
        <v>304</v>
      </c>
      <c r="B247" s="124">
        <v>0.47</v>
      </c>
      <c r="C247" s="124"/>
      <c r="D247" s="124"/>
      <c r="E247" s="124"/>
      <c r="F247" s="124">
        <v>0.47</v>
      </c>
    </row>
    <row r="248" spans="1:6" ht="12.75">
      <c r="A248" s="159" t="s">
        <v>305</v>
      </c>
      <c r="B248" s="124">
        <v>0.664</v>
      </c>
      <c r="C248" s="124"/>
      <c r="D248" s="124"/>
      <c r="E248" s="124"/>
      <c r="F248" s="124">
        <v>0.664</v>
      </c>
    </row>
    <row r="249" spans="1:6" ht="12.75">
      <c r="A249" s="159"/>
      <c r="B249" s="124"/>
      <c r="C249" s="124"/>
      <c r="D249" s="124"/>
      <c r="E249" s="124"/>
      <c r="F249" s="124"/>
    </row>
    <row r="250" spans="1:6" s="97" customFormat="1" ht="12.75">
      <c r="A250" s="161" t="s">
        <v>306</v>
      </c>
      <c r="B250" s="123">
        <v>40.9564</v>
      </c>
      <c r="C250" s="123"/>
      <c r="D250" s="123"/>
      <c r="E250" s="123"/>
      <c r="F250" s="123">
        <v>40.9564</v>
      </c>
    </row>
    <row r="251" spans="1:6" ht="12.75">
      <c r="A251" s="159"/>
      <c r="B251" s="124"/>
      <c r="C251" s="124"/>
      <c r="D251" s="124"/>
      <c r="E251" s="124"/>
      <c r="F251" s="124"/>
    </row>
    <row r="252" spans="1:6" ht="12.75">
      <c r="A252" s="159" t="s">
        <v>307</v>
      </c>
      <c r="B252" s="124">
        <v>1.8526</v>
      </c>
      <c r="C252" s="124"/>
      <c r="D252" s="124"/>
      <c r="E252" s="124"/>
      <c r="F252" s="124">
        <v>1.8526</v>
      </c>
    </row>
    <row r="253" spans="1:6" ht="12.75">
      <c r="A253" s="159" t="s">
        <v>308</v>
      </c>
      <c r="B253" s="124">
        <v>0.12</v>
      </c>
      <c r="C253" s="124"/>
      <c r="D253" s="124"/>
      <c r="E253" s="124"/>
      <c r="F253" s="124">
        <v>0.12</v>
      </c>
    </row>
    <row r="254" spans="1:6" ht="12.75">
      <c r="A254" s="159" t="s">
        <v>309</v>
      </c>
      <c r="B254" s="124"/>
      <c r="C254" s="124"/>
      <c r="D254" s="124"/>
      <c r="E254" s="124"/>
      <c r="F254" s="124"/>
    </row>
    <row r="255" spans="1:6" ht="12.75">
      <c r="A255" s="159" t="s">
        <v>310</v>
      </c>
      <c r="B255" s="124">
        <v>2.5405</v>
      </c>
      <c r="C255" s="124"/>
      <c r="D255" s="124"/>
      <c r="E255" s="124"/>
      <c r="F255" s="124">
        <v>2.5405</v>
      </c>
    </row>
    <row r="256" spans="1:6" ht="12.75">
      <c r="A256" s="159" t="s">
        <v>311</v>
      </c>
      <c r="B256" s="124">
        <v>2.0005</v>
      </c>
      <c r="C256" s="124"/>
      <c r="D256" s="124"/>
      <c r="E256" s="124"/>
      <c r="F256" s="124">
        <v>2.0005</v>
      </c>
    </row>
    <row r="257" spans="1:6" ht="12.75">
      <c r="A257" s="159" t="s">
        <v>312</v>
      </c>
      <c r="B257" s="124">
        <v>0.5856</v>
      </c>
      <c r="C257" s="124"/>
      <c r="D257" s="124"/>
      <c r="E257" s="124"/>
      <c r="F257" s="124">
        <v>0.5856</v>
      </c>
    </row>
    <row r="258" spans="1:6" ht="12.75">
      <c r="A258" s="159" t="s">
        <v>313</v>
      </c>
      <c r="B258" s="124">
        <v>0.63</v>
      </c>
      <c r="C258" s="124"/>
      <c r="D258" s="124"/>
      <c r="E258" s="124"/>
      <c r="F258" s="124">
        <v>0.63</v>
      </c>
    </row>
    <row r="259" spans="1:6" ht="12.75">
      <c r="A259" s="159" t="s">
        <v>314</v>
      </c>
      <c r="B259" s="124">
        <v>0.0114</v>
      </c>
      <c r="C259" s="124"/>
      <c r="D259" s="124"/>
      <c r="E259" s="124"/>
      <c r="F259" s="124">
        <v>0.0114</v>
      </c>
    </row>
    <row r="260" spans="1:6" ht="12.75">
      <c r="A260" s="159" t="s">
        <v>315</v>
      </c>
      <c r="B260" s="124">
        <v>0.3846</v>
      </c>
      <c r="C260" s="124"/>
      <c r="D260" s="124"/>
      <c r="E260" s="124"/>
      <c r="F260" s="124">
        <v>0.3846</v>
      </c>
    </row>
    <row r="261" spans="1:6" ht="12.75">
      <c r="A261" s="159" t="s">
        <v>316</v>
      </c>
      <c r="B261" s="124">
        <v>24.717</v>
      </c>
      <c r="C261" s="124"/>
      <c r="D261" s="124"/>
      <c r="E261" s="124"/>
      <c r="F261" s="124">
        <v>24.717</v>
      </c>
    </row>
    <row r="262" spans="1:6" ht="12.75">
      <c r="A262" s="159" t="s">
        <v>317</v>
      </c>
      <c r="B262" s="124">
        <v>0.664</v>
      </c>
      <c r="C262" s="124"/>
      <c r="D262" s="124"/>
      <c r="E262" s="124"/>
      <c r="F262" s="124">
        <v>0.664</v>
      </c>
    </row>
    <row r="263" spans="1:6" ht="12.75">
      <c r="A263" s="159" t="s">
        <v>318</v>
      </c>
      <c r="B263" s="124">
        <v>1.67</v>
      </c>
      <c r="C263" s="124"/>
      <c r="D263" s="124"/>
      <c r="E263" s="124"/>
      <c r="F263" s="124">
        <v>1.67</v>
      </c>
    </row>
    <row r="264" spans="1:6" ht="12.75">
      <c r="A264" s="159" t="s">
        <v>319</v>
      </c>
      <c r="B264" s="124">
        <v>7.5507</v>
      </c>
      <c r="C264" s="124"/>
      <c r="D264" s="124"/>
      <c r="E264" s="124"/>
      <c r="F264" s="124">
        <v>7.5507</v>
      </c>
    </row>
    <row r="265" spans="1:6" ht="12.75">
      <c r="A265" s="159" t="s">
        <v>320</v>
      </c>
      <c r="B265" s="124">
        <v>0.23</v>
      </c>
      <c r="C265" s="124"/>
      <c r="D265" s="124"/>
      <c r="E265" s="124"/>
      <c r="F265" s="124">
        <v>0.23</v>
      </c>
    </row>
    <row r="266" spans="1:6" ht="12.75">
      <c r="A266" s="159"/>
      <c r="B266" s="124"/>
      <c r="C266" s="124"/>
      <c r="D266" s="124"/>
      <c r="E266" s="124"/>
      <c r="F266" s="124"/>
    </row>
    <row r="267" spans="1:6" s="97" customFormat="1" ht="12.75">
      <c r="A267" s="161" t="s">
        <v>321</v>
      </c>
      <c r="B267" s="123">
        <v>21.5816</v>
      </c>
      <c r="C267" s="123"/>
      <c r="D267" s="123"/>
      <c r="E267" s="123"/>
      <c r="F267" s="123">
        <v>21.5816</v>
      </c>
    </row>
    <row r="268" spans="1:6" ht="12.75">
      <c r="A268" s="159"/>
      <c r="B268" s="124"/>
      <c r="C268" s="124"/>
      <c r="D268" s="124"/>
      <c r="E268" s="124"/>
      <c r="F268" s="124"/>
    </row>
    <row r="269" spans="1:6" ht="12.75">
      <c r="A269" s="159" t="s">
        <v>322</v>
      </c>
      <c r="B269" s="124">
        <v>0.7161</v>
      </c>
      <c r="C269" s="124"/>
      <c r="D269" s="124"/>
      <c r="E269" s="124"/>
      <c r="F269" s="124">
        <v>0.7161</v>
      </c>
    </row>
    <row r="270" spans="1:6" ht="12.75">
      <c r="A270" s="159" t="s">
        <v>323</v>
      </c>
      <c r="B270" s="124">
        <v>0.6013</v>
      </c>
      <c r="C270" s="124"/>
      <c r="D270" s="124"/>
      <c r="E270" s="124"/>
      <c r="F270" s="124">
        <v>0.6013</v>
      </c>
    </row>
    <row r="271" spans="1:6" ht="12.75">
      <c r="A271" s="159" t="s">
        <v>324</v>
      </c>
      <c r="B271" s="124">
        <v>0.33</v>
      </c>
      <c r="C271" s="124"/>
      <c r="D271" s="124"/>
      <c r="E271" s="124"/>
      <c r="F271" s="124">
        <v>0.33</v>
      </c>
    </row>
    <row r="272" spans="1:6" ht="12.75">
      <c r="A272" s="159" t="s">
        <v>325</v>
      </c>
      <c r="B272" s="124">
        <v>0.89</v>
      </c>
      <c r="C272" s="124"/>
      <c r="D272" s="124"/>
      <c r="E272" s="124"/>
      <c r="F272" s="124">
        <v>0.89</v>
      </c>
    </row>
    <row r="273" spans="1:6" ht="12.75">
      <c r="A273" s="159" t="s">
        <v>326</v>
      </c>
      <c r="B273" s="124">
        <v>0.5</v>
      </c>
      <c r="C273" s="124"/>
      <c r="D273" s="124"/>
      <c r="E273" s="124"/>
      <c r="F273" s="124">
        <v>0.5</v>
      </c>
    </row>
    <row r="274" spans="1:6" ht="12.75">
      <c r="A274" s="159" t="s">
        <v>327</v>
      </c>
      <c r="B274" s="124">
        <v>0.63</v>
      </c>
      <c r="C274" s="124"/>
      <c r="D274" s="124"/>
      <c r="E274" s="124"/>
      <c r="F274" s="124">
        <v>0.63</v>
      </c>
    </row>
    <row r="275" spans="1:6" ht="12.75">
      <c r="A275" s="159" t="s">
        <v>328</v>
      </c>
      <c r="B275" s="124">
        <v>0.2089</v>
      </c>
      <c r="C275" s="124"/>
      <c r="D275" s="124"/>
      <c r="E275" s="124"/>
      <c r="F275" s="124">
        <v>0.2089</v>
      </c>
    </row>
    <row r="276" spans="1:6" ht="12.75">
      <c r="A276" s="159" t="s">
        <v>329</v>
      </c>
      <c r="B276" s="124">
        <v>0.475</v>
      </c>
      <c r="C276" s="124"/>
      <c r="D276" s="124"/>
      <c r="E276" s="124"/>
      <c r="F276" s="124">
        <v>0.475</v>
      </c>
    </row>
    <row r="277" spans="1:6" ht="12.75">
      <c r="A277" s="159" t="s">
        <v>330</v>
      </c>
      <c r="B277" s="124">
        <v>0.2585</v>
      </c>
      <c r="C277" s="124"/>
      <c r="D277" s="124"/>
      <c r="E277" s="124"/>
      <c r="F277" s="124">
        <v>0.2585</v>
      </c>
    </row>
    <row r="278" spans="1:6" ht="12.75">
      <c r="A278" s="159" t="s">
        <v>331</v>
      </c>
      <c r="B278" s="124">
        <v>0.38</v>
      </c>
      <c r="C278" s="124"/>
      <c r="D278" s="124"/>
      <c r="E278" s="124"/>
      <c r="F278" s="124">
        <v>0.38</v>
      </c>
    </row>
    <row r="279" spans="1:6" ht="12.75">
      <c r="A279" s="159" t="s">
        <v>332</v>
      </c>
      <c r="B279" s="124">
        <v>0.714</v>
      </c>
      <c r="C279" s="124"/>
      <c r="D279" s="124"/>
      <c r="E279" s="124"/>
      <c r="F279" s="124">
        <v>0.714</v>
      </c>
    </row>
    <row r="280" spans="1:6" ht="12.75">
      <c r="A280" s="159" t="s">
        <v>333</v>
      </c>
      <c r="B280" s="124">
        <v>0.67</v>
      </c>
      <c r="C280" s="124"/>
      <c r="D280" s="124"/>
      <c r="E280" s="124"/>
      <c r="F280" s="124">
        <v>0.67</v>
      </c>
    </row>
    <row r="281" spans="1:6" ht="12.75">
      <c r="A281" s="159" t="s">
        <v>334</v>
      </c>
      <c r="B281" s="124">
        <v>1.5191</v>
      </c>
      <c r="C281" s="124"/>
      <c r="D281" s="124"/>
      <c r="E281" s="124"/>
      <c r="F281" s="124">
        <v>1.5191</v>
      </c>
    </row>
    <row r="282" spans="1:6" ht="12.75">
      <c r="A282" s="159" t="s">
        <v>335</v>
      </c>
      <c r="B282" s="124">
        <v>0.192</v>
      </c>
      <c r="C282" s="124"/>
      <c r="D282" s="124"/>
      <c r="E282" s="124"/>
      <c r="F282" s="124">
        <v>0.192</v>
      </c>
    </row>
    <row r="283" spans="1:6" ht="12.75">
      <c r="A283" s="159" t="s">
        <v>336</v>
      </c>
      <c r="B283" s="124">
        <v>0.64</v>
      </c>
      <c r="C283" s="124"/>
      <c r="D283" s="124"/>
      <c r="E283" s="124"/>
      <c r="F283" s="124">
        <v>0.64</v>
      </c>
    </row>
    <row r="284" spans="1:6" ht="12.75">
      <c r="A284" s="159" t="s">
        <v>337</v>
      </c>
      <c r="B284" s="124">
        <v>0.56</v>
      </c>
      <c r="C284" s="124"/>
      <c r="D284" s="124"/>
      <c r="E284" s="124"/>
      <c r="F284" s="124">
        <v>0.56</v>
      </c>
    </row>
    <row r="285" spans="1:6" ht="12.75">
      <c r="A285" s="159" t="s">
        <v>338</v>
      </c>
      <c r="B285" s="124">
        <v>13</v>
      </c>
      <c r="C285" s="124"/>
      <c r="D285" s="124"/>
      <c r="E285" s="124"/>
      <c r="F285" s="124">
        <v>13</v>
      </c>
    </row>
    <row r="286" spans="1:6" ht="12.75">
      <c r="A286" s="159" t="s">
        <v>339</v>
      </c>
      <c r="B286" s="124">
        <v>0.59</v>
      </c>
      <c r="C286" s="124"/>
      <c r="D286" s="124"/>
      <c r="E286" s="124"/>
      <c r="F286" s="124">
        <v>0.59</v>
      </c>
    </row>
    <row r="287" spans="1:6" ht="12.75">
      <c r="A287" s="159"/>
      <c r="B287" s="124"/>
      <c r="C287" s="124"/>
      <c r="D287" s="124"/>
      <c r="E287" s="124"/>
      <c r="F287" s="124"/>
    </row>
    <row r="288" spans="1:6" s="97" customFormat="1" ht="12.75">
      <c r="A288" s="161" t="s">
        <v>340</v>
      </c>
      <c r="B288" s="123">
        <v>29.1572</v>
      </c>
      <c r="C288" s="123"/>
      <c r="D288" s="123"/>
      <c r="E288" s="123"/>
      <c r="F288" s="123">
        <v>29.1572</v>
      </c>
    </row>
    <row r="289" spans="1:6" ht="12.75">
      <c r="A289" s="159"/>
      <c r="B289" s="124"/>
      <c r="C289" s="124"/>
      <c r="D289" s="124"/>
      <c r="E289" s="124"/>
      <c r="F289" s="124"/>
    </row>
    <row r="290" spans="1:6" ht="12.75">
      <c r="A290" s="159" t="s">
        <v>341</v>
      </c>
      <c r="B290" s="124">
        <v>1.965</v>
      </c>
      <c r="C290" s="124"/>
      <c r="D290" s="124"/>
      <c r="E290" s="124"/>
      <c r="F290" s="124">
        <v>1.965</v>
      </c>
    </row>
    <row r="291" spans="1:6" ht="12.75">
      <c r="A291" s="159" t="s">
        <v>342</v>
      </c>
      <c r="B291" s="124">
        <v>1.16</v>
      </c>
      <c r="C291" s="124"/>
      <c r="D291" s="124"/>
      <c r="E291" s="124"/>
      <c r="F291" s="124">
        <v>1.16</v>
      </c>
    </row>
    <row r="292" spans="1:6" ht="12.75">
      <c r="A292" s="159" t="s">
        <v>343</v>
      </c>
      <c r="B292" s="124">
        <v>0.41</v>
      </c>
      <c r="C292" s="124"/>
      <c r="D292" s="124"/>
      <c r="E292" s="124"/>
      <c r="F292" s="124">
        <v>0.41</v>
      </c>
    </row>
    <row r="293" spans="1:6" ht="12.75">
      <c r="A293" s="159" t="s">
        <v>344</v>
      </c>
      <c r="B293" s="124">
        <v>0.693</v>
      </c>
      <c r="C293" s="124"/>
      <c r="D293" s="124"/>
      <c r="E293" s="124"/>
      <c r="F293" s="124">
        <v>0.693</v>
      </c>
    </row>
    <row r="294" spans="1:6" ht="12.75">
      <c r="A294" s="159" t="s">
        <v>345</v>
      </c>
      <c r="B294" s="124">
        <v>0.38</v>
      </c>
      <c r="C294" s="124"/>
      <c r="D294" s="124"/>
      <c r="E294" s="124"/>
      <c r="F294" s="124">
        <v>0.38</v>
      </c>
    </row>
    <row r="295" spans="1:6" ht="12.75">
      <c r="A295" s="159" t="s">
        <v>346</v>
      </c>
      <c r="B295" s="124">
        <v>0.288</v>
      </c>
      <c r="C295" s="124"/>
      <c r="D295" s="124"/>
      <c r="E295" s="124"/>
      <c r="F295" s="124">
        <v>0.288</v>
      </c>
    </row>
    <row r="296" spans="1:6" ht="12.75">
      <c r="A296" s="159" t="s">
        <v>347</v>
      </c>
      <c r="B296" s="124">
        <v>0.433</v>
      </c>
      <c r="C296" s="124"/>
      <c r="D296" s="124"/>
      <c r="E296" s="124"/>
      <c r="F296" s="124">
        <v>0.433</v>
      </c>
    </row>
    <row r="297" spans="1:6" ht="12.75">
      <c r="A297" s="159" t="s">
        <v>348</v>
      </c>
      <c r="B297" s="124">
        <v>1.046</v>
      </c>
      <c r="C297" s="124"/>
      <c r="D297" s="124"/>
      <c r="E297" s="124"/>
      <c r="F297" s="124">
        <v>1.046</v>
      </c>
    </row>
    <row r="298" spans="1:6" ht="12.75">
      <c r="A298" s="159" t="s">
        <v>349</v>
      </c>
      <c r="B298" s="124">
        <v>0.75</v>
      </c>
      <c r="C298" s="124"/>
      <c r="D298" s="124"/>
      <c r="E298" s="124"/>
      <c r="F298" s="124">
        <v>0.75</v>
      </c>
    </row>
    <row r="299" spans="1:6" ht="12.75">
      <c r="A299" s="159" t="s">
        <v>350</v>
      </c>
      <c r="B299" s="124">
        <v>0.36</v>
      </c>
      <c r="C299" s="124"/>
      <c r="D299" s="124"/>
      <c r="E299" s="124"/>
      <c r="F299" s="124">
        <v>0.36</v>
      </c>
    </row>
    <row r="300" spans="1:6" ht="12.75">
      <c r="A300" s="159" t="s">
        <v>351</v>
      </c>
      <c r="B300" s="124">
        <v>0.128</v>
      </c>
      <c r="C300" s="124"/>
      <c r="D300" s="124"/>
      <c r="E300" s="124"/>
      <c r="F300" s="124">
        <v>0.128</v>
      </c>
    </row>
    <row r="301" spans="1:6" ht="12.75">
      <c r="A301" s="159" t="s">
        <v>352</v>
      </c>
      <c r="B301" s="124">
        <v>0.2672</v>
      </c>
      <c r="C301" s="124"/>
      <c r="D301" s="124"/>
      <c r="E301" s="124"/>
      <c r="F301" s="124">
        <v>0.2672</v>
      </c>
    </row>
    <row r="302" spans="1:6" ht="12.75">
      <c r="A302" s="159" t="s">
        <v>353</v>
      </c>
      <c r="B302" s="124">
        <v>21.649</v>
      </c>
      <c r="C302" s="124"/>
      <c r="D302" s="124"/>
      <c r="E302" s="124"/>
      <c r="F302" s="124">
        <v>21.649</v>
      </c>
    </row>
    <row r="303" spans="1:6" ht="12.75">
      <c r="A303" s="159" t="s">
        <v>354</v>
      </c>
      <c r="B303" s="124">
        <v>0.788</v>
      </c>
      <c r="C303" s="124"/>
      <c r="D303" s="124"/>
      <c r="E303" s="124"/>
      <c r="F303" s="124">
        <v>0.788</v>
      </c>
    </row>
    <row r="304" spans="1:6" ht="12.75">
      <c r="A304" s="159"/>
      <c r="B304" s="124"/>
      <c r="C304" s="124"/>
      <c r="D304" s="124"/>
      <c r="E304" s="124"/>
      <c r="F304" s="124"/>
    </row>
    <row r="305" spans="1:6" ht="12.75">
      <c r="A305" s="159"/>
      <c r="B305" s="124"/>
      <c r="C305" s="124"/>
      <c r="D305" s="124"/>
      <c r="E305" s="124"/>
      <c r="F305" s="124"/>
    </row>
    <row r="306" ht="12.75">
      <c r="A306" s="159"/>
    </row>
    <row r="307" ht="12.75">
      <c r="A307" s="159"/>
    </row>
    <row r="308" ht="12.75">
      <c r="A308" s="159"/>
    </row>
    <row r="309" ht="12.75">
      <c r="A309" s="159"/>
    </row>
    <row r="310" ht="12.75">
      <c r="A310" s="159"/>
    </row>
    <row r="311" ht="12.75">
      <c r="A311" s="159"/>
    </row>
    <row r="312" ht="12.75">
      <c r="A312" s="159"/>
    </row>
    <row r="313" ht="12.75">
      <c r="A313" s="159"/>
    </row>
    <row r="314" ht="12.75">
      <c r="A314" s="159"/>
    </row>
    <row r="315" ht="12.75">
      <c r="A315" s="159"/>
    </row>
    <row r="316" ht="12.75">
      <c r="A316" s="159"/>
    </row>
    <row r="317" ht="12.75">
      <c r="A317" s="159"/>
    </row>
    <row r="318" ht="12.75">
      <c r="A318" s="159"/>
    </row>
    <row r="319" ht="12.75">
      <c r="A319" s="159"/>
    </row>
    <row r="320" ht="12.75">
      <c r="A320" s="159"/>
    </row>
    <row r="321" ht="12.75">
      <c r="A321" s="159"/>
    </row>
    <row r="322" ht="12.75">
      <c r="A322" s="159"/>
    </row>
    <row r="323" ht="12.75">
      <c r="A323" s="159"/>
    </row>
    <row r="324" ht="12.75">
      <c r="A324" s="159"/>
    </row>
    <row r="325" ht="12.75">
      <c r="A325" s="159"/>
    </row>
    <row r="326" ht="12.75">
      <c r="A326" s="159"/>
    </row>
    <row r="327" ht="12.75">
      <c r="A327" s="159"/>
    </row>
    <row r="328" ht="12.75">
      <c r="A328" s="159"/>
    </row>
    <row r="329" ht="12.75">
      <c r="A329" s="159"/>
    </row>
    <row r="330" ht="12.75">
      <c r="A330" s="159"/>
    </row>
    <row r="331" ht="12.75">
      <c r="A331" s="159"/>
    </row>
    <row r="332" ht="12.75">
      <c r="A332" s="159"/>
    </row>
    <row r="333" ht="12.75">
      <c r="A333" s="159"/>
    </row>
    <row r="334" ht="12.75">
      <c r="A334" s="159"/>
    </row>
  </sheetData>
  <printOptions/>
  <pageMargins left="0.91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6"/>
  <sheetViews>
    <sheetView workbookViewId="0" topLeftCell="A1">
      <selection activeCell="A3" sqref="A3"/>
    </sheetView>
  </sheetViews>
  <sheetFormatPr defaultColWidth="9.140625" defaultRowHeight="12.75"/>
  <cols>
    <col min="1" max="1" width="31.57421875" style="0" customWidth="1"/>
  </cols>
  <sheetData>
    <row r="1" spans="1:4" ht="15.75">
      <c r="A1" s="162" t="s">
        <v>469</v>
      </c>
      <c r="B1" s="160"/>
      <c r="C1" s="160"/>
      <c r="D1" s="160"/>
    </row>
    <row r="2" ht="12.75">
      <c r="F2" s="97" t="s">
        <v>29</v>
      </c>
    </row>
    <row r="3" ht="13.5" thickBot="1"/>
    <row r="4" spans="1:6" ht="36.75" thickBot="1">
      <c r="A4" s="149" t="s">
        <v>78</v>
      </c>
      <c r="B4" s="49" t="s">
        <v>464</v>
      </c>
      <c r="C4" s="150" t="s">
        <v>465</v>
      </c>
      <c r="D4" s="150" t="s">
        <v>83</v>
      </c>
      <c r="E4" s="150" t="s">
        <v>431</v>
      </c>
      <c r="F4" s="151" t="s">
        <v>413</v>
      </c>
    </row>
    <row r="6" spans="1:6" s="97" customFormat="1" ht="12.75">
      <c r="A6" s="161" t="s">
        <v>87</v>
      </c>
      <c r="B6" s="123">
        <v>1881.3716617</v>
      </c>
      <c r="C6" s="123">
        <v>118.9</v>
      </c>
      <c r="D6" s="123">
        <v>349.2841</v>
      </c>
      <c r="E6" s="123">
        <v>9.007184</v>
      </c>
      <c r="F6" s="123">
        <v>1376.8676944</v>
      </c>
    </row>
    <row r="7" spans="1:6" s="163" customFormat="1" ht="12.75">
      <c r="A7" s="161"/>
      <c r="B7" s="123"/>
      <c r="C7" s="123"/>
      <c r="D7" s="123"/>
      <c r="E7" s="123"/>
      <c r="F7" s="123"/>
    </row>
    <row r="8" spans="1:6" s="97" customFormat="1" ht="12.75">
      <c r="A8" s="161" t="s">
        <v>88</v>
      </c>
      <c r="B8" s="123">
        <v>764.50455</v>
      </c>
      <c r="C8" s="123"/>
      <c r="D8" s="123">
        <v>18.9313</v>
      </c>
      <c r="E8" s="123">
        <v>1.8564</v>
      </c>
      <c r="F8" s="123">
        <v>742.51685</v>
      </c>
    </row>
    <row r="9" spans="1:6" s="163" customFormat="1" ht="12.75">
      <c r="A9" s="159"/>
      <c r="B9" s="124"/>
      <c r="C9" s="124"/>
      <c r="D9" s="124"/>
      <c r="E9" s="124"/>
      <c r="F9" s="124"/>
    </row>
    <row r="10" spans="1:6" s="163" customFormat="1" ht="12.75">
      <c r="A10" s="159" t="s">
        <v>89</v>
      </c>
      <c r="B10" s="124">
        <v>0.0332</v>
      </c>
      <c r="C10" s="124"/>
      <c r="D10" s="124"/>
      <c r="E10" s="124"/>
      <c r="F10" s="124">
        <v>0.0332</v>
      </c>
    </row>
    <row r="11" spans="1:6" s="163" customFormat="1" ht="12.75">
      <c r="A11" s="164" t="s">
        <v>90</v>
      </c>
      <c r="B11" s="124"/>
      <c r="C11" s="124"/>
      <c r="D11" s="124"/>
      <c r="E11" s="124"/>
      <c r="F11" s="124"/>
    </row>
    <row r="12" spans="1:6" s="163" customFormat="1" ht="12.75">
      <c r="A12" s="159" t="s">
        <v>91</v>
      </c>
      <c r="B12" s="124">
        <v>35.2873</v>
      </c>
      <c r="C12" s="124"/>
      <c r="D12" s="124"/>
      <c r="E12" s="124"/>
      <c r="F12" s="124">
        <v>35.2873</v>
      </c>
    </row>
    <row r="13" spans="1:6" s="163" customFormat="1" ht="12.75">
      <c r="A13" s="159" t="s">
        <v>92</v>
      </c>
      <c r="B13" s="124">
        <v>35.1707</v>
      </c>
      <c r="C13" s="124"/>
      <c r="D13" s="124"/>
      <c r="E13" s="124"/>
      <c r="F13" s="124">
        <v>35.1707</v>
      </c>
    </row>
    <row r="14" spans="1:6" s="163" customFormat="1" ht="12.75">
      <c r="A14" s="159" t="s">
        <v>93</v>
      </c>
      <c r="B14" s="124">
        <v>2.0131</v>
      </c>
      <c r="C14" s="124"/>
      <c r="D14" s="124"/>
      <c r="E14" s="124"/>
      <c r="F14" s="124">
        <v>2.0131</v>
      </c>
    </row>
    <row r="15" spans="1:6" s="163" customFormat="1" ht="12.75">
      <c r="A15" s="159" t="s">
        <v>94</v>
      </c>
      <c r="B15" s="124">
        <v>0.7443</v>
      </c>
      <c r="C15" s="124"/>
      <c r="D15" s="124"/>
      <c r="E15" s="124"/>
      <c r="F15" s="124">
        <v>0.7443</v>
      </c>
    </row>
    <row r="16" spans="1:6" s="163" customFormat="1" ht="12.75">
      <c r="A16" s="159" t="s">
        <v>95</v>
      </c>
      <c r="B16" s="124">
        <v>2.4974</v>
      </c>
      <c r="C16" s="124"/>
      <c r="D16" s="124"/>
      <c r="E16" s="124"/>
      <c r="F16" s="124">
        <v>2.4974</v>
      </c>
    </row>
    <row r="17" spans="1:6" s="163" customFormat="1" ht="12.75">
      <c r="A17" s="159" t="s">
        <v>96</v>
      </c>
      <c r="B17" s="124">
        <v>3.2757</v>
      </c>
      <c r="C17" s="124"/>
      <c r="D17" s="124"/>
      <c r="E17" s="124"/>
      <c r="F17" s="124">
        <v>3.2757</v>
      </c>
    </row>
    <row r="18" spans="1:6" s="163" customFormat="1" ht="12.75">
      <c r="A18" s="159" t="s">
        <v>97</v>
      </c>
      <c r="B18" s="124">
        <v>10.8226</v>
      </c>
      <c r="C18" s="124"/>
      <c r="D18" s="124"/>
      <c r="E18" s="124"/>
      <c r="F18" s="124">
        <v>10.8226</v>
      </c>
    </row>
    <row r="19" spans="1:6" s="163" customFormat="1" ht="12.75">
      <c r="A19" s="159" t="s">
        <v>98</v>
      </c>
      <c r="B19" s="124">
        <v>1.1188</v>
      </c>
      <c r="C19" s="124"/>
      <c r="D19" s="124"/>
      <c r="E19" s="124"/>
      <c r="F19" s="124">
        <v>1.1188</v>
      </c>
    </row>
    <row r="20" spans="1:6" s="163" customFormat="1" ht="12.75">
      <c r="A20" s="159" t="s">
        <v>100</v>
      </c>
      <c r="B20" s="124">
        <v>2.2962</v>
      </c>
      <c r="C20" s="124"/>
      <c r="D20" s="124"/>
      <c r="E20" s="124"/>
      <c r="F20" s="124">
        <v>2.2962</v>
      </c>
    </row>
    <row r="21" spans="1:6" s="163" customFormat="1" ht="12.75">
      <c r="A21" s="159" t="s">
        <v>101</v>
      </c>
      <c r="B21" s="124">
        <v>5.3648</v>
      </c>
      <c r="C21" s="124"/>
      <c r="D21" s="124"/>
      <c r="E21" s="124"/>
      <c r="F21" s="124">
        <v>5.3648</v>
      </c>
    </row>
    <row r="22" spans="1:6" s="163" customFormat="1" ht="12.75">
      <c r="A22" s="159" t="s">
        <v>102</v>
      </c>
      <c r="B22" s="124">
        <v>0.4582</v>
      </c>
      <c r="C22" s="124"/>
      <c r="D22" s="124"/>
      <c r="E22" s="124"/>
      <c r="F22" s="124">
        <v>0.4582</v>
      </c>
    </row>
    <row r="23" spans="1:6" s="163" customFormat="1" ht="12.75">
      <c r="A23" s="159" t="s">
        <v>103</v>
      </c>
      <c r="B23" s="124">
        <v>1.326</v>
      </c>
      <c r="C23" s="124"/>
      <c r="D23" s="124"/>
      <c r="E23" s="124"/>
      <c r="F23" s="124">
        <v>1.326</v>
      </c>
    </row>
    <row r="24" spans="1:6" s="163" customFormat="1" ht="12.75">
      <c r="A24" s="159" t="s">
        <v>104</v>
      </c>
      <c r="B24" s="124">
        <v>33.7072</v>
      </c>
      <c r="C24" s="124"/>
      <c r="D24" s="124"/>
      <c r="E24" s="124">
        <v>1.8554</v>
      </c>
      <c r="F24" s="124">
        <v>30.6518</v>
      </c>
    </row>
    <row r="25" spans="1:6" s="163" customFormat="1" ht="12.75">
      <c r="A25" s="159" t="s">
        <v>105</v>
      </c>
      <c r="B25" s="124">
        <v>1.40885</v>
      </c>
      <c r="C25" s="124"/>
      <c r="D25" s="124">
        <v>1.028</v>
      </c>
      <c r="E25" s="124"/>
      <c r="F25" s="124">
        <v>0.38085</v>
      </c>
    </row>
    <row r="26" spans="1:6" s="163" customFormat="1" ht="12.75">
      <c r="A26" s="159" t="s">
        <v>106</v>
      </c>
      <c r="B26" s="124">
        <v>0.4388</v>
      </c>
      <c r="C26" s="124"/>
      <c r="D26" s="124"/>
      <c r="E26" s="124"/>
      <c r="F26" s="124">
        <v>0.4388</v>
      </c>
    </row>
    <row r="27" spans="1:6" s="163" customFormat="1" ht="12.75">
      <c r="A27" s="159" t="s">
        <v>107</v>
      </c>
      <c r="B27" s="124">
        <v>5.4636</v>
      </c>
      <c r="C27" s="124"/>
      <c r="D27" s="124"/>
      <c r="E27" s="124"/>
      <c r="F27" s="124">
        <v>5.4636</v>
      </c>
    </row>
    <row r="28" spans="1:6" s="163" customFormat="1" ht="12.75">
      <c r="A28" s="159" t="s">
        <v>108</v>
      </c>
      <c r="B28" s="124">
        <v>17.8482</v>
      </c>
      <c r="C28" s="124"/>
      <c r="D28" s="124">
        <v>16.22</v>
      </c>
      <c r="E28" s="124"/>
      <c r="F28" s="124">
        <v>1.6282</v>
      </c>
    </row>
    <row r="29" spans="1:6" s="163" customFormat="1" ht="12.75">
      <c r="A29" s="159" t="s">
        <v>109</v>
      </c>
      <c r="B29" s="124">
        <v>3.6073</v>
      </c>
      <c r="C29" s="124"/>
      <c r="D29" s="124">
        <v>0.0047</v>
      </c>
      <c r="E29" s="124"/>
      <c r="F29" s="124">
        <v>3.6026</v>
      </c>
    </row>
    <row r="30" spans="1:6" s="163" customFormat="1" ht="12.75">
      <c r="A30" s="159" t="s">
        <v>110</v>
      </c>
      <c r="B30" s="124">
        <v>0.881</v>
      </c>
      <c r="C30" s="124"/>
      <c r="D30" s="124"/>
      <c r="E30" s="124"/>
      <c r="F30" s="124">
        <v>0.881</v>
      </c>
    </row>
    <row r="31" spans="1:6" s="163" customFormat="1" ht="12.75">
      <c r="A31" s="164" t="s">
        <v>111</v>
      </c>
      <c r="B31" s="124"/>
      <c r="C31" s="124"/>
      <c r="D31" s="124"/>
      <c r="E31" s="124"/>
      <c r="F31" s="124"/>
    </row>
    <row r="32" spans="1:6" s="163" customFormat="1" ht="12.75">
      <c r="A32" s="159" t="s">
        <v>112</v>
      </c>
      <c r="B32" s="124">
        <v>0.3399</v>
      </c>
      <c r="C32" s="124"/>
      <c r="D32" s="124"/>
      <c r="E32" s="124"/>
      <c r="F32" s="124">
        <v>0.3399</v>
      </c>
    </row>
    <row r="33" spans="1:6" s="163" customFormat="1" ht="12.75">
      <c r="A33" s="159" t="s">
        <v>113</v>
      </c>
      <c r="B33" s="124">
        <v>633.0233</v>
      </c>
      <c r="C33" s="124"/>
      <c r="D33" s="124">
        <v>1.6786</v>
      </c>
      <c r="E33" s="124">
        <v>0.001</v>
      </c>
      <c r="F33" s="124">
        <v>631.3437</v>
      </c>
    </row>
    <row r="34" spans="1:6" s="163" customFormat="1" ht="12.75">
      <c r="A34" s="159" t="s">
        <v>114</v>
      </c>
      <c r="B34" s="124">
        <v>2.3564</v>
      </c>
      <c r="C34" s="124"/>
      <c r="D34" s="124"/>
      <c r="E34" s="124"/>
      <c r="F34" s="124">
        <v>2.3564</v>
      </c>
    </row>
    <row r="35" spans="1:6" s="163" customFormat="1" ht="12.75">
      <c r="A35" s="159" t="s">
        <v>115</v>
      </c>
      <c r="B35" s="124">
        <v>0.1924</v>
      </c>
      <c r="C35" s="124"/>
      <c r="D35" s="124"/>
      <c r="E35" s="124"/>
      <c r="F35" s="124">
        <v>0.1924</v>
      </c>
    </row>
    <row r="36" spans="1:6" s="163" customFormat="1" ht="12.75">
      <c r="A36" s="159"/>
      <c r="B36" s="124"/>
      <c r="C36" s="124"/>
      <c r="D36" s="124"/>
      <c r="E36" s="124"/>
      <c r="F36" s="124"/>
    </row>
    <row r="37" spans="1:6" s="97" customFormat="1" ht="12.75">
      <c r="A37" s="161" t="s">
        <v>116</v>
      </c>
      <c r="B37" s="123">
        <v>3.0215</v>
      </c>
      <c r="C37" s="123"/>
      <c r="D37" s="123"/>
      <c r="E37" s="123"/>
      <c r="F37" s="123">
        <v>3.0215</v>
      </c>
    </row>
    <row r="38" spans="1:6" s="163" customFormat="1" ht="12.75">
      <c r="A38" s="159"/>
      <c r="B38" s="124"/>
      <c r="C38" s="124"/>
      <c r="D38" s="124"/>
      <c r="E38" s="124"/>
      <c r="F38" s="124"/>
    </row>
    <row r="39" spans="1:6" s="163" customFormat="1" ht="12.75">
      <c r="A39" s="159" t="s">
        <v>117</v>
      </c>
      <c r="B39" s="124">
        <v>0.3028</v>
      </c>
      <c r="C39" s="124"/>
      <c r="D39" s="124"/>
      <c r="E39" s="124"/>
      <c r="F39" s="124">
        <v>0.3028</v>
      </c>
    </row>
    <row r="40" spans="1:6" s="163" customFormat="1" ht="12.75">
      <c r="A40" s="159" t="s">
        <v>118</v>
      </c>
      <c r="B40" s="124">
        <v>0.42</v>
      </c>
      <c r="C40" s="124"/>
      <c r="D40" s="124"/>
      <c r="E40" s="124"/>
      <c r="F40" s="124">
        <v>0.42</v>
      </c>
    </row>
    <row r="41" spans="1:6" s="163" customFormat="1" ht="12.75">
      <c r="A41" s="159" t="s">
        <v>119</v>
      </c>
      <c r="B41" s="124">
        <v>0.7417</v>
      </c>
      <c r="C41" s="124"/>
      <c r="D41" s="124"/>
      <c r="E41" s="124"/>
      <c r="F41" s="124">
        <v>0.7417</v>
      </c>
    </row>
    <row r="42" spans="1:6" s="163" customFormat="1" ht="12.75">
      <c r="A42" s="159" t="s">
        <v>120</v>
      </c>
      <c r="B42" s="124">
        <v>1.2258</v>
      </c>
      <c r="C42" s="124"/>
      <c r="D42" s="124"/>
      <c r="E42" s="124"/>
      <c r="F42" s="124">
        <v>1.2258</v>
      </c>
    </row>
    <row r="43" spans="1:6" s="163" customFormat="1" ht="12.75">
      <c r="A43" s="159" t="s">
        <v>121</v>
      </c>
      <c r="B43" s="124">
        <v>0.3312</v>
      </c>
      <c r="C43" s="124"/>
      <c r="D43" s="124"/>
      <c r="E43" s="124"/>
      <c r="F43" s="124">
        <v>0.3312</v>
      </c>
    </row>
    <row r="44" spans="1:6" s="163" customFormat="1" ht="12.75">
      <c r="A44" s="159"/>
      <c r="B44" s="124"/>
      <c r="C44" s="124"/>
      <c r="D44" s="124"/>
      <c r="E44" s="124"/>
      <c r="F44" s="124"/>
    </row>
    <row r="45" spans="1:6" s="97" customFormat="1" ht="12.75">
      <c r="A45" s="161" t="s">
        <v>122</v>
      </c>
      <c r="B45" s="123">
        <v>703.5065</v>
      </c>
      <c r="C45" s="123">
        <v>118.9</v>
      </c>
      <c r="D45" s="123">
        <v>308.49</v>
      </c>
      <c r="E45" s="123">
        <v>6.9</v>
      </c>
      <c r="F45" s="123">
        <v>244.7265</v>
      </c>
    </row>
    <row r="46" spans="1:6" s="163" customFormat="1" ht="12.75">
      <c r="A46" s="159"/>
      <c r="B46" s="124"/>
      <c r="C46" s="124"/>
      <c r="D46" s="124"/>
      <c r="E46" s="124"/>
      <c r="F46" s="124"/>
    </row>
    <row r="47" spans="1:6" s="163" customFormat="1" ht="12.75">
      <c r="A47" s="159" t="s">
        <v>123</v>
      </c>
      <c r="B47" s="124">
        <v>0.0532</v>
      </c>
      <c r="C47" s="124"/>
      <c r="D47" s="124"/>
      <c r="E47" s="124"/>
      <c r="F47" s="124">
        <v>0.0532</v>
      </c>
    </row>
    <row r="48" spans="1:6" s="163" customFormat="1" ht="12.75">
      <c r="A48" s="159" t="s">
        <v>124</v>
      </c>
      <c r="B48" s="124">
        <v>1.577</v>
      </c>
      <c r="C48" s="124"/>
      <c r="D48" s="124">
        <v>0.05</v>
      </c>
      <c r="E48" s="124"/>
      <c r="F48" s="124">
        <v>1.527</v>
      </c>
    </row>
    <row r="49" spans="1:6" s="163" customFormat="1" ht="12.75">
      <c r="A49" s="159" t="s">
        <v>125</v>
      </c>
      <c r="B49" s="124">
        <v>0.479</v>
      </c>
      <c r="C49" s="124"/>
      <c r="D49" s="124"/>
      <c r="E49" s="124"/>
      <c r="F49" s="124">
        <v>0.479</v>
      </c>
    </row>
    <row r="50" spans="1:6" s="163" customFormat="1" ht="12.75">
      <c r="A50" s="159" t="s">
        <v>126</v>
      </c>
      <c r="B50" s="124">
        <v>0.34</v>
      </c>
      <c r="C50" s="124"/>
      <c r="D50" s="124"/>
      <c r="E50" s="124"/>
      <c r="F50" s="124">
        <v>0.34</v>
      </c>
    </row>
    <row r="51" spans="1:6" s="163" customFormat="1" ht="12.75">
      <c r="A51" s="159" t="s">
        <v>127</v>
      </c>
      <c r="B51" s="124">
        <v>99.2235</v>
      </c>
      <c r="C51" s="124">
        <v>30</v>
      </c>
      <c r="D51" s="124">
        <v>68.9</v>
      </c>
      <c r="E51" s="124"/>
      <c r="F51" s="124">
        <v>0.3235</v>
      </c>
    </row>
    <row r="52" spans="1:6" s="163" customFormat="1" ht="12.75">
      <c r="A52" s="159" t="s">
        <v>128</v>
      </c>
      <c r="B52" s="124">
        <v>1.0583</v>
      </c>
      <c r="C52" s="124"/>
      <c r="D52" s="124"/>
      <c r="E52" s="124"/>
      <c r="F52" s="124">
        <v>1.0583</v>
      </c>
    </row>
    <row r="53" spans="1:6" s="163" customFormat="1" ht="12.75">
      <c r="A53" s="159" t="s">
        <v>129</v>
      </c>
      <c r="B53" s="124">
        <v>0.8</v>
      </c>
      <c r="C53" s="124"/>
      <c r="D53" s="124"/>
      <c r="E53" s="124"/>
      <c r="F53" s="124">
        <v>0.8</v>
      </c>
    </row>
    <row r="54" spans="1:6" s="163" customFormat="1" ht="12.75">
      <c r="A54" s="159" t="s">
        <v>130</v>
      </c>
      <c r="B54" s="124">
        <v>0.29</v>
      </c>
      <c r="C54" s="124"/>
      <c r="D54" s="124"/>
      <c r="E54" s="124">
        <v>0.29</v>
      </c>
      <c r="F54" s="124"/>
    </row>
    <row r="55" spans="1:6" s="163" customFormat="1" ht="12.75">
      <c r="A55" s="159" t="s">
        <v>131</v>
      </c>
      <c r="B55" s="124">
        <v>115.6263</v>
      </c>
      <c r="C55" s="124"/>
      <c r="D55" s="124"/>
      <c r="E55" s="124">
        <v>3.1</v>
      </c>
      <c r="F55" s="124">
        <v>112.5263</v>
      </c>
    </row>
    <row r="56" spans="1:6" s="163" customFormat="1" ht="12.75">
      <c r="A56" s="159" t="s">
        <v>132</v>
      </c>
      <c r="B56" s="124"/>
      <c r="C56" s="124"/>
      <c r="D56" s="124"/>
      <c r="E56" s="124"/>
      <c r="F56" s="124"/>
    </row>
    <row r="57" spans="1:6" s="163" customFormat="1" ht="24">
      <c r="A57" s="164" t="s">
        <v>133</v>
      </c>
      <c r="B57" s="124"/>
      <c r="C57" s="124"/>
      <c r="D57" s="124"/>
      <c r="E57" s="124"/>
      <c r="F57" s="124"/>
    </row>
    <row r="58" spans="1:6" s="163" customFormat="1" ht="12.75">
      <c r="A58" s="159" t="s">
        <v>134</v>
      </c>
      <c r="B58" s="124">
        <v>3.6546</v>
      </c>
      <c r="C58" s="124"/>
      <c r="D58" s="124">
        <v>3.2</v>
      </c>
      <c r="E58" s="124"/>
      <c r="F58" s="124">
        <v>0.4546</v>
      </c>
    </row>
    <row r="59" spans="1:6" s="163" customFormat="1" ht="12.75">
      <c r="A59" s="159" t="s">
        <v>135</v>
      </c>
      <c r="B59" s="124">
        <v>0.064</v>
      </c>
      <c r="C59" s="124"/>
      <c r="D59" s="124"/>
      <c r="E59" s="124"/>
      <c r="F59" s="124">
        <v>0.064</v>
      </c>
    </row>
    <row r="60" spans="1:6" s="163" customFormat="1" ht="12.75">
      <c r="A60" s="159" t="s">
        <v>136</v>
      </c>
      <c r="B60" s="124">
        <v>0.49</v>
      </c>
      <c r="C60" s="124"/>
      <c r="D60" s="124"/>
      <c r="E60" s="124"/>
      <c r="F60" s="124">
        <v>0.49</v>
      </c>
    </row>
    <row r="61" spans="1:6" s="163" customFormat="1" ht="12.75">
      <c r="A61" s="159" t="s">
        <v>137</v>
      </c>
      <c r="B61" s="124">
        <v>139.7</v>
      </c>
      <c r="C61" s="124">
        <v>11</v>
      </c>
      <c r="D61" s="124">
        <v>128.4</v>
      </c>
      <c r="E61" s="124"/>
      <c r="F61" s="124">
        <v>0.3</v>
      </c>
    </row>
    <row r="62" spans="1:6" s="163" customFormat="1" ht="12.75">
      <c r="A62" s="159" t="s">
        <v>138</v>
      </c>
      <c r="B62" s="124">
        <v>78.35</v>
      </c>
      <c r="C62" s="124">
        <v>77.9</v>
      </c>
      <c r="D62" s="124"/>
      <c r="E62" s="124"/>
      <c r="F62" s="124">
        <v>0.45</v>
      </c>
    </row>
    <row r="63" spans="1:6" s="163" customFormat="1" ht="12.75">
      <c r="A63" s="159" t="s">
        <v>139</v>
      </c>
      <c r="B63" s="124">
        <v>18.8</v>
      </c>
      <c r="C63" s="124"/>
      <c r="D63" s="124"/>
      <c r="E63" s="124"/>
      <c r="F63" s="124">
        <v>18.8</v>
      </c>
    </row>
    <row r="64" spans="1:6" s="163" customFormat="1" ht="12.75">
      <c r="A64" s="159" t="s">
        <v>140</v>
      </c>
      <c r="B64" s="124">
        <v>90.59</v>
      </c>
      <c r="C64" s="124"/>
      <c r="D64" s="124"/>
      <c r="E64" s="124">
        <v>3.13</v>
      </c>
      <c r="F64" s="124">
        <v>87.46</v>
      </c>
    </row>
    <row r="65" spans="1:6" s="163" customFormat="1" ht="12.75">
      <c r="A65" s="159" t="s">
        <v>141</v>
      </c>
      <c r="B65" s="124">
        <v>0.29</v>
      </c>
      <c r="C65" s="124"/>
      <c r="D65" s="124"/>
      <c r="E65" s="124">
        <v>0.29</v>
      </c>
      <c r="F65" s="124"/>
    </row>
    <row r="66" spans="1:6" s="163" customFormat="1" ht="12.75">
      <c r="A66" s="159" t="s">
        <v>142</v>
      </c>
      <c r="B66" s="124">
        <v>39.4</v>
      </c>
      <c r="C66" s="124"/>
      <c r="D66" s="124"/>
      <c r="E66" s="124"/>
      <c r="F66" s="124">
        <v>15</v>
      </c>
    </row>
    <row r="67" spans="1:6" s="163" customFormat="1" ht="12.75">
      <c r="A67" s="159" t="s">
        <v>143</v>
      </c>
      <c r="B67" s="124">
        <v>0.5706</v>
      </c>
      <c r="C67" s="124"/>
      <c r="D67" s="124">
        <v>0.54</v>
      </c>
      <c r="E67" s="124"/>
      <c r="F67" s="124">
        <v>0.0306</v>
      </c>
    </row>
    <row r="68" spans="1:6" s="163" customFormat="1" ht="12.75">
      <c r="A68" s="159" t="s">
        <v>144</v>
      </c>
      <c r="B68" s="124">
        <v>52</v>
      </c>
      <c r="C68" s="124"/>
      <c r="D68" s="124">
        <v>49</v>
      </c>
      <c r="E68" s="124"/>
      <c r="F68" s="124">
        <v>2.91</v>
      </c>
    </row>
    <row r="69" spans="1:6" s="163" customFormat="1" ht="12.75">
      <c r="A69" s="159" t="s">
        <v>145</v>
      </c>
      <c r="B69" s="124">
        <v>0.07</v>
      </c>
      <c r="C69" s="124"/>
      <c r="D69" s="124"/>
      <c r="E69" s="124"/>
      <c r="F69" s="124">
        <v>0.07</v>
      </c>
    </row>
    <row r="70" spans="1:6" s="163" customFormat="1" ht="12.75">
      <c r="A70" s="159" t="s">
        <v>146</v>
      </c>
      <c r="B70" s="124">
        <v>60.88</v>
      </c>
      <c r="C70" s="124"/>
      <c r="D70" s="124">
        <v>58.4</v>
      </c>
      <c r="E70" s="124">
        <v>0.09</v>
      </c>
      <c r="F70" s="124">
        <v>2.39</v>
      </c>
    </row>
    <row r="71" spans="1:6" s="163" customFormat="1" ht="12.75">
      <c r="A71" s="159"/>
      <c r="B71" s="124"/>
      <c r="C71" s="124"/>
      <c r="D71" s="124"/>
      <c r="E71" s="124"/>
      <c r="F71" s="124"/>
    </row>
    <row r="72" spans="1:6" s="97" customFormat="1" ht="12.75">
      <c r="A72" s="161" t="s">
        <v>147</v>
      </c>
      <c r="B72" s="123">
        <v>18.1392</v>
      </c>
      <c r="C72" s="123"/>
      <c r="D72" s="123">
        <v>1.7122</v>
      </c>
      <c r="E72" s="123">
        <v>0.01</v>
      </c>
      <c r="F72" s="123">
        <v>16.417</v>
      </c>
    </row>
    <row r="73" spans="1:6" s="163" customFormat="1" ht="12.75">
      <c r="A73" s="159"/>
      <c r="B73" s="124"/>
      <c r="C73" s="124"/>
      <c r="D73" s="124"/>
      <c r="E73" s="124"/>
      <c r="F73" s="124"/>
    </row>
    <row r="74" spans="1:6" s="163" customFormat="1" ht="12.75">
      <c r="A74" s="159" t="s">
        <v>148</v>
      </c>
      <c r="B74" s="124">
        <v>4.3</v>
      </c>
      <c r="C74" s="124"/>
      <c r="D74" s="124"/>
      <c r="E74" s="124"/>
      <c r="F74" s="124">
        <v>4.3</v>
      </c>
    </row>
    <row r="75" spans="1:6" s="163" customFormat="1" ht="12.75">
      <c r="A75" s="159" t="s">
        <v>149</v>
      </c>
      <c r="B75" s="124">
        <v>2.1124</v>
      </c>
      <c r="C75" s="124"/>
      <c r="D75" s="124"/>
      <c r="E75" s="124"/>
      <c r="F75" s="124">
        <v>2.1124</v>
      </c>
    </row>
    <row r="76" spans="1:6" s="163" customFormat="1" ht="12.75">
      <c r="A76" s="165" t="s">
        <v>150</v>
      </c>
      <c r="B76" s="124"/>
      <c r="C76" s="124"/>
      <c r="D76" s="124"/>
      <c r="E76" s="124"/>
      <c r="F76" s="124"/>
    </row>
    <row r="77" spans="1:6" s="163" customFormat="1" ht="12.75">
      <c r="A77" s="159" t="s">
        <v>151</v>
      </c>
      <c r="B77" s="124">
        <v>0.2777</v>
      </c>
      <c r="C77" s="124"/>
      <c r="D77" s="124"/>
      <c r="E77" s="124"/>
      <c r="F77" s="124">
        <v>0.2777</v>
      </c>
    </row>
    <row r="78" spans="1:6" s="163" customFormat="1" ht="12.75">
      <c r="A78" s="159" t="s">
        <v>152</v>
      </c>
      <c r="B78" s="124">
        <v>0.07</v>
      </c>
      <c r="C78" s="124"/>
      <c r="D78" s="124"/>
      <c r="E78" s="124"/>
      <c r="F78" s="124">
        <v>0.07</v>
      </c>
    </row>
    <row r="79" spans="1:6" s="163" customFormat="1" ht="12.75">
      <c r="A79" s="159" t="s">
        <v>153</v>
      </c>
      <c r="B79" s="124">
        <v>0.2035</v>
      </c>
      <c r="C79" s="124"/>
      <c r="D79" s="124"/>
      <c r="E79" s="124"/>
      <c r="F79" s="124">
        <v>0.2035</v>
      </c>
    </row>
    <row r="80" spans="1:6" s="163" customFormat="1" ht="12.75">
      <c r="A80" s="159" t="s">
        <v>154</v>
      </c>
      <c r="B80" s="124">
        <v>0.696</v>
      </c>
      <c r="C80" s="124"/>
      <c r="D80" s="124"/>
      <c r="E80" s="124"/>
      <c r="F80" s="124">
        <v>0.696</v>
      </c>
    </row>
    <row r="81" spans="1:6" s="163" customFormat="1" ht="12.75">
      <c r="A81" s="159" t="s">
        <v>155</v>
      </c>
      <c r="B81" s="124">
        <v>0.2922</v>
      </c>
      <c r="C81" s="124"/>
      <c r="D81" s="124"/>
      <c r="E81" s="124"/>
      <c r="F81" s="124">
        <v>0.2922</v>
      </c>
    </row>
    <row r="82" spans="1:6" s="163" customFormat="1" ht="12.75">
      <c r="A82" s="159" t="s">
        <v>156</v>
      </c>
      <c r="B82" s="124">
        <v>4.33</v>
      </c>
      <c r="C82" s="124"/>
      <c r="D82" s="124"/>
      <c r="E82" s="124"/>
      <c r="F82" s="124">
        <v>4.33</v>
      </c>
    </row>
    <row r="83" spans="1:6" s="163" customFormat="1" ht="12.75">
      <c r="A83" s="159" t="s">
        <v>157</v>
      </c>
      <c r="B83" s="124">
        <v>4.5208</v>
      </c>
      <c r="C83" s="124"/>
      <c r="D83" s="124">
        <v>1.7122</v>
      </c>
      <c r="E83" s="124">
        <v>0.01</v>
      </c>
      <c r="F83" s="124">
        <v>2.7986</v>
      </c>
    </row>
    <row r="84" spans="1:6" s="163" customFormat="1" ht="12.75">
      <c r="A84" s="159" t="s">
        <v>158</v>
      </c>
      <c r="B84" s="124">
        <v>0.41</v>
      </c>
      <c r="C84" s="124"/>
      <c r="D84" s="124"/>
      <c r="E84" s="124"/>
      <c r="F84" s="124">
        <v>0.41</v>
      </c>
    </row>
    <row r="85" spans="1:6" s="163" customFormat="1" ht="12.75">
      <c r="A85" s="159" t="s">
        <v>159</v>
      </c>
      <c r="B85" s="124">
        <v>0.54</v>
      </c>
      <c r="C85" s="124"/>
      <c r="D85" s="124"/>
      <c r="E85" s="124"/>
      <c r="F85" s="124">
        <v>0.54</v>
      </c>
    </row>
    <row r="86" spans="1:6" s="163" customFormat="1" ht="12.75">
      <c r="A86" s="159" t="s">
        <v>160</v>
      </c>
      <c r="B86" s="124">
        <v>0.3866</v>
      </c>
      <c r="C86" s="124"/>
      <c r="D86" s="124"/>
      <c r="E86" s="124"/>
      <c r="F86" s="124">
        <v>0.3866</v>
      </c>
    </row>
    <row r="87" spans="1:6" s="163" customFormat="1" ht="12.75">
      <c r="A87" s="159"/>
      <c r="B87" s="124"/>
      <c r="C87" s="124"/>
      <c r="D87" s="124"/>
      <c r="E87" s="124"/>
      <c r="F87" s="124"/>
    </row>
    <row r="88" spans="1:6" s="97" customFormat="1" ht="12.75">
      <c r="A88" s="161" t="s">
        <v>161</v>
      </c>
      <c r="B88" s="123">
        <v>14.7094233</v>
      </c>
      <c r="C88" s="123"/>
      <c r="D88" s="123"/>
      <c r="E88" s="123"/>
      <c r="F88" s="123">
        <v>14.70804</v>
      </c>
    </row>
    <row r="89" spans="1:6" s="163" customFormat="1" ht="12.75">
      <c r="A89" s="159"/>
      <c r="B89" s="124"/>
      <c r="C89" s="124"/>
      <c r="D89" s="124"/>
      <c r="E89" s="124"/>
      <c r="F89" s="124"/>
    </row>
    <row r="90" spans="1:6" s="163" customFormat="1" ht="12.75">
      <c r="A90" s="159" t="s">
        <v>162</v>
      </c>
      <c r="B90" s="124">
        <v>0.646</v>
      </c>
      <c r="C90" s="124"/>
      <c r="D90" s="124"/>
      <c r="E90" s="124"/>
      <c r="F90" s="124">
        <v>0.646</v>
      </c>
    </row>
    <row r="91" spans="1:6" s="163" customFormat="1" ht="12.75">
      <c r="A91" s="159" t="s">
        <v>163</v>
      </c>
      <c r="B91" s="124">
        <v>0.801</v>
      </c>
      <c r="C91" s="124"/>
      <c r="D91" s="124"/>
      <c r="E91" s="124"/>
      <c r="F91" s="124">
        <v>0.801</v>
      </c>
    </row>
    <row r="92" spans="1:6" s="163" customFormat="1" ht="12.75">
      <c r="A92" s="159" t="s">
        <v>164</v>
      </c>
      <c r="B92" s="124">
        <v>0.03084</v>
      </c>
      <c r="C92" s="124"/>
      <c r="D92" s="124"/>
      <c r="E92" s="124"/>
      <c r="F92" s="124">
        <v>0.03084</v>
      </c>
    </row>
    <row r="93" spans="1:6" s="163" customFormat="1" ht="12.75">
      <c r="A93" s="159" t="s">
        <v>165</v>
      </c>
      <c r="B93" s="124">
        <v>3.093</v>
      </c>
      <c r="C93" s="124"/>
      <c r="D93" s="124"/>
      <c r="E93" s="124"/>
      <c r="F93" s="124">
        <v>3.093</v>
      </c>
    </row>
    <row r="94" spans="1:6" s="163" customFormat="1" ht="12.75">
      <c r="A94" s="159" t="s">
        <v>166</v>
      </c>
      <c r="B94" s="124">
        <v>3.01</v>
      </c>
      <c r="C94" s="124"/>
      <c r="D94" s="124"/>
      <c r="E94" s="124"/>
      <c r="F94" s="124">
        <v>3.01</v>
      </c>
    </row>
    <row r="95" spans="1:6" s="163" customFormat="1" ht="12.75">
      <c r="A95" s="159" t="s">
        <v>167</v>
      </c>
      <c r="B95" s="124">
        <v>0.12</v>
      </c>
      <c r="C95" s="124"/>
      <c r="D95" s="124"/>
      <c r="E95" s="124"/>
      <c r="F95" s="124">
        <v>0.12</v>
      </c>
    </row>
    <row r="96" spans="1:6" s="163" customFormat="1" ht="12.75">
      <c r="A96" s="159" t="s">
        <v>168</v>
      </c>
      <c r="B96" s="124">
        <v>1.21</v>
      </c>
      <c r="C96" s="124"/>
      <c r="D96" s="124"/>
      <c r="E96" s="124"/>
      <c r="F96" s="124">
        <v>1.21</v>
      </c>
    </row>
    <row r="97" spans="1:6" s="163" customFormat="1" ht="12.75">
      <c r="A97" s="159" t="s">
        <v>169</v>
      </c>
      <c r="B97" s="124">
        <v>0.15</v>
      </c>
      <c r="C97" s="124"/>
      <c r="D97" s="124"/>
      <c r="E97" s="124"/>
      <c r="F97" s="124">
        <v>0.15</v>
      </c>
    </row>
    <row r="98" spans="1:6" s="163" customFormat="1" ht="12.75">
      <c r="A98" s="159" t="s">
        <v>170</v>
      </c>
      <c r="B98" s="124">
        <v>3.613</v>
      </c>
      <c r="C98" s="124"/>
      <c r="D98" s="124"/>
      <c r="E98" s="124"/>
      <c r="F98" s="124">
        <v>3.613</v>
      </c>
    </row>
    <row r="99" spans="1:6" s="163" customFormat="1" ht="12.75">
      <c r="A99" s="159" t="s">
        <v>171</v>
      </c>
      <c r="B99" s="124">
        <v>0.375</v>
      </c>
      <c r="C99" s="124"/>
      <c r="D99" s="124"/>
      <c r="E99" s="124"/>
      <c r="F99" s="124">
        <v>0.375</v>
      </c>
    </row>
    <row r="100" spans="1:6" s="163" customFormat="1" ht="12.75">
      <c r="A100" s="159" t="s">
        <v>172</v>
      </c>
      <c r="B100" s="124">
        <v>0.3</v>
      </c>
      <c r="C100" s="124"/>
      <c r="D100" s="124"/>
      <c r="E100" s="124"/>
      <c r="F100" s="124">
        <v>0.3</v>
      </c>
    </row>
    <row r="101" spans="1:6" s="163" customFormat="1" ht="12.75">
      <c r="A101" s="159" t="s">
        <v>173</v>
      </c>
      <c r="B101" s="124">
        <v>3.1725833</v>
      </c>
      <c r="C101" s="124"/>
      <c r="D101" s="124"/>
      <c r="E101" s="124"/>
      <c r="F101" s="124">
        <v>3.1712</v>
      </c>
    </row>
    <row r="102" spans="1:6" s="163" customFormat="1" ht="12.75">
      <c r="A102" s="159" t="s">
        <v>174</v>
      </c>
      <c r="B102" s="124">
        <v>2.4413833</v>
      </c>
      <c r="C102" s="124"/>
      <c r="D102" s="124"/>
      <c r="E102" s="124"/>
      <c r="F102" s="124">
        <v>2.44</v>
      </c>
    </row>
    <row r="103" spans="1:6" s="163" customFormat="1" ht="12.75">
      <c r="A103" s="159" t="s">
        <v>175</v>
      </c>
      <c r="B103" s="124">
        <v>1.198</v>
      </c>
      <c r="C103" s="124"/>
      <c r="D103" s="124"/>
      <c r="E103" s="124"/>
      <c r="F103" s="124">
        <v>1.198</v>
      </c>
    </row>
    <row r="104" spans="1:6" s="163" customFormat="1" ht="12.75">
      <c r="A104" s="159"/>
      <c r="B104" s="124"/>
      <c r="C104" s="124"/>
      <c r="D104" s="124"/>
      <c r="E104" s="124"/>
      <c r="F104" s="124"/>
    </row>
    <row r="105" spans="1:6" s="97" customFormat="1" ht="12.75">
      <c r="A105" s="161" t="s">
        <v>176</v>
      </c>
      <c r="B105" s="123">
        <v>91.7921</v>
      </c>
      <c r="C105" s="123"/>
      <c r="D105" s="123">
        <v>13.224</v>
      </c>
      <c r="E105" s="123">
        <v>0.1</v>
      </c>
      <c r="F105" s="123">
        <v>77.6738</v>
      </c>
    </row>
    <row r="106" spans="1:6" s="163" customFormat="1" ht="12.75">
      <c r="A106" s="159"/>
      <c r="B106" s="124"/>
      <c r="C106" s="124"/>
      <c r="D106" s="124"/>
      <c r="E106" s="124"/>
      <c r="F106" s="124"/>
    </row>
    <row r="107" spans="1:6" s="163" customFormat="1" ht="12.75">
      <c r="A107" s="159" t="s">
        <v>177</v>
      </c>
      <c r="B107" s="124">
        <v>1.6115</v>
      </c>
      <c r="C107" s="124"/>
      <c r="D107" s="124"/>
      <c r="E107" s="124"/>
      <c r="F107" s="124">
        <v>1.58</v>
      </c>
    </row>
    <row r="108" spans="1:6" s="163" customFormat="1" ht="12.75">
      <c r="A108" s="159" t="s">
        <v>178</v>
      </c>
      <c r="B108" s="124">
        <v>2.6996</v>
      </c>
      <c r="C108" s="124"/>
      <c r="D108" s="124"/>
      <c r="E108" s="124"/>
      <c r="F108" s="124">
        <v>2.6996</v>
      </c>
    </row>
    <row r="109" spans="1:6" s="163" customFormat="1" ht="12.75">
      <c r="A109" s="159" t="s">
        <v>179</v>
      </c>
      <c r="B109" s="124">
        <v>38.126</v>
      </c>
      <c r="C109" s="124"/>
      <c r="D109" s="124">
        <v>7.324</v>
      </c>
      <c r="E109" s="124">
        <v>0.03</v>
      </c>
      <c r="F109" s="124">
        <v>30.722</v>
      </c>
    </row>
    <row r="110" spans="1:6" s="163" customFormat="1" ht="12.75">
      <c r="A110" s="159" t="s">
        <v>180</v>
      </c>
      <c r="B110" s="124">
        <v>0.663</v>
      </c>
      <c r="C110" s="124"/>
      <c r="D110" s="124"/>
      <c r="E110" s="124"/>
      <c r="F110" s="124">
        <v>0.663</v>
      </c>
    </row>
    <row r="111" spans="1:6" s="163" customFormat="1" ht="12.75">
      <c r="A111" s="159" t="s">
        <v>181</v>
      </c>
      <c r="B111" s="124">
        <v>0.96</v>
      </c>
      <c r="C111" s="124"/>
      <c r="D111" s="124"/>
      <c r="E111" s="124"/>
      <c r="F111" s="124">
        <v>0.96</v>
      </c>
    </row>
    <row r="112" spans="1:6" s="163" customFormat="1" ht="12.75">
      <c r="A112" s="159" t="s">
        <v>182</v>
      </c>
      <c r="B112" s="124">
        <v>0.73</v>
      </c>
      <c r="C112" s="124"/>
      <c r="D112" s="124"/>
      <c r="E112" s="124">
        <v>0.01</v>
      </c>
      <c r="F112" s="124">
        <v>0.01</v>
      </c>
    </row>
    <row r="113" spans="1:6" s="163" customFormat="1" ht="12.75">
      <c r="A113" s="159" t="s">
        <v>183</v>
      </c>
      <c r="B113" s="124">
        <v>26.678</v>
      </c>
      <c r="C113" s="124"/>
      <c r="D113" s="124"/>
      <c r="E113" s="124">
        <v>0.008</v>
      </c>
      <c r="F113" s="124">
        <v>26.67</v>
      </c>
    </row>
    <row r="114" spans="1:6" s="163" customFormat="1" ht="12.75">
      <c r="A114" s="159" t="s">
        <v>184</v>
      </c>
      <c r="B114" s="124">
        <v>0.2758</v>
      </c>
      <c r="C114" s="124"/>
      <c r="D114" s="124"/>
      <c r="E114" s="124"/>
      <c r="F114" s="124">
        <v>0.2758</v>
      </c>
    </row>
    <row r="115" spans="1:6" s="163" customFormat="1" ht="12.75">
      <c r="A115" s="159" t="s">
        <v>185</v>
      </c>
      <c r="B115" s="124">
        <v>7.3549</v>
      </c>
      <c r="C115" s="124"/>
      <c r="D115" s="124">
        <v>5.9</v>
      </c>
      <c r="E115" s="124">
        <v>0.052</v>
      </c>
      <c r="F115" s="124">
        <v>1.4001</v>
      </c>
    </row>
    <row r="116" spans="1:6" s="163" customFormat="1" ht="12.75">
      <c r="A116" s="159" t="s">
        <v>186</v>
      </c>
      <c r="B116" s="124">
        <v>1.67</v>
      </c>
      <c r="C116" s="124"/>
      <c r="D116" s="124"/>
      <c r="E116" s="124"/>
      <c r="F116" s="124">
        <v>1.67</v>
      </c>
    </row>
    <row r="117" spans="1:6" s="163" customFormat="1" ht="25.5">
      <c r="A117" s="165" t="s">
        <v>187</v>
      </c>
      <c r="B117" s="124">
        <v>1.5</v>
      </c>
      <c r="C117" s="124"/>
      <c r="D117" s="124"/>
      <c r="E117" s="124"/>
      <c r="F117" s="124">
        <v>1.5</v>
      </c>
    </row>
    <row r="118" spans="1:6" s="163" customFormat="1" ht="12.75">
      <c r="A118" s="159" t="s">
        <v>188</v>
      </c>
      <c r="B118" s="124">
        <v>6.9331</v>
      </c>
      <c r="C118" s="124"/>
      <c r="D118" s="124"/>
      <c r="E118" s="124"/>
      <c r="F118" s="124">
        <v>6.9331</v>
      </c>
    </row>
    <row r="119" spans="1:6" s="163" customFormat="1" ht="12.75">
      <c r="A119" s="159" t="s">
        <v>189</v>
      </c>
      <c r="B119" s="124">
        <v>6.3</v>
      </c>
      <c r="C119" s="124"/>
      <c r="D119" s="124"/>
      <c r="E119" s="124"/>
      <c r="F119" s="124">
        <v>6.3</v>
      </c>
    </row>
    <row r="120" spans="1:6" s="163" customFormat="1" ht="12.75">
      <c r="A120" s="159" t="s">
        <v>190</v>
      </c>
      <c r="B120" s="124">
        <v>1.1566</v>
      </c>
      <c r="C120" s="124"/>
      <c r="D120" s="124"/>
      <c r="E120" s="124"/>
      <c r="F120" s="124">
        <v>1.1566</v>
      </c>
    </row>
    <row r="121" spans="1:6" s="163" customFormat="1" ht="12.75">
      <c r="A121" s="159" t="s">
        <v>191</v>
      </c>
      <c r="B121" s="124">
        <v>1.362</v>
      </c>
      <c r="C121" s="124"/>
      <c r="D121" s="124"/>
      <c r="E121" s="124"/>
      <c r="F121" s="124">
        <v>1.362</v>
      </c>
    </row>
    <row r="122" spans="1:6" s="163" customFormat="1" ht="12.75">
      <c r="A122" s="159" t="s">
        <v>192</v>
      </c>
      <c r="B122" s="124">
        <v>0.31</v>
      </c>
      <c r="C122" s="124"/>
      <c r="D122" s="124"/>
      <c r="E122" s="124"/>
      <c r="F122" s="124">
        <v>0.31</v>
      </c>
    </row>
    <row r="123" spans="1:6" s="163" customFormat="1" ht="12.75">
      <c r="A123" s="159" t="s">
        <v>193</v>
      </c>
      <c r="B123" s="124">
        <v>1.2616</v>
      </c>
      <c r="C123" s="124"/>
      <c r="D123" s="124"/>
      <c r="E123" s="124"/>
      <c r="F123" s="124">
        <v>1.2616</v>
      </c>
    </row>
    <row r="124" spans="1:6" s="163" customFormat="1" ht="12.75">
      <c r="A124" s="159"/>
      <c r="B124" s="124"/>
      <c r="C124" s="124"/>
      <c r="D124" s="124"/>
      <c r="E124" s="124"/>
      <c r="F124" s="124"/>
    </row>
    <row r="125" spans="1:6" s="97" customFormat="1" ht="12.75">
      <c r="A125" s="161" t="s">
        <v>194</v>
      </c>
      <c r="B125" s="123">
        <v>12.405854</v>
      </c>
      <c r="C125" s="123"/>
      <c r="D125" s="123">
        <v>2.9006</v>
      </c>
      <c r="E125" s="123">
        <v>0.001384</v>
      </c>
      <c r="F125" s="123">
        <v>9.50387</v>
      </c>
    </row>
    <row r="126" spans="1:6" s="163" customFormat="1" ht="12.75">
      <c r="A126" s="159"/>
      <c r="B126" s="124"/>
      <c r="C126" s="124"/>
      <c r="D126" s="124"/>
      <c r="E126" s="124"/>
      <c r="F126" s="124"/>
    </row>
    <row r="127" spans="1:6" s="163" customFormat="1" ht="12.75">
      <c r="A127" s="159" t="s">
        <v>195</v>
      </c>
      <c r="B127" s="124">
        <v>5.6</v>
      </c>
      <c r="C127" s="124"/>
      <c r="D127" s="124"/>
      <c r="E127" s="124"/>
      <c r="F127" s="124">
        <v>5.6</v>
      </c>
    </row>
    <row r="128" spans="1:6" s="163" customFormat="1" ht="12.75">
      <c r="A128" s="159" t="s">
        <v>196</v>
      </c>
      <c r="B128" s="124">
        <v>2.9227</v>
      </c>
      <c r="C128" s="124"/>
      <c r="D128" s="124">
        <v>2.9006</v>
      </c>
      <c r="E128" s="124"/>
      <c r="F128" s="124">
        <v>0.0221</v>
      </c>
    </row>
    <row r="129" spans="1:6" s="163" customFormat="1" ht="12.75">
      <c r="A129" s="159" t="s">
        <v>197</v>
      </c>
      <c r="B129" s="124">
        <v>0.8047</v>
      </c>
      <c r="C129" s="124"/>
      <c r="D129" s="124"/>
      <c r="E129" s="124"/>
      <c r="F129" s="124">
        <v>0.8047</v>
      </c>
    </row>
    <row r="130" spans="1:6" s="163" customFormat="1" ht="12.75">
      <c r="A130" s="159" t="s">
        <v>198</v>
      </c>
      <c r="B130" s="124">
        <v>0.0044</v>
      </c>
      <c r="C130" s="124"/>
      <c r="D130" s="124"/>
      <c r="E130" s="124"/>
      <c r="F130" s="124">
        <v>0.0044</v>
      </c>
    </row>
    <row r="131" spans="1:6" s="163" customFormat="1" ht="12.75">
      <c r="A131" s="159" t="s">
        <v>199</v>
      </c>
      <c r="B131" s="124"/>
      <c r="C131" s="124"/>
      <c r="D131" s="124"/>
      <c r="E131" s="124"/>
      <c r="F131" s="124"/>
    </row>
    <row r="132" spans="1:6" s="163" customFormat="1" ht="12.75">
      <c r="A132" s="159" t="s">
        <v>200</v>
      </c>
      <c r="B132" s="124">
        <v>0.14107</v>
      </c>
      <c r="C132" s="124"/>
      <c r="D132" s="124"/>
      <c r="E132" s="124"/>
      <c r="F132" s="124">
        <v>0.14107</v>
      </c>
    </row>
    <row r="133" spans="1:6" s="163" customFormat="1" ht="12.75">
      <c r="A133" s="159" t="s">
        <v>201</v>
      </c>
      <c r="B133" s="124">
        <v>0.1846</v>
      </c>
      <c r="C133" s="124"/>
      <c r="D133" s="124"/>
      <c r="E133" s="124"/>
      <c r="F133" s="124">
        <v>0.1846</v>
      </c>
    </row>
    <row r="134" spans="1:6" s="163" customFormat="1" ht="12.75">
      <c r="A134" s="159" t="s">
        <v>202</v>
      </c>
      <c r="B134" s="124">
        <v>0.113</v>
      </c>
      <c r="C134" s="124"/>
      <c r="D134" s="124"/>
      <c r="E134" s="124"/>
      <c r="F134" s="124">
        <v>0.113</v>
      </c>
    </row>
    <row r="135" spans="1:6" s="163" customFormat="1" ht="12.75">
      <c r="A135" s="159" t="s">
        <v>203</v>
      </c>
      <c r="B135" s="124">
        <v>0.1734</v>
      </c>
      <c r="C135" s="124"/>
      <c r="D135" s="124"/>
      <c r="E135" s="124"/>
      <c r="F135" s="124">
        <v>0.1734</v>
      </c>
    </row>
    <row r="136" spans="1:6" s="163" customFormat="1" ht="12.75">
      <c r="A136" s="159" t="s">
        <v>204</v>
      </c>
      <c r="B136" s="124">
        <v>0.2564</v>
      </c>
      <c r="C136" s="124"/>
      <c r="D136" s="124"/>
      <c r="E136" s="124"/>
      <c r="F136" s="124">
        <v>0.2564</v>
      </c>
    </row>
    <row r="137" spans="1:6" s="163" customFormat="1" ht="12.75">
      <c r="A137" s="159" t="s">
        <v>205</v>
      </c>
      <c r="B137" s="124">
        <v>0.0971</v>
      </c>
      <c r="C137" s="124"/>
      <c r="D137" s="124"/>
      <c r="E137" s="124"/>
      <c r="F137" s="124">
        <v>0.0971</v>
      </c>
    </row>
    <row r="138" spans="1:6" s="163" customFormat="1" ht="12.75">
      <c r="A138" s="159" t="s">
        <v>206</v>
      </c>
      <c r="B138" s="124">
        <v>2.108484</v>
      </c>
      <c r="C138" s="124"/>
      <c r="D138" s="124"/>
      <c r="E138" s="124">
        <v>0.001384</v>
      </c>
      <c r="F138" s="124">
        <v>2.1071</v>
      </c>
    </row>
    <row r="139" spans="1:6" s="163" customFormat="1" ht="12.75">
      <c r="A139" s="165" t="s">
        <v>207</v>
      </c>
      <c r="B139" s="124"/>
      <c r="C139" s="124"/>
      <c r="D139" s="124"/>
      <c r="E139" s="124"/>
      <c r="F139" s="124"/>
    </row>
    <row r="140" spans="1:6" s="163" customFormat="1" ht="12.75">
      <c r="A140" s="159"/>
      <c r="B140" s="124"/>
      <c r="C140" s="124"/>
      <c r="D140" s="124"/>
      <c r="E140" s="124"/>
      <c r="F140" s="124"/>
    </row>
    <row r="141" spans="1:6" s="97" customFormat="1" ht="12.75">
      <c r="A141" s="161" t="s">
        <v>208</v>
      </c>
      <c r="B141" s="123">
        <v>17.4817</v>
      </c>
      <c r="C141" s="123"/>
      <c r="D141" s="123"/>
      <c r="E141" s="123"/>
      <c r="F141" s="123">
        <v>17.4817</v>
      </c>
    </row>
    <row r="142" spans="1:6" s="163" customFormat="1" ht="12.75">
      <c r="A142" s="159"/>
      <c r="B142" s="124"/>
      <c r="C142" s="124"/>
      <c r="D142" s="124"/>
      <c r="E142" s="124"/>
      <c r="F142" s="124"/>
    </row>
    <row r="143" spans="1:6" s="163" customFormat="1" ht="12.75">
      <c r="A143" s="159" t="s">
        <v>209</v>
      </c>
      <c r="B143" s="124">
        <v>0.727</v>
      </c>
      <c r="C143" s="124"/>
      <c r="D143" s="124"/>
      <c r="E143" s="124"/>
      <c r="F143" s="124">
        <v>0.727</v>
      </c>
    </row>
    <row r="144" spans="1:6" s="163" customFormat="1" ht="12.75">
      <c r="A144" s="159" t="s">
        <v>210</v>
      </c>
      <c r="B144" s="124">
        <v>1.4517</v>
      </c>
      <c r="C144" s="124"/>
      <c r="D144" s="124"/>
      <c r="E144" s="124"/>
      <c r="F144" s="124">
        <v>1.4517</v>
      </c>
    </row>
    <row r="145" spans="1:6" s="163" customFormat="1" ht="12.75">
      <c r="A145" s="159" t="s">
        <v>211</v>
      </c>
      <c r="B145" s="124">
        <v>8.284</v>
      </c>
      <c r="C145" s="124"/>
      <c r="D145" s="124"/>
      <c r="E145" s="124"/>
      <c r="F145" s="124">
        <v>8.284</v>
      </c>
    </row>
    <row r="146" spans="1:6" s="163" customFormat="1" ht="12.75">
      <c r="A146" s="159" t="s">
        <v>212</v>
      </c>
      <c r="B146" s="124">
        <v>0.063</v>
      </c>
      <c r="C146" s="124"/>
      <c r="D146" s="124"/>
      <c r="E146" s="124"/>
      <c r="F146" s="124">
        <v>0.063</v>
      </c>
    </row>
    <row r="147" spans="1:6" s="163" customFormat="1" ht="12.75">
      <c r="A147" s="159" t="s">
        <v>213</v>
      </c>
      <c r="B147" s="124">
        <v>0.057</v>
      </c>
      <c r="C147" s="124"/>
      <c r="D147" s="124"/>
      <c r="E147" s="124"/>
      <c r="F147" s="124">
        <v>0.057</v>
      </c>
    </row>
    <row r="148" spans="1:6" s="163" customFormat="1" ht="12.75">
      <c r="A148" s="159" t="s">
        <v>214</v>
      </c>
      <c r="B148" s="124">
        <v>0.469</v>
      </c>
      <c r="C148" s="124"/>
      <c r="D148" s="124"/>
      <c r="E148" s="124"/>
      <c r="F148" s="124">
        <v>0.469</v>
      </c>
    </row>
    <row r="149" spans="1:6" s="163" customFormat="1" ht="12.75">
      <c r="A149" s="159" t="s">
        <v>215</v>
      </c>
      <c r="B149" s="124">
        <v>0.19</v>
      </c>
      <c r="C149" s="124"/>
      <c r="D149" s="124"/>
      <c r="E149" s="124"/>
      <c r="F149" s="124">
        <v>0.19</v>
      </c>
    </row>
    <row r="150" spans="1:6" s="163" customFormat="1" ht="12.75">
      <c r="A150" s="159" t="s">
        <v>216</v>
      </c>
      <c r="B150" s="124">
        <v>2.2</v>
      </c>
      <c r="C150" s="124"/>
      <c r="D150" s="124"/>
      <c r="E150" s="124"/>
      <c r="F150" s="124">
        <v>2.2</v>
      </c>
    </row>
    <row r="151" spans="1:6" s="163" customFormat="1" ht="12.75">
      <c r="A151" s="159" t="s">
        <v>217</v>
      </c>
      <c r="B151" s="124">
        <v>1.395</v>
      </c>
      <c r="C151" s="124"/>
      <c r="D151" s="124"/>
      <c r="E151" s="124"/>
      <c r="F151" s="124">
        <v>1.395</v>
      </c>
    </row>
    <row r="152" spans="1:6" s="163" customFormat="1" ht="12.75">
      <c r="A152" s="159" t="s">
        <v>218</v>
      </c>
      <c r="B152" s="124">
        <v>1.241</v>
      </c>
      <c r="C152" s="124"/>
      <c r="D152" s="124"/>
      <c r="E152" s="124"/>
      <c r="F152" s="124">
        <v>1.241</v>
      </c>
    </row>
    <row r="153" spans="1:6" s="163" customFormat="1" ht="12.75">
      <c r="A153" s="159" t="s">
        <v>219</v>
      </c>
      <c r="B153" s="124">
        <v>0.947</v>
      </c>
      <c r="C153" s="124"/>
      <c r="D153" s="124"/>
      <c r="E153" s="124"/>
      <c r="F153" s="124">
        <v>0.947</v>
      </c>
    </row>
    <row r="154" spans="1:6" s="163" customFormat="1" ht="12.75">
      <c r="A154" s="159" t="s">
        <v>220</v>
      </c>
      <c r="B154" s="124">
        <v>0.2042</v>
      </c>
      <c r="C154" s="124"/>
      <c r="D154" s="124"/>
      <c r="E154" s="124"/>
      <c r="F154" s="124">
        <v>0.2042</v>
      </c>
    </row>
    <row r="155" spans="1:6" s="163" customFormat="1" ht="12.75">
      <c r="A155" s="165" t="s">
        <v>221</v>
      </c>
      <c r="B155" s="124"/>
      <c r="C155" s="124"/>
      <c r="D155" s="124"/>
      <c r="E155" s="124"/>
      <c r="F155" s="124"/>
    </row>
    <row r="156" spans="1:6" s="163" customFormat="1" ht="12.75">
      <c r="A156" s="159" t="s">
        <v>222</v>
      </c>
      <c r="B156" s="124">
        <v>0.08</v>
      </c>
      <c r="C156" s="124"/>
      <c r="D156" s="124"/>
      <c r="E156" s="124"/>
      <c r="F156" s="124">
        <v>0.08</v>
      </c>
    </row>
    <row r="157" spans="1:6" s="163" customFormat="1" ht="12.75">
      <c r="A157" s="159" t="s">
        <v>223</v>
      </c>
      <c r="B157" s="124">
        <v>1.1198</v>
      </c>
      <c r="C157" s="124"/>
      <c r="D157" s="124"/>
      <c r="E157" s="124"/>
      <c r="F157" s="124">
        <v>1.1198</v>
      </c>
    </row>
    <row r="158" spans="1:6" s="163" customFormat="1" ht="12.75">
      <c r="A158" s="159"/>
      <c r="B158" s="124"/>
      <c r="C158" s="124"/>
      <c r="D158" s="124"/>
      <c r="E158" s="124"/>
      <c r="F158" s="124"/>
    </row>
    <row r="159" spans="1:6" s="97" customFormat="1" ht="12.75">
      <c r="A159" s="161" t="s">
        <v>224</v>
      </c>
      <c r="B159" s="123">
        <v>54.292</v>
      </c>
      <c r="C159" s="123"/>
      <c r="D159" s="123">
        <v>0.136</v>
      </c>
      <c r="E159" s="123">
        <v>0</v>
      </c>
      <c r="F159" s="123">
        <v>54.098</v>
      </c>
    </row>
    <row r="160" spans="1:6" s="163" customFormat="1" ht="12.75">
      <c r="A160" s="159"/>
      <c r="B160" s="124"/>
      <c r="C160" s="124"/>
      <c r="D160" s="124"/>
      <c r="E160" s="124"/>
      <c r="F160" s="124"/>
    </row>
    <row r="161" spans="1:6" s="163" customFormat="1" ht="12.75">
      <c r="A161" s="159" t="s">
        <v>225</v>
      </c>
      <c r="B161" s="124">
        <v>0.2306</v>
      </c>
      <c r="C161" s="124"/>
      <c r="D161" s="124"/>
      <c r="E161" s="124"/>
      <c r="F161" s="124">
        <v>0.2306</v>
      </c>
    </row>
    <row r="162" spans="1:6" s="163" customFormat="1" ht="12.75">
      <c r="A162" s="159" t="s">
        <v>226</v>
      </c>
      <c r="B162" s="124">
        <v>0.7819</v>
      </c>
      <c r="C162" s="124"/>
      <c r="D162" s="124"/>
      <c r="E162" s="124"/>
      <c r="F162" s="124">
        <v>0.7819</v>
      </c>
    </row>
    <row r="163" spans="1:6" s="163" customFormat="1" ht="12.75">
      <c r="A163" s="159" t="s">
        <v>227</v>
      </c>
      <c r="B163" s="124">
        <v>1.4361</v>
      </c>
      <c r="C163" s="124"/>
      <c r="D163" s="124">
        <v>0.136</v>
      </c>
      <c r="E163" s="124"/>
      <c r="F163" s="124">
        <v>1.3001</v>
      </c>
    </row>
    <row r="164" spans="1:6" s="163" customFormat="1" ht="12.75">
      <c r="A164" s="159" t="s">
        <v>228</v>
      </c>
      <c r="B164" s="124">
        <v>0.943</v>
      </c>
      <c r="C164" s="124"/>
      <c r="D164" s="124"/>
      <c r="E164" s="124"/>
      <c r="F164" s="124">
        <v>0.943</v>
      </c>
    </row>
    <row r="165" spans="1:6" s="163" customFormat="1" ht="12.75">
      <c r="A165" s="159" t="s">
        <v>229</v>
      </c>
      <c r="B165" s="124">
        <v>0.7257</v>
      </c>
      <c r="C165" s="124"/>
      <c r="D165" s="124"/>
      <c r="E165" s="124"/>
      <c r="F165" s="124">
        <v>0.7257</v>
      </c>
    </row>
    <row r="166" spans="1:6" s="163" customFormat="1" ht="12.75">
      <c r="A166" s="159" t="s">
        <v>230</v>
      </c>
      <c r="B166" s="124">
        <v>0.04</v>
      </c>
      <c r="C166" s="124"/>
      <c r="D166" s="124"/>
      <c r="E166" s="124"/>
      <c r="F166" s="124">
        <v>0.04</v>
      </c>
    </row>
    <row r="167" spans="1:6" s="163" customFormat="1" ht="12.75">
      <c r="A167" s="165" t="s">
        <v>231</v>
      </c>
      <c r="B167" s="124"/>
      <c r="C167" s="124"/>
      <c r="D167" s="124"/>
      <c r="E167" s="124"/>
      <c r="F167" s="124"/>
    </row>
    <row r="168" spans="1:6" s="163" customFormat="1" ht="12.75">
      <c r="A168" s="159" t="s">
        <v>232</v>
      </c>
      <c r="B168" s="124">
        <v>0.05</v>
      </c>
      <c r="C168" s="124"/>
      <c r="D168" s="124"/>
      <c r="E168" s="124"/>
      <c r="F168" s="124">
        <v>0.05</v>
      </c>
    </row>
    <row r="169" spans="1:6" s="163" customFormat="1" ht="12.75">
      <c r="A169" s="159" t="s">
        <v>233</v>
      </c>
      <c r="B169" s="124">
        <v>0.26</v>
      </c>
      <c r="C169" s="124"/>
      <c r="D169" s="124"/>
      <c r="E169" s="124"/>
      <c r="F169" s="124">
        <v>0.26</v>
      </c>
    </row>
    <row r="170" spans="1:6" s="163" customFormat="1" ht="12.75">
      <c r="A170" s="159" t="s">
        <v>234</v>
      </c>
      <c r="B170" s="124">
        <v>0.26</v>
      </c>
      <c r="C170" s="124"/>
      <c r="D170" s="124"/>
      <c r="E170" s="124"/>
      <c r="F170" s="124">
        <v>0.26</v>
      </c>
    </row>
    <row r="171" spans="1:6" s="163" customFormat="1" ht="12.75">
      <c r="A171" s="159" t="s">
        <v>235</v>
      </c>
      <c r="B171" s="124">
        <v>0.0997</v>
      </c>
      <c r="C171" s="124"/>
      <c r="D171" s="124"/>
      <c r="E171" s="124"/>
      <c r="F171" s="124">
        <v>0.0997</v>
      </c>
    </row>
    <row r="172" spans="1:6" s="163" customFormat="1" ht="12.75">
      <c r="A172" s="159" t="s">
        <v>236</v>
      </c>
      <c r="B172" s="124">
        <v>43.2138</v>
      </c>
      <c r="C172" s="124"/>
      <c r="D172" s="124"/>
      <c r="E172" s="124">
        <v>0</v>
      </c>
      <c r="F172" s="124">
        <v>43.2138</v>
      </c>
    </row>
    <row r="173" spans="1:6" s="163" customFormat="1" ht="12.75">
      <c r="A173" s="159" t="s">
        <v>237</v>
      </c>
      <c r="B173" s="124">
        <v>1.081</v>
      </c>
      <c r="C173" s="124"/>
      <c r="D173" s="124"/>
      <c r="E173" s="124"/>
      <c r="F173" s="124">
        <v>1.081</v>
      </c>
    </row>
    <row r="174" spans="1:6" s="163" customFormat="1" ht="25.5">
      <c r="A174" s="165" t="s">
        <v>238</v>
      </c>
      <c r="B174" s="124">
        <v>0.84</v>
      </c>
      <c r="C174" s="124"/>
      <c r="D174" s="124"/>
      <c r="E174" s="124"/>
      <c r="F174" s="124">
        <v>0.84</v>
      </c>
    </row>
    <row r="175" spans="1:6" s="163" customFormat="1" ht="12.75">
      <c r="A175" s="159" t="s">
        <v>239</v>
      </c>
      <c r="B175" s="124">
        <v>0.048</v>
      </c>
      <c r="C175" s="124"/>
      <c r="D175" s="124"/>
      <c r="E175" s="124"/>
      <c r="F175" s="124">
        <v>0.048</v>
      </c>
    </row>
    <row r="176" spans="1:6" s="163" customFormat="1" ht="12.75">
      <c r="A176" s="165" t="s">
        <v>240</v>
      </c>
      <c r="B176" s="124"/>
      <c r="C176" s="124"/>
      <c r="D176" s="124"/>
      <c r="E176" s="124"/>
      <c r="F176" s="124"/>
    </row>
    <row r="177" spans="1:6" s="163" customFormat="1" ht="12.75">
      <c r="A177" s="159" t="s">
        <v>241</v>
      </c>
      <c r="B177" s="124">
        <v>0.077</v>
      </c>
      <c r="C177" s="124"/>
      <c r="D177" s="124"/>
      <c r="E177" s="124"/>
      <c r="F177" s="124">
        <v>0.077</v>
      </c>
    </row>
    <row r="178" spans="1:6" s="163" customFormat="1" ht="12.75">
      <c r="A178" s="159" t="s">
        <v>242</v>
      </c>
      <c r="B178" s="124">
        <v>0.3806</v>
      </c>
      <c r="C178" s="124"/>
      <c r="D178" s="124"/>
      <c r="E178" s="124"/>
      <c r="F178" s="124">
        <v>0.3806</v>
      </c>
    </row>
    <row r="179" spans="1:6" s="163" customFormat="1" ht="12.75">
      <c r="A179" s="159" t="s">
        <v>243</v>
      </c>
      <c r="B179" s="124">
        <v>0.851</v>
      </c>
      <c r="C179" s="124"/>
      <c r="D179" s="124"/>
      <c r="E179" s="124"/>
      <c r="F179" s="124">
        <v>0.801</v>
      </c>
    </row>
    <row r="180" spans="1:6" s="163" customFormat="1" ht="12.75">
      <c r="A180" s="159" t="s">
        <v>244</v>
      </c>
      <c r="B180" s="124">
        <v>0.851</v>
      </c>
      <c r="C180" s="124"/>
      <c r="D180" s="124"/>
      <c r="E180" s="124"/>
      <c r="F180" s="124">
        <v>0.801</v>
      </c>
    </row>
    <row r="181" spans="1:6" s="163" customFormat="1" ht="12.75">
      <c r="A181" s="159" t="s">
        <v>245</v>
      </c>
      <c r="B181" s="124">
        <v>1.0414</v>
      </c>
      <c r="C181" s="124"/>
      <c r="D181" s="124"/>
      <c r="E181" s="124"/>
      <c r="F181" s="124">
        <v>1.0414</v>
      </c>
    </row>
    <row r="182" spans="1:6" s="163" customFormat="1" ht="12.75">
      <c r="A182" s="159" t="s">
        <v>246</v>
      </c>
      <c r="B182" s="124">
        <v>0.568</v>
      </c>
      <c r="C182" s="124"/>
      <c r="D182" s="124"/>
      <c r="E182" s="124"/>
      <c r="F182" s="124">
        <v>0.568</v>
      </c>
    </row>
    <row r="183" spans="1:6" s="163" customFormat="1" ht="12.75">
      <c r="A183" s="159" t="s">
        <v>247</v>
      </c>
      <c r="B183" s="124">
        <v>2.175</v>
      </c>
      <c r="C183" s="124"/>
      <c r="D183" s="124"/>
      <c r="E183" s="124"/>
      <c r="F183" s="124">
        <v>2.175</v>
      </c>
    </row>
    <row r="184" spans="1:6" s="163" customFormat="1" ht="12.75">
      <c r="A184" s="159" t="s">
        <v>248</v>
      </c>
      <c r="B184" s="124">
        <v>0.618</v>
      </c>
      <c r="C184" s="124"/>
      <c r="D184" s="124"/>
      <c r="E184" s="124"/>
      <c r="F184" s="124">
        <v>0.61</v>
      </c>
    </row>
    <row r="185" spans="1:6" s="163" customFormat="1" ht="12.75">
      <c r="A185" s="159" t="s">
        <v>250</v>
      </c>
      <c r="B185" s="124">
        <v>0.6142</v>
      </c>
      <c r="C185" s="124"/>
      <c r="D185" s="124"/>
      <c r="E185" s="124"/>
      <c r="F185" s="124">
        <v>0.6142</v>
      </c>
    </row>
    <row r="186" spans="1:6" s="163" customFormat="1" ht="12.75">
      <c r="A186" s="159"/>
      <c r="B186" s="124"/>
      <c r="C186" s="124"/>
      <c r="D186" s="124"/>
      <c r="E186" s="124"/>
      <c r="F186" s="124"/>
    </row>
    <row r="187" spans="1:6" s="163" customFormat="1" ht="12.75">
      <c r="A187" s="159"/>
      <c r="B187" s="124"/>
      <c r="C187" s="124"/>
      <c r="D187" s="124"/>
      <c r="E187" s="124"/>
      <c r="F187" s="124"/>
    </row>
    <row r="188" spans="1:6" s="97" customFormat="1" ht="12.75">
      <c r="A188" s="161" t="s">
        <v>251</v>
      </c>
      <c r="B188" s="123">
        <v>33.8004844</v>
      </c>
      <c r="C188" s="123"/>
      <c r="D188" s="123"/>
      <c r="E188" s="123">
        <v>0.0327</v>
      </c>
      <c r="F188" s="123">
        <v>33.1677844</v>
      </c>
    </row>
    <row r="189" spans="1:6" s="163" customFormat="1" ht="12.75">
      <c r="A189" s="159"/>
      <c r="B189" s="124"/>
      <c r="C189" s="124"/>
      <c r="D189" s="124"/>
      <c r="E189" s="124"/>
      <c r="F189" s="124"/>
    </row>
    <row r="190" spans="1:6" s="163" customFormat="1" ht="12.75">
      <c r="A190" s="159" t="s">
        <v>252</v>
      </c>
      <c r="B190" s="124">
        <v>0.4479</v>
      </c>
      <c r="C190" s="124"/>
      <c r="D190" s="124"/>
      <c r="E190" s="124"/>
      <c r="F190" s="124">
        <v>0.4479</v>
      </c>
    </row>
    <row r="191" spans="1:6" s="163" customFormat="1" ht="12.75">
      <c r="A191" s="159" t="s">
        <v>253</v>
      </c>
      <c r="B191" s="124">
        <v>1.51</v>
      </c>
      <c r="C191" s="124"/>
      <c r="D191" s="124"/>
      <c r="E191" s="124"/>
      <c r="F191" s="124">
        <v>1.51</v>
      </c>
    </row>
    <row r="192" spans="1:6" s="163" customFormat="1" ht="12.75">
      <c r="A192" s="159" t="s">
        <v>254</v>
      </c>
      <c r="B192" s="124">
        <v>1.51</v>
      </c>
      <c r="C192" s="124"/>
      <c r="D192" s="124"/>
      <c r="E192" s="124"/>
      <c r="F192" s="124">
        <v>1.51</v>
      </c>
    </row>
    <row r="193" spans="1:6" s="163" customFormat="1" ht="12.75">
      <c r="A193" s="159" t="s">
        <v>255</v>
      </c>
      <c r="B193" s="124">
        <v>0.2712</v>
      </c>
      <c r="C193" s="124"/>
      <c r="D193" s="124"/>
      <c r="E193" s="124"/>
      <c r="F193" s="124">
        <v>0.2712</v>
      </c>
    </row>
    <row r="194" spans="1:6" s="163" customFormat="1" ht="12.75">
      <c r="A194" s="159" t="s">
        <v>256</v>
      </c>
      <c r="B194" s="124">
        <v>1.175</v>
      </c>
      <c r="C194" s="124"/>
      <c r="D194" s="124"/>
      <c r="E194" s="124"/>
      <c r="F194" s="124">
        <v>1.175</v>
      </c>
    </row>
    <row r="195" spans="1:6" s="163" customFormat="1" ht="12.75">
      <c r="A195" s="159" t="s">
        <v>257</v>
      </c>
      <c r="B195" s="124">
        <v>23.82</v>
      </c>
      <c r="C195" s="124"/>
      <c r="D195" s="124"/>
      <c r="E195" s="124"/>
      <c r="F195" s="124">
        <v>23.22</v>
      </c>
    </row>
    <row r="196" spans="1:6" s="163" customFormat="1" ht="12.75">
      <c r="A196" s="159" t="s">
        <v>258</v>
      </c>
      <c r="B196" s="124">
        <v>1</v>
      </c>
      <c r="C196" s="124"/>
      <c r="D196" s="124"/>
      <c r="E196" s="124"/>
      <c r="F196" s="124">
        <v>1</v>
      </c>
    </row>
    <row r="197" spans="1:6" s="163" customFormat="1" ht="12.75">
      <c r="A197" s="159" t="s">
        <v>259</v>
      </c>
      <c r="B197" s="124">
        <v>0.024</v>
      </c>
      <c r="C197" s="124"/>
      <c r="D197" s="124"/>
      <c r="E197" s="124"/>
      <c r="F197" s="124">
        <v>0.024</v>
      </c>
    </row>
    <row r="198" spans="1:6" s="163" customFormat="1" ht="12.75">
      <c r="A198" s="159" t="s">
        <v>260</v>
      </c>
      <c r="B198" s="124">
        <v>1.6203</v>
      </c>
      <c r="C198" s="124"/>
      <c r="D198" s="124"/>
      <c r="E198" s="124">
        <v>0.003</v>
      </c>
      <c r="F198" s="124">
        <v>1.6173</v>
      </c>
    </row>
    <row r="199" spans="1:6" s="163" customFormat="1" ht="12.75">
      <c r="A199" s="159" t="s">
        <v>261</v>
      </c>
      <c r="B199" s="124">
        <v>1.103</v>
      </c>
      <c r="C199" s="124"/>
      <c r="D199" s="124"/>
      <c r="E199" s="124">
        <v>0.003</v>
      </c>
      <c r="F199" s="124">
        <v>1.1</v>
      </c>
    </row>
    <row r="200" spans="1:6" s="163" customFormat="1" ht="12.75">
      <c r="A200" s="159" t="s">
        <v>262</v>
      </c>
      <c r="B200" s="124">
        <v>0.25</v>
      </c>
      <c r="C200" s="124"/>
      <c r="D200" s="124"/>
      <c r="E200" s="124"/>
      <c r="F200" s="124">
        <v>0.25</v>
      </c>
    </row>
    <row r="201" spans="1:6" s="163" customFormat="1" ht="12.75">
      <c r="A201" s="159" t="s">
        <v>263</v>
      </c>
      <c r="B201" s="124">
        <v>4.1011844</v>
      </c>
      <c r="C201" s="124"/>
      <c r="D201" s="124"/>
      <c r="E201" s="124">
        <v>0.0297</v>
      </c>
      <c r="F201" s="124">
        <v>4.0714844</v>
      </c>
    </row>
    <row r="202" spans="1:6" s="163" customFormat="1" ht="12.75">
      <c r="A202" s="159" t="s">
        <v>264</v>
      </c>
      <c r="B202" s="124">
        <v>3.6261</v>
      </c>
      <c r="C202" s="124"/>
      <c r="D202" s="124"/>
      <c r="E202" s="124">
        <v>0.0297</v>
      </c>
      <c r="F202" s="124">
        <v>3.5964</v>
      </c>
    </row>
    <row r="203" spans="1:6" s="163" customFormat="1" ht="12.75">
      <c r="A203" s="159" t="s">
        <v>265</v>
      </c>
      <c r="B203" s="124">
        <v>0.5809</v>
      </c>
      <c r="C203" s="124"/>
      <c r="D203" s="124"/>
      <c r="E203" s="124"/>
      <c r="F203" s="124">
        <v>0.5809</v>
      </c>
    </row>
    <row r="204" spans="1:6" s="163" customFormat="1" ht="12.75">
      <c r="A204" s="159"/>
      <c r="B204" s="124"/>
      <c r="C204" s="124"/>
      <c r="D204" s="124"/>
      <c r="E204" s="124"/>
      <c r="F204" s="124"/>
    </row>
    <row r="205" spans="1:6" s="97" customFormat="1" ht="12.75">
      <c r="A205" s="161" t="s">
        <v>266</v>
      </c>
      <c r="B205" s="123">
        <v>19.3601</v>
      </c>
      <c r="C205" s="123"/>
      <c r="D205" s="123"/>
      <c r="E205" s="123">
        <v>0.08</v>
      </c>
      <c r="F205" s="123">
        <v>19.2801</v>
      </c>
    </row>
    <row r="206" spans="1:6" s="163" customFormat="1" ht="12.75">
      <c r="A206" s="159"/>
      <c r="B206" s="124"/>
      <c r="C206" s="124"/>
      <c r="D206" s="124"/>
      <c r="E206" s="124"/>
      <c r="F206" s="124"/>
    </row>
    <row r="207" spans="1:6" s="163" customFormat="1" ht="12.75">
      <c r="A207" s="159" t="s">
        <v>267</v>
      </c>
      <c r="B207" s="124">
        <v>0.4224</v>
      </c>
      <c r="C207" s="124"/>
      <c r="D207" s="124"/>
      <c r="E207" s="124"/>
      <c r="F207" s="124">
        <v>0.4224</v>
      </c>
    </row>
    <row r="208" spans="1:6" s="163" customFormat="1" ht="12.75">
      <c r="A208" s="159" t="s">
        <v>268</v>
      </c>
      <c r="B208" s="124">
        <v>0.1003</v>
      </c>
      <c r="C208" s="124"/>
      <c r="D208" s="124"/>
      <c r="E208" s="124"/>
      <c r="F208" s="124">
        <v>0.1003</v>
      </c>
    </row>
    <row r="209" spans="1:6" s="163" customFormat="1" ht="12.75">
      <c r="A209" s="159" t="s">
        <v>269</v>
      </c>
      <c r="B209" s="124">
        <v>12.12</v>
      </c>
      <c r="C209" s="124"/>
      <c r="D209" s="124"/>
      <c r="E209" s="124">
        <v>0.08</v>
      </c>
      <c r="F209" s="124">
        <v>12.04</v>
      </c>
    </row>
    <row r="210" spans="1:6" s="163" customFormat="1" ht="12.75">
      <c r="A210" s="159" t="s">
        <v>270</v>
      </c>
      <c r="B210" s="124">
        <v>2.653</v>
      </c>
      <c r="C210" s="124"/>
      <c r="D210" s="124"/>
      <c r="E210" s="124"/>
      <c r="F210" s="124">
        <v>2.653</v>
      </c>
    </row>
    <row r="211" spans="1:6" s="163" customFormat="1" ht="12.75">
      <c r="A211" s="159" t="s">
        <v>271</v>
      </c>
      <c r="B211" s="124">
        <v>0.11</v>
      </c>
      <c r="C211" s="124"/>
      <c r="D211" s="124"/>
      <c r="E211" s="124"/>
      <c r="F211" s="124">
        <v>0.11</v>
      </c>
    </row>
    <row r="212" spans="1:6" s="163" customFormat="1" ht="12.75">
      <c r="A212" s="159" t="s">
        <v>272</v>
      </c>
      <c r="B212" s="124">
        <v>0.285</v>
      </c>
      <c r="C212" s="124"/>
      <c r="D212" s="124"/>
      <c r="E212" s="124"/>
      <c r="F212" s="124">
        <v>0.285</v>
      </c>
    </row>
    <row r="213" spans="1:6" s="163" customFormat="1" ht="12.75">
      <c r="A213" s="159" t="s">
        <v>273</v>
      </c>
      <c r="B213" s="124">
        <v>0.1745</v>
      </c>
      <c r="C213" s="124"/>
      <c r="D213" s="124"/>
      <c r="E213" s="124"/>
      <c r="F213" s="124">
        <v>0.1745</v>
      </c>
    </row>
    <row r="214" spans="1:6" s="163" customFormat="1" ht="12.75">
      <c r="A214" s="159" t="s">
        <v>274</v>
      </c>
      <c r="B214" s="124">
        <v>0.572</v>
      </c>
      <c r="C214" s="124"/>
      <c r="D214" s="124"/>
      <c r="E214" s="124"/>
      <c r="F214" s="124">
        <v>0.572</v>
      </c>
    </row>
    <row r="215" spans="1:6" s="163" customFormat="1" ht="12.75">
      <c r="A215" s="159" t="s">
        <v>275</v>
      </c>
      <c r="B215" s="124">
        <v>0.1219</v>
      </c>
      <c r="C215" s="124"/>
      <c r="D215" s="124"/>
      <c r="E215" s="124"/>
      <c r="F215" s="124">
        <v>0.1219</v>
      </c>
    </row>
    <row r="216" spans="1:6" s="163" customFormat="1" ht="12.75">
      <c r="A216" s="159" t="s">
        <v>276</v>
      </c>
      <c r="B216" s="124">
        <v>0.09</v>
      </c>
      <c r="C216" s="124"/>
      <c r="D216" s="124"/>
      <c r="E216" s="124"/>
      <c r="F216" s="124">
        <v>0.09</v>
      </c>
    </row>
    <row r="217" spans="1:6" s="163" customFormat="1" ht="12.75">
      <c r="A217" s="159" t="s">
        <v>277</v>
      </c>
      <c r="B217" s="124">
        <v>1.52</v>
      </c>
      <c r="C217" s="124"/>
      <c r="D217" s="124"/>
      <c r="E217" s="124"/>
      <c r="F217" s="124">
        <v>1.52</v>
      </c>
    </row>
    <row r="218" spans="1:6" s="163" customFormat="1" ht="12.75">
      <c r="A218" s="159" t="s">
        <v>278</v>
      </c>
      <c r="B218" s="124">
        <v>0.111</v>
      </c>
      <c r="C218" s="124"/>
      <c r="D218" s="124"/>
      <c r="E218" s="124"/>
      <c r="F218" s="124">
        <v>0.111</v>
      </c>
    </row>
    <row r="219" spans="1:6" s="163" customFormat="1" ht="12.75">
      <c r="A219" s="165" t="s">
        <v>279</v>
      </c>
      <c r="B219" s="124"/>
      <c r="C219" s="124"/>
      <c r="D219" s="124"/>
      <c r="E219" s="124"/>
      <c r="F219" s="124"/>
    </row>
    <row r="220" spans="1:6" s="163" customFormat="1" ht="12.75">
      <c r="A220" s="159" t="s">
        <v>280</v>
      </c>
      <c r="B220" s="124">
        <v>1</v>
      </c>
      <c r="C220" s="124"/>
      <c r="D220" s="124"/>
      <c r="E220" s="124"/>
      <c r="F220" s="124">
        <v>1</v>
      </c>
    </row>
    <row r="221" spans="1:6" s="163" customFormat="1" ht="12.75">
      <c r="A221" s="159" t="s">
        <v>281</v>
      </c>
      <c r="B221" s="124"/>
      <c r="C221" s="124"/>
      <c r="D221" s="124"/>
      <c r="E221" s="124"/>
      <c r="F221" s="124"/>
    </row>
    <row r="222" spans="1:6" s="163" customFormat="1" ht="12.75">
      <c r="A222" s="159" t="s">
        <v>282</v>
      </c>
      <c r="B222" s="124">
        <v>0.08</v>
      </c>
      <c r="C222" s="124"/>
      <c r="D222" s="124"/>
      <c r="E222" s="124"/>
      <c r="F222" s="124">
        <v>0.08</v>
      </c>
    </row>
    <row r="223" spans="1:6" s="163" customFormat="1" ht="12.75">
      <c r="A223" s="159"/>
      <c r="B223" s="124"/>
      <c r="C223" s="124"/>
      <c r="D223" s="124"/>
      <c r="E223" s="124"/>
      <c r="F223" s="124"/>
    </row>
    <row r="224" spans="1:6" s="97" customFormat="1" ht="12.75">
      <c r="A224" s="161" t="s">
        <v>283</v>
      </c>
      <c r="B224" s="123">
        <v>70.6507</v>
      </c>
      <c r="C224" s="123"/>
      <c r="D224" s="123">
        <v>3.89</v>
      </c>
      <c r="E224" s="123">
        <v>0.0267</v>
      </c>
      <c r="F224" s="123">
        <v>66.565</v>
      </c>
    </row>
    <row r="225" spans="1:6" s="163" customFormat="1" ht="12.75">
      <c r="A225" s="159"/>
      <c r="B225" s="124"/>
      <c r="C225" s="124"/>
      <c r="D225" s="124"/>
      <c r="E225" s="124"/>
      <c r="F225" s="124"/>
    </row>
    <row r="226" spans="1:6" s="163" customFormat="1" ht="12.75">
      <c r="A226" s="159" t="s">
        <v>284</v>
      </c>
      <c r="B226" s="124">
        <v>0.299</v>
      </c>
      <c r="C226" s="124"/>
      <c r="D226" s="124"/>
      <c r="E226" s="124"/>
      <c r="F226" s="124">
        <v>0.299</v>
      </c>
    </row>
    <row r="227" spans="1:6" s="163" customFormat="1" ht="12.75">
      <c r="A227" s="159" t="s">
        <v>285</v>
      </c>
      <c r="B227" s="124">
        <v>1.6819</v>
      </c>
      <c r="C227" s="124"/>
      <c r="D227" s="124"/>
      <c r="E227" s="124"/>
      <c r="F227" s="124">
        <v>1.5129</v>
      </c>
    </row>
    <row r="228" spans="1:6" s="163" customFormat="1" ht="12.75">
      <c r="A228" s="159" t="s">
        <v>286</v>
      </c>
      <c r="B228" s="124">
        <v>0.631</v>
      </c>
      <c r="C228" s="124"/>
      <c r="D228" s="124"/>
      <c r="E228" s="124"/>
      <c r="F228" s="124">
        <v>0.631</v>
      </c>
    </row>
    <row r="229" spans="1:6" s="163" customFormat="1" ht="12.75">
      <c r="A229" s="159"/>
      <c r="B229" s="124"/>
      <c r="C229" s="124"/>
      <c r="D229" s="124"/>
      <c r="E229" s="124"/>
      <c r="F229" s="124"/>
    </row>
    <row r="230" spans="1:6" s="163" customFormat="1" ht="12.75">
      <c r="A230" s="159" t="s">
        <v>288</v>
      </c>
      <c r="B230" s="124">
        <v>0.3714</v>
      </c>
      <c r="C230" s="124"/>
      <c r="D230" s="124"/>
      <c r="E230" s="124"/>
      <c r="F230" s="124">
        <v>0.3714</v>
      </c>
    </row>
    <row r="231" spans="1:6" s="163" customFormat="1" ht="12.75">
      <c r="A231" s="159" t="s">
        <v>289</v>
      </c>
      <c r="B231" s="124">
        <v>0.32</v>
      </c>
      <c r="C231" s="124"/>
      <c r="D231" s="124"/>
      <c r="E231" s="124"/>
      <c r="F231" s="124">
        <v>0.32</v>
      </c>
    </row>
    <row r="232" spans="1:6" s="163" customFormat="1" ht="12.75">
      <c r="A232" s="159" t="s">
        <v>290</v>
      </c>
      <c r="B232" s="124">
        <v>1.8703</v>
      </c>
      <c r="C232" s="124"/>
      <c r="D232" s="124"/>
      <c r="E232" s="124"/>
      <c r="F232" s="124">
        <v>1.8703</v>
      </c>
    </row>
    <row r="233" spans="1:6" s="163" customFormat="1" ht="12.75">
      <c r="A233" s="159" t="s">
        <v>291</v>
      </c>
      <c r="B233" s="124">
        <v>1.891</v>
      </c>
      <c r="C233" s="124"/>
      <c r="D233" s="124"/>
      <c r="E233" s="124"/>
      <c r="F233" s="124">
        <v>1.891</v>
      </c>
    </row>
    <row r="234" spans="1:6" s="163" customFormat="1" ht="12.75">
      <c r="A234" s="159" t="s">
        <v>292</v>
      </c>
      <c r="B234" s="124">
        <v>0.0819</v>
      </c>
      <c r="C234" s="124"/>
      <c r="D234" s="124"/>
      <c r="E234" s="124"/>
      <c r="F234" s="124">
        <v>0.0819</v>
      </c>
    </row>
    <row r="235" spans="1:6" s="163" customFormat="1" ht="12.75">
      <c r="A235" s="159" t="s">
        <v>293</v>
      </c>
      <c r="B235" s="124">
        <v>0.4719</v>
      </c>
      <c r="C235" s="124"/>
      <c r="D235" s="124"/>
      <c r="E235" s="124"/>
      <c r="F235" s="124">
        <v>0.4719</v>
      </c>
    </row>
    <row r="236" spans="1:6" s="163" customFormat="1" ht="12.75">
      <c r="A236" s="159" t="s">
        <v>294</v>
      </c>
      <c r="B236" s="124">
        <v>2.8789</v>
      </c>
      <c r="C236" s="124"/>
      <c r="D236" s="124"/>
      <c r="E236" s="124"/>
      <c r="F236" s="124">
        <v>2.8789</v>
      </c>
    </row>
    <row r="237" spans="1:6" s="163" customFormat="1" ht="12.75">
      <c r="A237" s="159" t="s">
        <v>295</v>
      </c>
      <c r="B237" s="124">
        <v>0.014</v>
      </c>
      <c r="C237" s="124"/>
      <c r="D237" s="124"/>
      <c r="E237" s="124"/>
      <c r="F237" s="124">
        <v>0.014</v>
      </c>
    </row>
    <row r="238" spans="1:6" s="163" customFormat="1" ht="12.75">
      <c r="A238" s="165" t="s">
        <v>296</v>
      </c>
      <c r="B238" s="124"/>
      <c r="C238" s="124"/>
      <c r="D238" s="124"/>
      <c r="E238" s="124"/>
      <c r="F238" s="124"/>
    </row>
    <row r="239" spans="1:6" s="163" customFormat="1" ht="12.75">
      <c r="A239" s="159" t="s">
        <v>297</v>
      </c>
      <c r="B239" s="124">
        <v>1.8198</v>
      </c>
      <c r="C239" s="124"/>
      <c r="D239" s="124"/>
      <c r="E239" s="124"/>
      <c r="F239" s="124">
        <v>1.8198</v>
      </c>
    </row>
    <row r="240" spans="1:6" s="163" customFormat="1" ht="12.75">
      <c r="A240" s="159" t="s">
        <v>298</v>
      </c>
      <c r="B240" s="124">
        <v>1.0045</v>
      </c>
      <c r="C240" s="124"/>
      <c r="D240" s="124"/>
      <c r="E240" s="124"/>
      <c r="F240" s="124">
        <v>1.0045</v>
      </c>
    </row>
    <row r="241" spans="1:6" s="163" customFormat="1" ht="12.75">
      <c r="A241" s="159" t="s">
        <v>299</v>
      </c>
      <c r="B241" s="124">
        <v>0.1022</v>
      </c>
      <c r="C241" s="124"/>
      <c r="D241" s="124"/>
      <c r="E241" s="124"/>
      <c r="F241" s="124">
        <v>0.1022</v>
      </c>
    </row>
    <row r="242" spans="1:6" s="163" customFormat="1" ht="12.75">
      <c r="A242" s="159" t="s">
        <v>300</v>
      </c>
      <c r="B242" s="124">
        <v>51.3</v>
      </c>
      <c r="C242" s="124"/>
      <c r="D242" s="124"/>
      <c r="E242" s="124"/>
      <c r="F242" s="124">
        <v>51.3</v>
      </c>
    </row>
    <row r="243" spans="1:6" s="163" customFormat="1" ht="12.75">
      <c r="A243" s="159" t="s">
        <v>301</v>
      </c>
      <c r="B243" s="124">
        <v>4.5862</v>
      </c>
      <c r="C243" s="124"/>
      <c r="D243" s="124">
        <v>3.89</v>
      </c>
      <c r="E243" s="124">
        <v>0.0267</v>
      </c>
      <c r="F243" s="124">
        <v>0.6695</v>
      </c>
    </row>
    <row r="244" spans="1:6" s="163" customFormat="1" ht="12.75">
      <c r="A244" s="159" t="s">
        <v>302</v>
      </c>
      <c r="B244" s="124">
        <v>0.3546</v>
      </c>
      <c r="C244" s="124"/>
      <c r="D244" s="124"/>
      <c r="E244" s="124"/>
      <c r="F244" s="124">
        <v>0.3546</v>
      </c>
    </row>
    <row r="245" spans="1:6" s="163" customFormat="1" ht="12.75">
      <c r="A245" s="159" t="s">
        <v>303</v>
      </c>
      <c r="B245" s="124">
        <v>0.3291</v>
      </c>
      <c r="C245" s="124"/>
      <c r="D245" s="124"/>
      <c r="E245" s="124"/>
      <c r="F245" s="124">
        <v>0.3291</v>
      </c>
    </row>
    <row r="246" spans="1:6" s="163" customFormat="1" ht="12.75">
      <c r="A246" s="159" t="s">
        <v>304</v>
      </c>
      <c r="B246" s="124">
        <v>0.18</v>
      </c>
      <c r="C246" s="124"/>
      <c r="D246" s="124"/>
      <c r="E246" s="124"/>
      <c r="F246" s="124">
        <v>0.18</v>
      </c>
    </row>
    <row r="247" spans="1:6" s="163" customFormat="1" ht="12.75">
      <c r="A247" s="159" t="s">
        <v>305</v>
      </c>
      <c r="B247" s="124">
        <v>0.463</v>
      </c>
      <c r="C247" s="124"/>
      <c r="D247" s="124"/>
      <c r="E247" s="124"/>
      <c r="F247" s="124">
        <v>0.463</v>
      </c>
    </row>
    <row r="248" spans="1:6" s="163" customFormat="1" ht="12.75">
      <c r="A248" s="159"/>
      <c r="B248" s="124"/>
      <c r="C248" s="124"/>
      <c r="D248" s="124"/>
      <c r="E248" s="124"/>
      <c r="F248" s="124"/>
    </row>
    <row r="249" spans="1:6" s="97" customFormat="1" ht="12.75">
      <c r="A249" s="161" t="s">
        <v>306</v>
      </c>
      <c r="B249" s="123">
        <v>16.6899</v>
      </c>
      <c r="C249" s="123"/>
      <c r="D249" s="123"/>
      <c r="E249" s="123"/>
      <c r="F249" s="123">
        <v>16.6899</v>
      </c>
    </row>
    <row r="250" spans="1:6" s="163" customFormat="1" ht="12.75">
      <c r="A250" s="159"/>
      <c r="B250" s="124"/>
      <c r="C250" s="124"/>
      <c r="D250" s="124"/>
      <c r="E250" s="124"/>
      <c r="F250" s="124"/>
    </row>
    <row r="251" spans="1:6" s="163" customFormat="1" ht="12.75">
      <c r="A251" s="159" t="s">
        <v>307</v>
      </c>
      <c r="B251" s="124">
        <v>0.8842</v>
      </c>
      <c r="C251" s="124"/>
      <c r="D251" s="124"/>
      <c r="E251" s="124"/>
      <c r="F251" s="124">
        <v>0.8842</v>
      </c>
    </row>
    <row r="252" spans="1:6" s="163" customFormat="1" ht="12.75">
      <c r="A252" s="159" t="s">
        <v>308</v>
      </c>
      <c r="B252" s="124">
        <v>0.12</v>
      </c>
      <c r="C252" s="124"/>
      <c r="D252" s="124"/>
      <c r="E252" s="124"/>
      <c r="F252" s="124">
        <v>0.12</v>
      </c>
    </row>
    <row r="253" spans="1:6" s="163" customFormat="1" ht="12.75">
      <c r="A253" s="159" t="s">
        <v>309</v>
      </c>
      <c r="B253" s="124"/>
      <c r="C253" s="124"/>
      <c r="D253" s="124"/>
      <c r="E253" s="124"/>
      <c r="F253" s="124"/>
    </row>
    <row r="254" spans="1:6" s="163" customFormat="1" ht="12.75">
      <c r="A254" s="159" t="s">
        <v>310</v>
      </c>
      <c r="B254" s="124">
        <v>1.69</v>
      </c>
      <c r="C254" s="124"/>
      <c r="D254" s="124"/>
      <c r="E254" s="124"/>
      <c r="F254" s="124">
        <v>1.69</v>
      </c>
    </row>
    <row r="255" spans="1:6" s="163" customFormat="1" ht="12.75">
      <c r="A255" s="159" t="s">
        <v>311</v>
      </c>
      <c r="B255" s="124">
        <v>1.4</v>
      </c>
      <c r="C255" s="124"/>
      <c r="D255" s="124"/>
      <c r="E255" s="124"/>
      <c r="F255" s="124">
        <v>1.4</v>
      </c>
    </row>
    <row r="256" spans="1:6" s="163" customFormat="1" ht="12.75">
      <c r="A256" s="159" t="s">
        <v>312</v>
      </c>
      <c r="B256" s="124">
        <v>0.3112</v>
      </c>
      <c r="C256" s="124"/>
      <c r="D256" s="124"/>
      <c r="E256" s="124"/>
      <c r="F256" s="124">
        <v>0.3112</v>
      </c>
    </row>
    <row r="257" spans="1:6" s="163" customFormat="1" ht="12.75">
      <c r="A257" s="159" t="s">
        <v>313</v>
      </c>
      <c r="B257" s="124">
        <v>0.367</v>
      </c>
      <c r="C257" s="124"/>
      <c r="D257" s="124"/>
      <c r="E257" s="124"/>
      <c r="F257" s="124">
        <v>0.367</v>
      </c>
    </row>
    <row r="258" spans="1:6" s="163" customFormat="1" ht="12.75">
      <c r="A258" s="159" t="s">
        <v>314</v>
      </c>
      <c r="B258" s="124">
        <v>0.0067</v>
      </c>
      <c r="C258" s="124"/>
      <c r="D258" s="124"/>
      <c r="E258" s="124"/>
      <c r="F258" s="124">
        <v>0.0067</v>
      </c>
    </row>
    <row r="259" spans="1:6" s="163" customFormat="1" ht="12.75">
      <c r="A259" s="159" t="s">
        <v>315</v>
      </c>
      <c r="B259" s="124">
        <v>0.2488</v>
      </c>
      <c r="C259" s="124"/>
      <c r="D259" s="124"/>
      <c r="E259" s="124"/>
      <c r="F259" s="124">
        <v>0.2488</v>
      </c>
    </row>
    <row r="260" spans="1:6" s="163" customFormat="1" ht="12.75">
      <c r="A260" s="159" t="s">
        <v>316</v>
      </c>
      <c r="B260" s="124">
        <v>0.52</v>
      </c>
      <c r="C260" s="124"/>
      <c r="D260" s="124"/>
      <c r="E260" s="124"/>
      <c r="F260" s="124">
        <v>0.52</v>
      </c>
    </row>
    <row r="261" spans="1:6" s="163" customFormat="1" ht="12.75">
      <c r="A261" s="159" t="s">
        <v>317</v>
      </c>
      <c r="B261" s="124">
        <v>0.32</v>
      </c>
      <c r="C261" s="124"/>
      <c r="D261" s="124"/>
      <c r="E261" s="124"/>
      <c r="F261" s="124">
        <v>0.32</v>
      </c>
    </row>
    <row r="262" spans="1:6" s="163" customFormat="1" ht="12.75">
      <c r="A262" s="159" t="s">
        <v>318</v>
      </c>
      <c r="B262" s="124">
        <v>1.1029</v>
      </c>
      <c r="C262" s="124"/>
      <c r="D262" s="124"/>
      <c r="E262" s="124"/>
      <c r="F262" s="124">
        <v>1.1029</v>
      </c>
    </row>
    <row r="263" spans="1:6" s="163" customFormat="1" ht="12.75">
      <c r="A263" s="159" t="s">
        <v>319</v>
      </c>
      <c r="B263" s="124">
        <v>11.0791</v>
      </c>
      <c r="C263" s="124"/>
      <c r="D263" s="124"/>
      <c r="E263" s="124"/>
      <c r="F263" s="124">
        <v>11.0791</v>
      </c>
    </row>
    <row r="264" spans="1:6" s="163" customFormat="1" ht="12.75">
      <c r="A264" s="159" t="s">
        <v>320</v>
      </c>
      <c r="B264" s="124">
        <v>0.04</v>
      </c>
      <c r="C264" s="124"/>
      <c r="D264" s="124"/>
      <c r="E264" s="124"/>
      <c r="F264" s="124">
        <v>0.04</v>
      </c>
    </row>
    <row r="265" spans="1:6" s="163" customFormat="1" ht="12.75">
      <c r="A265" s="159"/>
      <c r="B265" s="124"/>
      <c r="C265" s="124"/>
      <c r="D265" s="124"/>
      <c r="E265" s="124"/>
      <c r="F265" s="124"/>
    </row>
    <row r="266" spans="1:6" s="97" customFormat="1" ht="12.75">
      <c r="A266" s="161" t="s">
        <v>321</v>
      </c>
      <c r="B266" s="123">
        <v>19.53835</v>
      </c>
      <c r="C266" s="123"/>
      <c r="D266" s="123"/>
      <c r="E266" s="123"/>
      <c r="F266" s="123">
        <v>19.53835</v>
      </c>
    </row>
    <row r="267" spans="1:6" s="163" customFormat="1" ht="12.75">
      <c r="A267" s="159"/>
      <c r="B267" s="124"/>
      <c r="C267" s="124"/>
      <c r="D267" s="124"/>
      <c r="E267" s="124"/>
      <c r="F267" s="124"/>
    </row>
    <row r="268" spans="1:6" s="163" customFormat="1" ht="12.75">
      <c r="A268" s="159" t="s">
        <v>322</v>
      </c>
      <c r="B268" s="124">
        <v>0.7364</v>
      </c>
      <c r="C268" s="124"/>
      <c r="D268" s="124"/>
      <c r="E268" s="124"/>
      <c r="F268" s="124">
        <v>0.7364</v>
      </c>
    </row>
    <row r="269" spans="1:6" s="163" customFormat="1" ht="25.5">
      <c r="A269" s="165" t="s">
        <v>323</v>
      </c>
      <c r="B269" s="124">
        <v>0.558</v>
      </c>
      <c r="C269" s="124"/>
      <c r="D269" s="124"/>
      <c r="E269" s="124"/>
      <c r="F269" s="124">
        <v>0.558</v>
      </c>
    </row>
    <row r="270" spans="1:6" s="163" customFormat="1" ht="12.75">
      <c r="A270" s="159" t="s">
        <v>324</v>
      </c>
      <c r="B270" s="124">
        <v>0.15</v>
      </c>
      <c r="C270" s="124"/>
      <c r="D270" s="124"/>
      <c r="E270" s="124"/>
      <c r="F270" s="124">
        <v>0.15</v>
      </c>
    </row>
    <row r="271" spans="1:6" s="163" customFormat="1" ht="12.75">
      <c r="A271" s="159" t="s">
        <v>325</v>
      </c>
      <c r="B271" s="124">
        <v>0.78</v>
      </c>
      <c r="C271" s="124"/>
      <c r="D271" s="124"/>
      <c r="E271" s="124"/>
      <c r="F271" s="124">
        <v>0.78</v>
      </c>
    </row>
    <row r="272" spans="1:6" s="163" customFormat="1" ht="25.5">
      <c r="A272" s="165" t="s">
        <v>326</v>
      </c>
      <c r="B272" s="124">
        <v>0.65</v>
      </c>
      <c r="C272" s="124"/>
      <c r="D272" s="124"/>
      <c r="E272" s="124"/>
      <c r="F272" s="124">
        <v>0.65</v>
      </c>
    </row>
    <row r="273" spans="1:6" s="163" customFormat="1" ht="12.75">
      <c r="A273" s="159" t="s">
        <v>327</v>
      </c>
      <c r="B273" s="124">
        <v>0.33</v>
      </c>
      <c r="C273" s="124"/>
      <c r="D273" s="124"/>
      <c r="E273" s="124"/>
      <c r="F273" s="124">
        <v>0.33</v>
      </c>
    </row>
    <row r="274" spans="1:6" s="163" customFormat="1" ht="12.75">
      <c r="A274" s="159" t="s">
        <v>328</v>
      </c>
      <c r="B274" s="124">
        <v>0.1015</v>
      </c>
      <c r="C274" s="124"/>
      <c r="D274" s="124"/>
      <c r="E274" s="124"/>
      <c r="F274" s="124">
        <v>0.1015</v>
      </c>
    </row>
    <row r="275" spans="1:6" s="163" customFormat="1" ht="12.75">
      <c r="A275" s="159" t="s">
        <v>329</v>
      </c>
      <c r="B275" s="124">
        <v>0.1078</v>
      </c>
      <c r="C275" s="124"/>
      <c r="D275" s="124"/>
      <c r="E275" s="124"/>
      <c r="F275" s="124">
        <v>0.1078</v>
      </c>
    </row>
    <row r="276" spans="1:6" s="163" customFormat="1" ht="12.75">
      <c r="A276" s="159" t="s">
        <v>330</v>
      </c>
      <c r="B276" s="124">
        <v>0.1303</v>
      </c>
      <c r="C276" s="124"/>
      <c r="D276" s="124"/>
      <c r="E276" s="124"/>
      <c r="F276" s="124">
        <v>0.1303</v>
      </c>
    </row>
    <row r="277" spans="1:6" s="163" customFormat="1" ht="12.75">
      <c r="A277" s="159" t="s">
        <v>331</v>
      </c>
      <c r="B277" s="124">
        <v>0.25</v>
      </c>
      <c r="C277" s="124"/>
      <c r="D277" s="124"/>
      <c r="E277" s="124"/>
      <c r="F277" s="124">
        <v>0.25</v>
      </c>
    </row>
    <row r="278" spans="1:6" s="163" customFormat="1" ht="12.75">
      <c r="A278" s="159" t="s">
        <v>332</v>
      </c>
      <c r="B278" s="124">
        <v>0.582</v>
      </c>
      <c r="C278" s="124"/>
      <c r="D278" s="124"/>
      <c r="E278" s="124"/>
      <c r="F278" s="124">
        <v>0.582</v>
      </c>
    </row>
    <row r="279" spans="1:6" s="163" customFormat="1" ht="12.75">
      <c r="A279" s="159" t="s">
        <v>333</v>
      </c>
      <c r="B279" s="124">
        <v>0.51</v>
      </c>
      <c r="C279" s="124"/>
      <c r="D279" s="124"/>
      <c r="E279" s="124"/>
      <c r="F279" s="124">
        <v>0.51</v>
      </c>
    </row>
    <row r="280" spans="1:6" s="163" customFormat="1" ht="12.75">
      <c r="A280" s="159" t="s">
        <v>334</v>
      </c>
      <c r="B280" s="124">
        <v>0.65035</v>
      </c>
      <c r="C280" s="124"/>
      <c r="D280" s="124"/>
      <c r="E280" s="124"/>
      <c r="F280" s="124">
        <v>0.65035</v>
      </c>
    </row>
    <row r="281" spans="1:6" s="163" customFormat="1" ht="25.5">
      <c r="A281" s="165" t="s">
        <v>335</v>
      </c>
      <c r="B281" s="124">
        <v>0.114</v>
      </c>
      <c r="C281" s="124"/>
      <c r="D281" s="124"/>
      <c r="E281" s="124"/>
      <c r="F281" s="124">
        <v>0.114</v>
      </c>
    </row>
    <row r="282" spans="1:6" s="163" customFormat="1" ht="12.75">
      <c r="A282" s="159" t="s">
        <v>336</v>
      </c>
      <c r="B282" s="124">
        <v>0.41</v>
      </c>
      <c r="C282" s="124"/>
      <c r="D282" s="124"/>
      <c r="E282" s="124"/>
      <c r="F282" s="124">
        <v>0.41</v>
      </c>
    </row>
    <row r="283" spans="1:6" s="163" customFormat="1" ht="12.75">
      <c r="A283" s="159" t="s">
        <v>337</v>
      </c>
      <c r="B283" s="124">
        <v>0.7</v>
      </c>
      <c r="C283" s="124"/>
      <c r="D283" s="124"/>
      <c r="E283" s="124"/>
      <c r="F283" s="124">
        <v>0.7</v>
      </c>
    </row>
    <row r="284" spans="1:6" s="163" customFormat="1" ht="12.75">
      <c r="A284" s="159" t="s">
        <v>338</v>
      </c>
      <c r="B284" s="124">
        <v>13</v>
      </c>
      <c r="C284" s="124"/>
      <c r="D284" s="124"/>
      <c r="E284" s="124"/>
      <c r="F284" s="124">
        <v>13</v>
      </c>
    </row>
    <row r="285" spans="1:6" s="163" customFormat="1" ht="12.75">
      <c r="A285" s="159" t="s">
        <v>339</v>
      </c>
      <c r="B285" s="124">
        <v>1.1</v>
      </c>
      <c r="C285" s="124"/>
      <c r="D285" s="124"/>
      <c r="E285" s="124"/>
      <c r="F285" s="124">
        <v>1.1</v>
      </c>
    </row>
    <row r="286" spans="1:6" s="163" customFormat="1" ht="12.75">
      <c r="A286" s="159"/>
      <c r="B286" s="124"/>
      <c r="C286" s="124"/>
      <c r="D286" s="124"/>
      <c r="E286" s="124"/>
      <c r="F286" s="124"/>
    </row>
    <row r="287" spans="1:6" s="97" customFormat="1" ht="12.75">
      <c r="A287" s="161" t="s">
        <v>340</v>
      </c>
      <c r="B287" s="123">
        <v>41.4353</v>
      </c>
      <c r="C287" s="123"/>
      <c r="D287" s="123"/>
      <c r="E287" s="123"/>
      <c r="F287" s="123">
        <v>41.4353</v>
      </c>
    </row>
    <row r="288" spans="1:6" s="163" customFormat="1" ht="12.75">
      <c r="A288" s="159"/>
      <c r="B288" s="124"/>
      <c r="C288" s="124"/>
      <c r="D288" s="124"/>
      <c r="E288" s="124"/>
      <c r="F288" s="124"/>
    </row>
    <row r="289" spans="1:6" s="163" customFormat="1" ht="12.75">
      <c r="A289" s="159" t="s">
        <v>341</v>
      </c>
      <c r="B289" s="124">
        <v>1.926</v>
      </c>
      <c r="C289" s="124"/>
      <c r="D289" s="124"/>
      <c r="E289" s="124"/>
      <c r="F289" s="124">
        <v>1.926</v>
      </c>
    </row>
    <row r="290" spans="1:6" s="163" customFormat="1" ht="12.75">
      <c r="A290" s="159" t="s">
        <v>342</v>
      </c>
      <c r="B290" s="124">
        <v>1.16</v>
      </c>
      <c r="C290" s="124"/>
      <c r="D290" s="124"/>
      <c r="E290" s="124"/>
      <c r="F290" s="124">
        <v>1.16</v>
      </c>
    </row>
    <row r="291" spans="1:6" s="163" customFormat="1" ht="12.75">
      <c r="A291" s="159" t="s">
        <v>343</v>
      </c>
      <c r="B291" s="124">
        <v>0.17</v>
      </c>
      <c r="C291" s="124"/>
      <c r="D291" s="124"/>
      <c r="E291" s="124"/>
      <c r="F291" s="124">
        <v>0.17</v>
      </c>
    </row>
    <row r="292" spans="1:6" s="163" customFormat="1" ht="12.75">
      <c r="A292" s="159" t="s">
        <v>344</v>
      </c>
      <c r="B292" s="124">
        <v>0.4126</v>
      </c>
      <c r="C292" s="124"/>
      <c r="D292" s="124"/>
      <c r="E292" s="124"/>
      <c r="F292" s="124">
        <v>0.4126</v>
      </c>
    </row>
    <row r="293" spans="1:6" s="163" customFormat="1" ht="12.75">
      <c r="A293" s="159" t="s">
        <v>345</v>
      </c>
      <c r="B293" s="124">
        <v>0.12</v>
      </c>
      <c r="C293" s="124"/>
      <c r="D293" s="124"/>
      <c r="E293" s="124"/>
      <c r="F293" s="124">
        <v>0.12</v>
      </c>
    </row>
    <row r="294" spans="1:6" s="163" customFormat="1" ht="12.75">
      <c r="A294" s="159" t="s">
        <v>346</v>
      </c>
      <c r="B294" s="124">
        <v>0.433</v>
      </c>
      <c r="C294" s="124"/>
      <c r="D294" s="124"/>
      <c r="E294" s="124"/>
      <c r="F294" s="124">
        <v>0.433</v>
      </c>
    </row>
    <row r="295" spans="1:6" s="163" customFormat="1" ht="12.75">
      <c r="A295" s="159" t="s">
        <v>347</v>
      </c>
      <c r="B295" s="124">
        <v>0.262</v>
      </c>
      <c r="C295" s="124"/>
      <c r="D295" s="124"/>
      <c r="E295" s="124"/>
      <c r="F295" s="124">
        <v>0.262</v>
      </c>
    </row>
    <row r="296" spans="1:6" s="163" customFormat="1" ht="12.75">
      <c r="A296" s="159" t="s">
        <v>348</v>
      </c>
      <c r="B296" s="124">
        <v>0.635</v>
      </c>
      <c r="C296" s="124"/>
      <c r="D296" s="124"/>
      <c r="E296" s="124"/>
      <c r="F296" s="124">
        <v>0.635</v>
      </c>
    </row>
    <row r="297" spans="1:6" s="163" customFormat="1" ht="12.75">
      <c r="A297" s="159" t="s">
        <v>349</v>
      </c>
      <c r="B297" s="124">
        <v>0.42</v>
      </c>
      <c r="C297" s="124"/>
      <c r="D297" s="124"/>
      <c r="E297" s="124"/>
      <c r="F297" s="124">
        <v>0.42</v>
      </c>
    </row>
    <row r="298" spans="1:6" s="163" customFormat="1" ht="12.75">
      <c r="A298" s="159" t="s">
        <v>350</v>
      </c>
      <c r="B298" s="124">
        <v>0.257</v>
      </c>
      <c r="C298" s="124"/>
      <c r="D298" s="124"/>
      <c r="E298" s="124"/>
      <c r="F298" s="124">
        <v>0.257</v>
      </c>
    </row>
    <row r="299" spans="1:6" s="163" customFormat="1" ht="12.75">
      <c r="A299" s="159" t="s">
        <v>351</v>
      </c>
      <c r="B299" s="124">
        <v>0.131</v>
      </c>
      <c r="C299" s="124"/>
      <c r="D299" s="124"/>
      <c r="E299" s="124"/>
      <c r="F299" s="124">
        <v>0.131</v>
      </c>
    </row>
    <row r="300" spans="1:6" s="163" customFormat="1" ht="12.75">
      <c r="A300" s="159" t="s">
        <v>352</v>
      </c>
      <c r="B300" s="124">
        <v>0.2837</v>
      </c>
      <c r="C300" s="124"/>
      <c r="D300" s="124"/>
      <c r="E300" s="124"/>
      <c r="F300" s="124">
        <v>0.2837</v>
      </c>
    </row>
    <row r="301" spans="1:6" s="163" customFormat="1" ht="12.75">
      <c r="A301" s="159" t="s">
        <v>353</v>
      </c>
      <c r="B301" s="124">
        <v>35.563</v>
      </c>
      <c r="C301" s="124"/>
      <c r="D301" s="124"/>
      <c r="E301" s="124"/>
      <c r="F301" s="124">
        <v>35.563</v>
      </c>
    </row>
    <row r="302" spans="1:6" s="163" customFormat="1" ht="12.75">
      <c r="A302" s="159" t="s">
        <v>354</v>
      </c>
      <c r="B302" s="124">
        <v>0.822</v>
      </c>
      <c r="C302" s="124"/>
      <c r="D302" s="124"/>
      <c r="E302" s="124"/>
      <c r="F302" s="124">
        <v>0.822</v>
      </c>
    </row>
    <row r="303" spans="2:6" s="163" customFormat="1" ht="12.75">
      <c r="B303" s="166"/>
      <c r="C303" s="166"/>
      <c r="D303" s="166"/>
      <c r="E303" s="166"/>
      <c r="F303" s="166"/>
    </row>
    <row r="304" spans="2:6" s="163" customFormat="1" ht="12.75">
      <c r="B304" s="166"/>
      <c r="C304" s="166"/>
      <c r="D304" s="166"/>
      <c r="E304" s="166"/>
      <c r="F304" s="166"/>
    </row>
    <row r="305" spans="2:6" s="163" customFormat="1" ht="12.75">
      <c r="B305" s="166"/>
      <c r="C305" s="166"/>
      <c r="D305" s="166"/>
      <c r="E305" s="166"/>
      <c r="F305" s="166"/>
    </row>
    <row r="306" spans="2:6" s="163" customFormat="1" ht="12.75">
      <c r="B306" s="166"/>
      <c r="C306" s="166"/>
      <c r="D306" s="166"/>
      <c r="E306" s="166"/>
      <c r="F306" s="166"/>
    </row>
    <row r="307" spans="2:6" s="163" customFormat="1" ht="12.75">
      <c r="B307" s="166"/>
      <c r="C307" s="166"/>
      <c r="D307" s="166"/>
      <c r="E307" s="166"/>
      <c r="F307" s="166"/>
    </row>
    <row r="308" spans="2:6" s="163" customFormat="1" ht="12.75">
      <c r="B308" s="166"/>
      <c r="C308" s="166"/>
      <c r="D308" s="166"/>
      <c r="E308" s="166"/>
      <c r="F308" s="166"/>
    </row>
    <row r="309" spans="2:6" s="163" customFormat="1" ht="12.75">
      <c r="B309" s="166"/>
      <c r="C309" s="166"/>
      <c r="D309" s="166"/>
      <c r="E309" s="166"/>
      <c r="F309" s="166"/>
    </row>
    <row r="310" spans="2:6" s="163" customFormat="1" ht="12.75">
      <c r="B310" s="166"/>
      <c r="C310" s="166"/>
      <c r="D310" s="166"/>
      <c r="E310" s="166"/>
      <c r="F310" s="166"/>
    </row>
    <row r="311" spans="2:6" s="163" customFormat="1" ht="12.75">
      <c r="B311" s="166"/>
      <c r="C311" s="166"/>
      <c r="D311" s="166"/>
      <c r="E311" s="166"/>
      <c r="F311" s="166"/>
    </row>
    <row r="312" spans="2:6" s="163" customFormat="1" ht="12.75">
      <c r="B312" s="166"/>
      <c r="C312" s="166"/>
      <c r="D312" s="166"/>
      <c r="E312" s="166"/>
      <c r="F312" s="166"/>
    </row>
    <row r="313" spans="2:6" s="163" customFormat="1" ht="12.75">
      <c r="B313" s="166"/>
      <c r="C313" s="166"/>
      <c r="D313" s="166"/>
      <c r="E313" s="166"/>
      <c r="F313" s="166"/>
    </row>
    <row r="314" spans="2:6" s="163" customFormat="1" ht="12.75">
      <c r="B314" s="166"/>
      <c r="C314" s="166"/>
      <c r="D314" s="166"/>
      <c r="E314" s="166"/>
      <c r="F314" s="166"/>
    </row>
    <row r="315" spans="2:6" s="163" customFormat="1" ht="12.75">
      <c r="B315" s="166"/>
      <c r="C315" s="166"/>
      <c r="D315" s="166"/>
      <c r="E315" s="166"/>
      <c r="F315" s="166"/>
    </row>
    <row r="316" spans="2:6" s="163" customFormat="1" ht="12.75">
      <c r="B316" s="166"/>
      <c r="C316" s="166"/>
      <c r="D316" s="166"/>
      <c r="E316" s="166"/>
      <c r="F316" s="166"/>
    </row>
    <row r="317" spans="2:6" s="163" customFormat="1" ht="12.75">
      <c r="B317" s="166"/>
      <c r="C317" s="166"/>
      <c r="D317" s="166"/>
      <c r="E317" s="166"/>
      <c r="F317" s="166"/>
    </row>
    <row r="318" spans="2:6" s="163" customFormat="1" ht="12.75">
      <c r="B318" s="166"/>
      <c r="C318" s="166"/>
      <c r="D318" s="166"/>
      <c r="E318" s="166"/>
      <c r="F318" s="166"/>
    </row>
    <row r="319" spans="2:6" s="163" customFormat="1" ht="12.75">
      <c r="B319" s="166"/>
      <c r="C319" s="166"/>
      <c r="D319" s="166"/>
      <c r="E319" s="166"/>
      <c r="F319" s="166"/>
    </row>
    <row r="320" spans="2:6" s="163" customFormat="1" ht="12.75">
      <c r="B320" s="166"/>
      <c r="C320" s="166"/>
      <c r="D320" s="166"/>
      <c r="E320" s="166"/>
      <c r="F320" s="166"/>
    </row>
    <row r="321" spans="2:6" s="163" customFormat="1" ht="12.75">
      <c r="B321" s="166"/>
      <c r="C321" s="166"/>
      <c r="D321" s="166"/>
      <c r="E321" s="166"/>
      <c r="F321" s="166"/>
    </row>
    <row r="322" spans="2:6" s="163" customFormat="1" ht="12.75">
      <c r="B322" s="166"/>
      <c r="C322" s="166"/>
      <c r="D322" s="166"/>
      <c r="E322" s="166"/>
      <c r="F322" s="166"/>
    </row>
    <row r="323" spans="2:6" s="163" customFormat="1" ht="12.75">
      <c r="B323" s="166"/>
      <c r="C323" s="166"/>
      <c r="D323" s="166"/>
      <c r="E323" s="166"/>
      <c r="F323" s="166"/>
    </row>
    <row r="324" spans="2:6" s="163" customFormat="1" ht="12.75">
      <c r="B324" s="166"/>
      <c r="C324" s="166"/>
      <c r="D324" s="166"/>
      <c r="E324" s="166"/>
      <c r="F324" s="166"/>
    </row>
    <row r="325" spans="2:6" s="163" customFormat="1" ht="12.75">
      <c r="B325" s="166"/>
      <c r="C325" s="166"/>
      <c r="D325" s="166"/>
      <c r="E325" s="166"/>
      <c r="F325" s="166"/>
    </row>
    <row r="326" spans="2:6" s="163" customFormat="1" ht="12.75">
      <c r="B326" s="166"/>
      <c r="C326" s="166"/>
      <c r="D326" s="166"/>
      <c r="E326" s="166"/>
      <c r="F326" s="166"/>
    </row>
    <row r="327" spans="2:6" s="163" customFormat="1" ht="12.75">
      <c r="B327" s="166"/>
      <c r="C327" s="166"/>
      <c r="D327" s="166"/>
      <c r="E327" s="166"/>
      <c r="F327" s="166"/>
    </row>
    <row r="328" spans="2:6" s="163" customFormat="1" ht="12.75">
      <c r="B328" s="166"/>
      <c r="C328" s="166"/>
      <c r="D328" s="166"/>
      <c r="E328" s="166"/>
      <c r="F328" s="166"/>
    </row>
    <row r="329" spans="2:6" s="163" customFormat="1" ht="12.75">
      <c r="B329" s="166"/>
      <c r="C329" s="166"/>
      <c r="D329" s="166"/>
      <c r="E329" s="166"/>
      <c r="F329" s="166"/>
    </row>
    <row r="330" spans="2:6" s="163" customFormat="1" ht="12.75">
      <c r="B330" s="166"/>
      <c r="C330" s="166"/>
      <c r="D330" s="166"/>
      <c r="E330" s="166"/>
      <c r="F330" s="166"/>
    </row>
    <row r="331" spans="2:6" s="163" customFormat="1" ht="12.75">
      <c r="B331" s="166"/>
      <c r="C331" s="166"/>
      <c r="D331" s="166"/>
      <c r="E331" s="166"/>
      <c r="F331" s="166"/>
    </row>
    <row r="332" spans="2:6" s="163" customFormat="1" ht="12.75">
      <c r="B332" s="166"/>
      <c r="C332" s="166"/>
      <c r="D332" s="166"/>
      <c r="E332" s="166"/>
      <c r="F332" s="166"/>
    </row>
    <row r="333" s="163" customFormat="1" ht="12.75"/>
    <row r="334" s="163" customFormat="1" ht="12.75"/>
    <row r="335" s="163" customFormat="1" ht="12.75"/>
    <row r="336" s="163" customFormat="1" ht="12.75"/>
    <row r="337" s="163" customFormat="1" ht="12.75"/>
    <row r="338" s="163" customFormat="1" ht="12.75"/>
    <row r="339" s="163" customFormat="1" ht="12.75"/>
    <row r="340" s="163" customFormat="1" ht="12.75"/>
    <row r="341" s="163" customFormat="1" ht="12.75"/>
    <row r="342" s="163" customFormat="1" ht="12.75"/>
    <row r="343" s="163" customFormat="1" ht="12.75"/>
    <row r="344" s="163" customFormat="1" ht="12.75"/>
    <row r="345" s="163" customFormat="1" ht="12.75"/>
    <row r="346" s="163" customFormat="1" ht="12.75"/>
    <row r="347" s="163" customFormat="1" ht="12.75"/>
    <row r="348" s="163" customFormat="1" ht="12.75"/>
    <row r="349" s="163" customFormat="1" ht="12.75"/>
    <row r="350" s="163" customFormat="1" ht="12.75"/>
    <row r="351" s="163" customFormat="1" ht="12.75"/>
    <row r="352" s="163" customFormat="1" ht="12.75"/>
    <row r="353" s="163" customFormat="1" ht="12.75"/>
    <row r="354" s="163" customFormat="1" ht="12.75"/>
    <row r="355" s="163" customFormat="1" ht="12.75"/>
    <row r="356" spans="1:6" ht="12.75">
      <c r="A356" s="163"/>
      <c r="B356" s="163"/>
      <c r="C356" s="163"/>
      <c r="D356" s="163"/>
      <c r="E356" s="163"/>
      <c r="F356" s="163"/>
    </row>
    <row r="357" spans="1:6" ht="12.75">
      <c r="A357" s="163"/>
      <c r="B357" s="163"/>
      <c r="C357" s="163"/>
      <c r="D357" s="163"/>
      <c r="E357" s="163"/>
      <c r="F357" s="163"/>
    </row>
    <row r="358" spans="1:6" ht="12.75">
      <c r="A358" s="163"/>
      <c r="B358" s="163"/>
      <c r="C358" s="163"/>
      <c r="D358" s="163"/>
      <c r="E358" s="163"/>
      <c r="F358" s="163"/>
    </row>
    <row r="359" spans="1:6" ht="12.75">
      <c r="A359" s="163"/>
      <c r="B359" s="163"/>
      <c r="C359" s="163"/>
      <c r="D359" s="163"/>
      <c r="E359" s="163"/>
      <c r="F359" s="163"/>
    </row>
    <row r="360" spans="1:6" ht="12.75">
      <c r="A360" s="163"/>
      <c r="B360" s="163"/>
      <c r="C360" s="163"/>
      <c r="D360" s="163"/>
      <c r="E360" s="163"/>
      <c r="F360" s="163"/>
    </row>
    <row r="361" spans="1:6" ht="12.75">
      <c r="A361" s="163"/>
      <c r="B361" s="163"/>
      <c r="C361" s="163"/>
      <c r="D361" s="163"/>
      <c r="E361" s="163"/>
      <c r="F361" s="163"/>
    </row>
    <row r="362" spans="1:6" ht="12.75">
      <c r="A362" s="163"/>
      <c r="B362" s="163"/>
      <c r="C362" s="163"/>
      <c r="D362" s="163"/>
      <c r="E362" s="163"/>
      <c r="F362" s="163"/>
    </row>
    <row r="363" spans="1:6" ht="12.75">
      <c r="A363" s="163"/>
      <c r="B363" s="163"/>
      <c r="C363" s="163"/>
      <c r="D363" s="163"/>
      <c r="E363" s="163"/>
      <c r="F363" s="163"/>
    </row>
    <row r="364" spans="1:6" ht="12.75">
      <c r="A364" s="163"/>
      <c r="B364" s="163"/>
      <c r="C364" s="163"/>
      <c r="D364" s="163"/>
      <c r="E364" s="163"/>
      <c r="F364" s="163"/>
    </row>
    <row r="365" spans="1:6" ht="12.75">
      <c r="A365" s="163"/>
      <c r="B365" s="163"/>
      <c r="C365" s="163"/>
      <c r="D365" s="163"/>
      <c r="E365" s="163"/>
      <c r="F365" s="163"/>
    </row>
    <row r="366" spans="1:6" ht="12.75">
      <c r="A366" s="163"/>
      <c r="B366" s="163"/>
      <c r="C366" s="163"/>
      <c r="D366" s="163"/>
      <c r="E366" s="163"/>
      <c r="F366" s="163"/>
    </row>
  </sheetData>
  <printOptions/>
  <pageMargins left="1.08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2"/>
  <sheetViews>
    <sheetView workbookViewId="0" topLeftCell="A1">
      <selection activeCell="A2" sqref="A2"/>
    </sheetView>
  </sheetViews>
  <sheetFormatPr defaultColWidth="9.140625" defaultRowHeight="12.75"/>
  <cols>
    <col min="1" max="1" width="25.28125" style="158" customWidth="1"/>
    <col min="2" max="2" width="12.8515625" style="0" customWidth="1"/>
  </cols>
  <sheetData>
    <row r="1" ht="15.75">
      <c r="A1" s="167" t="s">
        <v>470</v>
      </c>
    </row>
    <row r="2" ht="12.75">
      <c r="F2" s="97" t="s">
        <v>31</v>
      </c>
    </row>
    <row r="3" ht="13.5" thickBot="1"/>
    <row r="4" spans="1:6" ht="24.75" thickBot="1">
      <c r="A4" s="149" t="s">
        <v>78</v>
      </c>
      <c r="B4" s="49" t="s">
        <v>464</v>
      </c>
      <c r="C4" s="150" t="s">
        <v>465</v>
      </c>
      <c r="D4" s="150" t="s">
        <v>83</v>
      </c>
      <c r="E4" s="150" t="s">
        <v>431</v>
      </c>
      <c r="F4" s="151" t="s">
        <v>413</v>
      </c>
    </row>
    <row r="5" ht="12.75">
      <c r="A5" s="168"/>
    </row>
    <row r="6" spans="1:6" ht="12.75">
      <c r="A6" s="169" t="s">
        <v>87</v>
      </c>
      <c r="B6" s="83">
        <v>146.38145145</v>
      </c>
      <c r="C6" s="83">
        <v>5.6</v>
      </c>
      <c r="D6" s="83">
        <v>7.2225</v>
      </c>
      <c r="E6" s="83">
        <v>0.9595692</v>
      </c>
      <c r="F6" s="83">
        <v>132.044617</v>
      </c>
    </row>
    <row r="7" spans="1:6" s="14" customFormat="1" ht="12.75">
      <c r="A7" s="168"/>
      <c r="B7" s="124"/>
      <c r="C7" s="124"/>
      <c r="D7" s="124"/>
      <c r="E7" s="124"/>
      <c r="F7" s="124"/>
    </row>
    <row r="8" spans="1:6" ht="12.75">
      <c r="A8" s="169" t="s">
        <v>88</v>
      </c>
      <c r="B8" s="123">
        <v>66.39133</v>
      </c>
      <c r="C8" s="123"/>
      <c r="D8" s="123">
        <v>0.4016</v>
      </c>
      <c r="E8" s="123">
        <v>0.4227</v>
      </c>
      <c r="F8" s="123">
        <v>65.55703</v>
      </c>
    </row>
    <row r="9" spans="1:6" ht="12.75">
      <c r="A9" s="168"/>
      <c r="B9" s="124"/>
      <c r="C9" s="124"/>
      <c r="D9" s="124"/>
      <c r="E9" s="124"/>
      <c r="F9" s="124"/>
    </row>
    <row r="10" spans="1:6" ht="12.75">
      <c r="A10" s="168" t="s">
        <v>89</v>
      </c>
      <c r="B10" s="124">
        <v>0.0088</v>
      </c>
      <c r="C10" s="124"/>
      <c r="D10" s="124"/>
      <c r="E10" s="124"/>
      <c r="F10" s="124">
        <v>0.0088</v>
      </c>
    </row>
    <row r="11" spans="1:6" ht="12.75">
      <c r="A11" s="158" t="s">
        <v>90</v>
      </c>
      <c r="B11" s="124"/>
      <c r="C11" s="124"/>
      <c r="D11" s="124"/>
      <c r="E11" s="124"/>
      <c r="F11" s="124"/>
    </row>
    <row r="12" spans="1:6" ht="12.75">
      <c r="A12" s="168" t="s">
        <v>91</v>
      </c>
      <c r="B12" s="124">
        <v>3.7736</v>
      </c>
      <c r="C12" s="124"/>
      <c r="D12" s="124"/>
      <c r="E12" s="124"/>
      <c r="F12" s="124">
        <v>3.7736</v>
      </c>
    </row>
    <row r="13" spans="1:6" ht="24">
      <c r="A13" s="168" t="s">
        <v>92</v>
      </c>
      <c r="B13" s="124">
        <v>3.7004</v>
      </c>
      <c r="C13" s="124"/>
      <c r="D13" s="124"/>
      <c r="E13" s="124"/>
      <c r="F13" s="124">
        <v>3.7004</v>
      </c>
    </row>
    <row r="14" spans="1:6" ht="12.75">
      <c r="A14" s="168" t="s">
        <v>93</v>
      </c>
      <c r="B14" s="124">
        <v>0.4347</v>
      </c>
      <c r="C14" s="124"/>
      <c r="D14" s="124"/>
      <c r="E14" s="124"/>
      <c r="F14" s="124">
        <v>0.4347</v>
      </c>
    </row>
    <row r="15" spans="1:6" ht="12.75">
      <c r="A15" s="168" t="s">
        <v>94</v>
      </c>
      <c r="B15" s="124">
        <v>0.1723</v>
      </c>
      <c r="C15" s="124"/>
      <c r="D15" s="124"/>
      <c r="E15" s="124"/>
      <c r="F15" s="124">
        <v>0.1723</v>
      </c>
    </row>
    <row r="16" spans="1:6" ht="12.75">
      <c r="A16" s="168" t="s">
        <v>95</v>
      </c>
      <c r="B16" s="124">
        <v>0.1796</v>
      </c>
      <c r="C16" s="124"/>
      <c r="D16" s="124"/>
      <c r="E16" s="124"/>
      <c r="F16" s="124">
        <v>0.1796</v>
      </c>
    </row>
    <row r="17" spans="1:6" ht="12.75">
      <c r="A17" s="168" t="s">
        <v>96</v>
      </c>
      <c r="B17" s="124">
        <v>0.6303</v>
      </c>
      <c r="C17" s="124"/>
      <c r="D17" s="124"/>
      <c r="E17" s="124"/>
      <c r="F17" s="124">
        <v>0.6303</v>
      </c>
    </row>
    <row r="18" spans="1:6" ht="12.75">
      <c r="A18" s="168" t="s">
        <v>97</v>
      </c>
      <c r="B18" s="124">
        <v>3.23303</v>
      </c>
      <c r="C18" s="124"/>
      <c r="D18" s="124"/>
      <c r="E18" s="124"/>
      <c r="F18" s="124">
        <v>3.23303</v>
      </c>
    </row>
    <row r="19" spans="1:6" ht="12.75">
      <c r="A19" s="168" t="s">
        <v>98</v>
      </c>
      <c r="B19" s="124">
        <v>0.3907</v>
      </c>
      <c r="C19" s="124"/>
      <c r="D19" s="124"/>
      <c r="E19" s="124"/>
      <c r="F19" s="124">
        <v>0.3907</v>
      </c>
    </row>
    <row r="20" spans="1:6" ht="12.75">
      <c r="A20" s="168" t="s">
        <v>100</v>
      </c>
      <c r="B20" s="124">
        <v>0.4317</v>
      </c>
      <c r="C20" s="124"/>
      <c r="D20" s="124"/>
      <c r="E20" s="124"/>
      <c r="F20" s="124">
        <v>0.4317</v>
      </c>
    </row>
    <row r="21" spans="1:6" ht="12.75">
      <c r="A21" s="168" t="s">
        <v>101</v>
      </c>
      <c r="B21" s="124">
        <v>0.612</v>
      </c>
      <c r="C21" s="124"/>
      <c r="D21" s="124"/>
      <c r="E21" s="124"/>
      <c r="F21" s="124">
        <v>0.612</v>
      </c>
    </row>
    <row r="22" spans="1:6" ht="12.75">
      <c r="A22" s="168" t="s">
        <v>102</v>
      </c>
      <c r="B22" s="124">
        <v>0.0898</v>
      </c>
      <c r="C22" s="124"/>
      <c r="D22" s="124"/>
      <c r="E22" s="124"/>
      <c r="F22" s="124">
        <v>0.0898</v>
      </c>
    </row>
    <row r="23" spans="1:6" ht="12.75">
      <c r="A23" s="168" t="s">
        <v>103</v>
      </c>
      <c r="B23" s="124">
        <v>0.179</v>
      </c>
      <c r="C23" s="124"/>
      <c r="D23" s="124"/>
      <c r="E23" s="124"/>
      <c r="F23" s="124">
        <v>0.179</v>
      </c>
    </row>
    <row r="24" spans="1:6" ht="12.75">
      <c r="A24" s="168" t="s">
        <v>104</v>
      </c>
      <c r="B24" s="124">
        <v>3.2693</v>
      </c>
      <c r="C24" s="124"/>
      <c r="D24" s="124"/>
      <c r="E24" s="124">
        <v>0.4227</v>
      </c>
      <c r="F24" s="124">
        <v>2.8366</v>
      </c>
    </row>
    <row r="25" spans="1:6" ht="12.75">
      <c r="A25" s="168" t="s">
        <v>105</v>
      </c>
      <c r="B25" s="124">
        <v>0.30042</v>
      </c>
      <c r="C25" s="124"/>
      <c r="D25" s="124">
        <v>0.186</v>
      </c>
      <c r="E25" s="124"/>
      <c r="F25" s="124">
        <v>0.11442</v>
      </c>
    </row>
    <row r="26" spans="1:6" ht="12.75">
      <c r="A26" s="168" t="s">
        <v>106</v>
      </c>
      <c r="B26" s="124">
        <v>0.0982</v>
      </c>
      <c r="C26" s="124"/>
      <c r="D26" s="124"/>
      <c r="E26" s="124"/>
      <c r="F26" s="124">
        <v>0.0982</v>
      </c>
    </row>
    <row r="27" spans="1:6" ht="12.75">
      <c r="A27" s="168" t="s">
        <v>107</v>
      </c>
      <c r="B27" s="124">
        <v>0.82978</v>
      </c>
      <c r="C27" s="124"/>
      <c r="D27" s="124"/>
      <c r="E27" s="124"/>
      <c r="F27" s="124">
        <v>0.82978</v>
      </c>
    </row>
    <row r="28" spans="1:6" ht="12.75">
      <c r="A28" s="168" t="s">
        <v>108</v>
      </c>
      <c r="B28" s="124">
        <v>0.604</v>
      </c>
      <c r="C28" s="124"/>
      <c r="D28" s="124">
        <v>0.202</v>
      </c>
      <c r="E28" s="124"/>
      <c r="F28" s="124">
        <v>0.402</v>
      </c>
    </row>
    <row r="29" spans="1:6" ht="12.75">
      <c r="A29" s="168" t="s">
        <v>109</v>
      </c>
      <c r="B29" s="124">
        <v>0.8156</v>
      </c>
      <c r="C29" s="124"/>
      <c r="D29" s="124"/>
      <c r="E29" s="124"/>
      <c r="F29" s="124">
        <v>0.8156</v>
      </c>
    </row>
    <row r="30" spans="1:6" ht="12.75">
      <c r="A30" s="168" t="s">
        <v>110</v>
      </c>
      <c r="B30" s="124">
        <v>0.2141</v>
      </c>
      <c r="C30" s="124"/>
      <c r="D30" s="124"/>
      <c r="E30" s="124"/>
      <c r="F30" s="124">
        <v>0.2141</v>
      </c>
    </row>
    <row r="31" spans="1:6" ht="12.75">
      <c r="A31" s="158" t="s">
        <v>111</v>
      </c>
      <c r="B31" s="124"/>
      <c r="C31" s="124"/>
      <c r="D31" s="124"/>
      <c r="E31" s="124"/>
      <c r="F31" s="124"/>
    </row>
    <row r="32" spans="1:6" ht="12.75">
      <c r="A32" s="168" t="s">
        <v>112</v>
      </c>
      <c r="B32" s="124">
        <v>0.0952</v>
      </c>
      <c r="C32" s="124"/>
      <c r="D32" s="124"/>
      <c r="E32" s="124"/>
      <c r="F32" s="124">
        <v>0.0952</v>
      </c>
    </row>
    <row r="33" spans="1:6" ht="12.75">
      <c r="A33" s="168" t="s">
        <v>113</v>
      </c>
      <c r="B33" s="124">
        <v>49.6362</v>
      </c>
      <c r="C33" s="124"/>
      <c r="D33" s="124">
        <v>0.0136</v>
      </c>
      <c r="E33" s="124">
        <v>0</v>
      </c>
      <c r="F33" s="124">
        <v>49.6226</v>
      </c>
    </row>
    <row r="34" spans="1:6" ht="12.75">
      <c r="A34" s="168" t="s">
        <v>114</v>
      </c>
      <c r="B34" s="124">
        <v>0.3662</v>
      </c>
      <c r="C34" s="124"/>
      <c r="D34" s="124"/>
      <c r="E34" s="124"/>
      <c r="F34" s="124">
        <v>0.3662</v>
      </c>
    </row>
    <row r="35" spans="1:6" ht="12.75">
      <c r="A35" s="168" t="s">
        <v>115</v>
      </c>
      <c r="B35" s="124">
        <v>0.0268</v>
      </c>
      <c r="C35" s="124"/>
      <c r="D35" s="124"/>
      <c r="E35" s="124"/>
      <c r="F35" s="124">
        <v>0.0268</v>
      </c>
    </row>
    <row r="36" spans="1:6" ht="12.75">
      <c r="A36" s="168"/>
      <c r="B36" s="124"/>
      <c r="C36" s="124"/>
      <c r="D36" s="124"/>
      <c r="E36" s="124"/>
      <c r="F36" s="124"/>
    </row>
    <row r="37" spans="1:6" ht="12.75">
      <c r="A37" s="168" t="s">
        <v>116</v>
      </c>
      <c r="B37" s="124">
        <v>0.45761</v>
      </c>
      <c r="C37" s="124"/>
      <c r="D37" s="124"/>
      <c r="E37" s="124"/>
      <c r="F37" s="124">
        <v>0.45761</v>
      </c>
    </row>
    <row r="38" spans="1:6" ht="12.75">
      <c r="A38" s="168"/>
      <c r="B38" s="124"/>
      <c r="C38" s="124"/>
      <c r="D38" s="124"/>
      <c r="E38" s="124"/>
      <c r="F38" s="124"/>
    </row>
    <row r="39" spans="1:6" ht="12.75">
      <c r="A39" s="168" t="s">
        <v>117</v>
      </c>
      <c r="B39" s="124">
        <v>0.05795</v>
      </c>
      <c r="C39" s="124"/>
      <c r="D39" s="124"/>
      <c r="E39" s="124"/>
      <c r="F39" s="124">
        <v>0.05795</v>
      </c>
    </row>
    <row r="40" spans="1:6" ht="12.75">
      <c r="A40" s="168" t="s">
        <v>118</v>
      </c>
      <c r="B40" s="124">
        <v>0.07</v>
      </c>
      <c r="C40" s="124"/>
      <c r="D40" s="124"/>
      <c r="E40" s="124"/>
      <c r="F40" s="124">
        <v>0.07</v>
      </c>
    </row>
    <row r="41" spans="1:6" ht="12.75">
      <c r="A41" s="168" t="s">
        <v>119</v>
      </c>
      <c r="B41" s="124">
        <v>0.1408</v>
      </c>
      <c r="C41" s="124"/>
      <c r="D41" s="124"/>
      <c r="E41" s="124"/>
      <c r="F41" s="124">
        <v>0.1408</v>
      </c>
    </row>
    <row r="42" spans="1:6" ht="12.75">
      <c r="A42" s="168" t="s">
        <v>120</v>
      </c>
      <c r="B42" s="124">
        <v>0.122</v>
      </c>
      <c r="C42" s="124"/>
      <c r="D42" s="124"/>
      <c r="E42" s="124"/>
      <c r="F42" s="124">
        <v>0.122</v>
      </c>
    </row>
    <row r="43" spans="1:6" ht="12.75">
      <c r="A43" s="168" t="s">
        <v>121</v>
      </c>
      <c r="B43" s="124">
        <v>0.06686</v>
      </c>
      <c r="C43" s="124"/>
      <c r="D43" s="124"/>
      <c r="E43" s="124"/>
      <c r="F43" s="124">
        <v>0.06686</v>
      </c>
    </row>
    <row r="44" spans="1:6" ht="12.75">
      <c r="A44" s="168"/>
      <c r="B44" s="124"/>
      <c r="C44" s="124"/>
      <c r="D44" s="124"/>
      <c r="E44" s="124"/>
      <c r="F44" s="124"/>
    </row>
    <row r="45" spans="1:6" ht="12.75">
      <c r="A45" s="169" t="s">
        <v>122</v>
      </c>
      <c r="B45" s="123">
        <v>30.6408</v>
      </c>
      <c r="C45" s="123">
        <v>5.6</v>
      </c>
      <c r="D45" s="123">
        <v>5.263</v>
      </c>
      <c r="E45" s="123">
        <v>0.46</v>
      </c>
      <c r="F45" s="123">
        <v>18.8575</v>
      </c>
    </row>
    <row r="46" spans="1:6" ht="12.75">
      <c r="A46" s="168"/>
      <c r="B46" s="124"/>
      <c r="C46" s="124"/>
      <c r="D46" s="124"/>
      <c r="E46" s="124"/>
      <c r="F46" s="124"/>
    </row>
    <row r="47" spans="1:6" ht="12.75">
      <c r="A47" s="168" t="s">
        <v>123</v>
      </c>
      <c r="B47" s="124">
        <v>0.0102</v>
      </c>
      <c r="C47" s="124"/>
      <c r="D47" s="124"/>
      <c r="E47" s="124"/>
      <c r="F47" s="124">
        <v>0.0102</v>
      </c>
    </row>
    <row r="48" spans="1:6" ht="12.75">
      <c r="A48" s="168" t="s">
        <v>124</v>
      </c>
      <c r="B48" s="124">
        <v>0.1165</v>
      </c>
      <c r="C48" s="124"/>
      <c r="D48" s="124">
        <v>0.003</v>
      </c>
      <c r="E48" s="124"/>
      <c r="F48" s="124">
        <v>0.1135</v>
      </c>
    </row>
    <row r="49" spans="1:6" ht="12.75">
      <c r="A49" s="168" t="s">
        <v>125</v>
      </c>
      <c r="B49" s="124">
        <v>0.022</v>
      </c>
      <c r="C49" s="124"/>
      <c r="D49" s="124"/>
      <c r="E49" s="124"/>
      <c r="F49" s="124">
        <v>0.022</v>
      </c>
    </row>
    <row r="50" spans="1:6" ht="12.75">
      <c r="A50" s="168" t="s">
        <v>126</v>
      </c>
      <c r="B50" s="124">
        <v>0.07</v>
      </c>
      <c r="C50" s="124"/>
      <c r="D50" s="124"/>
      <c r="E50" s="124"/>
      <c r="F50" s="124">
        <v>0.07</v>
      </c>
    </row>
    <row r="51" spans="1:6" ht="12.75">
      <c r="A51" s="168" t="s">
        <v>127</v>
      </c>
      <c r="B51" s="124">
        <v>2.5356</v>
      </c>
      <c r="C51" s="124">
        <v>1.5</v>
      </c>
      <c r="D51" s="124">
        <v>0.9</v>
      </c>
      <c r="E51" s="124"/>
      <c r="F51" s="124">
        <v>0.1356</v>
      </c>
    </row>
    <row r="52" spans="1:6" ht="12.75">
      <c r="A52" s="168" t="s">
        <v>128</v>
      </c>
      <c r="B52" s="124">
        <v>0.1491</v>
      </c>
      <c r="C52" s="124"/>
      <c r="D52" s="124"/>
      <c r="E52" s="124"/>
      <c r="F52" s="124">
        <v>0.1491</v>
      </c>
    </row>
    <row r="53" spans="1:6" ht="24">
      <c r="A53" s="168" t="s">
        <v>129</v>
      </c>
      <c r="B53" s="124">
        <v>0.13</v>
      </c>
      <c r="C53" s="124"/>
      <c r="D53" s="124"/>
      <c r="E53" s="124"/>
      <c r="F53" s="124">
        <v>0.13</v>
      </c>
    </row>
    <row r="54" spans="1:6" ht="12.75">
      <c r="A54" s="168" t="s">
        <v>130</v>
      </c>
      <c r="B54" s="124">
        <v>0.01</v>
      </c>
      <c r="C54" s="124"/>
      <c r="D54" s="124"/>
      <c r="E54" s="124">
        <v>0.01</v>
      </c>
      <c r="F54" s="124"/>
    </row>
    <row r="55" spans="1:6" ht="12.75">
      <c r="A55" s="168" t="s">
        <v>131</v>
      </c>
      <c r="B55" s="124">
        <v>9.8812</v>
      </c>
      <c r="C55" s="124"/>
      <c r="D55" s="124"/>
      <c r="E55" s="124">
        <v>0.23</v>
      </c>
      <c r="F55" s="124">
        <v>9.6512</v>
      </c>
    </row>
    <row r="56" spans="1:6" ht="12.75">
      <c r="A56" s="168" t="s">
        <v>132</v>
      </c>
      <c r="B56" s="124"/>
      <c r="C56" s="124"/>
      <c r="D56" s="124"/>
      <c r="E56" s="124"/>
      <c r="F56" s="124"/>
    </row>
    <row r="57" spans="1:6" ht="24">
      <c r="A57" s="168" t="s">
        <v>133</v>
      </c>
      <c r="B57" s="124"/>
      <c r="C57" s="124"/>
      <c r="D57" s="124"/>
      <c r="E57" s="124"/>
      <c r="F57" s="124"/>
    </row>
    <row r="58" spans="1:6" ht="12.75">
      <c r="A58" s="168" t="s">
        <v>134</v>
      </c>
      <c r="B58" s="124">
        <v>0.1623</v>
      </c>
      <c r="C58" s="124"/>
      <c r="D58" s="124">
        <v>0.16</v>
      </c>
      <c r="E58" s="124"/>
      <c r="F58" s="124">
        <v>0.0023</v>
      </c>
    </row>
    <row r="59" spans="1:6" ht="12.75">
      <c r="A59" s="168" t="s">
        <v>135</v>
      </c>
      <c r="B59" s="124">
        <v>0.008</v>
      </c>
      <c r="C59" s="124"/>
      <c r="D59" s="124"/>
      <c r="E59" s="124"/>
      <c r="F59" s="124">
        <v>0.008</v>
      </c>
    </row>
    <row r="60" spans="1:6" ht="12.75">
      <c r="A60" s="168" t="s">
        <v>136</v>
      </c>
      <c r="B60" s="124">
        <v>0.042</v>
      </c>
      <c r="C60" s="124"/>
      <c r="D60" s="124"/>
      <c r="E60" s="124"/>
      <c r="F60" s="124">
        <v>0.042</v>
      </c>
    </row>
    <row r="61" spans="1:6" ht="12.75">
      <c r="A61" s="168" t="s">
        <v>137</v>
      </c>
      <c r="B61" s="124">
        <v>3.44</v>
      </c>
      <c r="C61" s="124">
        <v>0.82</v>
      </c>
      <c r="D61" s="124">
        <v>2.6</v>
      </c>
      <c r="E61" s="124"/>
      <c r="F61" s="124">
        <v>0.02</v>
      </c>
    </row>
    <row r="62" spans="1:6" ht="12.75">
      <c r="A62" s="168" t="s">
        <v>138</v>
      </c>
      <c r="B62" s="124">
        <v>3.4</v>
      </c>
      <c r="C62" s="124">
        <v>3.28</v>
      </c>
      <c r="D62" s="124"/>
      <c r="E62" s="124"/>
      <c r="F62" s="124">
        <v>0.12</v>
      </c>
    </row>
    <row r="63" spans="1:6" ht="12.75">
      <c r="A63" s="168" t="s">
        <v>139</v>
      </c>
      <c r="B63" s="124">
        <v>0</v>
      </c>
      <c r="C63" s="124"/>
      <c r="D63" s="124"/>
      <c r="E63" s="124"/>
      <c r="F63" s="124">
        <v>0</v>
      </c>
    </row>
    <row r="64" spans="1:6" ht="12.75">
      <c r="A64" s="168" t="s">
        <v>140</v>
      </c>
      <c r="B64" s="124">
        <v>7.16</v>
      </c>
      <c r="C64" s="124"/>
      <c r="D64" s="124"/>
      <c r="E64" s="124">
        <v>0.19</v>
      </c>
      <c r="F64" s="124">
        <v>6.97</v>
      </c>
    </row>
    <row r="65" spans="1:6" ht="12.75">
      <c r="A65" s="168" t="s">
        <v>141</v>
      </c>
      <c r="B65" s="124">
        <v>0.03</v>
      </c>
      <c r="C65" s="124"/>
      <c r="D65" s="124"/>
      <c r="E65" s="124">
        <v>0.03</v>
      </c>
      <c r="F65" s="124"/>
    </row>
    <row r="66" spans="1:6" ht="12.75">
      <c r="A66" s="168" t="s">
        <v>142</v>
      </c>
      <c r="B66" s="124">
        <v>1.46</v>
      </c>
      <c r="C66" s="124"/>
      <c r="D66" s="124"/>
      <c r="E66" s="124"/>
      <c r="F66" s="124">
        <v>1</v>
      </c>
    </row>
    <row r="67" spans="1:6" ht="12.75">
      <c r="A67" s="168" t="s">
        <v>143</v>
      </c>
      <c r="B67" s="124">
        <v>0.0336</v>
      </c>
      <c r="C67" s="124"/>
      <c r="D67" s="124">
        <v>0.03</v>
      </c>
      <c r="E67" s="124"/>
      <c r="F67" s="124">
        <v>0.0036</v>
      </c>
    </row>
    <row r="68" spans="1:6" ht="12.75">
      <c r="A68" s="168" t="s">
        <v>144</v>
      </c>
      <c r="B68" s="124">
        <v>1.0403</v>
      </c>
      <c r="C68" s="124"/>
      <c r="D68" s="124">
        <v>0.75</v>
      </c>
      <c r="E68" s="124"/>
      <c r="F68" s="124">
        <v>0.29</v>
      </c>
    </row>
    <row r="69" spans="1:6" ht="12.75">
      <c r="A69" s="168" t="s">
        <v>145</v>
      </c>
      <c r="B69" s="124">
        <v>0.02</v>
      </c>
      <c r="C69" s="124"/>
      <c r="D69" s="124"/>
      <c r="E69" s="124"/>
      <c r="F69" s="124">
        <v>0.02</v>
      </c>
    </row>
    <row r="70" spans="1:6" ht="12.75">
      <c r="A70" s="168" t="s">
        <v>146</v>
      </c>
      <c r="B70" s="124">
        <v>1.05</v>
      </c>
      <c r="C70" s="124"/>
      <c r="D70" s="124">
        <v>0.82</v>
      </c>
      <c r="E70" s="124">
        <v>0</v>
      </c>
      <c r="F70" s="124">
        <v>0.23</v>
      </c>
    </row>
    <row r="71" spans="1:6" ht="12.75">
      <c r="A71" s="168"/>
      <c r="B71" s="124"/>
      <c r="C71" s="124"/>
      <c r="D71" s="124"/>
      <c r="E71" s="124"/>
      <c r="F71" s="124"/>
    </row>
    <row r="72" spans="1:6" ht="12.75">
      <c r="A72" s="169" t="s">
        <v>147</v>
      </c>
      <c r="B72" s="123">
        <v>2.7215</v>
      </c>
      <c r="C72" s="123"/>
      <c r="D72" s="123">
        <v>0.0951</v>
      </c>
      <c r="E72" s="123"/>
      <c r="F72" s="123">
        <v>2.6264</v>
      </c>
    </row>
    <row r="73" spans="1:6" ht="12.75">
      <c r="A73" s="168"/>
      <c r="B73" s="124"/>
      <c r="C73" s="124"/>
      <c r="D73" s="124"/>
      <c r="E73" s="124"/>
      <c r="F73" s="124"/>
    </row>
    <row r="74" spans="1:6" ht="12.75">
      <c r="A74" s="168" t="s">
        <v>148</v>
      </c>
      <c r="B74" s="124">
        <v>0.58</v>
      </c>
      <c r="C74" s="124"/>
      <c r="D74" s="124"/>
      <c r="E74" s="124"/>
      <c r="F74" s="124">
        <v>0.58</v>
      </c>
    </row>
    <row r="75" spans="1:6" ht="12.75">
      <c r="A75" s="168" t="s">
        <v>149</v>
      </c>
      <c r="B75" s="124">
        <v>0.5367</v>
      </c>
      <c r="C75" s="124"/>
      <c r="D75" s="124"/>
      <c r="E75" s="124"/>
      <c r="F75" s="124">
        <v>0.5367</v>
      </c>
    </row>
    <row r="76" spans="1:6" ht="12.75">
      <c r="A76" s="158" t="s">
        <v>150</v>
      </c>
      <c r="B76" s="124"/>
      <c r="C76" s="124"/>
      <c r="D76" s="124"/>
      <c r="E76" s="124"/>
      <c r="F76" s="124"/>
    </row>
    <row r="77" spans="1:6" ht="12.75">
      <c r="A77" s="168" t="s">
        <v>151</v>
      </c>
      <c r="B77" s="124">
        <v>0.0393</v>
      </c>
      <c r="C77" s="124"/>
      <c r="D77" s="124"/>
      <c r="E77" s="124"/>
      <c r="F77" s="124">
        <v>0.0393</v>
      </c>
    </row>
    <row r="78" spans="1:6" ht="12.75">
      <c r="A78" s="168" t="s">
        <v>152</v>
      </c>
      <c r="B78" s="124">
        <v>0.02</v>
      </c>
      <c r="C78" s="124"/>
      <c r="D78" s="124"/>
      <c r="E78" s="124"/>
      <c r="F78" s="124">
        <v>0.02</v>
      </c>
    </row>
    <row r="79" spans="1:6" ht="12.75">
      <c r="A79" s="168" t="s">
        <v>153</v>
      </c>
      <c r="B79" s="124">
        <v>0.0202</v>
      </c>
      <c r="C79" s="124"/>
      <c r="D79" s="124"/>
      <c r="E79" s="124"/>
      <c r="F79" s="124">
        <v>0.0202</v>
      </c>
    </row>
    <row r="80" spans="1:6" ht="12.75">
      <c r="A80" s="168" t="s">
        <v>154</v>
      </c>
      <c r="B80" s="124">
        <v>0.171</v>
      </c>
      <c r="C80" s="124"/>
      <c r="D80" s="124"/>
      <c r="E80" s="124"/>
      <c r="F80" s="124">
        <v>0.171</v>
      </c>
    </row>
    <row r="81" spans="1:6" ht="12.75">
      <c r="A81" s="168" t="s">
        <v>155</v>
      </c>
      <c r="B81" s="124">
        <v>0.1631</v>
      </c>
      <c r="C81" s="124"/>
      <c r="D81" s="124"/>
      <c r="E81" s="124"/>
      <c r="F81" s="124">
        <v>0.1631</v>
      </c>
    </row>
    <row r="82" spans="1:6" ht="12.75">
      <c r="A82" s="168" t="s">
        <v>156</v>
      </c>
      <c r="B82" s="124">
        <v>0.48</v>
      </c>
      <c r="C82" s="124"/>
      <c r="D82" s="124"/>
      <c r="E82" s="124"/>
      <c r="F82" s="124">
        <v>0.48</v>
      </c>
    </row>
    <row r="83" spans="1:6" ht="12.75">
      <c r="A83" s="168" t="s">
        <v>157</v>
      </c>
      <c r="B83" s="124">
        <v>0.5372</v>
      </c>
      <c r="C83" s="124"/>
      <c r="D83" s="124">
        <v>0.0951</v>
      </c>
      <c r="E83" s="124"/>
      <c r="F83" s="124">
        <v>0.4421</v>
      </c>
    </row>
    <row r="84" spans="1:6" ht="12.75">
      <c r="A84" s="168" t="s">
        <v>158</v>
      </c>
      <c r="B84" s="124">
        <v>0.032</v>
      </c>
      <c r="C84" s="124"/>
      <c r="D84" s="124"/>
      <c r="E84" s="124"/>
      <c r="F84" s="124">
        <v>0.032</v>
      </c>
    </row>
    <row r="85" spans="1:6" ht="12.75">
      <c r="A85" s="168" t="s">
        <v>159</v>
      </c>
      <c r="B85" s="124">
        <v>0.116</v>
      </c>
      <c r="C85" s="124"/>
      <c r="D85" s="124"/>
      <c r="E85" s="124"/>
      <c r="F85" s="124">
        <v>0.116</v>
      </c>
    </row>
    <row r="86" spans="1:6" ht="12.75">
      <c r="A86" s="168" t="s">
        <v>160</v>
      </c>
      <c r="B86" s="124">
        <v>0.026</v>
      </c>
      <c r="C86" s="124"/>
      <c r="D86" s="124"/>
      <c r="E86" s="124"/>
      <c r="F86" s="124">
        <v>0.026</v>
      </c>
    </row>
    <row r="87" spans="1:6" ht="12.75">
      <c r="A87" s="168"/>
      <c r="B87" s="124"/>
      <c r="C87" s="124"/>
      <c r="D87" s="124"/>
      <c r="E87" s="124"/>
      <c r="F87" s="124"/>
    </row>
    <row r="88" spans="1:6" ht="12.75">
      <c r="A88" s="169" t="s">
        <v>161</v>
      </c>
      <c r="B88" s="123">
        <v>3.37000425</v>
      </c>
      <c r="C88" s="123"/>
      <c r="D88" s="123"/>
      <c r="E88" s="123"/>
      <c r="F88" s="123">
        <v>3.369939</v>
      </c>
    </row>
    <row r="89" spans="1:6" ht="12.75">
      <c r="A89" s="168"/>
      <c r="B89" s="124"/>
      <c r="C89" s="124"/>
      <c r="D89" s="124"/>
      <c r="E89" s="124"/>
      <c r="F89" s="124"/>
    </row>
    <row r="90" spans="1:6" ht="12.75">
      <c r="A90" s="168" t="s">
        <v>162</v>
      </c>
      <c r="B90" s="124">
        <v>0.14</v>
      </c>
      <c r="C90" s="124"/>
      <c r="D90" s="124"/>
      <c r="E90" s="124"/>
      <c r="F90" s="124">
        <v>0.14</v>
      </c>
    </row>
    <row r="91" spans="1:6" ht="12.75">
      <c r="A91" s="168" t="s">
        <v>163</v>
      </c>
      <c r="B91" s="124">
        <v>0.1323</v>
      </c>
      <c r="C91" s="124"/>
      <c r="D91" s="124"/>
      <c r="E91" s="124"/>
      <c r="F91" s="124">
        <v>0.1323</v>
      </c>
    </row>
    <row r="92" spans="1:6" ht="12.75">
      <c r="A92" s="168" t="s">
        <v>164</v>
      </c>
      <c r="B92" s="124">
        <v>0.030039</v>
      </c>
      <c r="C92" s="124"/>
      <c r="D92" s="124"/>
      <c r="E92" s="124"/>
      <c r="F92" s="124">
        <v>0.030039</v>
      </c>
    </row>
    <row r="93" spans="1:6" ht="12.75">
      <c r="A93" s="168" t="s">
        <v>165</v>
      </c>
      <c r="B93" s="124">
        <v>0.6944</v>
      </c>
      <c r="C93" s="124"/>
      <c r="D93" s="124"/>
      <c r="E93" s="124"/>
      <c r="F93" s="124">
        <v>0.6944</v>
      </c>
    </row>
    <row r="94" spans="1:6" ht="24">
      <c r="A94" s="168" t="s">
        <v>166</v>
      </c>
      <c r="B94" s="124">
        <v>0.68</v>
      </c>
      <c r="C94" s="124"/>
      <c r="D94" s="124"/>
      <c r="E94" s="124"/>
      <c r="F94" s="124">
        <v>0.68</v>
      </c>
    </row>
    <row r="95" spans="1:6" ht="12.75">
      <c r="A95" s="168" t="s">
        <v>167</v>
      </c>
      <c r="B95" s="124">
        <v>0.0626</v>
      </c>
      <c r="C95" s="124"/>
      <c r="D95" s="124"/>
      <c r="E95" s="124"/>
      <c r="F95" s="124">
        <v>0.0626</v>
      </c>
    </row>
    <row r="96" spans="1:6" ht="12.75">
      <c r="A96" s="168" t="s">
        <v>168</v>
      </c>
      <c r="B96" s="124">
        <v>0.029</v>
      </c>
      <c r="C96" s="124"/>
      <c r="D96" s="124"/>
      <c r="E96" s="124"/>
      <c r="F96" s="124">
        <v>0.029</v>
      </c>
    </row>
    <row r="97" spans="1:6" ht="12.75">
      <c r="A97" s="168" t="s">
        <v>169</v>
      </c>
      <c r="B97" s="124">
        <v>0.04</v>
      </c>
      <c r="C97" s="124"/>
      <c r="D97" s="124"/>
      <c r="E97" s="124"/>
      <c r="F97" s="124">
        <v>0.04</v>
      </c>
    </row>
    <row r="98" spans="1:6" ht="12.75">
      <c r="A98" s="168" t="s">
        <v>170</v>
      </c>
      <c r="B98" s="124">
        <v>1.567</v>
      </c>
      <c r="C98" s="124"/>
      <c r="D98" s="124"/>
      <c r="E98" s="124"/>
      <c r="F98" s="124">
        <v>1.567</v>
      </c>
    </row>
    <row r="99" spans="1:6" ht="12.75">
      <c r="A99" s="168" t="s">
        <v>171</v>
      </c>
      <c r="B99" s="124">
        <v>0.102</v>
      </c>
      <c r="C99" s="124"/>
      <c r="D99" s="124"/>
      <c r="E99" s="124"/>
      <c r="F99" s="124">
        <v>0.102</v>
      </c>
    </row>
    <row r="100" spans="1:6" ht="12.75">
      <c r="A100" s="168" t="s">
        <v>172</v>
      </c>
      <c r="B100" s="124">
        <v>0.07</v>
      </c>
      <c r="C100" s="124"/>
      <c r="D100" s="124"/>
      <c r="E100" s="124"/>
      <c r="F100" s="124">
        <v>0.07</v>
      </c>
    </row>
    <row r="101" spans="1:6" ht="12.75">
      <c r="A101" s="168" t="s">
        <v>173</v>
      </c>
      <c r="B101" s="124">
        <v>0.39766525</v>
      </c>
      <c r="C101" s="124"/>
      <c r="D101" s="124"/>
      <c r="E101" s="124"/>
      <c r="F101" s="124">
        <v>0.3976</v>
      </c>
    </row>
    <row r="102" spans="1:6" ht="12.75">
      <c r="A102" s="168" t="s">
        <v>174</v>
      </c>
      <c r="B102" s="124">
        <v>0.25006525</v>
      </c>
      <c r="C102" s="124"/>
      <c r="D102" s="124"/>
      <c r="E102" s="124"/>
      <c r="F102" s="124">
        <v>0.25</v>
      </c>
    </row>
    <row r="103" spans="1:6" ht="12.75">
      <c r="A103" s="168" t="s">
        <v>175</v>
      </c>
      <c r="B103" s="124">
        <v>0.105</v>
      </c>
      <c r="C103" s="124"/>
      <c r="D103" s="124"/>
      <c r="E103" s="124"/>
      <c r="F103" s="124">
        <v>0.105</v>
      </c>
    </row>
    <row r="104" spans="1:6" ht="12.75">
      <c r="A104" s="168"/>
      <c r="B104" s="124"/>
      <c r="C104" s="124"/>
      <c r="D104" s="124"/>
      <c r="E104" s="124"/>
      <c r="F104" s="124"/>
    </row>
    <row r="105" spans="1:6" ht="12.75">
      <c r="A105" s="169" t="s">
        <v>176</v>
      </c>
      <c r="B105" s="123">
        <v>11.9123</v>
      </c>
      <c r="C105" s="123"/>
      <c r="D105" s="123">
        <v>1.303</v>
      </c>
      <c r="E105" s="123">
        <v>0.0646</v>
      </c>
      <c r="F105" s="123">
        <v>10.4897</v>
      </c>
    </row>
    <row r="106" spans="1:6" ht="12.75">
      <c r="A106" s="168"/>
      <c r="B106" s="124"/>
      <c r="C106" s="124"/>
      <c r="D106" s="124"/>
      <c r="E106" s="124"/>
      <c r="F106" s="124"/>
    </row>
    <row r="107" spans="1:6" ht="12.75">
      <c r="A107" s="168" t="s">
        <v>177</v>
      </c>
      <c r="B107" s="124">
        <v>0.2865</v>
      </c>
      <c r="C107" s="124"/>
      <c r="D107" s="124"/>
      <c r="E107" s="124"/>
      <c r="F107" s="124">
        <v>0.286</v>
      </c>
    </row>
    <row r="108" spans="1:6" ht="12.75">
      <c r="A108" s="168" t="s">
        <v>178</v>
      </c>
      <c r="B108" s="124">
        <v>0.2085</v>
      </c>
      <c r="C108" s="124"/>
      <c r="D108" s="124"/>
      <c r="E108" s="124"/>
      <c r="F108" s="124">
        <v>0.2085</v>
      </c>
    </row>
    <row r="109" spans="1:6" ht="12.75">
      <c r="A109" s="168" t="s">
        <v>179</v>
      </c>
      <c r="B109" s="124">
        <v>6.205</v>
      </c>
      <c r="C109" s="124"/>
      <c r="D109" s="124">
        <v>0.603</v>
      </c>
      <c r="E109" s="124">
        <v>0.0116</v>
      </c>
      <c r="F109" s="124">
        <v>5.5704</v>
      </c>
    </row>
    <row r="110" spans="1:6" ht="12.75">
      <c r="A110" s="168" t="s">
        <v>180</v>
      </c>
      <c r="B110" s="124">
        <v>0.107</v>
      </c>
      <c r="C110" s="124"/>
      <c r="D110" s="124"/>
      <c r="E110" s="124"/>
      <c r="F110" s="124">
        <v>0.107</v>
      </c>
    </row>
    <row r="111" spans="1:6" ht="12.75">
      <c r="A111" s="168" t="s">
        <v>181</v>
      </c>
      <c r="B111" s="124">
        <v>0.07</v>
      </c>
      <c r="C111" s="124"/>
      <c r="D111" s="124"/>
      <c r="E111" s="124"/>
      <c r="F111" s="124">
        <v>0.07</v>
      </c>
    </row>
    <row r="112" spans="1:6" ht="12.75">
      <c r="A112" s="168" t="s">
        <v>182</v>
      </c>
      <c r="B112" s="124">
        <v>0.034</v>
      </c>
      <c r="C112" s="124"/>
      <c r="D112" s="124"/>
      <c r="E112" s="124">
        <v>0</v>
      </c>
      <c r="F112" s="124">
        <v>0</v>
      </c>
    </row>
    <row r="113" spans="1:6" ht="12.75">
      <c r="A113" s="168" t="s">
        <v>183</v>
      </c>
      <c r="B113" s="124">
        <v>0.9794</v>
      </c>
      <c r="C113" s="124"/>
      <c r="D113" s="124"/>
      <c r="E113" s="124">
        <v>0</v>
      </c>
      <c r="F113" s="124">
        <v>0.9794</v>
      </c>
    </row>
    <row r="114" spans="1:6" ht="12.75">
      <c r="A114" s="168" t="s">
        <v>184</v>
      </c>
      <c r="B114" s="124">
        <v>0.092</v>
      </c>
      <c r="C114" s="124"/>
      <c r="D114" s="124"/>
      <c r="E114" s="124"/>
      <c r="F114" s="124">
        <v>0.092</v>
      </c>
    </row>
    <row r="115" spans="1:6" ht="12.75">
      <c r="A115" s="168" t="s">
        <v>185</v>
      </c>
      <c r="B115" s="124">
        <v>0.9292</v>
      </c>
      <c r="C115" s="124"/>
      <c r="D115" s="124">
        <v>0.7</v>
      </c>
      <c r="E115" s="124">
        <v>0.053</v>
      </c>
      <c r="F115" s="124">
        <v>0.1757</v>
      </c>
    </row>
    <row r="116" spans="1:6" ht="12.75">
      <c r="A116" s="168" t="s">
        <v>186</v>
      </c>
      <c r="B116" s="124">
        <v>0.11</v>
      </c>
      <c r="C116" s="124"/>
      <c r="D116" s="124"/>
      <c r="E116" s="124"/>
      <c r="F116" s="124">
        <v>0.11</v>
      </c>
    </row>
    <row r="117" spans="1:6" ht="24">
      <c r="A117" s="168" t="s">
        <v>187</v>
      </c>
      <c r="B117" s="124">
        <v>0.09</v>
      </c>
      <c r="C117" s="124"/>
      <c r="D117" s="124"/>
      <c r="E117" s="124"/>
      <c r="F117" s="124">
        <v>0.09</v>
      </c>
    </row>
    <row r="118" spans="1:6" ht="12.75">
      <c r="A118" s="168" t="s">
        <v>188</v>
      </c>
      <c r="B118" s="124">
        <v>2.1188</v>
      </c>
      <c r="C118" s="124"/>
      <c r="D118" s="124"/>
      <c r="E118" s="124"/>
      <c r="F118" s="124">
        <v>2.1188</v>
      </c>
    </row>
    <row r="119" spans="1:6" ht="24">
      <c r="A119" s="168" t="s">
        <v>189</v>
      </c>
      <c r="B119" s="124">
        <v>2</v>
      </c>
      <c r="C119" s="124"/>
      <c r="D119" s="124"/>
      <c r="E119" s="124"/>
      <c r="F119" s="124">
        <v>2</v>
      </c>
    </row>
    <row r="120" spans="1:6" ht="12.75">
      <c r="A120" s="168" t="s">
        <v>190</v>
      </c>
      <c r="B120" s="124">
        <v>0.2056</v>
      </c>
      <c r="C120" s="124"/>
      <c r="D120" s="124"/>
      <c r="E120" s="124"/>
      <c r="F120" s="124">
        <v>0.2056</v>
      </c>
    </row>
    <row r="121" spans="1:6" ht="12.75">
      <c r="A121" s="168" t="s">
        <v>191</v>
      </c>
      <c r="B121" s="124">
        <v>0.3002</v>
      </c>
      <c r="C121" s="124"/>
      <c r="D121" s="124"/>
      <c r="E121" s="124"/>
      <c r="F121" s="124">
        <v>0.3002</v>
      </c>
    </row>
    <row r="122" spans="1:6" ht="12.75">
      <c r="A122" s="168" t="s">
        <v>192</v>
      </c>
      <c r="B122" s="124">
        <v>0.07</v>
      </c>
      <c r="C122" s="124"/>
      <c r="D122" s="124"/>
      <c r="E122" s="124"/>
      <c r="F122" s="124">
        <v>0.07</v>
      </c>
    </row>
    <row r="123" spans="1:6" ht="12.75">
      <c r="A123" s="168" t="s">
        <v>193</v>
      </c>
      <c r="B123" s="124">
        <v>0.1961</v>
      </c>
      <c r="C123" s="124"/>
      <c r="D123" s="124"/>
      <c r="E123" s="124"/>
      <c r="F123" s="124">
        <v>0.1961</v>
      </c>
    </row>
    <row r="124" spans="1:6" ht="12.75">
      <c r="A124" s="168"/>
      <c r="B124" s="124"/>
      <c r="C124" s="124"/>
      <c r="D124" s="124"/>
      <c r="E124" s="124"/>
      <c r="F124" s="124"/>
    </row>
    <row r="125" spans="1:6" ht="12.75">
      <c r="A125" s="169" t="s">
        <v>194</v>
      </c>
      <c r="B125" s="123">
        <v>1.5831642</v>
      </c>
      <c r="C125" s="123"/>
      <c r="D125" s="123">
        <v>0.0098</v>
      </c>
      <c r="E125" s="123">
        <v>6.92E-05</v>
      </c>
      <c r="F125" s="123">
        <v>1.573295</v>
      </c>
    </row>
    <row r="126" spans="1:6" ht="12.75">
      <c r="A126" s="168"/>
      <c r="B126" s="124"/>
      <c r="C126" s="124"/>
      <c r="D126" s="124"/>
      <c r="E126" s="124"/>
      <c r="F126" s="124"/>
    </row>
    <row r="127" spans="1:6" ht="12.75">
      <c r="A127" s="168" t="s">
        <v>195</v>
      </c>
      <c r="B127" s="124">
        <v>0.23</v>
      </c>
      <c r="C127" s="124"/>
      <c r="D127" s="124"/>
      <c r="E127" s="124"/>
      <c r="F127" s="124">
        <v>0.23</v>
      </c>
    </row>
    <row r="128" spans="1:6" ht="12.75">
      <c r="A128" s="168" t="s">
        <v>196</v>
      </c>
      <c r="B128" s="124">
        <v>0.0174</v>
      </c>
      <c r="C128" s="124"/>
      <c r="D128" s="124">
        <v>0.0098</v>
      </c>
      <c r="E128" s="124"/>
      <c r="F128" s="124">
        <v>0.0076</v>
      </c>
    </row>
    <row r="129" spans="1:6" ht="12.75">
      <c r="A129" s="168" t="s">
        <v>197</v>
      </c>
      <c r="B129" s="124">
        <v>0.1269</v>
      </c>
      <c r="C129" s="124"/>
      <c r="D129" s="124"/>
      <c r="E129" s="124"/>
      <c r="F129" s="124">
        <v>0.1269</v>
      </c>
    </row>
    <row r="130" spans="1:6" ht="12.75">
      <c r="A130" s="168" t="s">
        <v>198</v>
      </c>
      <c r="B130" s="124">
        <v>0.0755</v>
      </c>
      <c r="C130" s="124"/>
      <c r="D130" s="124"/>
      <c r="E130" s="124"/>
      <c r="F130" s="124">
        <v>0.0755</v>
      </c>
    </row>
    <row r="131" spans="1:6" ht="24">
      <c r="A131" s="168" t="s">
        <v>199</v>
      </c>
      <c r="B131" s="124">
        <v>0.055</v>
      </c>
      <c r="C131" s="124"/>
      <c r="D131" s="124"/>
      <c r="E131" s="124"/>
      <c r="F131" s="124">
        <v>0.055</v>
      </c>
    </row>
    <row r="132" spans="1:6" ht="12.75">
      <c r="A132" s="168" t="s">
        <v>200</v>
      </c>
      <c r="B132" s="124">
        <v>0.040295</v>
      </c>
      <c r="C132" s="124"/>
      <c r="D132" s="124"/>
      <c r="E132" s="124"/>
      <c r="F132" s="124">
        <v>0.040295</v>
      </c>
    </row>
    <row r="133" spans="1:6" ht="12.75">
      <c r="A133" s="168" t="s">
        <v>201</v>
      </c>
      <c r="B133" s="124">
        <v>0.0358</v>
      </c>
      <c r="C133" s="124"/>
      <c r="D133" s="124"/>
      <c r="E133" s="124"/>
      <c r="F133" s="124">
        <v>0.0358</v>
      </c>
    </row>
    <row r="134" spans="1:6" ht="12.75">
      <c r="A134" s="168" t="s">
        <v>202</v>
      </c>
      <c r="B134" s="124">
        <v>0.01</v>
      </c>
      <c r="C134" s="124"/>
      <c r="D134" s="124"/>
      <c r="E134" s="124"/>
      <c r="F134" s="124">
        <v>0.01</v>
      </c>
    </row>
    <row r="135" spans="1:6" ht="12.75">
      <c r="A135" s="168" t="s">
        <v>203</v>
      </c>
      <c r="B135" s="124">
        <v>0.0449</v>
      </c>
      <c r="C135" s="124"/>
      <c r="D135" s="124"/>
      <c r="E135" s="124"/>
      <c r="F135" s="124">
        <v>0.0449</v>
      </c>
    </row>
    <row r="136" spans="1:6" ht="12.75">
      <c r="A136" s="168" t="s">
        <v>204</v>
      </c>
      <c r="B136" s="124">
        <v>0.0541</v>
      </c>
      <c r="C136" s="124"/>
      <c r="D136" s="124"/>
      <c r="E136" s="124"/>
      <c r="F136" s="124">
        <v>0.0541</v>
      </c>
    </row>
    <row r="137" spans="1:6" ht="12.75">
      <c r="A137" s="168" t="s">
        <v>205</v>
      </c>
      <c r="B137" s="124">
        <v>0.0257</v>
      </c>
      <c r="C137" s="124"/>
      <c r="D137" s="124"/>
      <c r="E137" s="124"/>
      <c r="F137" s="124">
        <v>0.0257</v>
      </c>
    </row>
    <row r="138" spans="1:6" ht="12.75">
      <c r="A138" s="168" t="s">
        <v>206</v>
      </c>
      <c r="B138" s="124">
        <v>0.9225692</v>
      </c>
      <c r="C138" s="124"/>
      <c r="D138" s="124"/>
      <c r="E138" s="124">
        <v>6.92E-05</v>
      </c>
      <c r="F138" s="124">
        <v>0.9225</v>
      </c>
    </row>
    <row r="139" spans="1:6" ht="12.75">
      <c r="A139" s="158" t="s">
        <v>207</v>
      </c>
      <c r="B139" s="124"/>
      <c r="C139" s="124"/>
      <c r="D139" s="124"/>
      <c r="E139" s="124"/>
      <c r="F139" s="124"/>
    </row>
    <row r="140" spans="1:6" ht="12.75">
      <c r="A140" s="168"/>
      <c r="B140" s="124"/>
      <c r="C140" s="124"/>
      <c r="D140" s="124"/>
      <c r="E140" s="124"/>
      <c r="F140" s="124"/>
    </row>
    <row r="141" spans="1:6" ht="12.75">
      <c r="A141" s="169" t="s">
        <v>208</v>
      </c>
      <c r="B141" s="123">
        <v>2.0152</v>
      </c>
      <c r="C141" s="123"/>
      <c r="D141" s="123"/>
      <c r="E141" s="123"/>
      <c r="F141" s="123">
        <v>2.0152</v>
      </c>
    </row>
    <row r="142" spans="1:6" ht="12.75">
      <c r="A142" s="168"/>
      <c r="B142" s="124"/>
      <c r="C142" s="124"/>
      <c r="D142" s="124"/>
      <c r="E142" s="124"/>
      <c r="F142" s="124"/>
    </row>
    <row r="143" spans="1:6" ht="12.75">
      <c r="A143" s="168" t="s">
        <v>209</v>
      </c>
      <c r="B143" s="124">
        <v>0.147</v>
      </c>
      <c r="C143" s="124"/>
      <c r="D143" s="124"/>
      <c r="E143" s="124"/>
      <c r="F143" s="124">
        <v>0.147</v>
      </c>
    </row>
    <row r="144" spans="1:6" ht="12.75">
      <c r="A144" s="168" t="s">
        <v>210</v>
      </c>
      <c r="B144" s="124">
        <v>0.3046</v>
      </c>
      <c r="C144" s="124"/>
      <c r="D144" s="124"/>
      <c r="E144" s="124"/>
      <c r="F144" s="124">
        <v>0.3046</v>
      </c>
    </row>
    <row r="145" spans="1:6" ht="12.75">
      <c r="A145" s="168" t="s">
        <v>211</v>
      </c>
      <c r="B145" s="124">
        <v>0.187</v>
      </c>
      <c r="C145" s="124"/>
      <c r="D145" s="124"/>
      <c r="E145" s="124"/>
      <c r="F145" s="124">
        <v>0.187</v>
      </c>
    </row>
    <row r="146" spans="1:6" ht="12.75">
      <c r="A146" s="168" t="s">
        <v>212</v>
      </c>
      <c r="B146" s="124">
        <v>0.019</v>
      </c>
      <c r="C146" s="124"/>
      <c r="D146" s="124"/>
      <c r="E146" s="124"/>
      <c r="F146" s="124">
        <v>0.019</v>
      </c>
    </row>
    <row r="147" spans="1:6" ht="12.75">
      <c r="A147" s="168" t="s">
        <v>213</v>
      </c>
      <c r="B147" s="124">
        <v>0.023</v>
      </c>
      <c r="C147" s="124"/>
      <c r="D147" s="124"/>
      <c r="E147" s="124"/>
      <c r="F147" s="124">
        <v>0.023</v>
      </c>
    </row>
    <row r="148" spans="1:6" ht="12.75">
      <c r="A148" s="168" t="s">
        <v>214</v>
      </c>
      <c r="B148" s="124">
        <v>0.1051</v>
      </c>
      <c r="C148" s="124"/>
      <c r="D148" s="124"/>
      <c r="E148" s="124"/>
      <c r="F148" s="124">
        <v>0.1051</v>
      </c>
    </row>
    <row r="149" spans="1:6" ht="12.75">
      <c r="A149" s="168" t="s">
        <v>215</v>
      </c>
      <c r="B149" s="124">
        <v>0.03</v>
      </c>
      <c r="C149" s="124"/>
      <c r="D149" s="124"/>
      <c r="E149" s="124"/>
      <c r="F149" s="124">
        <v>0.03</v>
      </c>
    </row>
    <row r="150" spans="1:6" ht="12.75">
      <c r="A150" s="168" t="s">
        <v>216</v>
      </c>
      <c r="B150" s="124">
        <v>0.41</v>
      </c>
      <c r="C150" s="124"/>
      <c r="D150" s="124"/>
      <c r="E150" s="124"/>
      <c r="F150" s="124">
        <v>0.41</v>
      </c>
    </row>
    <row r="151" spans="1:6" ht="12.75">
      <c r="A151" s="168" t="s">
        <v>217</v>
      </c>
      <c r="B151" s="124">
        <v>0.342</v>
      </c>
      <c r="C151" s="124"/>
      <c r="D151" s="124"/>
      <c r="E151" s="124"/>
      <c r="F151" s="124">
        <v>0.342</v>
      </c>
    </row>
    <row r="152" spans="1:6" ht="12.75">
      <c r="A152" s="168" t="s">
        <v>218</v>
      </c>
      <c r="B152" s="124">
        <v>0.269</v>
      </c>
      <c r="C152" s="124"/>
      <c r="D152" s="124"/>
      <c r="E152" s="124"/>
      <c r="F152" s="124">
        <v>0.269</v>
      </c>
    </row>
    <row r="153" spans="1:6" ht="24">
      <c r="A153" s="168" t="s">
        <v>219</v>
      </c>
      <c r="B153" s="124">
        <v>0.2</v>
      </c>
      <c r="C153" s="124"/>
      <c r="D153" s="124"/>
      <c r="E153" s="124"/>
      <c r="F153" s="124">
        <v>0.2</v>
      </c>
    </row>
    <row r="154" spans="1:6" ht="12.75">
      <c r="A154" s="168" t="s">
        <v>220</v>
      </c>
      <c r="B154" s="124">
        <v>0.0465</v>
      </c>
      <c r="C154" s="124"/>
      <c r="D154" s="124"/>
      <c r="E154" s="124"/>
      <c r="F154" s="124">
        <v>0.0465</v>
      </c>
    </row>
    <row r="155" ht="12.75">
      <c r="A155" s="158" t="s">
        <v>221</v>
      </c>
    </row>
    <row r="156" spans="1:6" ht="12.75">
      <c r="A156" s="168" t="s">
        <v>222</v>
      </c>
      <c r="B156" s="124">
        <v>0.007</v>
      </c>
      <c r="C156" s="124"/>
      <c r="D156" s="124"/>
      <c r="E156" s="124"/>
      <c r="F156" s="124">
        <v>0.007</v>
      </c>
    </row>
    <row r="157" spans="1:6" ht="12.75">
      <c r="A157" s="168" t="s">
        <v>223</v>
      </c>
      <c r="B157" s="124">
        <v>0.125</v>
      </c>
      <c r="C157" s="124"/>
      <c r="D157" s="124"/>
      <c r="E157" s="124"/>
      <c r="F157" s="124">
        <v>0.125</v>
      </c>
    </row>
    <row r="158" spans="1:6" ht="12.75">
      <c r="A158" s="168"/>
      <c r="B158" s="124"/>
      <c r="C158" s="124"/>
      <c r="D158" s="124"/>
      <c r="E158" s="124"/>
      <c r="F158" s="124"/>
    </row>
    <row r="159" spans="1:6" ht="12.75">
      <c r="A159" s="169" t="s">
        <v>224</v>
      </c>
      <c r="B159" s="123">
        <v>6.2549</v>
      </c>
      <c r="C159" s="123"/>
      <c r="D159" s="123">
        <v>0.01</v>
      </c>
      <c r="E159" s="123">
        <v>0</v>
      </c>
      <c r="F159" s="123">
        <v>6.2409</v>
      </c>
    </row>
    <row r="160" spans="1:6" ht="12.75">
      <c r="A160" s="168"/>
      <c r="B160" s="124"/>
      <c r="C160" s="124"/>
      <c r="D160" s="124"/>
      <c r="E160" s="124"/>
      <c r="F160" s="124"/>
    </row>
    <row r="161" spans="1:6" ht="12.75">
      <c r="A161" s="168" t="s">
        <v>225</v>
      </c>
      <c r="B161" s="124">
        <v>0.0552</v>
      </c>
      <c r="C161" s="124"/>
      <c r="D161" s="124"/>
      <c r="E161" s="124"/>
      <c r="F161" s="124">
        <v>0.0552</v>
      </c>
    </row>
    <row r="162" spans="1:6" ht="12.75">
      <c r="A162" s="168" t="s">
        <v>226</v>
      </c>
      <c r="B162" s="124">
        <v>0.2582</v>
      </c>
      <c r="C162" s="124"/>
      <c r="D162" s="124"/>
      <c r="E162" s="124"/>
      <c r="F162" s="124">
        <v>0.2582</v>
      </c>
    </row>
    <row r="163" spans="1:6" ht="12.75">
      <c r="A163" s="168" t="s">
        <v>227</v>
      </c>
      <c r="B163" s="124">
        <v>0.3682</v>
      </c>
      <c r="C163" s="124"/>
      <c r="D163" s="124"/>
      <c r="E163" s="124"/>
      <c r="F163" s="124">
        <v>0.3682</v>
      </c>
    </row>
    <row r="164" spans="1:6" ht="24">
      <c r="A164" s="168" t="s">
        <v>228</v>
      </c>
      <c r="B164" s="124">
        <v>0.2</v>
      </c>
      <c r="C164" s="124"/>
      <c r="D164" s="124"/>
      <c r="E164" s="124"/>
      <c r="F164" s="124">
        <v>0.2</v>
      </c>
    </row>
    <row r="165" spans="1:6" ht="12.75">
      <c r="A165" s="168" t="s">
        <v>229</v>
      </c>
      <c r="B165" s="124">
        <v>0.1894</v>
      </c>
      <c r="C165" s="124"/>
      <c r="D165" s="124"/>
      <c r="E165" s="124"/>
      <c r="F165" s="124">
        <v>0.1894</v>
      </c>
    </row>
    <row r="166" spans="1:6" ht="12.75">
      <c r="A166" s="168" t="s">
        <v>230</v>
      </c>
      <c r="B166" s="124">
        <v>0.013</v>
      </c>
      <c r="C166" s="124"/>
      <c r="D166" s="124"/>
      <c r="E166" s="124"/>
      <c r="F166" s="124">
        <v>0.013</v>
      </c>
    </row>
    <row r="167" spans="1:6" ht="12.75">
      <c r="A167" s="158" t="s">
        <v>231</v>
      </c>
      <c r="B167" s="124"/>
      <c r="C167" s="124"/>
      <c r="D167" s="124"/>
      <c r="E167" s="124"/>
      <c r="F167" s="124"/>
    </row>
    <row r="168" spans="1:6" ht="12.75">
      <c r="A168" s="168" t="s">
        <v>232</v>
      </c>
      <c r="B168" s="124">
        <v>0.006</v>
      </c>
      <c r="C168" s="124"/>
      <c r="D168" s="124"/>
      <c r="E168" s="124"/>
      <c r="F168" s="124">
        <v>0.006</v>
      </c>
    </row>
    <row r="169" spans="1:6" ht="12.75">
      <c r="A169" s="168" t="s">
        <v>233</v>
      </c>
      <c r="B169" s="124">
        <v>0.02</v>
      </c>
      <c r="C169" s="124"/>
      <c r="D169" s="124"/>
      <c r="E169" s="124"/>
      <c r="F169" s="124">
        <v>0.02</v>
      </c>
    </row>
    <row r="170" spans="1:6" ht="24">
      <c r="A170" s="168" t="s">
        <v>234</v>
      </c>
      <c r="B170" s="124">
        <v>0.02</v>
      </c>
      <c r="C170" s="124"/>
      <c r="D170" s="124"/>
      <c r="E170" s="124"/>
      <c r="F170" s="124">
        <v>0.02</v>
      </c>
    </row>
    <row r="171" spans="1:6" ht="12.75">
      <c r="A171" s="168" t="s">
        <v>235</v>
      </c>
      <c r="B171" s="124">
        <v>0.0192</v>
      </c>
      <c r="C171" s="124"/>
      <c r="D171" s="124"/>
      <c r="E171" s="124"/>
      <c r="F171" s="124">
        <v>0.0192</v>
      </c>
    </row>
    <row r="172" spans="1:6" ht="12.75">
      <c r="A172" s="168" t="s">
        <v>236</v>
      </c>
      <c r="B172" s="124">
        <v>3.8345</v>
      </c>
      <c r="C172" s="124"/>
      <c r="D172" s="124"/>
      <c r="E172" s="124">
        <v>0</v>
      </c>
      <c r="F172" s="124">
        <v>3.8345</v>
      </c>
    </row>
    <row r="173" spans="1:6" ht="12.75">
      <c r="A173" s="168" t="s">
        <v>237</v>
      </c>
      <c r="B173" s="124">
        <v>0.0912</v>
      </c>
      <c r="C173" s="124"/>
      <c r="D173" s="124"/>
      <c r="E173" s="124"/>
      <c r="F173" s="124">
        <v>0.0912</v>
      </c>
    </row>
    <row r="174" spans="1:6" ht="24">
      <c r="A174" s="168" t="s">
        <v>238</v>
      </c>
      <c r="B174" s="124">
        <v>0.04</v>
      </c>
      <c r="C174" s="124"/>
      <c r="D174" s="124"/>
      <c r="E174" s="124"/>
      <c r="F174" s="124">
        <v>0.04</v>
      </c>
    </row>
    <row r="175" spans="1:6" ht="12.75">
      <c r="A175" s="168" t="s">
        <v>239</v>
      </c>
      <c r="B175" s="124">
        <v>0.0254</v>
      </c>
      <c r="C175" s="124"/>
      <c r="D175" s="124"/>
      <c r="E175" s="124"/>
      <c r="F175" s="124">
        <v>0.0254</v>
      </c>
    </row>
    <row r="176" spans="1:6" ht="12.75">
      <c r="A176" s="158" t="s">
        <v>240</v>
      </c>
      <c r="B176" s="124"/>
      <c r="C176" s="124"/>
      <c r="D176" s="124"/>
      <c r="E176" s="124"/>
      <c r="F176" s="124"/>
    </row>
    <row r="177" spans="1:6" ht="12.75">
      <c r="A177" s="168" t="s">
        <v>241</v>
      </c>
      <c r="B177" s="124">
        <v>0.023</v>
      </c>
      <c r="C177" s="124"/>
      <c r="D177" s="124"/>
      <c r="E177" s="124"/>
      <c r="F177" s="124">
        <v>0.023</v>
      </c>
    </row>
    <row r="178" spans="1:6" ht="12.75">
      <c r="A178" s="168" t="s">
        <v>242</v>
      </c>
      <c r="B178" s="124">
        <v>0.0719</v>
      </c>
      <c r="C178" s="124"/>
      <c r="D178" s="124"/>
      <c r="E178" s="124"/>
      <c r="F178" s="124">
        <v>0.0719</v>
      </c>
    </row>
    <row r="179" spans="1:6" ht="12.75">
      <c r="A179" s="168" t="s">
        <v>243</v>
      </c>
      <c r="B179" s="124">
        <v>0.134</v>
      </c>
      <c r="C179" s="124"/>
      <c r="D179" s="124"/>
      <c r="E179" s="124"/>
      <c r="F179" s="124">
        <v>0.133</v>
      </c>
    </row>
    <row r="180" spans="1:6" ht="12.75">
      <c r="A180" s="168" t="s">
        <v>244</v>
      </c>
      <c r="B180" s="124">
        <v>0.134</v>
      </c>
      <c r="C180" s="124"/>
      <c r="D180" s="124"/>
      <c r="E180" s="124"/>
      <c r="F180" s="124">
        <v>0.133</v>
      </c>
    </row>
    <row r="181" spans="1:6" ht="12.75">
      <c r="A181" s="168" t="s">
        <v>245</v>
      </c>
      <c r="B181" s="124">
        <v>0.3116</v>
      </c>
      <c r="C181" s="124"/>
      <c r="D181" s="124">
        <v>0.01</v>
      </c>
      <c r="E181" s="124"/>
      <c r="F181" s="124">
        <v>0.3016</v>
      </c>
    </row>
    <row r="182" spans="1:6" ht="12.75">
      <c r="A182" s="168" t="s">
        <v>246</v>
      </c>
      <c r="B182" s="124">
        <v>0.151</v>
      </c>
      <c r="C182" s="124"/>
      <c r="D182" s="124"/>
      <c r="E182" s="124"/>
      <c r="F182" s="124">
        <v>0.151</v>
      </c>
    </row>
    <row r="183" spans="1:6" ht="12.75">
      <c r="A183" s="168" t="s">
        <v>247</v>
      </c>
      <c r="B183" s="124">
        <v>0.1635</v>
      </c>
      <c r="C183" s="124"/>
      <c r="D183" s="124"/>
      <c r="E183" s="124"/>
      <c r="F183" s="124">
        <v>0.1635</v>
      </c>
    </row>
    <row r="184" spans="1:6" ht="12.75">
      <c r="A184" s="168" t="s">
        <v>248</v>
      </c>
      <c r="B184" s="124">
        <v>0.363</v>
      </c>
      <c r="C184" s="124"/>
      <c r="D184" s="124"/>
      <c r="E184" s="124"/>
      <c r="F184" s="124">
        <v>0.36</v>
      </c>
    </row>
    <row r="185" spans="1:6" ht="12.75">
      <c r="A185" s="168" t="s">
        <v>250</v>
      </c>
      <c r="B185" s="124">
        <v>0.1566</v>
      </c>
      <c r="C185" s="124"/>
      <c r="D185" s="124"/>
      <c r="E185" s="124"/>
      <c r="F185" s="124">
        <v>0.1566</v>
      </c>
    </row>
    <row r="186" spans="1:6" ht="12.75">
      <c r="A186" s="168"/>
      <c r="B186" s="124"/>
      <c r="C186" s="124"/>
      <c r="D186" s="124"/>
      <c r="E186" s="124"/>
      <c r="F186" s="124"/>
    </row>
    <row r="187" spans="1:6" ht="12.75">
      <c r="A187" s="168"/>
      <c r="B187" s="124"/>
      <c r="C187" s="124"/>
      <c r="D187" s="124"/>
      <c r="E187" s="124"/>
      <c r="F187" s="124"/>
    </row>
    <row r="188" spans="1:6" ht="12.75">
      <c r="A188" s="169" t="s">
        <v>251</v>
      </c>
      <c r="B188" s="123">
        <v>2.838233</v>
      </c>
      <c r="C188" s="123"/>
      <c r="D188" s="123"/>
      <c r="E188" s="123">
        <v>0.0009</v>
      </c>
      <c r="F188" s="123">
        <v>2.827333</v>
      </c>
    </row>
    <row r="189" spans="1:6" ht="12.75">
      <c r="A189" s="168"/>
      <c r="B189" s="124"/>
      <c r="C189" s="124"/>
      <c r="D189" s="124"/>
      <c r="E189" s="124"/>
      <c r="F189" s="124"/>
    </row>
    <row r="190" spans="1:6" ht="12.75">
      <c r="A190" s="168" t="s">
        <v>252</v>
      </c>
      <c r="B190" s="124">
        <v>0.1002</v>
      </c>
      <c r="C190" s="124"/>
      <c r="D190" s="124"/>
      <c r="E190" s="124"/>
      <c r="F190" s="124">
        <v>0.1002</v>
      </c>
    </row>
    <row r="191" spans="1:6" ht="12.75">
      <c r="A191" s="168" t="s">
        <v>253</v>
      </c>
      <c r="B191" s="124">
        <v>0.325</v>
      </c>
      <c r="C191" s="124"/>
      <c r="D191" s="124"/>
      <c r="E191" s="124"/>
      <c r="F191" s="124">
        <v>0.325</v>
      </c>
    </row>
    <row r="192" spans="1:6" ht="24">
      <c r="A192" s="168" t="s">
        <v>254</v>
      </c>
      <c r="B192" s="124">
        <v>0.325</v>
      </c>
      <c r="C192" s="124"/>
      <c r="D192" s="124"/>
      <c r="E192" s="124"/>
      <c r="F192" s="124">
        <v>0.325</v>
      </c>
    </row>
    <row r="193" spans="1:6" ht="12.75">
      <c r="A193" s="168" t="s">
        <v>255</v>
      </c>
      <c r="B193" s="124">
        <v>0.0721</v>
      </c>
      <c r="C193" s="124"/>
      <c r="D193" s="124"/>
      <c r="E193" s="124"/>
      <c r="F193" s="124">
        <v>0.0721</v>
      </c>
    </row>
    <row r="194" spans="1:6" ht="12.75">
      <c r="A194" s="168" t="s">
        <v>256</v>
      </c>
      <c r="B194" s="124">
        <v>0.21172</v>
      </c>
      <c r="C194" s="124"/>
      <c r="D194" s="124"/>
      <c r="E194" s="124"/>
      <c r="F194" s="124">
        <v>0.21172</v>
      </c>
    </row>
    <row r="195" spans="1:6" ht="12.75">
      <c r="A195" s="168" t="s">
        <v>257</v>
      </c>
      <c r="B195" s="124">
        <v>1.33</v>
      </c>
      <c r="C195" s="124"/>
      <c r="D195" s="124"/>
      <c r="E195" s="124"/>
      <c r="F195" s="124">
        <v>1.32</v>
      </c>
    </row>
    <row r="196" spans="1:6" ht="12.75">
      <c r="A196" s="168" t="s">
        <v>258</v>
      </c>
      <c r="B196" s="124">
        <v>0.15</v>
      </c>
      <c r="C196" s="124"/>
      <c r="D196" s="124"/>
      <c r="E196" s="124"/>
      <c r="F196" s="124">
        <v>0.15</v>
      </c>
    </row>
    <row r="197" spans="1:6" ht="12.75">
      <c r="A197" s="168" t="s">
        <v>259</v>
      </c>
      <c r="B197" s="124">
        <v>0.004</v>
      </c>
      <c r="C197" s="124"/>
      <c r="D197" s="124"/>
      <c r="E197" s="124"/>
      <c r="F197" s="124">
        <v>0.004</v>
      </c>
    </row>
    <row r="198" spans="1:6" ht="12.75">
      <c r="A198" s="168" t="s">
        <v>260</v>
      </c>
      <c r="B198" s="124">
        <v>0.2276</v>
      </c>
      <c r="C198" s="124"/>
      <c r="D198" s="124"/>
      <c r="E198" s="124">
        <v>0.0004</v>
      </c>
      <c r="F198" s="124">
        <v>0.2272</v>
      </c>
    </row>
    <row r="199" spans="1:6" ht="12.75">
      <c r="A199" s="168" t="s">
        <v>261</v>
      </c>
      <c r="B199" s="124">
        <v>0.1704</v>
      </c>
      <c r="C199" s="124"/>
      <c r="D199" s="124"/>
      <c r="E199" s="124">
        <v>0.0004</v>
      </c>
      <c r="F199" s="124">
        <v>0.17</v>
      </c>
    </row>
    <row r="200" spans="1:6" ht="12.75">
      <c r="A200" s="168" t="s">
        <v>262</v>
      </c>
      <c r="B200" s="124">
        <v>0.04</v>
      </c>
      <c r="C200" s="124"/>
      <c r="D200" s="124"/>
      <c r="E200" s="124"/>
      <c r="F200" s="124">
        <v>0.04</v>
      </c>
    </row>
    <row r="201" spans="1:6" ht="12.75">
      <c r="A201" s="168" t="s">
        <v>263</v>
      </c>
      <c r="B201" s="124">
        <v>0.427713</v>
      </c>
      <c r="C201" s="124"/>
      <c r="D201" s="124"/>
      <c r="E201" s="124">
        <v>0.0005</v>
      </c>
      <c r="F201" s="124">
        <v>0.427213</v>
      </c>
    </row>
    <row r="202" spans="1:6" ht="24">
      <c r="A202" s="168" t="s">
        <v>264</v>
      </c>
      <c r="B202" s="124">
        <v>0.3125</v>
      </c>
      <c r="C202" s="124"/>
      <c r="D202" s="124"/>
      <c r="E202" s="124">
        <v>0.0005</v>
      </c>
      <c r="F202" s="124">
        <v>0.312</v>
      </c>
    </row>
    <row r="203" spans="1:6" ht="12.75">
      <c r="A203" s="168" t="s">
        <v>265</v>
      </c>
      <c r="B203" s="124">
        <v>0.0999</v>
      </c>
      <c r="C203" s="124"/>
      <c r="D203" s="124"/>
      <c r="E203" s="124"/>
      <c r="F203" s="124">
        <v>0.0999</v>
      </c>
    </row>
    <row r="204" spans="1:6" ht="12.75">
      <c r="A204" s="168"/>
      <c r="B204" s="124"/>
      <c r="C204" s="124"/>
      <c r="D204" s="124"/>
      <c r="E204" s="124"/>
      <c r="F204" s="124"/>
    </row>
    <row r="205" spans="1:6" ht="12.75">
      <c r="A205" s="169" t="s">
        <v>266</v>
      </c>
      <c r="B205" s="123">
        <v>4.175</v>
      </c>
      <c r="C205" s="123"/>
      <c r="D205" s="123"/>
      <c r="E205" s="123">
        <v>0.007</v>
      </c>
      <c r="F205" s="123">
        <v>4.168</v>
      </c>
    </row>
    <row r="206" spans="1:6" ht="12.75">
      <c r="A206" s="168"/>
      <c r="B206" s="124"/>
      <c r="C206" s="124"/>
      <c r="D206" s="124"/>
      <c r="E206" s="124"/>
      <c r="F206" s="124"/>
    </row>
    <row r="207" spans="1:6" ht="12.75">
      <c r="A207" s="168" t="s">
        <v>267</v>
      </c>
      <c r="B207" s="124">
        <v>0.1385</v>
      </c>
      <c r="C207" s="124"/>
      <c r="D207" s="124"/>
      <c r="E207" s="124"/>
      <c r="F207" s="124">
        <v>0.1385</v>
      </c>
    </row>
    <row r="208" spans="1:6" ht="12.75">
      <c r="A208" s="168" t="s">
        <v>268</v>
      </c>
      <c r="B208" s="124">
        <v>0.0433</v>
      </c>
      <c r="C208" s="124"/>
      <c r="D208" s="124"/>
      <c r="E208" s="124"/>
      <c r="F208" s="124">
        <v>0.0433</v>
      </c>
    </row>
    <row r="209" spans="1:6" ht="12.75">
      <c r="A209" s="168" t="s">
        <v>269</v>
      </c>
      <c r="B209" s="124">
        <v>2.327</v>
      </c>
      <c r="C209" s="124"/>
      <c r="D209" s="124"/>
      <c r="E209" s="124">
        <v>0.007</v>
      </c>
      <c r="F209" s="124">
        <v>2.32</v>
      </c>
    </row>
    <row r="210" spans="1:6" ht="12.75">
      <c r="A210" s="168" t="s">
        <v>270</v>
      </c>
      <c r="B210" s="124">
        <v>0.593</v>
      </c>
      <c r="C210" s="124"/>
      <c r="D210" s="124"/>
      <c r="E210" s="124"/>
      <c r="F210" s="124">
        <v>0.593</v>
      </c>
    </row>
    <row r="211" spans="1:6" ht="12.75">
      <c r="A211" s="168" t="s">
        <v>271</v>
      </c>
      <c r="B211" s="124">
        <v>0.026</v>
      </c>
      <c r="C211" s="124"/>
      <c r="D211" s="124"/>
      <c r="E211" s="124"/>
      <c r="F211" s="124">
        <v>0.026</v>
      </c>
    </row>
    <row r="212" spans="1:6" ht="12.75">
      <c r="A212" s="168" t="s">
        <v>272</v>
      </c>
      <c r="B212" s="124">
        <v>0.075</v>
      </c>
      <c r="C212" s="124"/>
      <c r="D212" s="124"/>
      <c r="E212" s="124"/>
      <c r="F212" s="124">
        <v>0.075</v>
      </c>
    </row>
    <row r="213" spans="1:6" ht="12.75">
      <c r="A213" s="168" t="s">
        <v>273</v>
      </c>
      <c r="B213" s="124">
        <v>0.033</v>
      </c>
      <c r="C213" s="124"/>
      <c r="D213" s="124"/>
      <c r="E213" s="124"/>
      <c r="F213" s="124">
        <v>0.033</v>
      </c>
    </row>
    <row r="214" spans="1:6" ht="12.75">
      <c r="A214" s="168" t="s">
        <v>274</v>
      </c>
      <c r="B214" s="124">
        <v>0.181</v>
      </c>
      <c r="C214" s="124"/>
      <c r="D214" s="124"/>
      <c r="E214" s="124"/>
      <c r="F214" s="124">
        <v>0.181</v>
      </c>
    </row>
    <row r="215" spans="1:6" ht="12.75">
      <c r="A215" s="168" t="s">
        <v>275</v>
      </c>
      <c r="B215" s="124">
        <v>0.0312</v>
      </c>
      <c r="C215" s="124"/>
      <c r="D215" s="124"/>
      <c r="E215" s="124"/>
      <c r="F215" s="124">
        <v>0.0312</v>
      </c>
    </row>
    <row r="216" spans="1:6" ht="12.75">
      <c r="A216" s="168" t="s">
        <v>276</v>
      </c>
      <c r="B216" s="124">
        <v>0.12</v>
      </c>
      <c r="C216" s="124"/>
      <c r="D216" s="124"/>
      <c r="E216" s="124"/>
      <c r="F216" s="124">
        <v>0.12</v>
      </c>
    </row>
    <row r="217" spans="1:6" ht="12.75">
      <c r="A217" s="168" t="s">
        <v>277</v>
      </c>
      <c r="B217" s="124">
        <v>0.33</v>
      </c>
      <c r="C217" s="124"/>
      <c r="D217" s="124"/>
      <c r="E217" s="124"/>
      <c r="F217" s="124">
        <v>0.33</v>
      </c>
    </row>
    <row r="218" spans="1:6" ht="12.75">
      <c r="A218" s="168" t="s">
        <v>278</v>
      </c>
      <c r="B218" s="124">
        <v>0.026</v>
      </c>
      <c r="C218" s="124"/>
      <c r="D218" s="124"/>
      <c r="E218" s="124"/>
      <c r="F218" s="124">
        <v>0.026</v>
      </c>
    </row>
    <row r="219" spans="1:6" ht="12.75">
      <c r="A219" s="158" t="s">
        <v>279</v>
      </c>
      <c r="B219" s="124"/>
      <c r="C219" s="124"/>
      <c r="D219" s="124"/>
      <c r="E219" s="124"/>
      <c r="F219" s="124"/>
    </row>
    <row r="220" spans="1:6" ht="12.75">
      <c r="A220" s="168" t="s">
        <v>280</v>
      </c>
      <c r="B220" s="124">
        <v>0.19</v>
      </c>
      <c r="C220" s="124"/>
      <c r="D220" s="124"/>
      <c r="E220" s="124"/>
      <c r="F220" s="124">
        <v>0.19</v>
      </c>
    </row>
    <row r="221" spans="1:6" ht="12.75">
      <c r="A221" s="168" t="s">
        <v>281</v>
      </c>
      <c r="B221" s="124"/>
      <c r="C221" s="124"/>
      <c r="D221" s="124"/>
      <c r="E221" s="124"/>
      <c r="F221" s="124"/>
    </row>
    <row r="222" spans="1:6" ht="12.75">
      <c r="A222" s="168" t="s">
        <v>282</v>
      </c>
      <c r="B222" s="124">
        <v>0.061</v>
      </c>
      <c r="C222" s="124"/>
      <c r="D222" s="124"/>
      <c r="E222" s="124"/>
      <c r="F222" s="124">
        <v>0.061</v>
      </c>
    </row>
    <row r="223" spans="1:6" ht="12.75">
      <c r="A223" s="168"/>
      <c r="B223" s="124"/>
      <c r="C223" s="124"/>
      <c r="D223" s="124"/>
      <c r="E223" s="124"/>
      <c r="F223" s="124"/>
    </row>
    <row r="224" spans="1:6" ht="12.75">
      <c r="A224" s="169" t="s">
        <v>283</v>
      </c>
      <c r="B224" s="123">
        <v>6.28784</v>
      </c>
      <c r="C224" s="123"/>
      <c r="D224" s="123">
        <v>0.14</v>
      </c>
      <c r="E224" s="123">
        <v>0.0043</v>
      </c>
      <c r="F224" s="123">
        <v>6.12814</v>
      </c>
    </row>
    <row r="225" spans="1:6" ht="12.75">
      <c r="A225" s="168"/>
      <c r="B225" s="124"/>
      <c r="C225" s="124"/>
      <c r="D225" s="124"/>
      <c r="E225" s="124"/>
      <c r="F225" s="124"/>
    </row>
    <row r="226" spans="1:6" ht="12.75">
      <c r="A226" s="168" t="s">
        <v>284</v>
      </c>
      <c r="B226" s="124">
        <v>0.037</v>
      </c>
      <c r="C226" s="124"/>
      <c r="D226" s="124"/>
      <c r="E226" s="124"/>
      <c r="F226" s="124">
        <v>0.037</v>
      </c>
    </row>
    <row r="227" spans="1:6" ht="12.75">
      <c r="A227" s="168" t="s">
        <v>285</v>
      </c>
      <c r="B227" s="124">
        <v>0.1827</v>
      </c>
      <c r="C227" s="124"/>
      <c r="D227" s="124"/>
      <c r="E227" s="124"/>
      <c r="F227" s="124">
        <v>0.1673</v>
      </c>
    </row>
    <row r="228" spans="1:6" ht="12.75">
      <c r="A228" s="168" t="s">
        <v>286</v>
      </c>
      <c r="B228" s="124">
        <v>0.122</v>
      </c>
      <c r="C228" s="124"/>
      <c r="D228" s="124"/>
      <c r="E228" s="124"/>
      <c r="F228" s="124">
        <v>0.122</v>
      </c>
    </row>
    <row r="229" spans="1:6" ht="12.75">
      <c r="A229" s="158" t="s">
        <v>287</v>
      </c>
      <c r="B229" s="124"/>
      <c r="C229" s="124"/>
      <c r="D229" s="124"/>
      <c r="E229" s="124"/>
      <c r="F229" s="124"/>
    </row>
    <row r="230" spans="1:6" ht="12.75">
      <c r="A230" s="168" t="s">
        <v>288</v>
      </c>
      <c r="B230" s="124">
        <v>0.0889</v>
      </c>
      <c r="C230" s="124"/>
      <c r="D230" s="124"/>
      <c r="E230" s="124"/>
      <c r="F230" s="124">
        <v>0.0889</v>
      </c>
    </row>
    <row r="231" spans="1:6" ht="12.75">
      <c r="A231" s="168" t="s">
        <v>289</v>
      </c>
      <c r="B231" s="124">
        <v>0.0993</v>
      </c>
      <c r="C231" s="124"/>
      <c r="D231" s="124"/>
      <c r="E231" s="124"/>
      <c r="F231" s="124">
        <v>0.0993</v>
      </c>
    </row>
    <row r="232" spans="1:6" ht="12.75">
      <c r="A232" s="168" t="s">
        <v>290</v>
      </c>
      <c r="B232" s="124">
        <v>0.2506</v>
      </c>
      <c r="C232" s="124"/>
      <c r="D232" s="124"/>
      <c r="E232" s="124"/>
      <c r="F232" s="124">
        <v>0.2506</v>
      </c>
    </row>
    <row r="233" spans="1:6" ht="12.75">
      <c r="A233" s="168" t="s">
        <v>291</v>
      </c>
      <c r="B233" s="124">
        <v>0.233</v>
      </c>
      <c r="C233" s="124"/>
      <c r="D233" s="124"/>
      <c r="E233" s="124"/>
      <c r="F233" s="124">
        <v>0.233</v>
      </c>
    </row>
    <row r="234" spans="1:6" ht="12.75">
      <c r="A234" s="168" t="s">
        <v>292</v>
      </c>
      <c r="B234" s="124">
        <v>0.0197</v>
      </c>
      <c r="C234" s="124"/>
      <c r="D234" s="124"/>
      <c r="E234" s="124"/>
      <c r="F234" s="124">
        <v>0.0197</v>
      </c>
    </row>
    <row r="235" spans="1:6" ht="12.75">
      <c r="A235" s="168" t="s">
        <v>293</v>
      </c>
      <c r="B235" s="124">
        <v>0.1061</v>
      </c>
      <c r="C235" s="124"/>
      <c r="D235" s="124"/>
      <c r="E235" s="124"/>
      <c r="F235" s="124">
        <v>0.1061</v>
      </c>
    </row>
    <row r="236" spans="1:6" ht="12.75">
      <c r="A236" s="168" t="s">
        <v>294</v>
      </c>
      <c r="B236" s="124">
        <v>0.54459</v>
      </c>
      <c r="C236" s="124"/>
      <c r="D236" s="124"/>
      <c r="E236" s="124"/>
      <c r="F236" s="124">
        <v>0.54459</v>
      </c>
    </row>
    <row r="237" spans="1:6" ht="12.75">
      <c r="A237" s="168" t="s">
        <v>295</v>
      </c>
      <c r="B237" s="124">
        <v>0.0005</v>
      </c>
      <c r="C237" s="124"/>
      <c r="D237" s="124"/>
      <c r="E237" s="124"/>
      <c r="F237" s="124">
        <v>0.0005</v>
      </c>
    </row>
    <row r="238" spans="1:6" ht="12.75">
      <c r="A238" s="158" t="s">
        <v>296</v>
      </c>
      <c r="B238" s="124"/>
      <c r="C238" s="124"/>
      <c r="D238" s="124"/>
      <c r="E238" s="124"/>
      <c r="F238" s="124"/>
    </row>
    <row r="239" spans="1:6" ht="12.75">
      <c r="A239" s="168" t="s">
        <v>297</v>
      </c>
      <c r="B239" s="124">
        <v>0.096</v>
      </c>
      <c r="C239" s="124"/>
      <c r="D239" s="124"/>
      <c r="E239" s="124"/>
      <c r="F239" s="124">
        <v>0.096</v>
      </c>
    </row>
    <row r="240" spans="1:6" ht="12.75">
      <c r="A240" s="168" t="s">
        <v>298</v>
      </c>
      <c r="B240" s="124">
        <v>0.19585</v>
      </c>
      <c r="C240" s="124"/>
      <c r="D240" s="124"/>
      <c r="E240" s="124"/>
      <c r="F240" s="124">
        <v>0.19585</v>
      </c>
    </row>
    <row r="241" spans="1:6" ht="12.75">
      <c r="A241" s="168" t="s">
        <v>299</v>
      </c>
      <c r="B241" s="124">
        <v>0.0386</v>
      </c>
      <c r="C241" s="124"/>
      <c r="D241" s="124"/>
      <c r="E241" s="124"/>
      <c r="F241" s="124">
        <v>0.0386</v>
      </c>
    </row>
    <row r="242" spans="1:6" ht="12.75">
      <c r="A242" s="168" t="s">
        <v>300</v>
      </c>
      <c r="B242" s="124">
        <v>3.8</v>
      </c>
      <c r="C242" s="124"/>
      <c r="D242" s="124"/>
      <c r="E242" s="124"/>
      <c r="F242" s="124">
        <v>3.8</v>
      </c>
    </row>
    <row r="243" spans="1:6" ht="12.75">
      <c r="A243" s="168" t="s">
        <v>301</v>
      </c>
      <c r="B243" s="124">
        <v>0.2507</v>
      </c>
      <c r="C243" s="124"/>
      <c r="D243" s="124">
        <v>0.14</v>
      </c>
      <c r="E243" s="124">
        <v>0.0043</v>
      </c>
      <c r="F243" s="124">
        <v>0.1064</v>
      </c>
    </row>
    <row r="244" spans="1:6" ht="12.75">
      <c r="A244" s="168" t="s">
        <v>302</v>
      </c>
      <c r="B244" s="124">
        <v>0.0633</v>
      </c>
      <c r="C244" s="124"/>
      <c r="D244" s="124"/>
      <c r="E244" s="124"/>
      <c r="F244" s="124">
        <v>0.0633</v>
      </c>
    </row>
    <row r="245" spans="1:6" ht="12.75">
      <c r="A245" s="168" t="s">
        <v>303</v>
      </c>
      <c r="B245" s="124">
        <v>0.0572</v>
      </c>
      <c r="C245" s="124"/>
      <c r="D245" s="124"/>
      <c r="E245" s="124"/>
      <c r="F245" s="124">
        <v>0.0572</v>
      </c>
    </row>
    <row r="246" spans="1:6" ht="12.75">
      <c r="A246" s="168" t="s">
        <v>304</v>
      </c>
      <c r="B246" s="124">
        <v>0.02</v>
      </c>
      <c r="C246" s="124"/>
      <c r="D246" s="124"/>
      <c r="E246" s="124"/>
      <c r="F246" s="124">
        <v>0.02</v>
      </c>
    </row>
    <row r="247" spans="1:6" ht="12.75">
      <c r="A247" s="168" t="s">
        <v>305</v>
      </c>
      <c r="B247" s="124">
        <v>0.0818</v>
      </c>
      <c r="C247" s="124"/>
      <c r="D247" s="124"/>
      <c r="E247" s="124"/>
      <c r="F247" s="124">
        <v>0.0818</v>
      </c>
    </row>
    <row r="248" spans="1:6" ht="12.75">
      <c r="A248" s="168"/>
      <c r="B248" s="124"/>
      <c r="C248" s="124"/>
      <c r="D248" s="124"/>
      <c r="E248" s="124"/>
      <c r="F248" s="124"/>
    </row>
    <row r="249" spans="1:6" ht="12.75">
      <c r="A249" s="169" t="s">
        <v>306</v>
      </c>
      <c r="B249" s="123">
        <v>2.17362</v>
      </c>
      <c r="C249" s="123"/>
      <c r="D249" s="123"/>
      <c r="E249" s="123"/>
      <c r="F249" s="123">
        <v>2.17362</v>
      </c>
    </row>
    <row r="250" spans="1:6" ht="12.75">
      <c r="A250" s="168"/>
      <c r="B250" s="124"/>
      <c r="C250" s="124"/>
      <c r="D250" s="124"/>
      <c r="E250" s="124"/>
      <c r="F250" s="124"/>
    </row>
    <row r="251" spans="1:6" ht="12.75">
      <c r="A251" s="168" t="s">
        <v>307</v>
      </c>
      <c r="B251" s="124">
        <v>0.2649</v>
      </c>
      <c r="C251" s="124"/>
      <c r="D251" s="124"/>
      <c r="E251" s="124"/>
      <c r="F251" s="124">
        <v>0.2649</v>
      </c>
    </row>
    <row r="252" spans="1:6" ht="12.75">
      <c r="A252" s="168" t="s">
        <v>308</v>
      </c>
      <c r="B252" s="124">
        <v>0.04</v>
      </c>
      <c r="C252" s="124"/>
      <c r="D252" s="124"/>
      <c r="E252" s="124"/>
      <c r="F252" s="124">
        <v>0.04</v>
      </c>
    </row>
    <row r="253" spans="1:6" ht="12.75">
      <c r="A253" s="168" t="s">
        <v>309</v>
      </c>
      <c r="B253" s="124"/>
      <c r="C253" s="124"/>
      <c r="D253" s="124"/>
      <c r="E253" s="124"/>
      <c r="F253" s="124"/>
    </row>
    <row r="254" spans="1:6" ht="12.75">
      <c r="A254" s="168" t="s">
        <v>310</v>
      </c>
      <c r="B254" s="124">
        <v>0.29</v>
      </c>
      <c r="C254" s="124"/>
      <c r="D254" s="124"/>
      <c r="E254" s="124"/>
      <c r="F254" s="124">
        <v>0.29</v>
      </c>
    </row>
    <row r="255" spans="1:6" ht="24">
      <c r="A255" s="168" t="s">
        <v>311</v>
      </c>
      <c r="B255" s="124">
        <v>0.25</v>
      </c>
      <c r="C255" s="124"/>
      <c r="D255" s="124"/>
      <c r="E255" s="124"/>
      <c r="F255" s="124">
        <v>0.25</v>
      </c>
    </row>
    <row r="256" spans="1:6" ht="12.75">
      <c r="A256" s="168" t="s">
        <v>312</v>
      </c>
      <c r="B256" s="124">
        <v>0.142</v>
      </c>
      <c r="C256" s="124"/>
      <c r="D256" s="124"/>
      <c r="E256" s="124"/>
      <c r="F256" s="124">
        <v>0.142</v>
      </c>
    </row>
    <row r="257" spans="1:6" ht="12.75">
      <c r="A257" s="168" t="s">
        <v>313</v>
      </c>
      <c r="B257" s="124">
        <v>0.064</v>
      </c>
      <c r="C257" s="124"/>
      <c r="D257" s="124"/>
      <c r="E257" s="124"/>
      <c r="F257" s="124">
        <v>0.064</v>
      </c>
    </row>
    <row r="258" spans="1:6" ht="12.75">
      <c r="A258" s="168" t="s">
        <v>314</v>
      </c>
      <c r="B258" s="124">
        <v>0.0005</v>
      </c>
      <c r="C258" s="124"/>
      <c r="D258" s="124"/>
      <c r="E258" s="124"/>
      <c r="F258" s="124">
        <v>0.0005</v>
      </c>
    </row>
    <row r="259" spans="1:6" ht="12.75">
      <c r="A259" s="168" t="s">
        <v>315</v>
      </c>
      <c r="B259" s="124">
        <v>0.04382</v>
      </c>
      <c r="C259" s="124"/>
      <c r="D259" s="124"/>
      <c r="E259" s="124"/>
      <c r="F259" s="124">
        <v>0.04382</v>
      </c>
    </row>
    <row r="260" spans="1:6" ht="12.75">
      <c r="A260" s="168" t="s">
        <v>316</v>
      </c>
      <c r="B260" s="124">
        <v>0.62</v>
      </c>
      <c r="C260" s="124"/>
      <c r="D260" s="124"/>
      <c r="E260" s="124"/>
      <c r="F260" s="124">
        <v>0.62</v>
      </c>
    </row>
    <row r="261" spans="1:6" ht="12.75">
      <c r="A261" s="168" t="s">
        <v>317</v>
      </c>
      <c r="B261" s="124">
        <v>0.07</v>
      </c>
      <c r="C261" s="124"/>
      <c r="D261" s="124"/>
      <c r="E261" s="124"/>
      <c r="F261" s="124">
        <v>0.07</v>
      </c>
    </row>
    <row r="262" spans="1:6" ht="12.75">
      <c r="A262" s="168" t="s">
        <v>318</v>
      </c>
      <c r="B262" s="124">
        <v>0.197</v>
      </c>
      <c r="C262" s="124"/>
      <c r="D262" s="124"/>
      <c r="E262" s="124"/>
      <c r="F262" s="124">
        <v>0.197</v>
      </c>
    </row>
    <row r="263" spans="1:6" ht="12.75">
      <c r="A263" s="168" t="s">
        <v>319</v>
      </c>
      <c r="B263" s="124">
        <v>0.4314</v>
      </c>
      <c r="C263" s="124"/>
      <c r="D263" s="124"/>
      <c r="E263" s="124"/>
      <c r="F263" s="124">
        <v>0.4314</v>
      </c>
    </row>
    <row r="264" spans="1:6" ht="12.75">
      <c r="A264" s="168" t="s">
        <v>320</v>
      </c>
      <c r="B264" s="124">
        <v>0.01</v>
      </c>
      <c r="C264" s="124"/>
      <c r="D264" s="124"/>
      <c r="E264" s="124"/>
      <c r="F264" s="124">
        <v>0.01</v>
      </c>
    </row>
    <row r="265" spans="1:6" ht="12.75">
      <c r="A265" s="168"/>
      <c r="B265" s="124"/>
      <c r="C265" s="124"/>
      <c r="D265" s="124"/>
      <c r="E265" s="124"/>
      <c r="F265" s="124"/>
    </row>
    <row r="266" spans="1:6" ht="12.75">
      <c r="A266" s="169" t="s">
        <v>321</v>
      </c>
      <c r="B266" s="123">
        <v>2.37035</v>
      </c>
      <c r="C266" s="123"/>
      <c r="D266" s="123"/>
      <c r="E266" s="123"/>
      <c r="F266" s="123">
        <v>2.37035</v>
      </c>
    </row>
    <row r="267" spans="1:6" ht="12.75">
      <c r="A267" s="168"/>
      <c r="B267" s="124"/>
      <c r="C267" s="124"/>
      <c r="D267" s="124"/>
      <c r="E267" s="124"/>
      <c r="F267" s="124"/>
    </row>
    <row r="268" spans="1:6" ht="12.75">
      <c r="A268" s="168" t="s">
        <v>322</v>
      </c>
      <c r="B268" s="124">
        <v>0.1056</v>
      </c>
      <c r="C268" s="124"/>
      <c r="D268" s="124"/>
      <c r="E268" s="124"/>
      <c r="F268" s="124">
        <v>0.1056</v>
      </c>
    </row>
    <row r="269" spans="1:6" ht="24">
      <c r="A269" s="168" t="s">
        <v>323</v>
      </c>
      <c r="B269" s="124">
        <v>0.0817</v>
      </c>
      <c r="C269" s="124"/>
      <c r="D269" s="124"/>
      <c r="E269" s="124"/>
      <c r="F269" s="124">
        <v>0.0817</v>
      </c>
    </row>
    <row r="270" spans="1:6" ht="12.75">
      <c r="A270" s="168" t="s">
        <v>324</v>
      </c>
      <c r="B270" s="124">
        <v>0.026</v>
      </c>
      <c r="C270" s="124"/>
      <c r="D270" s="124"/>
      <c r="E270" s="124"/>
      <c r="F270" s="124">
        <v>0.026</v>
      </c>
    </row>
    <row r="271" spans="1:6" ht="12.75">
      <c r="A271" s="168" t="s">
        <v>325</v>
      </c>
      <c r="B271" s="124">
        <v>0.12</v>
      </c>
      <c r="C271" s="124"/>
      <c r="D271" s="124"/>
      <c r="E271" s="124"/>
      <c r="F271" s="124">
        <v>0.12</v>
      </c>
    </row>
    <row r="272" spans="1:6" ht="24">
      <c r="A272" s="168" t="s">
        <v>326</v>
      </c>
      <c r="B272" s="124">
        <v>0.1</v>
      </c>
      <c r="C272" s="124"/>
      <c r="D272" s="124"/>
      <c r="E272" s="124"/>
      <c r="F272" s="124">
        <v>0.1</v>
      </c>
    </row>
    <row r="273" spans="1:6" ht="12.75">
      <c r="A273" s="168" t="s">
        <v>327</v>
      </c>
      <c r="B273" s="124">
        <v>0.12</v>
      </c>
      <c r="C273" s="124"/>
      <c r="D273" s="124"/>
      <c r="E273" s="124"/>
      <c r="F273" s="124">
        <v>0.12</v>
      </c>
    </row>
    <row r="274" spans="1:6" ht="12.75">
      <c r="A274" s="168" t="s">
        <v>328</v>
      </c>
      <c r="B274" s="124">
        <v>0.0213</v>
      </c>
      <c r="C274" s="124"/>
      <c r="D274" s="124"/>
      <c r="E274" s="124"/>
      <c r="F274" s="124">
        <v>0.0213</v>
      </c>
    </row>
    <row r="275" spans="1:6" ht="12.75">
      <c r="A275" s="168" t="s">
        <v>329</v>
      </c>
      <c r="B275" s="124">
        <v>0.0184</v>
      </c>
      <c r="C275" s="124"/>
      <c r="D275" s="124"/>
      <c r="E275" s="124"/>
      <c r="F275" s="124">
        <v>0.0184</v>
      </c>
    </row>
    <row r="276" spans="1:6" ht="12.75">
      <c r="A276" s="168" t="s">
        <v>330</v>
      </c>
      <c r="B276" s="124">
        <v>0.0203</v>
      </c>
      <c r="C276" s="124"/>
      <c r="D276" s="124"/>
      <c r="E276" s="124"/>
      <c r="F276" s="124">
        <v>0.0203</v>
      </c>
    </row>
    <row r="277" spans="1:6" ht="12.75">
      <c r="A277" s="168" t="s">
        <v>331</v>
      </c>
      <c r="B277" s="124">
        <v>0.05</v>
      </c>
      <c r="C277" s="124"/>
      <c r="D277" s="124"/>
      <c r="E277" s="124"/>
      <c r="F277" s="124">
        <v>0.05</v>
      </c>
    </row>
    <row r="278" spans="1:6" ht="12.75">
      <c r="A278" s="168" t="s">
        <v>332</v>
      </c>
      <c r="B278" s="124">
        <v>0.092</v>
      </c>
      <c r="C278" s="124"/>
      <c r="D278" s="124"/>
      <c r="E278" s="124"/>
      <c r="F278" s="124">
        <v>0.092</v>
      </c>
    </row>
    <row r="279" spans="1:6" ht="12.75">
      <c r="A279" s="168" t="s">
        <v>333</v>
      </c>
      <c r="B279" s="124">
        <v>0.15</v>
      </c>
      <c r="C279" s="124"/>
      <c r="D279" s="124"/>
      <c r="E279" s="124"/>
      <c r="F279" s="124">
        <v>0.15</v>
      </c>
    </row>
    <row r="280" spans="1:6" ht="12.75">
      <c r="A280" s="168" t="s">
        <v>334</v>
      </c>
      <c r="B280" s="124">
        <v>0.09675</v>
      </c>
      <c r="C280" s="124"/>
      <c r="D280" s="124"/>
      <c r="E280" s="124"/>
      <c r="F280" s="124">
        <v>0.09675</v>
      </c>
    </row>
    <row r="281" spans="1:6" ht="24">
      <c r="A281" s="168" t="s">
        <v>335</v>
      </c>
      <c r="B281" s="124">
        <v>0.021</v>
      </c>
      <c r="C281" s="124"/>
      <c r="D281" s="124"/>
      <c r="E281" s="124"/>
      <c r="F281" s="124">
        <v>0.021</v>
      </c>
    </row>
    <row r="282" spans="1:6" ht="12.75">
      <c r="A282" s="168" t="s">
        <v>336</v>
      </c>
      <c r="B282" s="124">
        <v>0.07</v>
      </c>
      <c r="C282" s="124"/>
      <c r="D282" s="124"/>
      <c r="E282" s="124"/>
      <c r="F282" s="124">
        <v>0.07</v>
      </c>
    </row>
    <row r="283" spans="1:6" ht="12.75">
      <c r="A283" s="168" t="s">
        <v>337</v>
      </c>
      <c r="B283" s="124">
        <v>0.06</v>
      </c>
      <c r="C283" s="124"/>
      <c r="D283" s="124"/>
      <c r="E283" s="124"/>
      <c r="F283" s="124">
        <v>0.06</v>
      </c>
    </row>
    <row r="284" spans="1:6" ht="12.75">
      <c r="A284" s="168" t="s">
        <v>338</v>
      </c>
      <c r="B284" s="124">
        <v>1.4</v>
      </c>
      <c r="C284" s="124"/>
      <c r="D284" s="124"/>
      <c r="E284" s="124"/>
      <c r="F284" s="124">
        <v>1.4</v>
      </c>
    </row>
    <row r="285" spans="1:6" ht="12.75">
      <c r="A285" s="168" t="s">
        <v>339</v>
      </c>
      <c r="B285" s="124">
        <v>0.02</v>
      </c>
      <c r="C285" s="124"/>
      <c r="D285" s="124"/>
      <c r="E285" s="124"/>
      <c r="F285" s="124">
        <v>0.02</v>
      </c>
    </row>
    <row r="286" spans="1:6" ht="12.75">
      <c r="A286" s="168"/>
      <c r="B286" s="124"/>
      <c r="C286" s="124"/>
      <c r="D286" s="124"/>
      <c r="E286" s="124"/>
      <c r="F286" s="124"/>
    </row>
    <row r="287" spans="1:6" ht="12.75">
      <c r="A287" s="169" t="s">
        <v>340</v>
      </c>
      <c r="B287" s="123">
        <v>3.1896</v>
      </c>
      <c r="C287" s="123"/>
      <c r="D287" s="123"/>
      <c r="E287" s="123"/>
      <c r="F287" s="123">
        <v>3.1896</v>
      </c>
    </row>
    <row r="288" spans="1:6" ht="12.75">
      <c r="A288" s="168"/>
      <c r="B288" s="124"/>
      <c r="C288" s="124"/>
      <c r="D288" s="124"/>
      <c r="E288" s="124"/>
      <c r="F288" s="124"/>
    </row>
    <row r="289" spans="1:6" ht="12.75">
      <c r="A289" s="168" t="s">
        <v>341</v>
      </c>
      <c r="B289" s="124">
        <v>0.4</v>
      </c>
      <c r="C289" s="124"/>
      <c r="D289" s="124"/>
      <c r="E289" s="124"/>
      <c r="F289" s="124">
        <v>0.4</v>
      </c>
    </row>
    <row r="290" spans="1:6" ht="24">
      <c r="A290" s="168" t="s">
        <v>342</v>
      </c>
      <c r="B290" s="124">
        <v>0.24</v>
      </c>
      <c r="C290" s="124"/>
      <c r="D290" s="124"/>
      <c r="E290" s="124"/>
      <c r="F290" s="124">
        <v>0.24</v>
      </c>
    </row>
    <row r="291" spans="1:6" ht="12.75">
      <c r="A291" s="168" t="s">
        <v>343</v>
      </c>
      <c r="B291" s="124">
        <v>0.028</v>
      </c>
      <c r="C291" s="124"/>
      <c r="D291" s="124"/>
      <c r="E291" s="124"/>
      <c r="F291" s="124">
        <v>0.028</v>
      </c>
    </row>
    <row r="292" spans="1:6" ht="12.75">
      <c r="A292" s="168" t="s">
        <v>344</v>
      </c>
      <c r="B292" s="124">
        <v>0.122</v>
      </c>
      <c r="C292" s="124"/>
      <c r="D292" s="124"/>
      <c r="E292" s="124"/>
      <c r="F292" s="124">
        <v>0.122</v>
      </c>
    </row>
    <row r="293" spans="1:6" ht="12.75">
      <c r="A293" s="168" t="s">
        <v>345</v>
      </c>
      <c r="B293" s="124">
        <v>0.033</v>
      </c>
      <c r="C293" s="124"/>
      <c r="D293" s="124"/>
      <c r="E293" s="124"/>
      <c r="F293" s="124">
        <v>0.033</v>
      </c>
    </row>
    <row r="294" spans="1:6" ht="12.75">
      <c r="A294" s="168" t="s">
        <v>346</v>
      </c>
      <c r="B294" s="124">
        <v>0.103</v>
      </c>
      <c r="C294" s="124"/>
      <c r="D294" s="124"/>
      <c r="E294" s="124"/>
      <c r="F294" s="124">
        <v>0.103</v>
      </c>
    </row>
    <row r="295" spans="1:6" ht="12.75">
      <c r="A295" s="168" t="s">
        <v>347</v>
      </c>
      <c r="B295" s="124">
        <v>0.04</v>
      </c>
      <c r="C295" s="124"/>
      <c r="D295" s="124"/>
      <c r="E295" s="124"/>
      <c r="F295" s="124">
        <v>0.04</v>
      </c>
    </row>
    <row r="296" spans="1:6" ht="12.75">
      <c r="A296" s="168" t="s">
        <v>348</v>
      </c>
      <c r="B296" s="124">
        <v>0.0899</v>
      </c>
      <c r="C296" s="124"/>
      <c r="D296" s="124"/>
      <c r="E296" s="124"/>
      <c r="F296" s="124">
        <v>0.0899</v>
      </c>
    </row>
    <row r="297" spans="1:6" ht="12.75">
      <c r="A297" s="168" t="s">
        <v>349</v>
      </c>
      <c r="B297" s="124">
        <v>0.137</v>
      </c>
      <c r="C297" s="124"/>
      <c r="D297" s="124"/>
      <c r="E297" s="124"/>
      <c r="F297" s="124">
        <v>0.137</v>
      </c>
    </row>
    <row r="298" spans="1:6" ht="12.75">
      <c r="A298" s="168" t="s">
        <v>350</v>
      </c>
      <c r="B298" s="124">
        <v>0.058</v>
      </c>
      <c r="C298" s="124"/>
      <c r="D298" s="124"/>
      <c r="E298" s="124"/>
      <c r="F298" s="124">
        <v>0.058</v>
      </c>
    </row>
    <row r="299" spans="1:6" ht="12.75">
      <c r="A299" s="168" t="s">
        <v>351</v>
      </c>
      <c r="B299" s="124">
        <v>0.025</v>
      </c>
      <c r="C299" s="124"/>
      <c r="D299" s="124"/>
      <c r="E299" s="124"/>
      <c r="F299" s="124">
        <v>0.025</v>
      </c>
    </row>
    <row r="300" spans="1:6" ht="12.75">
      <c r="A300" s="168" t="s">
        <v>352</v>
      </c>
      <c r="B300" s="124">
        <v>0.0136</v>
      </c>
      <c r="C300" s="124"/>
      <c r="D300" s="124"/>
      <c r="E300" s="124"/>
      <c r="F300" s="124">
        <v>0.0136</v>
      </c>
    </row>
    <row r="301" spans="1:6" ht="12.75">
      <c r="A301" s="168" t="s">
        <v>353</v>
      </c>
      <c r="B301" s="124">
        <v>1.9561</v>
      </c>
      <c r="C301" s="124"/>
      <c r="D301" s="124"/>
      <c r="E301" s="124"/>
      <c r="F301" s="124">
        <v>1.9561</v>
      </c>
    </row>
    <row r="302" spans="1:6" ht="12.75">
      <c r="A302" s="168" t="s">
        <v>354</v>
      </c>
      <c r="B302" s="124">
        <v>0.184</v>
      </c>
      <c r="C302" s="124"/>
      <c r="D302" s="124"/>
      <c r="E302" s="124"/>
      <c r="F302" s="124">
        <v>0.184</v>
      </c>
    </row>
    <row r="303" spans="1:6" ht="12.75">
      <c r="A303" s="168"/>
      <c r="B303" s="124"/>
      <c r="C303" s="124"/>
      <c r="D303" s="124"/>
      <c r="E303" s="124"/>
      <c r="F303" s="124"/>
    </row>
    <row r="304" spans="1:6" ht="12.75">
      <c r="A304" s="168"/>
      <c r="B304" s="124"/>
      <c r="C304" s="124"/>
      <c r="D304" s="124"/>
      <c r="E304" s="124"/>
      <c r="F304" s="124"/>
    </row>
    <row r="305" spans="2:6" ht="12.75">
      <c r="B305" s="124"/>
      <c r="C305" s="124"/>
      <c r="D305" s="124"/>
      <c r="E305" s="124"/>
      <c r="F305" s="124"/>
    </row>
    <row r="306" spans="2:6" ht="12.75">
      <c r="B306" s="124"/>
      <c r="C306" s="124"/>
      <c r="D306" s="124"/>
      <c r="E306" s="124"/>
      <c r="F306" s="124"/>
    </row>
    <row r="307" spans="2:6" ht="12.75">
      <c r="B307" s="124"/>
      <c r="C307" s="124"/>
      <c r="D307" s="124"/>
      <c r="E307" s="124"/>
      <c r="F307" s="124"/>
    </row>
    <row r="308" spans="2:6" ht="12.75">
      <c r="B308" s="124"/>
      <c r="C308" s="124"/>
      <c r="D308" s="124"/>
      <c r="E308" s="124"/>
      <c r="F308" s="124"/>
    </row>
    <row r="309" spans="2:6" ht="12.75">
      <c r="B309" s="124"/>
      <c r="C309" s="124"/>
      <c r="D309" s="124"/>
      <c r="E309" s="124"/>
      <c r="F309" s="124"/>
    </row>
    <row r="310" spans="2:6" ht="12.75">
      <c r="B310" s="124"/>
      <c r="C310" s="124"/>
      <c r="D310" s="124"/>
      <c r="E310" s="124"/>
      <c r="F310" s="124"/>
    </row>
    <row r="311" spans="2:6" ht="12.75">
      <c r="B311" s="124"/>
      <c r="C311" s="124"/>
      <c r="D311" s="124"/>
      <c r="E311" s="124"/>
      <c r="F311" s="124"/>
    </row>
    <row r="312" spans="2:6" ht="12.75">
      <c r="B312" s="124"/>
      <c r="C312" s="124"/>
      <c r="D312" s="124"/>
      <c r="E312" s="124"/>
      <c r="F312" s="124"/>
    </row>
    <row r="313" spans="2:6" ht="12.75">
      <c r="B313" s="124"/>
      <c r="C313" s="124"/>
      <c r="D313" s="124"/>
      <c r="E313" s="124"/>
      <c r="F313" s="124"/>
    </row>
    <row r="314" spans="2:6" ht="12.75">
      <c r="B314" s="124"/>
      <c r="C314" s="124"/>
      <c r="D314" s="124"/>
      <c r="E314" s="124"/>
      <c r="F314" s="124"/>
    </row>
    <row r="315" spans="2:6" ht="12.75">
      <c r="B315" s="124"/>
      <c r="C315" s="124"/>
      <c r="D315" s="124"/>
      <c r="E315" s="124"/>
      <c r="F315" s="124"/>
    </row>
    <row r="316" spans="2:6" ht="12.75">
      <c r="B316" s="124"/>
      <c r="C316" s="124"/>
      <c r="D316" s="124"/>
      <c r="E316" s="124"/>
      <c r="F316" s="124"/>
    </row>
    <row r="317" spans="2:6" ht="12.75">
      <c r="B317" s="124"/>
      <c r="C317" s="124"/>
      <c r="D317" s="124"/>
      <c r="E317" s="124"/>
      <c r="F317" s="124"/>
    </row>
    <row r="318" spans="2:6" ht="12.75">
      <c r="B318" s="124"/>
      <c r="C318" s="124"/>
      <c r="D318" s="124"/>
      <c r="E318" s="124"/>
      <c r="F318" s="124"/>
    </row>
    <row r="319" spans="2:6" ht="12.75">
      <c r="B319" s="124"/>
      <c r="C319" s="124"/>
      <c r="D319" s="124"/>
      <c r="E319" s="124"/>
      <c r="F319" s="124"/>
    </row>
    <row r="320" spans="2:6" ht="12.75">
      <c r="B320" s="124"/>
      <c r="C320" s="124"/>
      <c r="D320" s="124"/>
      <c r="E320" s="124"/>
      <c r="F320" s="124"/>
    </row>
    <row r="321" spans="2:6" ht="12.75">
      <c r="B321" s="124"/>
      <c r="C321" s="124"/>
      <c r="D321" s="124"/>
      <c r="E321" s="124"/>
      <c r="F321" s="124"/>
    </row>
    <row r="322" spans="2:6" ht="12.75">
      <c r="B322" s="124"/>
      <c r="C322" s="124"/>
      <c r="D322" s="124"/>
      <c r="E322" s="124"/>
      <c r="F322" s="124"/>
    </row>
    <row r="323" spans="2:6" ht="12.75">
      <c r="B323" s="124"/>
      <c r="C323" s="124"/>
      <c r="D323" s="124"/>
      <c r="E323" s="124"/>
      <c r="F323" s="124"/>
    </row>
    <row r="324" spans="2:6" ht="12.75">
      <c r="B324" s="124"/>
      <c r="C324" s="124"/>
      <c r="D324" s="124"/>
      <c r="E324" s="124"/>
      <c r="F324" s="124"/>
    </row>
    <row r="325" spans="2:6" ht="12.75">
      <c r="B325" s="124"/>
      <c r="C325" s="124"/>
      <c r="D325" s="124"/>
      <c r="E325" s="124"/>
      <c r="F325" s="124"/>
    </row>
    <row r="326" spans="2:6" ht="12.75">
      <c r="B326" s="124"/>
      <c r="C326" s="124"/>
      <c r="D326" s="124"/>
      <c r="E326" s="124"/>
      <c r="F326" s="124"/>
    </row>
    <row r="327" spans="2:6" ht="12.75">
      <c r="B327" s="124"/>
      <c r="C327" s="124"/>
      <c r="D327" s="124"/>
      <c r="E327" s="124"/>
      <c r="F327" s="124"/>
    </row>
    <row r="328" spans="2:6" ht="12.75">
      <c r="B328" s="124"/>
      <c r="C328" s="124"/>
      <c r="D328" s="124"/>
      <c r="E328" s="124"/>
      <c r="F328" s="124"/>
    </row>
    <row r="329" spans="2:6" ht="12.75">
      <c r="B329" s="124"/>
      <c r="C329" s="124"/>
      <c r="D329" s="124"/>
      <c r="E329" s="124"/>
      <c r="F329" s="124"/>
    </row>
    <row r="330" spans="2:6" ht="12.75">
      <c r="B330" s="124"/>
      <c r="C330" s="124"/>
      <c r="D330" s="124"/>
      <c r="E330" s="124"/>
      <c r="F330" s="124"/>
    </row>
    <row r="331" spans="2:6" ht="12.75">
      <c r="B331" s="124"/>
      <c r="C331" s="124"/>
      <c r="D331" s="124"/>
      <c r="E331" s="124"/>
      <c r="F331" s="124"/>
    </row>
    <row r="332" spans="2:6" ht="12.75">
      <c r="B332" s="124"/>
      <c r="C332" s="124"/>
      <c r="D332" s="124"/>
      <c r="E332" s="124"/>
      <c r="F332" s="124"/>
    </row>
  </sheetData>
  <printOptions/>
  <pageMargins left="1.19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18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2" width="11.421875" style="0" customWidth="1"/>
    <col min="3" max="3" width="9.28125" style="0" customWidth="1"/>
    <col min="4" max="4" width="11.00390625" style="0" customWidth="1"/>
    <col min="5" max="5" width="10.8515625" style="0" customWidth="1"/>
    <col min="6" max="6" width="11.00390625" style="0" customWidth="1"/>
    <col min="7" max="7" width="10.421875" style="0" customWidth="1"/>
  </cols>
  <sheetData>
    <row r="1" spans="1:6" ht="15.75">
      <c r="A1" s="140" t="s">
        <v>471</v>
      </c>
      <c r="B1" s="160"/>
      <c r="C1" s="160"/>
      <c r="D1" s="160"/>
      <c r="E1" s="160"/>
      <c r="F1" s="160"/>
    </row>
    <row r="3" ht="12.75">
      <c r="G3" s="97" t="s">
        <v>33</v>
      </c>
    </row>
    <row r="4" ht="13.5" thickBot="1"/>
    <row r="5" spans="1:7" ht="26.25" thickBot="1">
      <c r="A5" s="149" t="s">
        <v>78</v>
      </c>
      <c r="B5" s="80" t="s">
        <v>457</v>
      </c>
      <c r="C5" s="170" t="s">
        <v>62</v>
      </c>
      <c r="D5" s="170" t="s">
        <v>63</v>
      </c>
      <c r="E5" s="80" t="s">
        <v>458</v>
      </c>
      <c r="F5" s="80" t="s">
        <v>459</v>
      </c>
      <c r="G5" s="81" t="s">
        <v>460</v>
      </c>
    </row>
    <row r="7" spans="1:8" s="97" customFormat="1" ht="12.75">
      <c r="A7" s="171" t="s">
        <v>87</v>
      </c>
      <c r="B7" s="123">
        <v>385750.6198</v>
      </c>
      <c r="C7" s="123">
        <v>1911.179</v>
      </c>
      <c r="D7" s="123">
        <v>383839.4408</v>
      </c>
      <c r="E7" s="123">
        <v>268525.663</v>
      </c>
      <c r="F7" s="123">
        <v>24464.2858</v>
      </c>
      <c r="G7" s="123">
        <v>90849.492</v>
      </c>
      <c r="H7"/>
    </row>
    <row r="8" spans="1:7" ht="12.75">
      <c r="A8" s="171"/>
      <c r="B8" s="124"/>
      <c r="C8" s="124"/>
      <c r="D8" s="124"/>
      <c r="E8" s="124"/>
      <c r="F8" s="124"/>
      <c r="G8" s="124"/>
    </row>
    <row r="9" spans="1:8" s="97" customFormat="1" ht="12.75">
      <c r="A9" s="171" t="s">
        <v>88</v>
      </c>
      <c r="B9" s="124">
        <v>64422.492</v>
      </c>
      <c r="C9" s="124">
        <v>348.792</v>
      </c>
      <c r="D9" s="124">
        <v>64073.7</v>
      </c>
      <c r="E9" s="124">
        <v>1104.679</v>
      </c>
      <c r="F9" s="124">
        <v>10794.538</v>
      </c>
      <c r="G9" s="124">
        <v>52174.483</v>
      </c>
      <c r="H9"/>
    </row>
    <row r="10" spans="1:7" ht="12.75">
      <c r="A10" s="172"/>
      <c r="B10" s="124"/>
      <c r="C10" s="124"/>
      <c r="D10" s="124"/>
      <c r="E10" s="124"/>
      <c r="F10" s="124"/>
      <c r="G10" s="124"/>
    </row>
    <row r="11" spans="1:7" ht="12.75">
      <c r="A11" s="172" t="s">
        <v>89</v>
      </c>
      <c r="B11" s="124">
        <v>4.497</v>
      </c>
      <c r="C11" s="124"/>
      <c r="D11" s="124">
        <v>4.497</v>
      </c>
      <c r="E11" s="124"/>
      <c r="F11" s="124">
        <v>4.497</v>
      </c>
      <c r="G11" s="124"/>
    </row>
    <row r="12" spans="1:7" ht="12.75">
      <c r="A12" s="172" t="s">
        <v>91</v>
      </c>
      <c r="B12" s="124">
        <v>7904.569</v>
      </c>
      <c r="C12" s="124"/>
      <c r="D12" s="124">
        <v>7904.569</v>
      </c>
      <c r="E12" s="124">
        <v>3</v>
      </c>
      <c r="F12" s="124">
        <v>7901.569</v>
      </c>
      <c r="G12" s="124"/>
    </row>
    <row r="13" spans="1:7" ht="21.75">
      <c r="A13" s="172" t="s">
        <v>92</v>
      </c>
      <c r="B13" s="124">
        <v>7890.492</v>
      </c>
      <c r="C13" s="124"/>
      <c r="D13" s="124">
        <v>7890.492</v>
      </c>
      <c r="E13" s="124"/>
      <c r="F13" s="124">
        <v>7890.492</v>
      </c>
      <c r="G13" s="124"/>
    </row>
    <row r="14" spans="1:7" ht="12.75">
      <c r="A14" s="172" t="s">
        <v>93</v>
      </c>
      <c r="B14" s="124">
        <v>243.449</v>
      </c>
      <c r="C14" s="124"/>
      <c r="D14" s="124">
        <v>243.449</v>
      </c>
      <c r="E14" s="124">
        <v>171</v>
      </c>
      <c r="F14" s="124">
        <v>39.089</v>
      </c>
      <c r="G14" s="124">
        <v>33.36</v>
      </c>
    </row>
    <row r="15" spans="1:7" ht="12.75">
      <c r="A15" s="172" t="s">
        <v>94</v>
      </c>
      <c r="B15" s="124">
        <v>103.129</v>
      </c>
      <c r="C15" s="124"/>
      <c r="D15" s="124">
        <v>103.129</v>
      </c>
      <c r="E15" s="124">
        <v>39.156</v>
      </c>
      <c r="F15" s="124">
        <v>40.473</v>
      </c>
      <c r="G15" s="124">
        <v>23.5</v>
      </c>
    </row>
    <row r="16" spans="1:7" ht="12.75">
      <c r="A16" s="172" t="s">
        <v>95</v>
      </c>
      <c r="B16" s="124">
        <v>380.261</v>
      </c>
      <c r="C16" s="124"/>
      <c r="D16" s="124">
        <v>380.261</v>
      </c>
      <c r="E16" s="124"/>
      <c r="F16" s="124"/>
      <c r="G16" s="124">
        <v>380.261</v>
      </c>
    </row>
    <row r="17" spans="1:7" ht="12.75">
      <c r="A17" s="172" t="s">
        <v>96</v>
      </c>
      <c r="B17" s="124">
        <v>90.053</v>
      </c>
      <c r="C17" s="124"/>
      <c r="D17" s="124">
        <v>90.053</v>
      </c>
      <c r="E17" s="124">
        <v>34.081</v>
      </c>
      <c r="F17" s="124">
        <v>32.948</v>
      </c>
      <c r="G17" s="124">
        <v>23.024</v>
      </c>
    </row>
    <row r="18" spans="1:7" ht="12.75">
      <c r="A18" s="172" t="s">
        <v>97</v>
      </c>
      <c r="B18" s="124">
        <v>16.781</v>
      </c>
      <c r="C18" s="124"/>
      <c r="D18" s="124">
        <v>16.781</v>
      </c>
      <c r="E18" s="124">
        <v>0.179</v>
      </c>
      <c r="F18" s="124">
        <v>9.324</v>
      </c>
      <c r="G18" s="124">
        <v>7.278</v>
      </c>
    </row>
    <row r="19" spans="1:7" ht="12.75">
      <c r="A19" s="172" t="s">
        <v>98</v>
      </c>
      <c r="B19" s="124">
        <v>66.174</v>
      </c>
      <c r="C19" s="124"/>
      <c r="D19" s="124">
        <v>66.174</v>
      </c>
      <c r="E19" s="124"/>
      <c r="F19" s="124">
        <v>62.731</v>
      </c>
      <c r="G19" s="124">
        <v>3.443</v>
      </c>
    </row>
    <row r="20" spans="1:7" ht="12.75">
      <c r="A20" s="124" t="s">
        <v>99</v>
      </c>
      <c r="B20" s="124">
        <v>49.064</v>
      </c>
      <c r="C20" s="124"/>
      <c r="D20" s="124">
        <v>49.064</v>
      </c>
      <c r="E20" s="124"/>
      <c r="F20" s="124">
        <v>49.064</v>
      </c>
      <c r="G20" s="124"/>
    </row>
    <row r="21" spans="1:7" ht="12.75">
      <c r="A21" s="172" t="s">
        <v>100</v>
      </c>
      <c r="B21" s="124">
        <v>97.664</v>
      </c>
      <c r="C21" s="124"/>
      <c r="D21" s="124">
        <v>97.664</v>
      </c>
      <c r="E21" s="124"/>
      <c r="F21" s="124">
        <v>0.094</v>
      </c>
      <c r="G21" s="124">
        <v>97.57</v>
      </c>
    </row>
    <row r="22" spans="1:7" ht="12.75">
      <c r="A22" s="172" t="s">
        <v>101</v>
      </c>
      <c r="B22" s="124">
        <v>256.095</v>
      </c>
      <c r="C22" s="124"/>
      <c r="D22" s="124">
        <v>256.095</v>
      </c>
      <c r="E22" s="124">
        <v>0.22</v>
      </c>
      <c r="F22" s="124">
        <v>255.875</v>
      </c>
      <c r="G22" s="124"/>
    </row>
    <row r="23" spans="1:7" ht="12.75">
      <c r="A23" s="172" t="s">
        <v>102</v>
      </c>
      <c r="B23" s="124">
        <v>28.9</v>
      </c>
      <c r="C23" s="124"/>
      <c r="D23" s="124">
        <v>28.9</v>
      </c>
      <c r="E23" s="124"/>
      <c r="F23" s="124">
        <v>28.9</v>
      </c>
      <c r="G23" s="124"/>
    </row>
    <row r="24" spans="1:7" ht="12.75">
      <c r="A24" s="172" t="s">
        <v>103</v>
      </c>
      <c r="B24" s="124">
        <v>148.435</v>
      </c>
      <c r="C24" s="124"/>
      <c r="D24" s="124">
        <v>148.435</v>
      </c>
      <c r="E24" s="124"/>
      <c r="F24" s="124">
        <v>148.435</v>
      </c>
      <c r="G24" s="124"/>
    </row>
    <row r="25" spans="1:7" ht="12.75">
      <c r="A25" s="172" t="s">
        <v>104</v>
      </c>
      <c r="B25" s="124">
        <v>1519.588</v>
      </c>
      <c r="C25" s="124">
        <v>193</v>
      </c>
      <c r="D25" s="124">
        <v>1326.588</v>
      </c>
      <c r="E25" s="124">
        <v>338.161</v>
      </c>
      <c r="F25" s="124">
        <v>988.427</v>
      </c>
      <c r="G25" s="124"/>
    </row>
    <row r="26" spans="1:7" ht="12.75">
      <c r="A26" s="172" t="s">
        <v>105</v>
      </c>
      <c r="B26" s="124">
        <v>40.963</v>
      </c>
      <c r="C26" s="124"/>
      <c r="D26" s="124">
        <v>40.963</v>
      </c>
      <c r="E26" s="124"/>
      <c r="F26" s="124">
        <v>33.763</v>
      </c>
      <c r="G26" s="124">
        <v>7.2</v>
      </c>
    </row>
    <row r="27" spans="1:7" ht="12.75">
      <c r="A27" s="172" t="s">
        <v>106</v>
      </c>
      <c r="B27" s="124">
        <v>32.864</v>
      </c>
      <c r="C27" s="124"/>
      <c r="D27" s="124">
        <v>32.864</v>
      </c>
      <c r="E27" s="124"/>
      <c r="F27" s="124">
        <v>32.864</v>
      </c>
      <c r="G27" s="124"/>
    </row>
    <row r="28" spans="1:7" ht="12.75">
      <c r="A28" s="172" t="s">
        <v>107</v>
      </c>
      <c r="B28" s="124">
        <v>847.169</v>
      </c>
      <c r="C28" s="124"/>
      <c r="D28" s="124">
        <v>847.169</v>
      </c>
      <c r="E28" s="124">
        <v>118.681</v>
      </c>
      <c r="F28" s="124">
        <v>728.21</v>
      </c>
      <c r="G28" s="124">
        <v>0.278</v>
      </c>
    </row>
    <row r="29" spans="1:7" ht="12.75">
      <c r="A29" s="172" t="s">
        <v>108</v>
      </c>
      <c r="B29" s="124">
        <v>53.4</v>
      </c>
      <c r="C29" s="124"/>
      <c r="D29" s="124">
        <v>53.4</v>
      </c>
      <c r="E29" s="124"/>
      <c r="F29" s="124">
        <v>53.4</v>
      </c>
      <c r="G29" s="124"/>
    </row>
    <row r="30" spans="1:7" ht="12.75">
      <c r="A30" s="172" t="s">
        <v>109</v>
      </c>
      <c r="B30" s="124">
        <v>550.831</v>
      </c>
      <c r="C30" s="124"/>
      <c r="D30" s="124">
        <v>550.831</v>
      </c>
      <c r="E30" s="124">
        <v>242.98</v>
      </c>
      <c r="F30" s="124">
        <v>55.821</v>
      </c>
      <c r="G30" s="124">
        <v>252.03</v>
      </c>
    </row>
    <row r="31" spans="1:7" ht="12.75">
      <c r="A31" s="172" t="s">
        <v>110</v>
      </c>
      <c r="B31" s="124">
        <v>75.87</v>
      </c>
      <c r="C31" s="124"/>
      <c r="D31" s="124">
        <v>75.87</v>
      </c>
      <c r="E31" s="124"/>
      <c r="F31" s="124">
        <v>67.229</v>
      </c>
      <c r="G31" s="124">
        <v>8.641</v>
      </c>
    </row>
    <row r="32" spans="1:7" ht="12.75">
      <c r="A32" s="173" t="s">
        <v>111</v>
      </c>
      <c r="B32" s="124"/>
      <c r="C32" s="124"/>
      <c r="D32" s="124"/>
      <c r="E32" s="124"/>
      <c r="F32" s="124"/>
      <c r="G32" s="124"/>
    </row>
    <row r="33" spans="1:7" ht="12.75">
      <c r="A33" s="172" t="s">
        <v>112</v>
      </c>
      <c r="B33" s="124">
        <v>34.452</v>
      </c>
      <c r="C33" s="124"/>
      <c r="D33" s="124">
        <v>34.452</v>
      </c>
      <c r="E33" s="124"/>
      <c r="F33" s="124">
        <v>34.452</v>
      </c>
      <c r="G33" s="124"/>
    </row>
    <row r="34" spans="1:7" ht="12.75">
      <c r="A34" s="172" t="s">
        <v>113</v>
      </c>
      <c r="B34" s="124">
        <v>51638.425</v>
      </c>
      <c r="C34" s="124">
        <v>155.379</v>
      </c>
      <c r="D34" s="124">
        <v>51483.046</v>
      </c>
      <c r="E34" s="124">
        <v>135.176</v>
      </c>
      <c r="F34" s="124">
        <v>9.972</v>
      </c>
      <c r="G34" s="124">
        <v>51337.898</v>
      </c>
    </row>
    <row r="35" spans="1:7" ht="12.75">
      <c r="A35" s="172" t="s">
        <v>114</v>
      </c>
      <c r="B35" s="124">
        <v>255.713</v>
      </c>
      <c r="C35" s="124">
        <v>0.413</v>
      </c>
      <c r="D35" s="124">
        <v>255.3</v>
      </c>
      <c r="E35" s="124"/>
      <c r="F35" s="124">
        <v>255.3</v>
      </c>
      <c r="G35" s="124"/>
    </row>
    <row r="36" spans="1:7" ht="12.75">
      <c r="A36" s="172" t="s">
        <v>115</v>
      </c>
      <c r="B36" s="124">
        <v>33.21</v>
      </c>
      <c r="C36" s="124"/>
      <c r="D36" s="124">
        <v>33.21</v>
      </c>
      <c r="E36" s="124">
        <v>22.045</v>
      </c>
      <c r="F36" s="124">
        <v>11.165</v>
      </c>
      <c r="G36" s="124"/>
    </row>
    <row r="37" spans="1:7" ht="12.75">
      <c r="A37" s="172"/>
      <c r="B37" s="124"/>
      <c r="C37" s="124"/>
      <c r="D37" s="124"/>
      <c r="E37" s="124"/>
      <c r="F37" s="124"/>
      <c r="G37" s="124"/>
    </row>
    <row r="38" spans="1:8" s="154" customFormat="1" ht="12.75">
      <c r="A38" s="171" t="s">
        <v>116</v>
      </c>
      <c r="B38" s="124">
        <v>289.072</v>
      </c>
      <c r="C38" s="124"/>
      <c r="D38" s="124">
        <v>289.072</v>
      </c>
      <c r="E38" s="124">
        <v>3.854</v>
      </c>
      <c r="F38" s="124">
        <v>111.418</v>
      </c>
      <c r="G38" s="124">
        <v>173.8</v>
      </c>
      <c r="H38"/>
    </row>
    <row r="39" spans="1:7" ht="12.75">
      <c r="A39" s="172"/>
      <c r="B39" s="124"/>
      <c r="C39" s="124"/>
      <c r="D39" s="124"/>
      <c r="E39" s="124"/>
      <c r="F39" s="124"/>
      <c r="G39" s="124"/>
    </row>
    <row r="40" spans="1:7" ht="12.75">
      <c r="A40" s="172" t="s">
        <v>117</v>
      </c>
      <c r="B40" s="124">
        <v>8.79</v>
      </c>
      <c r="C40" s="124"/>
      <c r="D40" s="124">
        <v>8.79</v>
      </c>
      <c r="E40" s="124"/>
      <c r="F40" s="124">
        <v>8.79</v>
      </c>
      <c r="G40" s="124"/>
    </row>
    <row r="41" spans="1:7" ht="12.75">
      <c r="A41" s="172" t="s">
        <v>118</v>
      </c>
      <c r="B41" s="124">
        <v>23.978</v>
      </c>
      <c r="C41" s="124"/>
      <c r="D41" s="124">
        <v>23.978</v>
      </c>
      <c r="E41" s="124"/>
      <c r="F41" s="124">
        <v>23.978</v>
      </c>
      <c r="G41" s="124"/>
    </row>
    <row r="42" spans="1:7" ht="12.75">
      <c r="A42" s="172" t="s">
        <v>119</v>
      </c>
      <c r="B42" s="124">
        <v>69</v>
      </c>
      <c r="C42" s="124"/>
      <c r="D42" s="124">
        <v>69</v>
      </c>
      <c r="E42" s="124"/>
      <c r="F42" s="124">
        <v>69</v>
      </c>
      <c r="G42" s="124"/>
    </row>
    <row r="43" spans="1:7" ht="12.75">
      <c r="A43" s="172" t="s">
        <v>120</v>
      </c>
      <c r="B43" s="124">
        <v>173.74</v>
      </c>
      <c r="C43" s="124"/>
      <c r="D43" s="124">
        <v>173.74</v>
      </c>
      <c r="E43" s="124">
        <v>1.74</v>
      </c>
      <c r="F43" s="124"/>
      <c r="G43" s="124">
        <v>172</v>
      </c>
    </row>
    <row r="44" spans="1:7" ht="12.75">
      <c r="A44" s="172" t="s">
        <v>121</v>
      </c>
      <c r="B44" s="124">
        <v>13.564</v>
      </c>
      <c r="C44" s="124"/>
      <c r="D44" s="124">
        <v>13.564</v>
      </c>
      <c r="E44" s="124">
        <v>2.114</v>
      </c>
      <c r="F44" s="124">
        <v>9.65</v>
      </c>
      <c r="G44" s="124">
        <v>1.8</v>
      </c>
    </row>
    <row r="45" spans="1:7" ht="12.75">
      <c r="A45" s="172"/>
      <c r="B45" s="124"/>
      <c r="C45" s="124"/>
      <c r="D45" s="124"/>
      <c r="E45" s="124"/>
      <c r="F45" s="124"/>
      <c r="G45" s="124"/>
    </row>
    <row r="46" spans="1:8" s="154" customFormat="1" ht="12.75">
      <c r="A46" s="171" t="s">
        <v>122</v>
      </c>
      <c r="B46" s="123">
        <v>283075.657</v>
      </c>
      <c r="C46" s="123">
        <v>1317.684</v>
      </c>
      <c r="D46" s="123">
        <v>281757.973</v>
      </c>
      <c r="E46" s="123">
        <v>263224.992</v>
      </c>
      <c r="F46" s="123">
        <v>7845.519</v>
      </c>
      <c r="G46" s="123">
        <v>10687.462</v>
      </c>
      <c r="H46"/>
    </row>
    <row r="47" spans="1:7" ht="12.75">
      <c r="A47" s="172"/>
      <c r="B47" s="124"/>
      <c r="C47" s="124"/>
      <c r="D47" s="124"/>
      <c r="E47" s="124"/>
      <c r="F47" s="124"/>
      <c r="G47" s="124"/>
    </row>
    <row r="48" spans="1:7" ht="12.75">
      <c r="A48" s="172" t="s">
        <v>123</v>
      </c>
      <c r="B48" s="124">
        <v>4.725</v>
      </c>
      <c r="C48" s="124"/>
      <c r="D48" s="124">
        <v>4.725</v>
      </c>
      <c r="E48" s="124">
        <v>1.3</v>
      </c>
      <c r="F48" s="124">
        <v>3.425</v>
      </c>
      <c r="G48" s="124"/>
    </row>
    <row r="49" spans="1:7" ht="12.75">
      <c r="A49" s="172" t="s">
        <v>124</v>
      </c>
      <c r="B49" s="124">
        <v>132.539</v>
      </c>
      <c r="C49" s="124"/>
      <c r="D49" s="124">
        <v>132.539</v>
      </c>
      <c r="E49" s="124">
        <v>32</v>
      </c>
      <c r="F49" s="124">
        <v>100.539</v>
      </c>
      <c r="G49" s="124"/>
    </row>
    <row r="50" spans="1:7" ht="12.75">
      <c r="A50" s="172" t="s">
        <v>125</v>
      </c>
      <c r="B50" s="124">
        <v>30.887</v>
      </c>
      <c r="C50" s="124"/>
      <c r="D50" s="124">
        <v>30.887</v>
      </c>
      <c r="E50" s="124"/>
      <c r="F50" s="124">
        <v>2.924</v>
      </c>
      <c r="G50" s="124">
        <v>27.963</v>
      </c>
    </row>
    <row r="51" spans="1:7" ht="12.75">
      <c r="A51" s="172" t="s">
        <v>126</v>
      </c>
      <c r="B51" s="124">
        <v>10.2</v>
      </c>
      <c r="C51" s="124"/>
      <c r="D51" s="124">
        <v>10.2</v>
      </c>
      <c r="E51" s="124"/>
      <c r="F51" s="124">
        <v>10.2</v>
      </c>
      <c r="G51" s="124"/>
    </row>
    <row r="52" spans="1:7" ht="12.75">
      <c r="A52" s="172" t="s">
        <v>127</v>
      </c>
      <c r="B52" s="124">
        <v>69710.013</v>
      </c>
      <c r="C52" s="124"/>
      <c r="D52" s="124">
        <v>69710.013</v>
      </c>
      <c r="E52" s="124">
        <v>69698.249</v>
      </c>
      <c r="F52" s="124">
        <v>1.147</v>
      </c>
      <c r="G52" s="124">
        <v>10.617</v>
      </c>
    </row>
    <row r="53" spans="1:7" ht="12.75">
      <c r="A53" s="172" t="s">
        <v>128</v>
      </c>
      <c r="B53" s="124">
        <v>39.307</v>
      </c>
      <c r="C53" s="124"/>
      <c r="D53" s="124">
        <v>39.307</v>
      </c>
      <c r="E53" s="124">
        <v>17.715</v>
      </c>
      <c r="F53" s="124">
        <v>12.392</v>
      </c>
      <c r="G53" s="124">
        <v>9.2</v>
      </c>
    </row>
    <row r="54" spans="1:7" ht="21.75">
      <c r="A54" s="173" t="s">
        <v>129</v>
      </c>
      <c r="B54" s="124">
        <v>26.915</v>
      </c>
      <c r="C54" s="124"/>
      <c r="D54" s="124">
        <v>26.915</v>
      </c>
      <c r="E54" s="124">
        <v>17.715</v>
      </c>
      <c r="F54" s="124"/>
      <c r="G54" s="124">
        <v>9.2</v>
      </c>
    </row>
    <row r="55" spans="1:7" ht="12.75">
      <c r="A55" s="172" t="s">
        <v>130</v>
      </c>
      <c r="B55" s="124">
        <v>134.271</v>
      </c>
      <c r="C55" s="124">
        <v>40</v>
      </c>
      <c r="D55" s="124">
        <v>94.271</v>
      </c>
      <c r="E55" s="124">
        <v>94.271</v>
      </c>
      <c r="F55" s="124"/>
      <c r="G55" s="124"/>
    </row>
    <row r="56" spans="1:7" ht="12.75">
      <c r="A56" s="172" t="s">
        <v>131</v>
      </c>
      <c r="B56" s="124">
        <v>9109.203</v>
      </c>
      <c r="C56" s="124">
        <v>1272.319</v>
      </c>
      <c r="D56" s="124">
        <v>7836.884</v>
      </c>
      <c r="E56" s="124">
        <v>210.505</v>
      </c>
      <c r="F56" s="124">
        <v>7478.939</v>
      </c>
      <c r="G56" s="124">
        <v>147.44</v>
      </c>
    </row>
    <row r="57" spans="1:7" ht="12.75">
      <c r="A57" s="172" t="s">
        <v>132</v>
      </c>
      <c r="B57" s="124"/>
      <c r="C57" s="124"/>
      <c r="D57" s="124"/>
      <c r="E57" s="124"/>
      <c r="F57" s="124"/>
      <c r="G57" s="124"/>
    </row>
    <row r="58" spans="1:7" ht="21.75">
      <c r="A58" s="173" t="s">
        <v>133</v>
      </c>
      <c r="B58" s="124"/>
      <c r="C58" s="124"/>
      <c r="D58" s="124"/>
      <c r="E58" s="124"/>
      <c r="F58" s="124"/>
      <c r="G58" s="124"/>
    </row>
    <row r="59" spans="1:7" ht="12.75">
      <c r="A59" s="172" t="s">
        <v>134</v>
      </c>
      <c r="B59" s="124">
        <v>3446.27</v>
      </c>
      <c r="C59" s="124"/>
      <c r="D59" s="124">
        <v>3446.27</v>
      </c>
      <c r="E59" s="124">
        <v>3443.588</v>
      </c>
      <c r="F59" s="124"/>
      <c r="G59" s="124">
        <v>2.682</v>
      </c>
    </row>
    <row r="60" spans="1:7" ht="12.75">
      <c r="A60" s="172" t="s">
        <v>135</v>
      </c>
      <c r="B60" s="124">
        <v>2.88</v>
      </c>
      <c r="C60" s="124"/>
      <c r="D60" s="124">
        <v>2.88</v>
      </c>
      <c r="E60" s="124"/>
      <c r="F60" s="124"/>
      <c r="G60" s="124">
        <v>2.88</v>
      </c>
    </row>
    <row r="61" spans="1:7" ht="12.75">
      <c r="A61" s="172" t="s">
        <v>136</v>
      </c>
      <c r="B61" s="124">
        <v>17.113</v>
      </c>
      <c r="C61" s="124"/>
      <c r="D61" s="124">
        <v>17.113</v>
      </c>
      <c r="E61" s="124"/>
      <c r="F61" s="124">
        <v>17.113</v>
      </c>
      <c r="G61" s="124"/>
    </row>
    <row r="62" spans="1:8" s="14" customFormat="1" ht="12.75">
      <c r="A62" s="172" t="s">
        <v>137</v>
      </c>
      <c r="B62" s="124">
        <v>61488.984</v>
      </c>
      <c r="C62" s="124"/>
      <c r="D62" s="124">
        <v>61488.984</v>
      </c>
      <c r="E62" s="124">
        <v>61476.532</v>
      </c>
      <c r="F62" s="124">
        <v>12.452</v>
      </c>
      <c r="G62" s="124"/>
      <c r="H62"/>
    </row>
    <row r="63" spans="1:7" ht="12.75">
      <c r="A63" s="172" t="s">
        <v>138</v>
      </c>
      <c r="B63" s="124">
        <v>81622.263</v>
      </c>
      <c r="C63" s="124">
        <v>5.365</v>
      </c>
      <c r="D63" s="124">
        <v>81616.898</v>
      </c>
      <c r="E63" s="124">
        <v>81596.938</v>
      </c>
      <c r="F63" s="124"/>
      <c r="G63" s="124">
        <v>19.96</v>
      </c>
    </row>
    <row r="64" spans="1:7" ht="12.75">
      <c r="A64" s="172" t="s">
        <v>139</v>
      </c>
      <c r="B64" s="124">
        <v>0.445</v>
      </c>
      <c r="C64" s="124"/>
      <c r="D64" s="124">
        <v>0.445</v>
      </c>
      <c r="E64" s="124">
        <v>0.08</v>
      </c>
      <c r="F64" s="124">
        <v>0.365</v>
      </c>
      <c r="G64" s="124"/>
    </row>
    <row r="65" spans="1:7" ht="12.75">
      <c r="A65" s="172" t="s">
        <v>140</v>
      </c>
      <c r="B65" s="124">
        <v>11000.895</v>
      </c>
      <c r="C65" s="124"/>
      <c r="D65" s="124">
        <v>11000.895</v>
      </c>
      <c r="E65" s="124">
        <v>1978.174</v>
      </c>
      <c r="F65" s="124">
        <v>108.444</v>
      </c>
      <c r="G65" s="124">
        <v>8914.277</v>
      </c>
    </row>
    <row r="66" spans="1:7" ht="12.75">
      <c r="A66" s="172" t="s">
        <v>141</v>
      </c>
      <c r="B66" s="124">
        <v>331</v>
      </c>
      <c r="C66" s="124"/>
      <c r="D66" s="124">
        <v>331</v>
      </c>
      <c r="E66" s="124">
        <v>331</v>
      </c>
      <c r="F66" s="124"/>
      <c r="G66" s="124"/>
    </row>
    <row r="67" spans="1:7" ht="12.75">
      <c r="A67" s="172" t="s">
        <v>142</v>
      </c>
      <c r="B67" s="124">
        <v>1412.383</v>
      </c>
      <c r="C67" s="124"/>
      <c r="D67" s="124">
        <v>1412.383</v>
      </c>
      <c r="E67" s="124"/>
      <c r="F67" s="124"/>
      <c r="G67" s="124">
        <v>1412.383</v>
      </c>
    </row>
    <row r="68" spans="1:7" ht="12.75">
      <c r="A68" s="172" t="s">
        <v>143</v>
      </c>
      <c r="B68" s="124">
        <v>191.009</v>
      </c>
      <c r="C68" s="124"/>
      <c r="D68" s="124">
        <v>191.009</v>
      </c>
      <c r="E68" s="124">
        <v>189.16</v>
      </c>
      <c r="F68" s="124">
        <v>1.849</v>
      </c>
      <c r="G68" s="124"/>
    </row>
    <row r="69" spans="1:7" ht="12.75">
      <c r="A69" s="172" t="s">
        <v>144</v>
      </c>
      <c r="B69" s="124">
        <v>20574.522</v>
      </c>
      <c r="C69" s="124"/>
      <c r="D69" s="124">
        <v>20574.522</v>
      </c>
      <c r="E69" s="124">
        <v>20410.027</v>
      </c>
      <c r="F69" s="124">
        <v>73.125</v>
      </c>
      <c r="G69" s="124">
        <v>91.37</v>
      </c>
    </row>
    <row r="70" spans="1:7" ht="12.75">
      <c r="A70" s="172" t="s">
        <v>145</v>
      </c>
      <c r="B70" s="124">
        <v>6.477</v>
      </c>
      <c r="C70" s="124"/>
      <c r="D70" s="124">
        <v>6.477</v>
      </c>
      <c r="E70" s="124"/>
      <c r="F70" s="124">
        <v>6.477</v>
      </c>
      <c r="G70" s="124"/>
    </row>
    <row r="71" spans="1:7" ht="12.75">
      <c r="A71" s="172" t="s">
        <v>146</v>
      </c>
      <c r="B71" s="124">
        <v>23810.271</v>
      </c>
      <c r="C71" s="124"/>
      <c r="D71" s="124">
        <v>23810.271</v>
      </c>
      <c r="E71" s="124">
        <v>23745.453</v>
      </c>
      <c r="F71" s="124">
        <v>16.128</v>
      </c>
      <c r="G71" s="124">
        <v>48.69</v>
      </c>
    </row>
    <row r="72" spans="1:7" ht="12.75">
      <c r="A72" s="172"/>
      <c r="B72" s="124"/>
      <c r="C72" s="124"/>
      <c r="D72" s="124"/>
      <c r="E72" s="124"/>
      <c r="F72" s="124"/>
      <c r="G72" s="124"/>
    </row>
    <row r="73" spans="1:8" s="154" customFormat="1" ht="12.75">
      <c r="A73" s="171" t="s">
        <v>147</v>
      </c>
      <c r="B73" s="123">
        <v>2645.4554</v>
      </c>
      <c r="C73" s="123"/>
      <c r="D73" s="123">
        <v>2645.4554</v>
      </c>
      <c r="E73" s="123">
        <v>1059.15</v>
      </c>
      <c r="F73" s="123">
        <v>808.4804</v>
      </c>
      <c r="G73" s="123">
        <v>777.825</v>
      </c>
      <c r="H73"/>
    </row>
    <row r="74" spans="1:7" ht="12.75">
      <c r="A74" s="172"/>
      <c r="B74" s="124"/>
      <c r="C74" s="124"/>
      <c r="D74" s="124"/>
      <c r="E74" s="124"/>
      <c r="F74" s="124"/>
      <c r="G74" s="124"/>
    </row>
    <row r="75" spans="1:7" ht="12.75">
      <c r="A75" s="172" t="s">
        <v>148</v>
      </c>
      <c r="B75" s="124">
        <v>734.165</v>
      </c>
      <c r="C75" s="124"/>
      <c r="D75" s="124">
        <v>734.165</v>
      </c>
      <c r="E75" s="124"/>
      <c r="F75" s="124"/>
      <c r="G75" s="124">
        <v>734.165</v>
      </c>
    </row>
    <row r="76" spans="1:7" ht="12.75">
      <c r="A76" s="172" t="s">
        <v>149</v>
      </c>
      <c r="B76" s="124">
        <v>108.8454</v>
      </c>
      <c r="C76" s="124"/>
      <c r="D76" s="124">
        <v>108.8454</v>
      </c>
      <c r="E76" s="124"/>
      <c r="F76" s="124">
        <v>92.8854</v>
      </c>
      <c r="G76" s="124">
        <v>15.96</v>
      </c>
    </row>
    <row r="77" spans="1:7" ht="12.75">
      <c r="A77" s="173" t="s">
        <v>150</v>
      </c>
      <c r="B77" s="124"/>
      <c r="C77" s="124"/>
      <c r="D77" s="124"/>
      <c r="E77" s="124"/>
      <c r="F77" s="124"/>
      <c r="G77" s="124"/>
    </row>
    <row r="78" spans="1:7" ht="12.75">
      <c r="A78" s="172" t="s">
        <v>151</v>
      </c>
      <c r="B78" s="124">
        <v>32.33</v>
      </c>
      <c r="C78" s="124"/>
      <c r="D78" s="124">
        <v>32.33</v>
      </c>
      <c r="E78" s="124">
        <v>32.33</v>
      </c>
      <c r="F78" s="124"/>
      <c r="G78" s="124"/>
    </row>
    <row r="79" spans="1:7" ht="12.75">
      <c r="A79" s="172" t="s">
        <v>152</v>
      </c>
      <c r="B79" s="124">
        <v>652.529</v>
      </c>
      <c r="C79" s="124"/>
      <c r="D79" s="124">
        <v>652.529</v>
      </c>
      <c r="E79" s="124">
        <v>645.89</v>
      </c>
      <c r="F79" s="124">
        <v>6.639</v>
      </c>
      <c r="G79" s="124"/>
    </row>
    <row r="80" spans="1:7" ht="12.75">
      <c r="A80" s="172" t="s">
        <v>153</v>
      </c>
      <c r="B80" s="124">
        <v>16.021</v>
      </c>
      <c r="C80" s="124"/>
      <c r="D80" s="124">
        <v>16.021</v>
      </c>
      <c r="E80" s="124"/>
      <c r="F80" s="124">
        <v>16.021</v>
      </c>
      <c r="G80" s="124"/>
    </row>
    <row r="81" spans="1:7" ht="12.75">
      <c r="A81" s="172" t="s">
        <v>154</v>
      </c>
      <c r="B81" s="124">
        <v>38.12</v>
      </c>
      <c r="C81" s="124"/>
      <c r="D81" s="124">
        <v>38.12</v>
      </c>
      <c r="E81" s="124">
        <v>0.45</v>
      </c>
      <c r="F81" s="124">
        <v>21.32</v>
      </c>
      <c r="G81" s="124">
        <v>16.35</v>
      </c>
    </row>
    <row r="82" spans="1:7" ht="12.75">
      <c r="A82" s="172" t="s">
        <v>155</v>
      </c>
      <c r="B82" s="124">
        <v>32.831</v>
      </c>
      <c r="C82" s="124"/>
      <c r="D82" s="124">
        <v>32.831</v>
      </c>
      <c r="E82" s="124"/>
      <c r="F82" s="124">
        <v>32.831</v>
      </c>
      <c r="G82" s="124"/>
    </row>
    <row r="83" spans="1:7" ht="12.75">
      <c r="A83" s="172" t="s">
        <v>156</v>
      </c>
      <c r="B83" s="124">
        <v>404.8</v>
      </c>
      <c r="C83" s="124"/>
      <c r="D83" s="124">
        <v>404.8</v>
      </c>
      <c r="E83" s="124"/>
      <c r="F83" s="124">
        <v>404.8</v>
      </c>
      <c r="G83" s="124"/>
    </row>
    <row r="84" spans="1:7" ht="12.75">
      <c r="A84" s="172" t="s">
        <v>157</v>
      </c>
      <c r="B84" s="124">
        <v>514.212</v>
      </c>
      <c r="C84" s="124"/>
      <c r="D84" s="124">
        <v>514.212</v>
      </c>
      <c r="E84" s="124">
        <v>380.48</v>
      </c>
      <c r="F84" s="124">
        <v>133.732</v>
      </c>
      <c r="G84" s="124"/>
    </row>
    <row r="85" spans="1:7" ht="12.75">
      <c r="A85" s="172" t="s">
        <v>158</v>
      </c>
      <c r="B85" s="124">
        <v>44.8</v>
      </c>
      <c r="C85" s="124"/>
      <c r="D85" s="124">
        <v>44.8</v>
      </c>
      <c r="E85" s="124"/>
      <c r="F85" s="124">
        <v>44.8</v>
      </c>
      <c r="G85" s="124"/>
    </row>
    <row r="86" spans="1:7" ht="12.75">
      <c r="A86" s="172" t="s">
        <v>159</v>
      </c>
      <c r="B86" s="124">
        <v>30.48</v>
      </c>
      <c r="C86" s="124"/>
      <c r="D86" s="124">
        <v>30.48</v>
      </c>
      <c r="E86" s="124"/>
      <c r="F86" s="124">
        <v>30.48</v>
      </c>
      <c r="G86" s="124"/>
    </row>
    <row r="87" spans="1:7" ht="12.75">
      <c r="A87" s="172" t="s">
        <v>160</v>
      </c>
      <c r="B87" s="124">
        <v>36.322</v>
      </c>
      <c r="C87" s="124"/>
      <c r="D87" s="124">
        <v>36.322</v>
      </c>
      <c r="E87" s="124"/>
      <c r="F87" s="124">
        <v>24.972</v>
      </c>
      <c r="G87" s="124">
        <v>11.35</v>
      </c>
    </row>
    <row r="88" spans="1:7" ht="12.75">
      <c r="A88" s="172"/>
      <c r="B88" s="124"/>
      <c r="C88" s="124"/>
      <c r="D88" s="124"/>
      <c r="E88" s="124"/>
      <c r="F88" s="124"/>
      <c r="G88" s="124"/>
    </row>
    <row r="89" spans="1:8" s="154" customFormat="1" ht="12.75">
      <c r="A89" s="171" t="s">
        <v>161</v>
      </c>
      <c r="B89" s="123">
        <v>2128.329</v>
      </c>
      <c r="C89" s="123"/>
      <c r="D89" s="123">
        <v>2128.329</v>
      </c>
      <c r="E89" s="123">
        <v>280.107</v>
      </c>
      <c r="F89" s="123">
        <v>209.178</v>
      </c>
      <c r="G89" s="123">
        <v>1639.044</v>
      </c>
      <c r="H89"/>
    </row>
    <row r="90" spans="1:7" ht="12.75">
      <c r="A90" s="172"/>
      <c r="B90" s="124"/>
      <c r="C90" s="124"/>
      <c r="D90" s="124"/>
      <c r="E90" s="124"/>
      <c r="F90" s="124"/>
      <c r="G90" s="124"/>
    </row>
    <row r="91" spans="1:7" ht="12.75">
      <c r="A91" s="172" t="s">
        <v>162</v>
      </c>
      <c r="B91" s="124">
        <v>21.4</v>
      </c>
      <c r="C91" s="124"/>
      <c r="D91" s="124">
        <v>21.4</v>
      </c>
      <c r="E91" s="124"/>
      <c r="F91" s="124">
        <v>21.4</v>
      </c>
      <c r="G91" s="124"/>
    </row>
    <row r="92" spans="1:7" ht="12.75">
      <c r="A92" s="172" t="s">
        <v>163</v>
      </c>
      <c r="B92" s="124">
        <v>43.603</v>
      </c>
      <c r="C92" s="124"/>
      <c r="D92" s="124">
        <v>43.603</v>
      </c>
      <c r="E92" s="124"/>
      <c r="F92" s="124">
        <v>10.919</v>
      </c>
      <c r="G92" s="124">
        <v>32.684</v>
      </c>
    </row>
    <row r="93" spans="1:7" ht="12.75">
      <c r="A93" s="172" t="s">
        <v>164</v>
      </c>
      <c r="B93" s="124">
        <v>25.53</v>
      </c>
      <c r="C93" s="124"/>
      <c r="D93" s="124">
        <v>25.53</v>
      </c>
      <c r="E93" s="124"/>
      <c r="F93" s="124">
        <v>25.53</v>
      </c>
      <c r="G93" s="124"/>
    </row>
    <row r="94" spans="1:7" ht="12.75">
      <c r="A94" s="172" t="s">
        <v>165</v>
      </c>
      <c r="B94" s="124">
        <v>133.71</v>
      </c>
      <c r="C94" s="124"/>
      <c r="D94" s="124">
        <v>133.71</v>
      </c>
      <c r="E94" s="124"/>
      <c r="F94" s="124">
        <v>3.85</v>
      </c>
      <c r="G94" s="124">
        <v>129.86</v>
      </c>
    </row>
    <row r="95" spans="1:7" ht="21.75">
      <c r="A95" s="172" t="s">
        <v>166</v>
      </c>
      <c r="B95" s="124">
        <v>129.86</v>
      </c>
      <c r="C95" s="124"/>
      <c r="D95" s="124">
        <v>129.86</v>
      </c>
      <c r="E95" s="124"/>
      <c r="F95" s="124"/>
      <c r="G95" s="124">
        <v>129.86</v>
      </c>
    </row>
    <row r="96" spans="1:7" ht="12.75">
      <c r="A96" s="172" t="s">
        <v>167</v>
      </c>
      <c r="B96" s="124">
        <v>12.16</v>
      </c>
      <c r="C96" s="124"/>
      <c r="D96" s="124">
        <v>12.16</v>
      </c>
      <c r="E96" s="124">
        <v>1.26</v>
      </c>
      <c r="F96" s="124">
        <v>10.9</v>
      </c>
      <c r="G96" s="124"/>
    </row>
    <row r="97" spans="1:7" ht="12.75">
      <c r="A97" s="172" t="s">
        <v>168</v>
      </c>
      <c r="B97" s="124">
        <v>56.8</v>
      </c>
      <c r="C97" s="124"/>
      <c r="D97" s="124">
        <v>56.8</v>
      </c>
      <c r="E97" s="124"/>
      <c r="F97" s="124">
        <v>6.9</v>
      </c>
      <c r="G97" s="124">
        <v>49.9</v>
      </c>
    </row>
    <row r="98" spans="1:7" ht="12.75">
      <c r="A98" s="172" t="s">
        <v>169</v>
      </c>
      <c r="B98" s="124">
        <v>19.713</v>
      </c>
      <c r="C98" s="124"/>
      <c r="D98" s="124">
        <v>19.713</v>
      </c>
      <c r="E98" s="124"/>
      <c r="F98" s="124">
        <v>19.713</v>
      </c>
      <c r="G98" s="124"/>
    </row>
    <row r="99" spans="1:7" ht="12.75">
      <c r="A99" s="172" t="s">
        <v>170</v>
      </c>
      <c r="B99" s="124">
        <v>1211.331</v>
      </c>
      <c r="C99" s="124"/>
      <c r="D99" s="124">
        <v>1211.331</v>
      </c>
      <c r="E99" s="124"/>
      <c r="F99" s="124">
        <v>4.231</v>
      </c>
      <c r="G99" s="124">
        <v>1207.1</v>
      </c>
    </row>
    <row r="100" spans="1:7" ht="12.75">
      <c r="A100" s="172" t="s">
        <v>171</v>
      </c>
      <c r="B100" s="124">
        <v>303.157</v>
      </c>
      <c r="C100" s="124"/>
      <c r="D100" s="124">
        <v>303.157</v>
      </c>
      <c r="E100" s="124">
        <v>276.96</v>
      </c>
      <c r="F100" s="124">
        <v>26.197</v>
      </c>
      <c r="G100" s="124"/>
    </row>
    <row r="101" spans="1:7" ht="12.75">
      <c r="A101" s="172" t="s">
        <v>172</v>
      </c>
      <c r="B101" s="124">
        <v>16.135</v>
      </c>
      <c r="C101" s="124"/>
      <c r="D101" s="124">
        <v>16.135</v>
      </c>
      <c r="E101" s="124"/>
      <c r="F101" s="124">
        <v>16.135</v>
      </c>
      <c r="G101" s="124"/>
    </row>
    <row r="102" spans="1:7" ht="12.75">
      <c r="A102" s="172" t="s">
        <v>173</v>
      </c>
      <c r="B102" s="124">
        <v>245.76</v>
      </c>
      <c r="C102" s="124"/>
      <c r="D102" s="124">
        <v>245.76</v>
      </c>
      <c r="E102" s="124">
        <v>1.887</v>
      </c>
      <c r="F102" s="124">
        <v>29.873</v>
      </c>
      <c r="G102" s="124">
        <v>214</v>
      </c>
    </row>
    <row r="103" spans="1:7" ht="21.75">
      <c r="A103" s="172" t="s">
        <v>174</v>
      </c>
      <c r="B103" s="124">
        <v>201.887</v>
      </c>
      <c r="C103" s="124"/>
      <c r="D103" s="124">
        <v>201.887</v>
      </c>
      <c r="E103" s="124">
        <v>1.887</v>
      </c>
      <c r="F103" s="124"/>
      <c r="G103" s="124">
        <v>200</v>
      </c>
    </row>
    <row r="104" spans="1:7" ht="12.75">
      <c r="A104" s="172" t="s">
        <v>175</v>
      </c>
      <c r="B104" s="124">
        <v>39.03</v>
      </c>
      <c r="C104" s="124"/>
      <c r="D104" s="124">
        <v>39.03</v>
      </c>
      <c r="E104" s="124"/>
      <c r="F104" s="124">
        <v>33.53</v>
      </c>
      <c r="G104" s="124">
        <v>5.5</v>
      </c>
    </row>
    <row r="105" spans="1:7" ht="12.75">
      <c r="A105" s="172"/>
      <c r="B105" s="124"/>
      <c r="C105" s="124"/>
      <c r="D105" s="124"/>
      <c r="E105" s="124"/>
      <c r="F105" s="124"/>
      <c r="G105" s="124"/>
    </row>
    <row r="106" spans="1:8" s="154" customFormat="1" ht="12.75">
      <c r="A106" s="171" t="s">
        <v>176</v>
      </c>
      <c r="B106" s="123">
        <v>7901.231</v>
      </c>
      <c r="C106" s="123">
        <v>206</v>
      </c>
      <c r="D106" s="123">
        <v>7695.231</v>
      </c>
      <c r="E106" s="123">
        <v>892.658</v>
      </c>
      <c r="F106" s="123">
        <v>646.358</v>
      </c>
      <c r="G106" s="123">
        <v>6156.215</v>
      </c>
      <c r="H106"/>
    </row>
    <row r="107" spans="1:7" ht="12.75">
      <c r="A107" s="172"/>
      <c r="B107" s="124"/>
      <c r="C107" s="124"/>
      <c r="D107" s="124"/>
      <c r="E107" s="124"/>
      <c r="F107" s="124"/>
      <c r="G107" s="124"/>
    </row>
    <row r="108" spans="1:7" ht="12.75">
      <c r="A108" s="172" t="s">
        <v>177</v>
      </c>
      <c r="B108" s="124">
        <v>98.098</v>
      </c>
      <c r="C108" s="124"/>
      <c r="D108" s="124">
        <v>98.098</v>
      </c>
      <c r="E108" s="124"/>
      <c r="F108" s="124">
        <v>98.098</v>
      </c>
      <c r="G108" s="124"/>
    </row>
    <row r="109" spans="1:7" ht="12.75">
      <c r="A109" s="172" t="s">
        <v>178</v>
      </c>
      <c r="B109" s="124">
        <v>103.17</v>
      </c>
      <c r="C109" s="124"/>
      <c r="D109" s="124">
        <v>103.17</v>
      </c>
      <c r="E109" s="124">
        <v>3.67</v>
      </c>
      <c r="F109" s="124">
        <v>24.3</v>
      </c>
      <c r="G109" s="124">
        <v>75.2</v>
      </c>
    </row>
    <row r="110" spans="1:7" ht="12.75">
      <c r="A110" s="172" t="s">
        <v>179</v>
      </c>
      <c r="B110" s="124">
        <v>3068.355</v>
      </c>
      <c r="C110" s="124">
        <v>36</v>
      </c>
      <c r="D110" s="124">
        <v>3032.355</v>
      </c>
      <c r="E110" s="124">
        <v>881.924</v>
      </c>
      <c r="F110" s="124">
        <v>160.529</v>
      </c>
      <c r="G110" s="124">
        <v>1989.902</v>
      </c>
    </row>
    <row r="111" spans="1:7" ht="12.75">
      <c r="A111" s="172" t="s">
        <v>180</v>
      </c>
      <c r="B111" s="124">
        <v>27.08</v>
      </c>
      <c r="C111" s="124"/>
      <c r="D111" s="124">
        <v>27.08</v>
      </c>
      <c r="E111" s="124"/>
      <c r="F111" s="124">
        <v>27.08</v>
      </c>
      <c r="G111" s="124"/>
    </row>
    <row r="112" spans="1:7" ht="12.75">
      <c r="A112" s="172" t="s">
        <v>181</v>
      </c>
      <c r="B112" s="124">
        <v>74.085</v>
      </c>
      <c r="C112" s="124"/>
      <c r="D112" s="124">
        <v>74.085</v>
      </c>
      <c r="E112" s="124"/>
      <c r="F112" s="124">
        <v>74.085</v>
      </c>
      <c r="G112" s="124"/>
    </row>
    <row r="113" spans="1:7" ht="12.75">
      <c r="A113" s="172" t="s">
        <v>182</v>
      </c>
      <c r="B113" s="124">
        <v>5.6</v>
      </c>
      <c r="C113" s="124"/>
      <c r="D113" s="124">
        <v>5.6</v>
      </c>
      <c r="E113" s="124">
        <v>5.6</v>
      </c>
      <c r="F113" s="124"/>
      <c r="G113" s="124"/>
    </row>
    <row r="114" spans="1:7" ht="12.75">
      <c r="A114" s="172" t="s">
        <v>183</v>
      </c>
      <c r="B114" s="124">
        <v>3361.045</v>
      </c>
      <c r="C114" s="124"/>
      <c r="D114" s="124">
        <v>3361.045</v>
      </c>
      <c r="E114" s="124">
        <v>0.424</v>
      </c>
      <c r="F114" s="124"/>
      <c r="G114" s="124">
        <v>3360.621</v>
      </c>
    </row>
    <row r="115" spans="1:7" ht="12.75">
      <c r="A115" s="172" t="s">
        <v>184</v>
      </c>
      <c r="B115" s="124">
        <v>11.974</v>
      </c>
      <c r="C115" s="124"/>
      <c r="D115" s="124">
        <v>11.974</v>
      </c>
      <c r="E115" s="124"/>
      <c r="F115" s="124">
        <v>11.974</v>
      </c>
      <c r="G115" s="124"/>
    </row>
    <row r="116" spans="1:7" ht="12.75">
      <c r="A116" s="172" t="s">
        <v>185</v>
      </c>
      <c r="B116" s="124">
        <v>272.902</v>
      </c>
      <c r="C116" s="124">
        <v>170</v>
      </c>
      <c r="D116" s="124">
        <v>102.902</v>
      </c>
      <c r="E116" s="124">
        <v>1.04</v>
      </c>
      <c r="F116" s="124">
        <v>33.9</v>
      </c>
      <c r="G116" s="124">
        <v>67.962</v>
      </c>
    </row>
    <row r="117" spans="1:7" ht="12.75">
      <c r="A117" s="172" t="s">
        <v>186</v>
      </c>
      <c r="B117" s="124">
        <v>158.854</v>
      </c>
      <c r="C117" s="124"/>
      <c r="D117" s="124">
        <v>158.854</v>
      </c>
      <c r="E117" s="124"/>
      <c r="F117" s="124">
        <v>3.729</v>
      </c>
      <c r="G117" s="124">
        <v>155.125</v>
      </c>
    </row>
    <row r="118" spans="1:7" ht="21.75">
      <c r="A118" s="173" t="s">
        <v>187</v>
      </c>
      <c r="B118" s="124">
        <v>143.7</v>
      </c>
      <c r="C118" s="124"/>
      <c r="D118" s="124">
        <v>143.7</v>
      </c>
      <c r="E118" s="124"/>
      <c r="F118" s="124"/>
      <c r="G118" s="124">
        <v>143.7</v>
      </c>
    </row>
    <row r="119" spans="1:7" ht="12.75">
      <c r="A119" s="172" t="s">
        <v>188</v>
      </c>
      <c r="B119" s="124">
        <v>452.71</v>
      </c>
      <c r="C119" s="124"/>
      <c r="D119" s="124">
        <v>452.71</v>
      </c>
      <c r="E119" s="124"/>
      <c r="F119" s="124">
        <v>26.41</v>
      </c>
      <c r="G119" s="124">
        <v>426.3</v>
      </c>
    </row>
    <row r="120" spans="1:7" ht="21.75">
      <c r="A120" s="172" t="s">
        <v>189</v>
      </c>
      <c r="B120" s="124">
        <v>426.3</v>
      </c>
      <c r="C120" s="124"/>
      <c r="D120" s="124">
        <v>426.3</v>
      </c>
      <c r="E120" s="124"/>
      <c r="F120" s="124"/>
      <c r="G120" s="124">
        <v>426.3</v>
      </c>
    </row>
    <row r="121" spans="1:7" ht="12.75">
      <c r="A121" s="172" t="s">
        <v>190</v>
      </c>
      <c r="B121" s="124">
        <v>47.79</v>
      </c>
      <c r="C121" s="124"/>
      <c r="D121" s="124">
        <v>47.79</v>
      </c>
      <c r="E121" s="124"/>
      <c r="F121" s="124">
        <v>47.79</v>
      </c>
      <c r="G121" s="124"/>
    </row>
    <row r="122" spans="1:7" ht="12.75">
      <c r="A122" s="172" t="s">
        <v>191</v>
      </c>
      <c r="B122" s="124">
        <v>71.492</v>
      </c>
      <c r="C122" s="124"/>
      <c r="D122" s="124">
        <v>71.492</v>
      </c>
      <c r="E122" s="124"/>
      <c r="F122" s="124">
        <v>71.492</v>
      </c>
      <c r="G122" s="124"/>
    </row>
    <row r="123" spans="1:7" ht="12.75">
      <c r="A123" s="172" t="s">
        <v>192</v>
      </c>
      <c r="B123" s="124">
        <v>32.5</v>
      </c>
      <c r="C123" s="124"/>
      <c r="D123" s="124">
        <v>32.5</v>
      </c>
      <c r="E123" s="124"/>
      <c r="F123" s="124">
        <v>32.5</v>
      </c>
      <c r="G123" s="124"/>
    </row>
    <row r="124" spans="1:7" ht="12.75">
      <c r="A124" s="172" t="s">
        <v>193</v>
      </c>
      <c r="B124" s="124">
        <v>115.576</v>
      </c>
      <c r="C124" s="124"/>
      <c r="D124" s="124">
        <v>115.576</v>
      </c>
      <c r="E124" s="124"/>
      <c r="F124" s="124">
        <v>34.471</v>
      </c>
      <c r="G124" s="124">
        <v>81.105</v>
      </c>
    </row>
    <row r="125" spans="1:7" ht="12.75">
      <c r="A125" s="172"/>
      <c r="B125" s="124"/>
      <c r="C125" s="124"/>
      <c r="D125" s="124"/>
      <c r="E125" s="124"/>
      <c r="F125" s="124"/>
      <c r="G125" s="124"/>
    </row>
    <row r="126" spans="1:8" s="154" customFormat="1" ht="12.75">
      <c r="A126" s="171" t="s">
        <v>194</v>
      </c>
      <c r="B126" s="123">
        <v>757.123</v>
      </c>
      <c r="C126" s="123"/>
      <c r="D126" s="123">
        <v>757.123</v>
      </c>
      <c r="E126" s="123">
        <v>10.991</v>
      </c>
      <c r="F126" s="123">
        <v>242.796</v>
      </c>
      <c r="G126" s="123">
        <v>503.336</v>
      </c>
      <c r="H126"/>
    </row>
    <row r="127" spans="1:7" ht="12.75">
      <c r="A127" s="172"/>
      <c r="B127" s="124"/>
      <c r="C127" s="124"/>
      <c r="D127" s="124"/>
      <c r="E127" s="124"/>
      <c r="F127" s="124"/>
      <c r="G127" s="124"/>
    </row>
    <row r="128" spans="1:7" ht="12.75">
      <c r="A128" s="172" t="s">
        <v>195</v>
      </c>
      <c r="B128" s="124">
        <v>485.44</v>
      </c>
      <c r="C128" s="124"/>
      <c r="D128" s="124">
        <v>485.44</v>
      </c>
      <c r="E128" s="124">
        <v>6.143</v>
      </c>
      <c r="F128" s="124"/>
      <c r="G128" s="124">
        <v>479.297</v>
      </c>
    </row>
    <row r="129" spans="1:7" ht="12.75">
      <c r="A129" s="172" t="s">
        <v>196</v>
      </c>
      <c r="B129" s="124">
        <v>4.631</v>
      </c>
      <c r="C129" s="124"/>
      <c r="D129" s="124">
        <v>4.631</v>
      </c>
      <c r="E129" s="124"/>
      <c r="F129" s="124">
        <v>4.631</v>
      </c>
      <c r="G129" s="124"/>
    </row>
    <row r="130" spans="1:7" ht="12.75">
      <c r="A130" s="172" t="s">
        <v>197</v>
      </c>
      <c r="B130" s="124">
        <v>31.259</v>
      </c>
      <c r="C130" s="124"/>
      <c r="D130" s="124">
        <v>31.259</v>
      </c>
      <c r="E130" s="124"/>
      <c r="F130" s="124">
        <v>11.465</v>
      </c>
      <c r="G130" s="124">
        <v>19.794</v>
      </c>
    </row>
    <row r="131" spans="1:7" ht="12.75">
      <c r="A131" s="172" t="s">
        <v>198</v>
      </c>
      <c r="B131" s="124">
        <v>41.103</v>
      </c>
      <c r="C131" s="124"/>
      <c r="D131" s="124">
        <v>41.103</v>
      </c>
      <c r="E131" s="124">
        <v>1.2</v>
      </c>
      <c r="F131" s="124">
        <v>39.903</v>
      </c>
      <c r="G131" s="124"/>
    </row>
    <row r="132" spans="1:7" ht="21.75">
      <c r="A132" s="173" t="s">
        <v>199</v>
      </c>
      <c r="B132" s="124">
        <v>32.403</v>
      </c>
      <c r="C132" s="124"/>
      <c r="D132" s="124">
        <v>32.403</v>
      </c>
      <c r="E132" s="124">
        <v>1.2</v>
      </c>
      <c r="F132" s="124">
        <v>31.203</v>
      </c>
      <c r="G132" s="124"/>
    </row>
    <row r="133" spans="1:7" ht="12.75">
      <c r="A133" s="172" t="s">
        <v>200</v>
      </c>
      <c r="B133" s="124">
        <v>9.65</v>
      </c>
      <c r="C133" s="124"/>
      <c r="D133" s="124">
        <v>9.65</v>
      </c>
      <c r="E133" s="124"/>
      <c r="F133" s="124">
        <v>9.65</v>
      </c>
      <c r="G133" s="124"/>
    </row>
    <row r="134" spans="1:7" ht="12.75">
      <c r="A134" s="172" t="s">
        <v>201</v>
      </c>
      <c r="B134" s="124">
        <v>22.988</v>
      </c>
      <c r="C134" s="124"/>
      <c r="D134" s="124">
        <v>22.988</v>
      </c>
      <c r="E134" s="124"/>
      <c r="F134" s="124">
        <v>22.988</v>
      </c>
      <c r="G134" s="124"/>
    </row>
    <row r="135" spans="1:7" ht="12.75">
      <c r="A135" s="172" t="s">
        <v>202</v>
      </c>
      <c r="B135" s="124">
        <v>3.285</v>
      </c>
      <c r="C135" s="124"/>
      <c r="D135" s="124">
        <v>3.285</v>
      </c>
      <c r="E135" s="124"/>
      <c r="F135" s="124">
        <v>0.568</v>
      </c>
      <c r="G135" s="124">
        <v>2.717</v>
      </c>
    </row>
    <row r="136" spans="1:7" ht="12.75">
      <c r="A136" s="172" t="s">
        <v>203</v>
      </c>
      <c r="B136" s="124">
        <v>12.971</v>
      </c>
      <c r="C136" s="124"/>
      <c r="D136" s="124">
        <v>12.971</v>
      </c>
      <c r="E136" s="124"/>
      <c r="F136" s="124">
        <v>12.971</v>
      </c>
      <c r="G136" s="124"/>
    </row>
    <row r="137" spans="1:7" ht="12.75">
      <c r="A137" s="172" t="s">
        <v>204</v>
      </c>
      <c r="B137" s="124">
        <v>18.084</v>
      </c>
      <c r="C137" s="124"/>
      <c r="D137" s="124">
        <v>18.084</v>
      </c>
      <c r="E137" s="124">
        <v>3.648</v>
      </c>
      <c r="F137" s="124">
        <v>12.908</v>
      </c>
      <c r="G137" s="124">
        <v>1.528</v>
      </c>
    </row>
    <row r="138" spans="1:7" ht="12.75">
      <c r="A138" s="172" t="s">
        <v>205</v>
      </c>
      <c r="B138" s="124">
        <v>11.84</v>
      </c>
      <c r="C138" s="124"/>
      <c r="D138" s="124">
        <v>11.84</v>
      </c>
      <c r="E138" s="124"/>
      <c r="F138" s="124">
        <v>11.84</v>
      </c>
      <c r="G138" s="124"/>
    </row>
    <row r="139" spans="1:7" ht="12.75">
      <c r="A139" s="172" t="s">
        <v>206</v>
      </c>
      <c r="B139" s="124">
        <v>115.872</v>
      </c>
      <c r="C139" s="124"/>
      <c r="D139" s="124">
        <v>115.872</v>
      </c>
      <c r="E139" s="124"/>
      <c r="F139" s="124">
        <v>115.872</v>
      </c>
      <c r="G139" s="124"/>
    </row>
    <row r="140" spans="1:7" ht="12.75">
      <c r="A140" s="173" t="s">
        <v>207</v>
      </c>
      <c r="B140" s="124"/>
      <c r="C140" s="124"/>
      <c r="D140" s="124"/>
      <c r="E140" s="124"/>
      <c r="F140" s="124"/>
      <c r="G140" s="124"/>
    </row>
    <row r="141" spans="1:7" ht="12.75">
      <c r="A141" s="172"/>
      <c r="B141" s="124"/>
      <c r="C141" s="124"/>
      <c r="D141" s="124"/>
      <c r="E141" s="124"/>
      <c r="F141" s="124"/>
      <c r="G141" s="124"/>
    </row>
    <row r="142" spans="1:7" ht="12.75">
      <c r="A142" s="171" t="s">
        <v>208</v>
      </c>
      <c r="B142" s="123">
        <v>1037.842</v>
      </c>
      <c r="C142" s="123"/>
      <c r="D142" s="123">
        <v>1037.842</v>
      </c>
      <c r="E142" s="123">
        <v>11.675</v>
      </c>
      <c r="F142" s="123">
        <v>302.922</v>
      </c>
      <c r="G142" s="123">
        <v>723.245</v>
      </c>
    </row>
    <row r="143" spans="1:7" ht="12.75">
      <c r="A143" s="172"/>
      <c r="B143" s="124"/>
      <c r="C143" s="124"/>
      <c r="D143" s="124"/>
      <c r="E143" s="124"/>
      <c r="F143" s="124"/>
      <c r="G143" s="124"/>
    </row>
    <row r="144" spans="1:7" ht="12.75">
      <c r="A144" s="172" t="s">
        <v>209</v>
      </c>
      <c r="B144" s="124">
        <v>48</v>
      </c>
      <c r="C144" s="124"/>
      <c r="D144" s="124">
        <v>48</v>
      </c>
      <c r="E144" s="124"/>
      <c r="F144" s="124">
        <v>10.5</v>
      </c>
      <c r="G144" s="124">
        <v>37.5</v>
      </c>
    </row>
    <row r="145" spans="1:7" ht="12.75">
      <c r="A145" s="172" t="s">
        <v>210</v>
      </c>
      <c r="B145" s="124">
        <v>67.9</v>
      </c>
      <c r="C145" s="124"/>
      <c r="D145" s="124">
        <v>67.9</v>
      </c>
      <c r="E145" s="124"/>
      <c r="F145" s="124">
        <v>67.9</v>
      </c>
      <c r="G145" s="124"/>
    </row>
    <row r="146" spans="1:7" ht="12.75">
      <c r="A146" s="172" t="s">
        <v>211</v>
      </c>
      <c r="B146" s="124">
        <v>10.524</v>
      </c>
      <c r="C146" s="124"/>
      <c r="D146" s="124">
        <v>10.524</v>
      </c>
      <c r="E146" s="124"/>
      <c r="F146" s="124">
        <v>1.524</v>
      </c>
      <c r="G146" s="124">
        <v>9</v>
      </c>
    </row>
    <row r="147" spans="1:7" ht="12.75">
      <c r="A147" s="172" t="s">
        <v>212</v>
      </c>
      <c r="B147" s="124">
        <v>5.608</v>
      </c>
      <c r="C147" s="124"/>
      <c r="D147" s="124">
        <v>5.608</v>
      </c>
      <c r="E147" s="124"/>
      <c r="F147" s="124">
        <v>5.608</v>
      </c>
      <c r="G147" s="124"/>
    </row>
    <row r="148" spans="1:7" ht="12.75">
      <c r="A148" s="172" t="s">
        <v>213</v>
      </c>
      <c r="B148" s="124">
        <v>4.78</v>
      </c>
      <c r="C148" s="124"/>
      <c r="D148" s="124">
        <v>4.78</v>
      </c>
      <c r="E148" s="124"/>
      <c r="F148" s="124">
        <v>4.78</v>
      </c>
      <c r="G148" s="124"/>
    </row>
    <row r="149" spans="1:7" ht="12.75">
      <c r="A149" s="172" t="s">
        <v>214</v>
      </c>
      <c r="B149" s="124">
        <v>35.7</v>
      </c>
      <c r="C149" s="124"/>
      <c r="D149" s="124">
        <v>35.7</v>
      </c>
      <c r="E149" s="124"/>
      <c r="F149" s="124">
        <v>35.7</v>
      </c>
      <c r="G149" s="124"/>
    </row>
    <row r="150" spans="1:7" ht="12.75">
      <c r="A150" s="172" t="s">
        <v>215</v>
      </c>
      <c r="B150" s="124">
        <v>5.45</v>
      </c>
      <c r="C150" s="124"/>
      <c r="D150" s="124">
        <v>5.45</v>
      </c>
      <c r="E150" s="124"/>
      <c r="F150" s="124">
        <v>5.45</v>
      </c>
      <c r="G150" s="124"/>
    </row>
    <row r="151" spans="1:7" ht="12.75">
      <c r="A151" s="172" t="s">
        <v>216</v>
      </c>
      <c r="B151" s="124">
        <v>675.325</v>
      </c>
      <c r="C151" s="124"/>
      <c r="D151" s="124">
        <v>675.325</v>
      </c>
      <c r="E151" s="124"/>
      <c r="F151" s="124"/>
      <c r="G151" s="124">
        <v>675.325</v>
      </c>
    </row>
    <row r="152" spans="1:8" s="18" customFormat="1" ht="12.75">
      <c r="A152" s="172" t="s">
        <v>217</v>
      </c>
      <c r="B152" s="124">
        <v>43.762</v>
      </c>
      <c r="C152" s="124"/>
      <c r="D152" s="124">
        <v>43.762</v>
      </c>
      <c r="E152" s="124"/>
      <c r="F152" s="124">
        <v>43.762</v>
      </c>
      <c r="G152" s="124"/>
      <c r="H152"/>
    </row>
    <row r="153" spans="1:7" ht="12.75">
      <c r="A153" s="172" t="s">
        <v>218</v>
      </c>
      <c r="B153" s="124">
        <v>70.866</v>
      </c>
      <c r="C153" s="124"/>
      <c r="D153" s="124">
        <v>70.866</v>
      </c>
      <c r="E153" s="124">
        <v>11.675</v>
      </c>
      <c r="F153" s="124">
        <v>59.191</v>
      </c>
      <c r="G153" s="124"/>
    </row>
    <row r="154" spans="1:7" ht="21.75">
      <c r="A154" s="173" t="s">
        <v>219</v>
      </c>
      <c r="B154" s="124">
        <v>56.675</v>
      </c>
      <c r="C154" s="124"/>
      <c r="D154" s="124">
        <v>56.675</v>
      </c>
      <c r="E154" s="124">
        <v>11.675</v>
      </c>
      <c r="F154" s="124">
        <v>45</v>
      </c>
      <c r="G154" s="124"/>
    </row>
    <row r="155" spans="1:7" ht="12.75">
      <c r="A155" s="172" t="s">
        <v>220</v>
      </c>
      <c r="B155" s="124">
        <v>25.1</v>
      </c>
      <c r="C155" s="124"/>
      <c r="D155" s="124">
        <v>25.1</v>
      </c>
      <c r="E155" s="124"/>
      <c r="F155" s="124">
        <v>25.1</v>
      </c>
      <c r="G155" s="124"/>
    </row>
    <row r="156" spans="1:7" ht="12.75">
      <c r="A156" s="173" t="s">
        <v>221</v>
      </c>
      <c r="B156" s="124"/>
      <c r="C156" s="124"/>
      <c r="D156" s="124"/>
      <c r="E156" s="124"/>
      <c r="F156" s="124"/>
      <c r="G156" s="124"/>
    </row>
    <row r="157" spans="1:7" ht="12.75">
      <c r="A157" s="172" t="s">
        <v>222</v>
      </c>
      <c r="B157" s="124">
        <v>6.484</v>
      </c>
      <c r="C157" s="124"/>
      <c r="D157" s="124">
        <v>6.484</v>
      </c>
      <c r="E157" s="124"/>
      <c r="F157" s="124">
        <v>6.484</v>
      </c>
      <c r="G157" s="124"/>
    </row>
    <row r="158" spans="1:7" ht="12.75">
      <c r="A158" s="172" t="s">
        <v>223</v>
      </c>
      <c r="B158" s="124">
        <v>38.343</v>
      </c>
      <c r="C158" s="124"/>
      <c r="D158" s="124">
        <v>38.343</v>
      </c>
      <c r="E158" s="124"/>
      <c r="F158" s="124">
        <v>36.923</v>
      </c>
      <c r="G158" s="124">
        <v>1.42</v>
      </c>
    </row>
    <row r="159" spans="1:7" ht="12.75">
      <c r="A159" s="172"/>
      <c r="B159" s="124"/>
      <c r="C159" s="124"/>
      <c r="D159" s="124"/>
      <c r="E159" s="124"/>
      <c r="F159" s="124"/>
      <c r="G159" s="124"/>
    </row>
    <row r="160" spans="1:8" s="154" customFormat="1" ht="12.75">
      <c r="A160" s="171" t="s">
        <v>224</v>
      </c>
      <c r="B160" s="123">
        <v>6220.4774</v>
      </c>
      <c r="C160" s="123">
        <v>29.23</v>
      </c>
      <c r="D160" s="123">
        <v>6191.2474</v>
      </c>
      <c r="E160" s="123">
        <v>574.019</v>
      </c>
      <c r="F160" s="123">
        <v>656.5164</v>
      </c>
      <c r="G160" s="123">
        <v>4960.712</v>
      </c>
      <c r="H160"/>
    </row>
    <row r="161" spans="1:7" ht="12.75">
      <c r="A161" s="172"/>
      <c r="B161" s="124"/>
      <c r="C161" s="124"/>
      <c r="D161" s="124"/>
      <c r="E161" s="124"/>
      <c r="F161" s="124"/>
      <c r="G161" s="124"/>
    </row>
    <row r="162" spans="1:7" ht="12.75">
      <c r="A162" s="172" t="s">
        <v>225</v>
      </c>
      <c r="B162" s="124">
        <v>23.61</v>
      </c>
      <c r="C162" s="124"/>
      <c r="D162" s="124">
        <v>23.61</v>
      </c>
      <c r="E162" s="124">
        <v>1.98</v>
      </c>
      <c r="F162" s="124">
        <v>21.63</v>
      </c>
      <c r="G162" s="124"/>
    </row>
    <row r="163" spans="1:7" ht="12.75">
      <c r="A163" s="172" t="s">
        <v>226</v>
      </c>
      <c r="B163" s="124">
        <v>52.403</v>
      </c>
      <c r="C163" s="124"/>
      <c r="D163" s="124">
        <v>52.403</v>
      </c>
      <c r="E163" s="124">
        <v>3.312</v>
      </c>
      <c r="F163" s="124">
        <v>49.091</v>
      </c>
      <c r="G163" s="124"/>
    </row>
    <row r="164" spans="1:7" ht="12.75">
      <c r="A164" s="172" t="s">
        <v>227</v>
      </c>
      <c r="B164" s="124">
        <v>74.951</v>
      </c>
      <c r="C164" s="124"/>
      <c r="D164" s="124">
        <v>74.951</v>
      </c>
      <c r="E164" s="124">
        <v>0.65</v>
      </c>
      <c r="F164" s="124">
        <v>74.301</v>
      </c>
      <c r="G164" s="124"/>
    </row>
    <row r="165" spans="1:7" ht="21.75">
      <c r="A165" s="173" t="s">
        <v>228</v>
      </c>
      <c r="B165" s="124">
        <v>32.65</v>
      </c>
      <c r="C165" s="124"/>
      <c r="D165" s="124">
        <v>32.65</v>
      </c>
      <c r="E165" s="124"/>
      <c r="F165" s="124">
        <v>32.65</v>
      </c>
      <c r="G165" s="124"/>
    </row>
    <row r="166" spans="1:7" ht="12.75">
      <c r="A166" s="172" t="s">
        <v>229</v>
      </c>
      <c r="B166" s="124">
        <v>103.327</v>
      </c>
      <c r="C166" s="124"/>
      <c r="D166" s="124">
        <v>103.327</v>
      </c>
      <c r="E166" s="124">
        <v>17.357</v>
      </c>
      <c r="F166" s="124">
        <v>85.97</v>
      </c>
      <c r="G166" s="124"/>
    </row>
    <row r="167" spans="1:7" ht="12.75">
      <c r="A167" s="172" t="s">
        <v>230</v>
      </c>
      <c r="B167" s="124">
        <v>3</v>
      </c>
      <c r="C167" s="124"/>
      <c r="D167" s="124">
        <v>3</v>
      </c>
      <c r="E167" s="124"/>
      <c r="F167" s="124">
        <v>3</v>
      </c>
      <c r="G167" s="124"/>
    </row>
    <row r="168" spans="1:7" ht="12.75">
      <c r="A168" s="173" t="s">
        <v>231</v>
      </c>
      <c r="B168" s="124"/>
      <c r="C168" s="124"/>
      <c r="D168" s="124"/>
      <c r="E168" s="124"/>
      <c r="F168" s="124"/>
      <c r="G168" s="124"/>
    </row>
    <row r="169" spans="1:7" ht="12.75">
      <c r="A169" s="172" t="s">
        <v>232</v>
      </c>
      <c r="B169" s="124">
        <v>8.279</v>
      </c>
      <c r="C169" s="124"/>
      <c r="D169" s="124">
        <v>8.279</v>
      </c>
      <c r="E169" s="124"/>
      <c r="F169" s="124">
        <v>8.279</v>
      </c>
      <c r="G169" s="124"/>
    </row>
    <row r="170" spans="1:7" ht="12.75">
      <c r="A170" s="172" t="s">
        <v>233</v>
      </c>
      <c r="B170" s="124">
        <v>26.312</v>
      </c>
      <c r="C170" s="124"/>
      <c r="D170" s="124">
        <v>26.312</v>
      </c>
      <c r="E170" s="124"/>
      <c r="F170" s="124"/>
      <c r="G170" s="124">
        <v>26.312</v>
      </c>
    </row>
    <row r="171" spans="1:7" ht="21.75">
      <c r="A171" s="172" t="s">
        <v>234</v>
      </c>
      <c r="B171" s="124">
        <v>26.312</v>
      </c>
      <c r="C171" s="124"/>
      <c r="D171" s="124">
        <v>26.312</v>
      </c>
      <c r="E171" s="124"/>
      <c r="F171" s="124"/>
      <c r="G171" s="124">
        <v>26.312</v>
      </c>
    </row>
    <row r="172" spans="1:7" ht="12.75">
      <c r="A172" s="172" t="s">
        <v>235</v>
      </c>
      <c r="B172" s="124">
        <v>16.992</v>
      </c>
      <c r="C172" s="124">
        <v>3.13</v>
      </c>
      <c r="D172" s="124">
        <v>13.862</v>
      </c>
      <c r="E172" s="124">
        <v>6.476</v>
      </c>
      <c r="F172" s="124">
        <v>7.386</v>
      </c>
      <c r="G172" s="124"/>
    </row>
    <row r="173" spans="1:7" ht="12.75">
      <c r="A173" s="172" t="s">
        <v>236</v>
      </c>
      <c r="B173" s="124">
        <v>4917.216</v>
      </c>
      <c r="C173" s="124">
        <v>26.1</v>
      </c>
      <c r="D173" s="124">
        <v>4891.116</v>
      </c>
      <c r="E173" s="124"/>
      <c r="F173" s="124">
        <v>1.116</v>
      </c>
      <c r="G173" s="124">
        <v>4890</v>
      </c>
    </row>
    <row r="174" spans="1:7" ht="12.75">
      <c r="A174" s="172" t="s">
        <v>237</v>
      </c>
      <c r="B174" s="124">
        <v>73.1554</v>
      </c>
      <c r="C174" s="124"/>
      <c r="D174" s="124">
        <v>73.1554</v>
      </c>
      <c r="E174" s="124">
        <v>2.91</v>
      </c>
      <c r="F174" s="124">
        <v>25.8454</v>
      </c>
      <c r="G174" s="124">
        <v>44.4</v>
      </c>
    </row>
    <row r="175" spans="1:7" ht="21.75">
      <c r="A175" s="173" t="s">
        <v>238</v>
      </c>
      <c r="B175" s="124">
        <v>44.4</v>
      </c>
      <c r="C175" s="124"/>
      <c r="D175" s="124">
        <v>44.4</v>
      </c>
      <c r="E175" s="124"/>
      <c r="F175" s="124"/>
      <c r="G175" s="124">
        <v>44.4</v>
      </c>
    </row>
    <row r="176" spans="1:7" ht="12.75">
      <c r="A176" s="172" t="s">
        <v>239</v>
      </c>
      <c r="B176" s="124">
        <v>8.624</v>
      </c>
      <c r="C176" s="124"/>
      <c r="D176" s="124">
        <v>8.624</v>
      </c>
      <c r="E176" s="124">
        <v>5.439</v>
      </c>
      <c r="F176" s="124">
        <v>3.185</v>
      </c>
      <c r="G176" s="124"/>
    </row>
    <row r="177" spans="1:7" ht="12.75">
      <c r="A177" s="173" t="s">
        <v>240</v>
      </c>
      <c r="B177" s="124"/>
      <c r="C177" s="124"/>
      <c r="D177" s="124"/>
      <c r="E177" s="124"/>
      <c r="F177" s="124"/>
      <c r="G177" s="124"/>
    </row>
    <row r="178" spans="1:7" ht="12.75">
      <c r="A178" s="172" t="s">
        <v>241</v>
      </c>
      <c r="B178" s="124">
        <v>8.585</v>
      </c>
      <c r="C178" s="124"/>
      <c r="D178" s="124">
        <v>8.585</v>
      </c>
      <c r="E178" s="124">
        <v>0.785</v>
      </c>
      <c r="F178" s="124">
        <v>7.8</v>
      </c>
      <c r="G178" s="124"/>
    </row>
    <row r="179" spans="1:7" ht="12.75">
      <c r="A179" s="172" t="s">
        <v>242</v>
      </c>
      <c r="B179" s="124">
        <v>20.868</v>
      </c>
      <c r="C179" s="124"/>
      <c r="D179" s="124">
        <v>20.868</v>
      </c>
      <c r="E179" s="124">
        <v>1.71</v>
      </c>
      <c r="F179" s="124">
        <v>19.158</v>
      </c>
      <c r="G179" s="124"/>
    </row>
    <row r="180" spans="1:7" ht="12.75">
      <c r="A180" s="172" t="s">
        <v>243</v>
      </c>
      <c r="B180" s="124">
        <v>122.065</v>
      </c>
      <c r="C180" s="124"/>
      <c r="D180" s="124">
        <v>122.065</v>
      </c>
      <c r="E180" s="124">
        <v>55.265</v>
      </c>
      <c r="F180" s="124">
        <v>66.8</v>
      </c>
      <c r="G180" s="124"/>
    </row>
    <row r="181" spans="1:7" ht="12.75">
      <c r="A181" s="173" t="s">
        <v>244</v>
      </c>
      <c r="B181" s="124">
        <v>122.065</v>
      </c>
      <c r="C181" s="124"/>
      <c r="D181" s="124">
        <v>122.065</v>
      </c>
      <c r="E181" s="124">
        <v>55.265</v>
      </c>
      <c r="F181" s="124">
        <v>66.8</v>
      </c>
      <c r="G181" s="124"/>
    </row>
    <row r="182" spans="1:7" ht="12.75">
      <c r="A182" s="172" t="s">
        <v>245</v>
      </c>
      <c r="B182" s="124">
        <v>546.905</v>
      </c>
      <c r="C182" s="124"/>
      <c r="D182" s="124">
        <v>546.905</v>
      </c>
      <c r="E182" s="124">
        <v>474.35</v>
      </c>
      <c r="F182" s="124">
        <v>72.555</v>
      </c>
      <c r="G182" s="124"/>
    </row>
    <row r="183" spans="1:7" ht="12.75">
      <c r="A183" s="172" t="s">
        <v>246</v>
      </c>
      <c r="B183" s="124">
        <v>60.93</v>
      </c>
      <c r="C183" s="124"/>
      <c r="D183" s="124">
        <v>60.93</v>
      </c>
      <c r="E183" s="124"/>
      <c r="F183" s="124">
        <v>60.93</v>
      </c>
      <c r="G183" s="124"/>
    </row>
    <row r="184" spans="1:7" ht="12.75">
      <c r="A184" s="172" t="s">
        <v>247</v>
      </c>
      <c r="B184" s="124">
        <v>9.349</v>
      </c>
      <c r="C184" s="124"/>
      <c r="D184" s="124">
        <v>9.349</v>
      </c>
      <c r="E184" s="124">
        <v>1.44</v>
      </c>
      <c r="F184" s="124">
        <v>7.909</v>
      </c>
      <c r="G184" s="124"/>
    </row>
    <row r="185" spans="1:7" ht="12.75">
      <c r="A185" s="172" t="s">
        <v>248</v>
      </c>
      <c r="B185" s="124">
        <v>121.4</v>
      </c>
      <c r="C185" s="124"/>
      <c r="D185" s="124">
        <v>121.4</v>
      </c>
      <c r="E185" s="124"/>
      <c r="F185" s="124">
        <v>121.4</v>
      </c>
      <c r="G185" s="124"/>
    </row>
    <row r="186" spans="1:7" ht="12.75">
      <c r="A186" s="172" t="s">
        <v>250</v>
      </c>
      <c r="B186" s="124">
        <v>22.506</v>
      </c>
      <c r="C186" s="124"/>
      <c r="D186" s="124">
        <v>22.506</v>
      </c>
      <c r="E186" s="124">
        <v>2.345</v>
      </c>
      <c r="F186" s="124">
        <v>20.161</v>
      </c>
      <c r="G186" s="124"/>
    </row>
    <row r="187" spans="1:7" ht="12.75">
      <c r="A187" s="172"/>
      <c r="B187" s="124"/>
      <c r="C187" s="124"/>
      <c r="D187" s="124"/>
      <c r="E187" s="124"/>
      <c r="F187" s="124"/>
      <c r="G187" s="124"/>
    </row>
    <row r="188" spans="1:7" ht="12.75">
      <c r="A188" s="172"/>
      <c r="B188" s="124"/>
      <c r="C188" s="124"/>
      <c r="D188" s="124"/>
      <c r="E188" s="124"/>
      <c r="F188" s="124"/>
      <c r="G188" s="124"/>
    </row>
    <row r="189" spans="1:8" s="154" customFormat="1" ht="12.75">
      <c r="A189" s="171" t="s">
        <v>251</v>
      </c>
      <c r="B189" s="123">
        <v>1762.804</v>
      </c>
      <c r="C189" s="123">
        <v>4.773</v>
      </c>
      <c r="D189" s="123">
        <v>1758.031</v>
      </c>
      <c r="E189" s="123">
        <v>355.966</v>
      </c>
      <c r="F189" s="123">
        <v>627.488</v>
      </c>
      <c r="G189" s="123">
        <v>774.577</v>
      </c>
      <c r="H189"/>
    </row>
    <row r="190" spans="1:7" ht="12.75">
      <c r="A190" s="172"/>
      <c r="B190" s="124"/>
      <c r="C190" s="124"/>
      <c r="D190" s="124"/>
      <c r="E190" s="124"/>
      <c r="F190" s="124"/>
      <c r="G190" s="124"/>
    </row>
    <row r="191" spans="1:7" ht="12.75">
      <c r="A191" s="172" t="s">
        <v>252</v>
      </c>
      <c r="B191" s="124">
        <v>16.637</v>
      </c>
      <c r="C191" s="124">
        <v>1.913</v>
      </c>
      <c r="D191" s="124">
        <v>14.724</v>
      </c>
      <c r="E191" s="124"/>
      <c r="F191" s="124">
        <v>14.724</v>
      </c>
      <c r="G191" s="124"/>
    </row>
    <row r="192" spans="1:7" ht="12.75">
      <c r="A192" s="172" t="s">
        <v>253</v>
      </c>
      <c r="B192" s="124">
        <v>540.331</v>
      </c>
      <c r="C192" s="124"/>
      <c r="D192" s="124">
        <v>540.331</v>
      </c>
      <c r="E192" s="124">
        <v>350.664</v>
      </c>
      <c r="F192" s="124">
        <v>189.667</v>
      </c>
      <c r="G192" s="124"/>
    </row>
    <row r="193" spans="1:7" ht="21.75">
      <c r="A193" s="172" t="s">
        <v>254</v>
      </c>
      <c r="B193" s="124">
        <v>540.331</v>
      </c>
      <c r="C193" s="124"/>
      <c r="D193" s="124">
        <v>540.331</v>
      </c>
      <c r="E193" s="124">
        <v>350.664</v>
      </c>
      <c r="F193" s="124">
        <v>189.667</v>
      </c>
      <c r="G193" s="124"/>
    </row>
    <row r="194" spans="1:7" ht="12.75">
      <c r="A194" s="172" t="s">
        <v>255</v>
      </c>
      <c r="B194" s="124">
        <v>21.093</v>
      </c>
      <c r="C194" s="124"/>
      <c r="D194" s="124">
        <v>21.093</v>
      </c>
      <c r="E194" s="124"/>
      <c r="F194" s="124">
        <v>21.093</v>
      </c>
      <c r="G194" s="124"/>
    </row>
    <row r="195" spans="1:7" ht="12.75">
      <c r="A195" s="172" t="s">
        <v>256</v>
      </c>
      <c r="B195" s="124">
        <v>90.141</v>
      </c>
      <c r="C195" s="124">
        <v>1.56</v>
      </c>
      <c r="D195" s="124">
        <v>88.581</v>
      </c>
      <c r="E195" s="124"/>
      <c r="F195" s="124">
        <v>88.581</v>
      </c>
      <c r="G195" s="124"/>
    </row>
    <row r="196" spans="1:7" ht="12.75">
      <c r="A196" s="172" t="s">
        <v>257</v>
      </c>
      <c r="B196" s="124">
        <v>262.77</v>
      </c>
      <c r="C196" s="124"/>
      <c r="D196" s="124">
        <v>262.77</v>
      </c>
      <c r="E196" s="124">
        <v>3.8</v>
      </c>
      <c r="F196" s="124">
        <v>167.47</v>
      </c>
      <c r="G196" s="124">
        <v>91.5</v>
      </c>
    </row>
    <row r="197" spans="1:7" ht="12.75">
      <c r="A197" s="172" t="s">
        <v>258</v>
      </c>
      <c r="B197" s="124">
        <v>91.5</v>
      </c>
      <c r="C197" s="124"/>
      <c r="D197" s="124">
        <v>91.5</v>
      </c>
      <c r="E197" s="124"/>
      <c r="F197" s="124"/>
      <c r="G197" s="124">
        <v>91.5</v>
      </c>
    </row>
    <row r="198" spans="1:7" ht="12.75">
      <c r="A198" s="172" t="s">
        <v>259</v>
      </c>
      <c r="B198" s="124">
        <v>6.22</v>
      </c>
      <c r="C198" s="124"/>
      <c r="D198" s="124">
        <v>6.22</v>
      </c>
      <c r="E198" s="124"/>
      <c r="F198" s="124">
        <v>6.22</v>
      </c>
      <c r="G198" s="124"/>
    </row>
    <row r="199" spans="1:7" ht="12.75">
      <c r="A199" s="172" t="s">
        <v>260</v>
      </c>
      <c r="B199" s="124">
        <v>127.76</v>
      </c>
      <c r="C199" s="124">
        <v>1.3</v>
      </c>
      <c r="D199" s="124">
        <v>126.46</v>
      </c>
      <c r="E199" s="124">
        <v>1</v>
      </c>
      <c r="F199" s="124">
        <v>14.26</v>
      </c>
      <c r="G199" s="124">
        <v>111.2</v>
      </c>
    </row>
    <row r="200" spans="1:7" ht="21.75">
      <c r="A200" s="172" t="s">
        <v>261</v>
      </c>
      <c r="B200" s="124">
        <v>112.2</v>
      </c>
      <c r="C200" s="124"/>
      <c r="D200" s="124">
        <v>112.2</v>
      </c>
      <c r="E200" s="124">
        <v>1</v>
      </c>
      <c r="F200" s="124"/>
      <c r="G200" s="124">
        <v>111.2</v>
      </c>
    </row>
    <row r="201" spans="1:7" ht="12.75">
      <c r="A201" s="172" t="s">
        <v>262</v>
      </c>
      <c r="B201" s="124">
        <v>28.43</v>
      </c>
      <c r="C201" s="124"/>
      <c r="D201" s="124">
        <v>28.43</v>
      </c>
      <c r="E201" s="124"/>
      <c r="F201" s="124">
        <v>28.43</v>
      </c>
      <c r="G201" s="124"/>
    </row>
    <row r="202" spans="1:7" ht="12.75">
      <c r="A202" s="172" t="s">
        <v>263</v>
      </c>
      <c r="B202" s="93">
        <v>622.764</v>
      </c>
      <c r="C202" s="124"/>
      <c r="D202" s="124">
        <v>622.764</v>
      </c>
      <c r="E202" s="124">
        <v>0.502</v>
      </c>
      <c r="F202" s="124">
        <v>50.385</v>
      </c>
      <c r="G202" s="124">
        <v>571.877</v>
      </c>
    </row>
    <row r="203" spans="1:7" ht="21.75">
      <c r="A203" s="172" t="s">
        <v>264</v>
      </c>
      <c r="B203" s="124">
        <v>572.379</v>
      </c>
      <c r="C203" s="124"/>
      <c r="D203" s="124">
        <v>572.379</v>
      </c>
      <c r="E203" s="124">
        <v>0.502</v>
      </c>
      <c r="F203" s="124"/>
      <c r="G203" s="124">
        <v>571.877</v>
      </c>
    </row>
    <row r="204" spans="1:7" ht="12.75">
      <c r="A204" s="172" t="s">
        <v>265</v>
      </c>
      <c r="B204" s="124">
        <v>46.658</v>
      </c>
      <c r="C204" s="124"/>
      <c r="D204" s="124">
        <v>46.658</v>
      </c>
      <c r="E204" s="124"/>
      <c r="F204" s="124">
        <v>46.658</v>
      </c>
      <c r="G204" s="124"/>
    </row>
    <row r="205" spans="1:7" ht="12.75">
      <c r="A205" s="172"/>
      <c r="B205" s="124"/>
      <c r="C205" s="124"/>
      <c r="D205" s="124"/>
      <c r="E205" s="124"/>
      <c r="F205" s="124"/>
      <c r="G205" s="124"/>
    </row>
    <row r="206" spans="1:8" s="154" customFormat="1" ht="12.75">
      <c r="A206" s="171" t="s">
        <v>266</v>
      </c>
      <c r="B206" s="174">
        <v>2193.121</v>
      </c>
      <c r="C206" s="174">
        <v>4.7</v>
      </c>
      <c r="D206" s="174">
        <v>2188.421</v>
      </c>
      <c r="E206" s="174">
        <v>28.516</v>
      </c>
      <c r="F206" s="174">
        <v>388.344</v>
      </c>
      <c r="G206" s="174">
        <v>1771.561</v>
      </c>
      <c r="H206"/>
    </row>
    <row r="207" spans="1:7" ht="12.75">
      <c r="A207" s="172"/>
      <c r="B207" s="124"/>
      <c r="C207" s="124"/>
      <c r="D207" s="124"/>
      <c r="E207" s="124"/>
      <c r="F207" s="124"/>
      <c r="G207" s="124"/>
    </row>
    <row r="208" spans="1:7" ht="12.75">
      <c r="A208" s="172" t="s">
        <v>267</v>
      </c>
      <c r="B208" s="124">
        <v>35.958</v>
      </c>
      <c r="C208" s="124"/>
      <c r="D208" s="124">
        <v>35.958</v>
      </c>
      <c r="E208" s="124"/>
      <c r="F208" s="124">
        <v>21.362</v>
      </c>
      <c r="G208" s="124">
        <v>14.596</v>
      </c>
    </row>
    <row r="209" spans="1:7" ht="12.75">
      <c r="A209" s="172" t="s">
        <v>268</v>
      </c>
      <c r="B209" s="124">
        <v>37.135</v>
      </c>
      <c r="C209" s="124"/>
      <c r="D209" s="124">
        <v>37.135</v>
      </c>
      <c r="E209" s="124"/>
      <c r="F209" s="124">
        <v>37.135</v>
      </c>
      <c r="G209" s="124"/>
    </row>
    <row r="210" spans="1:7" ht="12.75">
      <c r="A210" s="172" t="s">
        <v>269</v>
      </c>
      <c r="B210" s="124">
        <v>1781.2</v>
      </c>
      <c r="C210" s="124">
        <v>4.7</v>
      </c>
      <c r="D210" s="124">
        <v>1776.5</v>
      </c>
      <c r="E210" s="124">
        <v>7.5</v>
      </c>
      <c r="F210" s="124">
        <v>38</v>
      </c>
      <c r="G210" s="124">
        <v>1731</v>
      </c>
    </row>
    <row r="211" spans="1:7" ht="12.75">
      <c r="A211" s="172" t="s">
        <v>270</v>
      </c>
      <c r="B211" s="124">
        <v>109.516</v>
      </c>
      <c r="C211" s="124"/>
      <c r="D211" s="124">
        <v>109.516</v>
      </c>
      <c r="E211" s="124">
        <v>17.206</v>
      </c>
      <c r="F211" s="124">
        <v>92.31</v>
      </c>
      <c r="G211" s="124"/>
    </row>
    <row r="212" spans="1:7" ht="12.75">
      <c r="A212" s="172" t="s">
        <v>271</v>
      </c>
      <c r="B212" s="124">
        <v>3.24</v>
      </c>
      <c r="C212" s="124"/>
      <c r="D212" s="124">
        <v>3.24</v>
      </c>
      <c r="E212" s="124"/>
      <c r="F212" s="124">
        <v>3.24</v>
      </c>
      <c r="G212" s="124"/>
    </row>
    <row r="213" spans="1:7" ht="12.75">
      <c r="A213" s="172" t="s">
        <v>272</v>
      </c>
      <c r="B213" s="124">
        <v>19.554</v>
      </c>
      <c r="C213" s="124"/>
      <c r="D213" s="124">
        <v>19.554</v>
      </c>
      <c r="E213" s="124"/>
      <c r="F213" s="124">
        <v>19.554</v>
      </c>
      <c r="G213" s="124"/>
    </row>
    <row r="214" spans="1:7" ht="12.75">
      <c r="A214" s="172" t="s">
        <v>273</v>
      </c>
      <c r="B214" s="124">
        <v>6.11</v>
      </c>
      <c r="C214" s="124"/>
      <c r="D214" s="124">
        <v>6.11</v>
      </c>
      <c r="E214" s="124"/>
      <c r="F214" s="124">
        <v>6.11</v>
      </c>
      <c r="G214" s="124"/>
    </row>
    <row r="215" spans="1:7" ht="12.75">
      <c r="A215" s="172" t="s">
        <v>274</v>
      </c>
      <c r="B215" s="124">
        <v>12.31</v>
      </c>
      <c r="C215" s="124"/>
      <c r="D215" s="124">
        <v>12.31</v>
      </c>
      <c r="E215" s="124"/>
      <c r="F215" s="124">
        <v>12.31</v>
      </c>
      <c r="G215" s="124"/>
    </row>
    <row r="216" spans="1:7" ht="12.75">
      <c r="A216" s="172" t="s">
        <v>275</v>
      </c>
      <c r="B216" s="124">
        <v>8.248</v>
      </c>
      <c r="C216" s="124"/>
      <c r="D216" s="124">
        <v>8.248</v>
      </c>
      <c r="E216" s="124">
        <v>3.81</v>
      </c>
      <c r="F216" s="124">
        <v>4.438</v>
      </c>
      <c r="G216" s="124"/>
    </row>
    <row r="217" spans="1:7" ht="12.75">
      <c r="A217" s="172" t="s">
        <v>276</v>
      </c>
      <c r="B217" s="124">
        <v>25.965</v>
      </c>
      <c r="C217" s="124"/>
      <c r="D217" s="124">
        <v>25.965</v>
      </c>
      <c r="E217" s="124"/>
      <c r="F217" s="124"/>
      <c r="G217" s="124">
        <v>25.965</v>
      </c>
    </row>
    <row r="218" spans="1:7" ht="12.75">
      <c r="A218" s="172" t="s">
        <v>277</v>
      </c>
      <c r="B218" s="124">
        <v>94.46</v>
      </c>
      <c r="C218" s="124"/>
      <c r="D218" s="124">
        <v>94.46</v>
      </c>
      <c r="E218" s="124"/>
      <c r="F218" s="124">
        <v>94.46</v>
      </c>
      <c r="G218" s="124"/>
    </row>
    <row r="219" spans="1:7" ht="12.75">
      <c r="A219" s="172" t="s">
        <v>278</v>
      </c>
      <c r="B219" s="124">
        <v>2.353</v>
      </c>
      <c r="C219" s="124"/>
      <c r="D219" s="124">
        <v>2.353</v>
      </c>
      <c r="E219" s="124"/>
      <c r="F219" s="124">
        <v>2.353</v>
      </c>
      <c r="G219" s="124"/>
    </row>
    <row r="220" spans="1:7" ht="12.75">
      <c r="A220" s="172"/>
      <c r="B220" s="124"/>
      <c r="C220" s="124"/>
      <c r="D220" s="124"/>
      <c r="E220" s="124"/>
      <c r="F220" s="124"/>
      <c r="G220" s="124"/>
    </row>
    <row r="221" spans="1:7" ht="12.75">
      <c r="A221" s="172" t="s">
        <v>280</v>
      </c>
      <c r="B221" s="124">
        <v>48.63</v>
      </c>
      <c r="C221" s="124"/>
      <c r="D221" s="124">
        <v>48.63</v>
      </c>
      <c r="E221" s="124"/>
      <c r="F221" s="124">
        <v>48.63</v>
      </c>
      <c r="G221" s="124"/>
    </row>
    <row r="222" spans="1:7" ht="12.75">
      <c r="A222" s="172" t="s">
        <v>281</v>
      </c>
      <c r="B222" s="124">
        <v>0.141</v>
      </c>
      <c r="C222" s="124"/>
      <c r="D222" s="124">
        <v>0.141</v>
      </c>
      <c r="E222" s="124"/>
      <c r="F222" s="124">
        <v>0.141</v>
      </c>
      <c r="G222" s="124"/>
    </row>
    <row r="223" spans="1:7" ht="12.75">
      <c r="A223" s="172" t="s">
        <v>282</v>
      </c>
      <c r="B223" s="124">
        <v>8.301</v>
      </c>
      <c r="C223" s="124"/>
      <c r="D223" s="124">
        <v>8.301</v>
      </c>
      <c r="E223" s="124"/>
      <c r="F223" s="124">
        <v>8.301</v>
      </c>
      <c r="G223" s="124"/>
    </row>
    <row r="224" spans="1:7" ht="12.75">
      <c r="A224" s="172"/>
      <c r="B224" s="124"/>
      <c r="C224" s="124"/>
      <c r="D224" s="124"/>
      <c r="E224" s="124"/>
      <c r="F224" s="124"/>
      <c r="G224" s="124"/>
    </row>
    <row r="225" spans="1:8" s="154" customFormat="1" ht="12.75">
      <c r="A225" s="171" t="s">
        <v>283</v>
      </c>
      <c r="B225" s="123">
        <v>7151.851</v>
      </c>
      <c r="C225" s="123"/>
      <c r="D225" s="123">
        <v>7151.851</v>
      </c>
      <c r="E225" s="123">
        <v>972.348</v>
      </c>
      <c r="F225" s="123">
        <v>853.831</v>
      </c>
      <c r="G225" s="123">
        <v>5325.672</v>
      </c>
      <c r="H225"/>
    </row>
    <row r="226" spans="1:7" ht="12.75">
      <c r="A226" s="172"/>
      <c r="B226" s="124"/>
      <c r="C226" s="124"/>
      <c r="D226" s="124"/>
      <c r="E226" s="124"/>
      <c r="F226" s="124"/>
      <c r="G226" s="124"/>
    </row>
    <row r="227" spans="1:7" ht="12.75">
      <c r="A227" s="172" t="s">
        <v>284</v>
      </c>
      <c r="B227" s="124">
        <v>21.92</v>
      </c>
      <c r="C227" s="124"/>
      <c r="D227" s="124">
        <v>21.92</v>
      </c>
      <c r="E227" s="124"/>
      <c r="F227" s="124">
        <v>21.92</v>
      </c>
      <c r="G227" s="124"/>
    </row>
    <row r="228" spans="1:7" ht="12.75">
      <c r="A228" s="172" t="s">
        <v>285</v>
      </c>
      <c r="B228" s="124">
        <v>84.052</v>
      </c>
      <c r="C228" s="124"/>
      <c r="D228" s="124">
        <v>84.052</v>
      </c>
      <c r="E228" s="124"/>
      <c r="F228" s="124">
        <v>84.052</v>
      </c>
      <c r="G228" s="124"/>
    </row>
    <row r="229" spans="1:7" ht="12.75">
      <c r="A229" s="172" t="s">
        <v>286</v>
      </c>
      <c r="B229" s="124">
        <v>26.316</v>
      </c>
      <c r="C229" s="124"/>
      <c r="D229" s="124">
        <v>26.316</v>
      </c>
      <c r="E229" s="124"/>
      <c r="F229" s="124">
        <v>13.041</v>
      </c>
      <c r="G229" s="124">
        <v>13.275</v>
      </c>
    </row>
    <row r="230" spans="1:7" ht="12.75">
      <c r="A230" s="173" t="s">
        <v>287</v>
      </c>
      <c r="B230" s="124"/>
      <c r="C230" s="124"/>
      <c r="D230" s="124"/>
      <c r="E230" s="124"/>
      <c r="F230" s="124"/>
      <c r="G230" s="124"/>
    </row>
    <row r="231" spans="1:7" ht="12.75">
      <c r="A231" s="172" t="s">
        <v>288</v>
      </c>
      <c r="B231" s="124">
        <v>46.109</v>
      </c>
      <c r="C231" s="124"/>
      <c r="D231" s="124">
        <v>46.109</v>
      </c>
      <c r="E231" s="124"/>
      <c r="F231" s="124">
        <v>46.109</v>
      </c>
      <c r="G231" s="124"/>
    </row>
    <row r="232" spans="1:7" ht="12.75">
      <c r="A232" s="172" t="s">
        <v>289</v>
      </c>
      <c r="B232" s="124">
        <v>11.22</v>
      </c>
      <c r="C232" s="124"/>
      <c r="D232" s="124">
        <v>11.22</v>
      </c>
      <c r="E232" s="124"/>
      <c r="F232" s="124">
        <v>11.22</v>
      </c>
      <c r="G232" s="124"/>
    </row>
    <row r="233" spans="1:7" ht="12.75">
      <c r="A233" s="172" t="s">
        <v>290</v>
      </c>
      <c r="B233" s="124">
        <v>131.43</v>
      </c>
      <c r="C233" s="124"/>
      <c r="D233" s="124">
        <v>131.43</v>
      </c>
      <c r="E233" s="124"/>
      <c r="F233" s="124">
        <v>11.93</v>
      </c>
      <c r="G233" s="124">
        <v>119.5</v>
      </c>
    </row>
    <row r="234" spans="1:7" ht="12.75">
      <c r="A234" s="172" t="s">
        <v>291</v>
      </c>
      <c r="B234" s="124">
        <v>85.122</v>
      </c>
      <c r="C234" s="124"/>
      <c r="D234" s="124">
        <v>85.122</v>
      </c>
      <c r="E234" s="124"/>
      <c r="F234" s="124">
        <v>85.122</v>
      </c>
      <c r="G234" s="124"/>
    </row>
    <row r="235" spans="1:7" ht="12.75">
      <c r="A235" s="172" t="s">
        <v>292</v>
      </c>
      <c r="B235" s="124">
        <v>7.077</v>
      </c>
      <c r="C235" s="124"/>
      <c r="D235" s="124">
        <v>7.077</v>
      </c>
      <c r="E235" s="124"/>
      <c r="F235" s="124">
        <v>7.077</v>
      </c>
      <c r="G235" s="124"/>
    </row>
    <row r="236" spans="1:7" ht="12.75">
      <c r="A236" s="172" t="s">
        <v>293</v>
      </c>
      <c r="B236" s="124">
        <v>44.154</v>
      </c>
      <c r="C236" s="124"/>
      <c r="D236" s="124">
        <v>44.154</v>
      </c>
      <c r="E236" s="124"/>
      <c r="F236" s="124">
        <v>44.154</v>
      </c>
      <c r="G236" s="124"/>
    </row>
    <row r="237" spans="1:7" ht="12.75">
      <c r="A237" s="172" t="s">
        <v>294</v>
      </c>
      <c r="B237" s="124">
        <v>184.829</v>
      </c>
      <c r="C237" s="124"/>
      <c r="D237" s="124">
        <v>184.829</v>
      </c>
      <c r="E237" s="124">
        <v>0.963</v>
      </c>
      <c r="F237" s="124">
        <v>183.866</v>
      </c>
      <c r="G237" s="124"/>
    </row>
    <row r="238" spans="1:7" ht="12.75">
      <c r="A238" s="172" t="s">
        <v>295</v>
      </c>
      <c r="B238" s="124">
        <v>0.684</v>
      </c>
      <c r="C238" s="124"/>
      <c r="D238" s="124">
        <v>0.684</v>
      </c>
      <c r="E238" s="124"/>
      <c r="F238" s="124">
        <v>0.684</v>
      </c>
      <c r="G238" s="124"/>
    </row>
    <row r="239" spans="1:7" ht="12.75">
      <c r="A239" s="173" t="s">
        <v>296</v>
      </c>
      <c r="B239" s="124"/>
      <c r="C239" s="124"/>
      <c r="D239" s="124"/>
      <c r="E239" s="124"/>
      <c r="F239" s="124"/>
      <c r="G239" s="124"/>
    </row>
    <row r="240" spans="1:7" ht="12.75">
      <c r="A240" s="172" t="s">
        <v>297</v>
      </c>
      <c r="B240" s="124">
        <v>266.077</v>
      </c>
      <c r="C240" s="124"/>
      <c r="D240" s="124">
        <v>266.077</v>
      </c>
      <c r="E240" s="124">
        <v>215.236</v>
      </c>
      <c r="F240" s="124">
        <v>50.841</v>
      </c>
      <c r="G240" s="124"/>
    </row>
    <row r="241" spans="1:7" ht="12.75">
      <c r="A241" s="172" t="s">
        <v>298</v>
      </c>
      <c r="B241" s="124">
        <v>71.609</v>
      </c>
      <c r="C241" s="124"/>
      <c r="D241" s="124">
        <v>71.609</v>
      </c>
      <c r="E241" s="124"/>
      <c r="F241" s="124">
        <v>59.512</v>
      </c>
      <c r="G241" s="124">
        <v>12.097</v>
      </c>
    </row>
    <row r="242" spans="1:7" ht="12.75">
      <c r="A242" s="172" t="s">
        <v>299</v>
      </c>
      <c r="B242" s="124">
        <v>29.393</v>
      </c>
      <c r="C242" s="124"/>
      <c r="D242" s="124">
        <v>29.393</v>
      </c>
      <c r="E242" s="124"/>
      <c r="F242" s="124">
        <v>29.393</v>
      </c>
      <c r="G242" s="124"/>
    </row>
    <row r="243" spans="1:7" ht="12.75">
      <c r="A243" s="172" t="s">
        <v>300</v>
      </c>
      <c r="B243" s="124">
        <v>5180.8</v>
      </c>
      <c r="C243" s="124"/>
      <c r="D243" s="124">
        <v>5180.8</v>
      </c>
      <c r="E243" s="124"/>
      <c r="F243" s="124"/>
      <c r="G243" s="124">
        <v>5180.8</v>
      </c>
    </row>
    <row r="244" spans="1:7" ht="12.75">
      <c r="A244" s="172" t="s">
        <v>301</v>
      </c>
      <c r="B244" s="124">
        <v>832.155</v>
      </c>
      <c r="C244" s="124"/>
      <c r="D244" s="124">
        <v>832.155</v>
      </c>
      <c r="E244" s="124">
        <v>756.149</v>
      </c>
      <c r="F244" s="124">
        <v>76.006</v>
      </c>
      <c r="G244" s="124"/>
    </row>
    <row r="245" spans="1:7" ht="12.75">
      <c r="A245" s="172" t="s">
        <v>302</v>
      </c>
      <c r="B245" s="124">
        <v>32</v>
      </c>
      <c r="C245" s="124"/>
      <c r="D245" s="124">
        <v>32</v>
      </c>
      <c r="E245" s="124"/>
      <c r="F245" s="124">
        <v>32</v>
      </c>
      <c r="G245" s="124"/>
    </row>
    <row r="246" spans="1:7" ht="12.75">
      <c r="A246" s="172" t="s">
        <v>303</v>
      </c>
      <c r="B246" s="124">
        <v>32.866</v>
      </c>
      <c r="C246" s="124"/>
      <c r="D246" s="124">
        <v>32.866</v>
      </c>
      <c r="E246" s="124"/>
      <c r="F246" s="124">
        <v>32.866</v>
      </c>
      <c r="G246" s="124"/>
    </row>
    <row r="247" spans="1:7" ht="12.75">
      <c r="A247" s="172" t="s">
        <v>304</v>
      </c>
      <c r="B247" s="124">
        <v>31</v>
      </c>
      <c r="C247" s="124"/>
      <c r="D247" s="124">
        <v>31</v>
      </c>
      <c r="E247" s="124"/>
      <c r="F247" s="124">
        <v>31</v>
      </c>
      <c r="G247" s="124"/>
    </row>
    <row r="248" spans="1:7" ht="12.75">
      <c r="A248" s="172" t="s">
        <v>305</v>
      </c>
      <c r="B248" s="124">
        <v>33.038</v>
      </c>
      <c r="C248" s="124"/>
      <c r="D248" s="124">
        <v>33.038</v>
      </c>
      <c r="E248" s="124"/>
      <c r="F248" s="124">
        <v>33.038</v>
      </c>
      <c r="G248" s="124"/>
    </row>
    <row r="249" spans="1:7" ht="12.75">
      <c r="A249" s="172"/>
      <c r="B249" s="124"/>
      <c r="C249" s="124"/>
      <c r="D249" s="124"/>
      <c r="E249" s="124"/>
      <c r="F249" s="124"/>
      <c r="G249" s="124"/>
    </row>
    <row r="250" spans="1:8" s="154" customFormat="1" ht="12.75">
      <c r="A250" s="171" t="s">
        <v>306</v>
      </c>
      <c r="B250" s="124">
        <v>1457.83</v>
      </c>
      <c r="C250" s="124"/>
      <c r="D250" s="124">
        <v>1457.83</v>
      </c>
      <c r="E250" s="124"/>
      <c r="F250" s="124">
        <v>214.07</v>
      </c>
      <c r="G250" s="124">
        <v>1243.76</v>
      </c>
      <c r="H250"/>
    </row>
    <row r="251" spans="1:7" ht="12.75">
      <c r="A251" s="172"/>
      <c r="B251" s="124"/>
      <c r="C251" s="124"/>
      <c r="D251" s="124"/>
      <c r="E251" s="124"/>
      <c r="F251" s="124"/>
      <c r="G251" s="124"/>
    </row>
    <row r="252" spans="1:7" ht="12.75">
      <c r="A252" s="172" t="s">
        <v>307</v>
      </c>
      <c r="B252" s="124">
        <v>43.2</v>
      </c>
      <c r="C252" s="124"/>
      <c r="D252" s="124">
        <v>43.2</v>
      </c>
      <c r="E252" s="124"/>
      <c r="F252" s="124">
        <v>43.2</v>
      </c>
      <c r="G252" s="124"/>
    </row>
    <row r="253" spans="1:7" ht="12.75">
      <c r="A253" s="172" t="s">
        <v>308</v>
      </c>
      <c r="B253" s="124">
        <v>10.7</v>
      </c>
      <c r="C253" s="124"/>
      <c r="D253" s="124">
        <v>10.7</v>
      </c>
      <c r="E253" s="124"/>
      <c r="F253" s="124">
        <v>10.7</v>
      </c>
      <c r="G253" s="124"/>
    </row>
    <row r="254" spans="1:7" ht="12.75">
      <c r="A254" s="172" t="s">
        <v>309</v>
      </c>
      <c r="B254" s="124"/>
      <c r="C254" s="124"/>
      <c r="D254" s="124"/>
      <c r="E254" s="124"/>
      <c r="F254" s="124"/>
      <c r="G254" s="124"/>
    </row>
    <row r="255" spans="1:7" ht="12.75">
      <c r="A255" s="172" t="s">
        <v>310</v>
      </c>
      <c r="B255" s="124">
        <v>188.58</v>
      </c>
      <c r="C255" s="124"/>
      <c r="D255" s="124">
        <v>188.58</v>
      </c>
      <c r="E255" s="124"/>
      <c r="F255" s="124">
        <v>10.82</v>
      </c>
      <c r="G255" s="124">
        <v>177.76</v>
      </c>
    </row>
    <row r="256" spans="1:7" ht="21.75">
      <c r="A256" s="172" t="s">
        <v>311</v>
      </c>
      <c r="B256" s="124">
        <v>166.702</v>
      </c>
      <c r="C256" s="124"/>
      <c r="D256" s="124">
        <v>166.702</v>
      </c>
      <c r="E256" s="124"/>
      <c r="F256" s="124">
        <v>0.015</v>
      </c>
      <c r="G256" s="124">
        <v>166.687</v>
      </c>
    </row>
    <row r="257" spans="1:7" ht="12.75">
      <c r="A257" s="172" t="s">
        <v>312</v>
      </c>
      <c r="B257" s="124">
        <v>15.86</v>
      </c>
      <c r="C257" s="124"/>
      <c r="D257" s="124">
        <v>15.86</v>
      </c>
      <c r="E257" s="124"/>
      <c r="F257" s="124">
        <v>15.86</v>
      </c>
      <c r="G257" s="124"/>
    </row>
    <row r="258" spans="1:7" ht="12.75">
      <c r="A258" s="172" t="s">
        <v>313</v>
      </c>
      <c r="B258" s="124">
        <v>29.25</v>
      </c>
      <c r="C258" s="124"/>
      <c r="D258" s="124">
        <v>29.25</v>
      </c>
      <c r="E258" s="124"/>
      <c r="F258" s="124">
        <v>29.25</v>
      </c>
      <c r="G258" s="124"/>
    </row>
    <row r="259" spans="1:7" ht="12.75">
      <c r="A259" s="172" t="s">
        <v>314</v>
      </c>
      <c r="B259" s="124">
        <v>2.988</v>
      </c>
      <c r="C259" s="124"/>
      <c r="D259" s="124">
        <v>2.988</v>
      </c>
      <c r="E259" s="124"/>
      <c r="F259" s="124">
        <v>2.988</v>
      </c>
      <c r="G259" s="124"/>
    </row>
    <row r="260" spans="1:7" ht="12.75">
      <c r="A260" s="172" t="s">
        <v>315</v>
      </c>
      <c r="B260" s="124">
        <v>16.83</v>
      </c>
      <c r="C260" s="124"/>
      <c r="D260" s="124">
        <v>16.83</v>
      </c>
      <c r="E260" s="124"/>
      <c r="F260" s="124">
        <v>16.83</v>
      </c>
      <c r="G260" s="124"/>
    </row>
    <row r="261" spans="1:7" ht="12.75">
      <c r="A261" s="172" t="s">
        <v>316</v>
      </c>
      <c r="B261" s="124">
        <v>20.225</v>
      </c>
      <c r="C261" s="124"/>
      <c r="D261" s="124">
        <v>20.225</v>
      </c>
      <c r="E261" s="124"/>
      <c r="F261" s="124">
        <v>20.225</v>
      </c>
      <c r="G261" s="124"/>
    </row>
    <row r="262" spans="1:7" ht="12.75">
      <c r="A262" s="172" t="s">
        <v>317</v>
      </c>
      <c r="B262" s="124">
        <v>21.535</v>
      </c>
      <c r="C262" s="124"/>
      <c r="D262" s="124">
        <v>21.535</v>
      </c>
      <c r="E262" s="124"/>
      <c r="F262" s="124">
        <v>21.535</v>
      </c>
      <c r="G262" s="124"/>
    </row>
    <row r="263" spans="1:7" ht="12.75">
      <c r="A263" s="172" t="s">
        <v>318</v>
      </c>
      <c r="B263" s="124">
        <v>25.9</v>
      </c>
      <c r="C263" s="124"/>
      <c r="D263" s="124">
        <v>25.9</v>
      </c>
      <c r="E263" s="124"/>
      <c r="F263" s="124">
        <v>25.9</v>
      </c>
      <c r="G263" s="124"/>
    </row>
    <row r="264" spans="1:7" ht="12.75">
      <c r="A264" s="172" t="s">
        <v>319</v>
      </c>
      <c r="B264" s="124">
        <v>1075.452</v>
      </c>
      <c r="C264" s="124"/>
      <c r="D264" s="124">
        <v>1075.452</v>
      </c>
      <c r="E264" s="124"/>
      <c r="F264" s="124">
        <v>9.452</v>
      </c>
      <c r="G264" s="124">
        <v>1066</v>
      </c>
    </row>
    <row r="265" spans="1:7" ht="12.75">
      <c r="A265" s="172" t="s">
        <v>320</v>
      </c>
      <c r="B265" s="124">
        <v>7.31</v>
      </c>
      <c r="C265" s="124"/>
      <c r="D265" s="124">
        <v>7.31</v>
      </c>
      <c r="E265" s="124"/>
      <c r="F265" s="124">
        <v>7.31</v>
      </c>
      <c r="G265" s="124"/>
    </row>
    <row r="266" spans="1:7" ht="12.75">
      <c r="A266" s="172"/>
      <c r="B266" s="124"/>
      <c r="C266" s="124"/>
      <c r="D266" s="124"/>
      <c r="E266" s="124"/>
      <c r="F266" s="124"/>
      <c r="G266" s="124"/>
    </row>
    <row r="267" spans="1:8" s="154" customFormat="1" ht="12.75">
      <c r="A267" s="171" t="s">
        <v>321</v>
      </c>
      <c r="B267" s="123">
        <v>2618.032</v>
      </c>
      <c r="C267" s="123"/>
      <c r="D267" s="123">
        <v>2618.032</v>
      </c>
      <c r="E267" s="123">
        <v>5.521</v>
      </c>
      <c r="F267" s="123">
        <v>424.242</v>
      </c>
      <c r="G267" s="123">
        <v>2188.269</v>
      </c>
      <c r="H267"/>
    </row>
    <row r="268" spans="1:7" ht="12.75">
      <c r="A268" s="172"/>
      <c r="B268" s="124"/>
      <c r="C268" s="124"/>
      <c r="D268" s="124"/>
      <c r="E268" s="124"/>
      <c r="F268" s="124"/>
      <c r="G268" s="124"/>
    </row>
    <row r="269" spans="1:7" ht="12.75">
      <c r="A269" s="172" t="s">
        <v>322</v>
      </c>
      <c r="B269" s="124">
        <v>49.9</v>
      </c>
      <c r="C269" s="124"/>
      <c r="D269" s="124">
        <v>49.9</v>
      </c>
      <c r="E269" s="124"/>
      <c r="F269" s="124">
        <v>49.9</v>
      </c>
      <c r="G269" s="124"/>
    </row>
    <row r="270" spans="1:7" ht="21.75">
      <c r="A270" s="173" t="s">
        <v>323</v>
      </c>
      <c r="B270" s="124">
        <v>39.5</v>
      </c>
      <c r="C270" s="124"/>
      <c r="D270" s="124">
        <v>39.5</v>
      </c>
      <c r="E270" s="124"/>
      <c r="F270" s="124">
        <v>39.5</v>
      </c>
      <c r="G270" s="124"/>
    </row>
    <row r="271" spans="1:7" ht="12.75">
      <c r="A271" s="172" t="s">
        <v>324</v>
      </c>
      <c r="B271" s="124">
        <v>11.47</v>
      </c>
      <c r="C271" s="124"/>
      <c r="D271" s="124">
        <v>11.47</v>
      </c>
      <c r="E271" s="124">
        <v>5.03</v>
      </c>
      <c r="F271" s="124">
        <v>6.44</v>
      </c>
      <c r="G271" s="124"/>
    </row>
    <row r="272" spans="1:7" ht="12.75">
      <c r="A272" s="172" t="s">
        <v>325</v>
      </c>
      <c r="B272" s="124">
        <v>64.386</v>
      </c>
      <c r="C272" s="124"/>
      <c r="D272" s="124">
        <v>64.386</v>
      </c>
      <c r="E272" s="124"/>
      <c r="F272" s="124">
        <v>64.386</v>
      </c>
      <c r="G272" s="124"/>
    </row>
    <row r="273" spans="1:7" ht="21.75">
      <c r="A273" s="173" t="s">
        <v>326</v>
      </c>
      <c r="B273" s="124">
        <v>45.66</v>
      </c>
      <c r="C273" s="124"/>
      <c r="D273" s="124">
        <v>45.66</v>
      </c>
      <c r="E273" s="124"/>
      <c r="F273" s="124">
        <v>45.66</v>
      </c>
      <c r="G273" s="124"/>
    </row>
    <row r="274" spans="1:7" ht="12.75">
      <c r="A274" s="172" t="s">
        <v>327</v>
      </c>
      <c r="B274" s="124">
        <v>18.644</v>
      </c>
      <c r="C274" s="124"/>
      <c r="D274" s="124">
        <v>18.644</v>
      </c>
      <c r="E274" s="124"/>
      <c r="F274" s="124">
        <v>18.644</v>
      </c>
      <c r="G274" s="124"/>
    </row>
    <row r="275" spans="1:7" ht="12.75">
      <c r="A275" s="172" t="s">
        <v>328</v>
      </c>
      <c r="B275" s="124">
        <v>14.55</v>
      </c>
      <c r="C275" s="124"/>
      <c r="D275" s="124">
        <v>14.55</v>
      </c>
      <c r="E275" s="124"/>
      <c r="F275" s="124">
        <v>14.55</v>
      </c>
      <c r="G275" s="124"/>
    </row>
    <row r="276" spans="1:7" ht="12.75">
      <c r="A276" s="172" t="s">
        <v>329</v>
      </c>
      <c r="B276" s="124">
        <v>11.636</v>
      </c>
      <c r="C276" s="124"/>
      <c r="D276" s="124">
        <v>11.636</v>
      </c>
      <c r="E276" s="124"/>
      <c r="F276" s="124">
        <v>11.636</v>
      </c>
      <c r="G276" s="124"/>
    </row>
    <row r="277" spans="1:7" ht="12.75">
      <c r="A277" s="172" t="s">
        <v>330</v>
      </c>
      <c r="B277" s="124">
        <v>13.653</v>
      </c>
      <c r="C277" s="124"/>
      <c r="D277" s="124">
        <v>13.653</v>
      </c>
      <c r="E277" s="124"/>
      <c r="F277" s="124">
        <v>13.653</v>
      </c>
      <c r="G277" s="124"/>
    </row>
    <row r="278" spans="1:7" ht="12.75">
      <c r="A278" s="172" t="s">
        <v>331</v>
      </c>
      <c r="B278" s="124">
        <v>28.81</v>
      </c>
      <c r="C278" s="124"/>
      <c r="D278" s="124">
        <v>28.81</v>
      </c>
      <c r="E278" s="124"/>
      <c r="F278" s="124">
        <v>28.81</v>
      </c>
      <c r="G278" s="124"/>
    </row>
    <row r="279" spans="1:7" ht="12.75">
      <c r="A279" s="172" t="s">
        <v>332</v>
      </c>
      <c r="B279" s="124">
        <v>54.67</v>
      </c>
      <c r="C279" s="124"/>
      <c r="D279" s="124">
        <v>54.67</v>
      </c>
      <c r="E279" s="124"/>
      <c r="F279" s="124">
        <v>19.65</v>
      </c>
      <c r="G279" s="124">
        <v>35.02</v>
      </c>
    </row>
    <row r="280" spans="1:7" ht="12.75">
      <c r="A280" s="172" t="s">
        <v>333</v>
      </c>
      <c r="B280" s="124">
        <v>28.37</v>
      </c>
      <c r="C280" s="124"/>
      <c r="D280" s="124">
        <v>28.37</v>
      </c>
      <c r="E280" s="124"/>
      <c r="F280" s="124">
        <v>28.37</v>
      </c>
      <c r="G280" s="124"/>
    </row>
    <row r="281" spans="1:7" ht="12.75">
      <c r="A281" s="172" t="s">
        <v>334</v>
      </c>
      <c r="B281" s="124">
        <v>73.692</v>
      </c>
      <c r="C281" s="124"/>
      <c r="D281" s="124">
        <v>73.692</v>
      </c>
      <c r="E281" s="124">
        <v>0.491</v>
      </c>
      <c r="F281" s="124">
        <v>73.201</v>
      </c>
      <c r="G281" s="124"/>
    </row>
    <row r="282" spans="1:7" ht="21.75">
      <c r="A282" s="173" t="s">
        <v>335</v>
      </c>
      <c r="B282" s="124">
        <v>6.1</v>
      </c>
      <c r="C282" s="124"/>
      <c r="D282" s="124">
        <v>6.1</v>
      </c>
      <c r="E282" s="124"/>
      <c r="F282" s="124">
        <v>6.1</v>
      </c>
      <c r="G282" s="124"/>
    </row>
    <row r="283" spans="1:7" ht="12.75">
      <c r="A283" s="172" t="s">
        <v>336</v>
      </c>
      <c r="B283" s="124">
        <v>50.721</v>
      </c>
      <c r="C283" s="124"/>
      <c r="D283" s="124">
        <v>50.721</v>
      </c>
      <c r="E283" s="124"/>
      <c r="F283" s="124">
        <v>50.721</v>
      </c>
      <c r="G283" s="124"/>
    </row>
    <row r="284" spans="1:7" ht="12.75">
      <c r="A284" s="172" t="s">
        <v>337</v>
      </c>
      <c r="B284" s="124">
        <v>44.281</v>
      </c>
      <c r="C284" s="124"/>
      <c r="D284" s="124">
        <v>44.281</v>
      </c>
      <c r="E284" s="124"/>
      <c r="F284" s="124">
        <v>44.281</v>
      </c>
      <c r="G284" s="124"/>
    </row>
    <row r="285" spans="1:7" ht="12.75">
      <c r="A285" s="172" t="s">
        <v>338</v>
      </c>
      <c r="B285" s="124">
        <v>2114.281</v>
      </c>
      <c r="C285" s="124"/>
      <c r="D285" s="124">
        <v>2114.281</v>
      </c>
      <c r="E285" s="124"/>
      <c r="F285" s="124"/>
      <c r="G285" s="124">
        <v>2114.281</v>
      </c>
    </row>
    <row r="286" spans="1:7" ht="12.75">
      <c r="A286" s="172" t="s">
        <v>339</v>
      </c>
      <c r="B286" s="124">
        <v>38.968</v>
      </c>
      <c r="C286" s="124"/>
      <c r="D286" s="124">
        <v>38.968</v>
      </c>
      <c r="E286" s="124"/>
      <c r="F286" s="124"/>
      <c r="G286" s="124">
        <v>38.968</v>
      </c>
    </row>
    <row r="287" spans="1:7" ht="12.75">
      <c r="A287" s="172"/>
      <c r="B287" s="124"/>
      <c r="C287" s="124"/>
      <c r="D287" s="124"/>
      <c r="E287" s="124"/>
      <c r="F287" s="124"/>
      <c r="G287" s="124"/>
    </row>
    <row r="288" spans="1:8" s="154" customFormat="1" ht="12.75">
      <c r="A288" s="171" t="s">
        <v>340</v>
      </c>
      <c r="B288" s="123">
        <v>2082.383</v>
      </c>
      <c r="C288" s="123"/>
      <c r="D288" s="123">
        <v>2082.383</v>
      </c>
      <c r="E288" s="123">
        <v>0.867</v>
      </c>
      <c r="F288" s="123">
        <v>331.985</v>
      </c>
      <c r="G288" s="123">
        <v>1749.531</v>
      </c>
      <c r="H288"/>
    </row>
    <row r="289" spans="1:7" ht="12.75">
      <c r="A289" s="172"/>
      <c r="B289" s="124"/>
      <c r="C289" s="124"/>
      <c r="D289" s="124"/>
      <c r="E289" s="124"/>
      <c r="F289" s="124"/>
      <c r="G289" s="124"/>
    </row>
    <row r="290" spans="1:7" ht="12.75">
      <c r="A290" s="172" t="s">
        <v>341</v>
      </c>
      <c r="B290" s="124">
        <v>87.61</v>
      </c>
      <c r="C290" s="124"/>
      <c r="D290" s="124">
        <v>87.61</v>
      </c>
      <c r="E290" s="124"/>
      <c r="F290" s="124">
        <v>87.61</v>
      </c>
      <c r="G290" s="124"/>
    </row>
    <row r="291" spans="1:7" ht="21.75">
      <c r="A291" s="173" t="s">
        <v>342</v>
      </c>
      <c r="B291" s="124">
        <v>40.37</v>
      </c>
      <c r="C291" s="124"/>
      <c r="D291" s="124">
        <v>40.37</v>
      </c>
      <c r="E291" s="124"/>
      <c r="F291" s="124">
        <v>40.37</v>
      </c>
      <c r="G291" s="124"/>
    </row>
    <row r="292" spans="1:7" ht="12.75">
      <c r="A292" s="172" t="s">
        <v>343</v>
      </c>
      <c r="B292" s="124">
        <v>9.67</v>
      </c>
      <c r="C292" s="124"/>
      <c r="D292" s="124">
        <v>9.67</v>
      </c>
      <c r="E292" s="124"/>
      <c r="F292" s="124">
        <v>9.67</v>
      </c>
      <c r="G292" s="124"/>
    </row>
    <row r="293" spans="1:7" ht="12.75">
      <c r="A293" s="172" t="s">
        <v>344</v>
      </c>
      <c r="B293" s="124">
        <v>32.675</v>
      </c>
      <c r="C293" s="124"/>
      <c r="D293" s="124">
        <v>32.675</v>
      </c>
      <c r="E293" s="124">
        <v>0.05</v>
      </c>
      <c r="F293" s="124">
        <v>32.625</v>
      </c>
      <c r="G293" s="124"/>
    </row>
    <row r="294" spans="1:7" ht="12.75">
      <c r="A294" s="172" t="s">
        <v>345</v>
      </c>
      <c r="B294" s="124">
        <v>12.459</v>
      </c>
      <c r="C294" s="124"/>
      <c r="D294" s="124">
        <v>12.459</v>
      </c>
      <c r="E294" s="124"/>
      <c r="F294" s="124">
        <v>5.559</v>
      </c>
      <c r="G294" s="124">
        <v>6.9</v>
      </c>
    </row>
    <row r="295" spans="1:7" ht="12.75">
      <c r="A295" s="172" t="s">
        <v>346</v>
      </c>
      <c r="B295" s="124">
        <v>11.628</v>
      </c>
      <c r="C295" s="124"/>
      <c r="D295" s="124">
        <v>11.628</v>
      </c>
      <c r="E295" s="124"/>
      <c r="F295" s="124">
        <v>11.628</v>
      </c>
      <c r="G295" s="124"/>
    </row>
    <row r="296" spans="1:7" ht="12.75">
      <c r="A296" s="172" t="s">
        <v>347</v>
      </c>
      <c r="B296" s="124">
        <v>14.117</v>
      </c>
      <c r="C296" s="124"/>
      <c r="D296" s="124">
        <v>14.117</v>
      </c>
      <c r="E296" s="124"/>
      <c r="F296" s="124">
        <v>14.117</v>
      </c>
      <c r="G296" s="124"/>
    </row>
    <row r="297" spans="1:7" ht="12.75">
      <c r="A297" s="172" t="s">
        <v>348</v>
      </c>
      <c r="B297" s="124">
        <v>21.148</v>
      </c>
      <c r="C297" s="124"/>
      <c r="D297" s="124">
        <v>21.148</v>
      </c>
      <c r="E297" s="124"/>
      <c r="F297" s="124">
        <v>21.148</v>
      </c>
      <c r="G297" s="124"/>
    </row>
    <row r="298" spans="1:7" ht="12.75">
      <c r="A298" s="172" t="s">
        <v>349</v>
      </c>
      <c r="B298" s="124">
        <v>36.765</v>
      </c>
      <c r="C298" s="124"/>
      <c r="D298" s="124">
        <v>36.765</v>
      </c>
      <c r="E298" s="124"/>
      <c r="F298" s="124">
        <v>36.765</v>
      </c>
      <c r="G298" s="124"/>
    </row>
    <row r="299" spans="1:7" ht="12.75">
      <c r="A299" s="172" t="s">
        <v>350</v>
      </c>
      <c r="B299" s="124">
        <v>26.145</v>
      </c>
      <c r="C299" s="124"/>
      <c r="D299" s="124">
        <v>26.145</v>
      </c>
      <c r="E299" s="124"/>
      <c r="F299" s="124">
        <v>26.145</v>
      </c>
      <c r="G299" s="124"/>
    </row>
    <row r="300" spans="1:7" ht="12.75">
      <c r="A300" s="172" t="s">
        <v>351</v>
      </c>
      <c r="B300" s="124">
        <v>16.157</v>
      </c>
      <c r="C300" s="124"/>
      <c r="D300" s="124">
        <v>16.157</v>
      </c>
      <c r="E300" s="124"/>
      <c r="F300" s="124">
        <v>16.157</v>
      </c>
      <c r="G300" s="124"/>
    </row>
    <row r="301" spans="1:7" ht="12.75">
      <c r="A301" s="172" t="s">
        <v>352</v>
      </c>
      <c r="B301" s="124">
        <v>8.602</v>
      </c>
      <c r="C301" s="124"/>
      <c r="D301" s="124">
        <v>8.602</v>
      </c>
      <c r="E301" s="124"/>
      <c r="F301" s="124">
        <v>8.602</v>
      </c>
      <c r="G301" s="124"/>
    </row>
    <row r="302" spans="1:7" ht="12.75">
      <c r="A302" s="172" t="s">
        <v>353</v>
      </c>
      <c r="B302" s="124">
        <v>1744.936</v>
      </c>
      <c r="C302" s="124"/>
      <c r="D302" s="124">
        <v>1744.936</v>
      </c>
      <c r="E302" s="124">
        <v>0.817</v>
      </c>
      <c r="F302" s="124">
        <v>1.488</v>
      </c>
      <c r="G302" s="124">
        <v>1742.631</v>
      </c>
    </row>
    <row r="303" spans="1:7" ht="12.75">
      <c r="A303" s="172" t="s">
        <v>354</v>
      </c>
      <c r="B303" s="124">
        <v>60.471</v>
      </c>
      <c r="C303" s="124"/>
      <c r="D303" s="124">
        <v>60.471</v>
      </c>
      <c r="E303" s="124"/>
      <c r="F303" s="124">
        <v>60.471</v>
      </c>
      <c r="G303" s="124"/>
    </row>
    <row r="304" ht="12.75">
      <c r="A304" s="172"/>
    </row>
    <row r="305" ht="12.75">
      <c r="A305" s="172"/>
    </row>
    <row r="306" ht="12.75">
      <c r="A306" s="172"/>
    </row>
    <row r="307" ht="12.75">
      <c r="A307" s="172"/>
    </row>
    <row r="308" ht="12.75">
      <c r="A308" s="172"/>
    </row>
    <row r="309" ht="12.75">
      <c r="A309" s="172"/>
    </row>
    <row r="310" ht="12.75">
      <c r="A310" s="172"/>
    </row>
    <row r="311" ht="12.75">
      <c r="A311" s="172"/>
    </row>
    <row r="312" ht="12.75">
      <c r="A312" s="175"/>
    </row>
    <row r="313" ht="12.75">
      <c r="A313" s="175"/>
    </row>
    <row r="314" ht="12.75">
      <c r="A314" s="175"/>
    </row>
    <row r="315" ht="12.75">
      <c r="A315" s="175"/>
    </row>
    <row r="316" ht="12.75">
      <c r="A316" s="175"/>
    </row>
    <row r="317" ht="12.75">
      <c r="A317" s="175"/>
    </row>
    <row r="318" ht="12.75">
      <c r="A318" s="175"/>
    </row>
  </sheetData>
  <printOptions/>
  <pageMargins left="0.8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V16384"/>
    </sheetView>
  </sheetViews>
  <sheetFormatPr defaultColWidth="9.140625" defaultRowHeight="12.75"/>
  <cols>
    <col min="1" max="1" width="7.28125" style="0" customWidth="1"/>
    <col min="2" max="2" width="15.8515625" style="0" customWidth="1"/>
    <col min="3" max="3" width="7.8515625" style="0" customWidth="1"/>
    <col min="4" max="4" width="25.7109375" style="0" customWidth="1"/>
    <col min="5" max="5" width="7.57421875" style="13" customWidth="1"/>
    <col min="6" max="6" width="11.7109375" style="14" customWidth="1"/>
  </cols>
  <sheetData>
    <row r="1" spans="1:6" ht="15">
      <c r="A1" s="10"/>
      <c r="B1" s="10" t="s">
        <v>35</v>
      </c>
      <c r="C1" s="11"/>
      <c r="D1" s="11"/>
      <c r="E1" s="11"/>
      <c r="F1" s="12"/>
    </row>
    <row r="3" spans="1:6" s="18" customFormat="1" ht="12.75">
      <c r="A3" s="15"/>
      <c r="B3" s="15"/>
      <c r="C3" s="15"/>
      <c r="D3" s="15"/>
      <c r="E3" s="16"/>
      <c r="F3" s="17" t="s">
        <v>1</v>
      </c>
    </row>
    <row r="4" spans="1:6" s="18" customFormat="1" ht="12.75">
      <c r="A4" s="15"/>
      <c r="B4" s="15"/>
      <c r="C4" s="15"/>
      <c r="D4" s="15"/>
      <c r="E4" s="16"/>
      <c r="F4" s="19"/>
    </row>
    <row r="5" spans="1:6" s="25" customFormat="1" ht="12.75">
      <c r="A5" s="20"/>
      <c r="B5" s="21" t="s">
        <v>36</v>
      </c>
      <c r="C5" s="21"/>
      <c r="D5" s="22"/>
      <c r="E5" s="23" t="s">
        <v>37</v>
      </c>
      <c r="F5" s="24" t="s">
        <v>38</v>
      </c>
    </row>
    <row r="6" spans="1:6" s="25" customFormat="1" ht="12.75">
      <c r="A6" s="26"/>
      <c r="B6" s="27"/>
      <c r="C6" s="27"/>
      <c r="D6" s="27"/>
      <c r="E6" s="28"/>
      <c r="F6" s="29"/>
    </row>
    <row r="7" spans="1:6" s="25" customFormat="1" ht="12.75">
      <c r="A7" s="30" t="s">
        <v>39</v>
      </c>
      <c r="E7" s="31" t="s">
        <v>40</v>
      </c>
      <c r="F7" s="32">
        <v>387.857</v>
      </c>
    </row>
    <row r="8" spans="1:6" s="25" customFormat="1" ht="12.75">
      <c r="A8" s="25" t="s">
        <v>41</v>
      </c>
      <c r="E8" s="31"/>
      <c r="F8" s="33"/>
    </row>
    <row r="9" spans="2:6" s="25" customFormat="1" ht="12.75">
      <c r="B9" s="25" t="s">
        <v>42</v>
      </c>
      <c r="E9" s="31" t="s">
        <v>43</v>
      </c>
      <c r="F9" s="33">
        <v>53.779</v>
      </c>
    </row>
    <row r="10" spans="5:6" s="25" customFormat="1" ht="12.75">
      <c r="E10" s="31"/>
      <c r="F10" s="33"/>
    </row>
    <row r="11" spans="2:6" s="25" customFormat="1" ht="12.75">
      <c r="B11" s="25" t="s">
        <v>44</v>
      </c>
      <c r="E11" s="31" t="s">
        <v>43</v>
      </c>
      <c r="F11" s="32">
        <v>329.60828</v>
      </c>
    </row>
    <row r="12" spans="3:6" s="25" customFormat="1" ht="12.75">
      <c r="C12" s="25" t="s">
        <v>45</v>
      </c>
      <c r="E12" s="31" t="s">
        <v>43</v>
      </c>
      <c r="F12" s="34">
        <v>47.764</v>
      </c>
    </row>
    <row r="13" spans="3:6" s="25" customFormat="1" ht="12.75">
      <c r="C13" s="25" t="s">
        <v>46</v>
      </c>
      <c r="E13" s="31" t="s">
        <v>43</v>
      </c>
      <c r="F13" s="35">
        <v>281.831</v>
      </c>
    </row>
    <row r="14" spans="3:6" s="25" customFormat="1" ht="12.75">
      <c r="C14" s="25" t="s">
        <v>47</v>
      </c>
      <c r="E14" s="31" t="s">
        <v>43</v>
      </c>
      <c r="F14" s="32">
        <v>0.013</v>
      </c>
    </row>
    <row r="15" spans="2:6" s="25" customFormat="1" ht="12.75">
      <c r="B15" s="25" t="s">
        <v>48</v>
      </c>
      <c r="E15" s="31" t="s">
        <v>43</v>
      </c>
      <c r="F15" s="36">
        <v>4.47</v>
      </c>
    </row>
    <row r="16" spans="1:6" s="25" customFormat="1" ht="12.75">
      <c r="A16" s="25" t="s">
        <v>49</v>
      </c>
      <c r="E16" s="31"/>
      <c r="F16" s="32">
        <v>1216.967</v>
      </c>
    </row>
    <row r="17" spans="5:6" s="25" customFormat="1" ht="12.75">
      <c r="E17" s="31"/>
      <c r="F17" s="29"/>
    </row>
    <row r="18" spans="1:6" s="25" customFormat="1" ht="12.75">
      <c r="A18" s="30" t="s">
        <v>50</v>
      </c>
      <c r="E18" s="31" t="s">
        <v>43</v>
      </c>
      <c r="F18" s="29">
        <v>104.491</v>
      </c>
    </row>
    <row r="19" spans="1:6" s="25" customFormat="1" ht="12.75">
      <c r="A19" s="37" t="s">
        <v>51</v>
      </c>
      <c r="B19" s="37"/>
      <c r="C19" s="37"/>
      <c r="D19" s="37"/>
      <c r="E19" s="31"/>
      <c r="F19" s="29"/>
    </row>
    <row r="20" spans="2:9" s="25" customFormat="1" ht="12.75">
      <c r="B20" s="25" t="s">
        <v>52</v>
      </c>
      <c r="E20" s="31" t="s">
        <v>43</v>
      </c>
      <c r="F20" s="29">
        <v>47.343</v>
      </c>
      <c r="I20"/>
    </row>
    <row r="21" spans="2:9" s="25" customFormat="1" ht="12.75">
      <c r="B21" s="25" t="s">
        <v>53</v>
      </c>
      <c r="E21" s="31" t="s">
        <v>43</v>
      </c>
      <c r="F21" s="29">
        <v>30.357</v>
      </c>
      <c r="I21"/>
    </row>
    <row r="22" spans="2:6" s="25" customFormat="1" ht="12.75">
      <c r="B22" s="25" t="s">
        <v>54</v>
      </c>
      <c r="E22" s="31" t="s">
        <v>43</v>
      </c>
      <c r="F22" s="29">
        <v>10.237</v>
      </c>
    </row>
    <row r="23" spans="2:6" s="25" customFormat="1" ht="12.75">
      <c r="B23" s="29" t="s">
        <v>55</v>
      </c>
      <c r="E23" s="31" t="s">
        <v>43</v>
      </c>
      <c r="F23" s="29">
        <v>6.284</v>
      </c>
    </row>
    <row r="24" spans="2:6" s="25" customFormat="1" ht="12.75">
      <c r="B24" s="25" t="s">
        <v>56</v>
      </c>
      <c r="E24" s="31" t="s">
        <v>43</v>
      </c>
      <c r="F24" s="29">
        <v>4.047</v>
      </c>
    </row>
    <row r="25" spans="2:6" s="25" customFormat="1" ht="12.75">
      <c r="B25" s="25" t="s">
        <v>57</v>
      </c>
      <c r="E25" s="31" t="s">
        <v>43</v>
      </c>
      <c r="F25" s="29">
        <v>6.222</v>
      </c>
    </row>
    <row r="26" spans="1:6" s="25" customFormat="1" ht="12.75">
      <c r="A26" s="25" t="s">
        <v>49</v>
      </c>
      <c r="E26" s="31"/>
      <c r="F26" s="29">
        <v>1217.665</v>
      </c>
    </row>
    <row r="27" spans="5:6" s="25" customFormat="1" ht="12.75">
      <c r="E27" s="31"/>
      <c r="F27" s="29"/>
    </row>
    <row r="28" spans="1:6" s="25" customFormat="1" ht="12.75">
      <c r="A28" s="30" t="s">
        <v>58</v>
      </c>
      <c r="E28" s="31" t="s">
        <v>43</v>
      </c>
      <c r="F28" s="32">
        <v>432.265</v>
      </c>
    </row>
    <row r="29" spans="4:6" s="25" customFormat="1" ht="12.75">
      <c r="D29" s="38"/>
      <c r="E29" s="31"/>
      <c r="F29" s="29"/>
    </row>
    <row r="30" spans="1:6" s="25" customFormat="1" ht="12.75">
      <c r="A30" s="25" t="s">
        <v>59</v>
      </c>
      <c r="D30" s="38"/>
      <c r="E30" s="31" t="s">
        <v>43</v>
      </c>
      <c r="F30" s="32">
        <v>431.15</v>
      </c>
    </row>
    <row r="31" spans="2:7" s="25" customFormat="1" ht="12.75">
      <c r="B31" s="25" t="s">
        <v>60</v>
      </c>
      <c r="E31" s="31" t="s">
        <v>43</v>
      </c>
      <c r="F31" s="29">
        <v>45.399</v>
      </c>
      <c r="G31" s="38"/>
    </row>
    <row r="32" spans="2:6" s="25" customFormat="1" ht="12.75">
      <c r="B32" s="25" t="s">
        <v>61</v>
      </c>
      <c r="E32" s="31" t="s">
        <v>43</v>
      </c>
      <c r="F32" s="39">
        <v>385.751</v>
      </c>
    </row>
    <row r="33" spans="3:6" s="25" customFormat="1" ht="12.75">
      <c r="C33" s="25" t="s">
        <v>62</v>
      </c>
      <c r="E33" s="31" t="s">
        <v>43</v>
      </c>
      <c r="F33" s="29">
        <v>1.911</v>
      </c>
    </row>
    <row r="34" spans="3:6" s="25" customFormat="1" ht="12.75">
      <c r="C34" s="25" t="s">
        <v>63</v>
      </c>
      <c r="E34" s="31" t="s">
        <v>43</v>
      </c>
      <c r="F34" s="29">
        <v>383.839</v>
      </c>
    </row>
    <row r="35" spans="4:6" s="25" customFormat="1" ht="12.75">
      <c r="D35" s="25" t="s">
        <v>64</v>
      </c>
      <c r="E35" s="31" t="s">
        <v>43</v>
      </c>
      <c r="F35" s="29">
        <v>268.526</v>
      </c>
    </row>
    <row r="36" spans="4:6" s="25" customFormat="1" ht="12.75">
      <c r="D36" s="25" t="s">
        <v>65</v>
      </c>
      <c r="E36" s="31" t="s">
        <v>43</v>
      </c>
      <c r="F36" s="32">
        <v>24.464</v>
      </c>
    </row>
    <row r="37" spans="4:6" s="25" customFormat="1" ht="12.75">
      <c r="D37" s="25" t="s">
        <v>66</v>
      </c>
      <c r="E37" s="31" t="s">
        <v>43</v>
      </c>
      <c r="F37" s="29">
        <v>90.849</v>
      </c>
    </row>
    <row r="38" spans="1:6" s="25" customFormat="1" ht="12.75">
      <c r="A38" s="25" t="s">
        <v>67</v>
      </c>
      <c r="E38" s="31" t="s">
        <v>43</v>
      </c>
      <c r="F38" s="29">
        <v>1.416</v>
      </c>
    </row>
    <row r="39" spans="4:6" s="25" customFormat="1" ht="12.75">
      <c r="D39" s="40"/>
      <c r="E39" s="41"/>
      <c r="F39" s="29"/>
    </row>
    <row r="40" spans="1:6" s="25" customFormat="1" ht="12.75">
      <c r="A40" s="30" t="s">
        <v>68</v>
      </c>
      <c r="E40" s="31"/>
      <c r="F40" s="29"/>
    </row>
    <row r="41" spans="2:6" s="25" customFormat="1" ht="12.75">
      <c r="B41" s="25" t="s">
        <v>69</v>
      </c>
      <c r="E41" s="31" t="s">
        <v>70</v>
      </c>
      <c r="F41" s="29">
        <v>1199.42</v>
      </c>
    </row>
    <row r="42" spans="2:6" s="25" customFormat="1" ht="12.75">
      <c r="B42" s="25" t="s">
        <v>71</v>
      </c>
      <c r="D42" s="42"/>
      <c r="E42" s="31" t="s">
        <v>43</v>
      </c>
      <c r="F42" s="29">
        <v>4959.91</v>
      </c>
    </row>
    <row r="43" spans="2:6" s="25" customFormat="1" ht="12.75">
      <c r="B43" s="25" t="s">
        <v>72</v>
      </c>
      <c r="E43" s="31" t="s">
        <v>43</v>
      </c>
      <c r="F43" s="43">
        <v>45.869</v>
      </c>
    </row>
    <row r="44" spans="2:6" s="25" customFormat="1" ht="12.75">
      <c r="B44" s="25" t="s">
        <v>73</v>
      </c>
      <c r="E44" s="31" t="s">
        <v>43</v>
      </c>
      <c r="F44" s="29">
        <v>146.38</v>
      </c>
    </row>
    <row r="45" spans="2:6" s="25" customFormat="1" ht="12.75">
      <c r="B45" s="25" t="s">
        <v>74</v>
      </c>
      <c r="E45" s="31" t="s">
        <v>43</v>
      </c>
      <c r="F45" s="29">
        <v>1881.37</v>
      </c>
    </row>
    <row r="46" spans="2:6" s="25" customFormat="1" ht="12.75">
      <c r="B46" s="25" t="s">
        <v>75</v>
      </c>
      <c r="E46" s="31" t="s">
        <v>43</v>
      </c>
      <c r="F46" s="29">
        <v>174538.5987</v>
      </c>
    </row>
    <row r="47" spans="2:6" s="25" customFormat="1" ht="12.75">
      <c r="B47" s="25" t="s">
        <v>76</v>
      </c>
      <c r="E47" s="31" t="s">
        <v>43</v>
      </c>
      <c r="F47" s="43">
        <v>4812.469</v>
      </c>
    </row>
    <row r="48" spans="5:6" s="25" customFormat="1" ht="12.75">
      <c r="E48" s="31"/>
      <c r="F48" s="29"/>
    </row>
    <row r="49" spans="5:6" s="25" customFormat="1" ht="12.75">
      <c r="E49" s="31"/>
      <c r="F49" s="29"/>
    </row>
    <row r="50" spans="5:6" s="25" customFormat="1" ht="12.75">
      <c r="E50" s="31"/>
      <c r="F50" s="29"/>
    </row>
    <row r="51" spans="5:6" s="25" customFormat="1" ht="12.75">
      <c r="E51" s="31"/>
      <c r="F51" s="29"/>
    </row>
    <row r="52" spans="5:6" s="25" customFormat="1" ht="12.75">
      <c r="E52" s="31"/>
      <c r="F52" s="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8"/>
  <sheetViews>
    <sheetView workbookViewId="0" topLeftCell="A1">
      <selection activeCell="D2" sqref="D2"/>
    </sheetView>
  </sheetViews>
  <sheetFormatPr defaultColWidth="9.140625" defaultRowHeight="12.75"/>
  <cols>
    <col min="1" max="1" width="25.421875" style="47" customWidth="1"/>
    <col min="2" max="2" width="11.7109375" style="47" customWidth="1"/>
    <col min="3" max="3" width="17.421875" style="64" customWidth="1"/>
    <col min="4" max="4" width="13.00390625" style="47" customWidth="1"/>
    <col min="5" max="5" width="11.421875" style="47" customWidth="1"/>
    <col min="6" max="6" width="9.57421875" style="47" customWidth="1"/>
    <col min="7" max="7" width="8.421875" style="47" customWidth="1"/>
    <col min="8" max="8" width="10.57421875" style="47" customWidth="1"/>
    <col min="9" max="9" width="14.8515625" style="47" customWidth="1"/>
    <col min="10" max="10" width="9.28125" style="47" customWidth="1"/>
    <col min="11" max="16384" width="9.140625" style="47" customWidth="1"/>
  </cols>
  <sheetData>
    <row r="1" spans="1:11" ht="15.75">
      <c r="A1" s="44"/>
      <c r="B1" s="45" t="s">
        <v>77</v>
      </c>
      <c r="C1" s="46"/>
      <c r="D1"/>
      <c r="E1"/>
      <c r="F1"/>
      <c r="G1"/>
      <c r="H1"/>
      <c r="I1"/>
      <c r="J1"/>
      <c r="K1"/>
    </row>
    <row r="2" spans="1:11" s="57" customFormat="1" ht="12.75">
      <c r="A2" s="44"/>
      <c r="B2"/>
      <c r="C2" s="46"/>
      <c r="D2"/>
      <c r="E2"/>
      <c r="F2"/>
      <c r="G2"/>
      <c r="H2"/>
      <c r="I2" t="s">
        <v>3</v>
      </c>
      <c r="J2"/>
      <c r="K2"/>
    </row>
    <row r="3" spans="1:11" s="57" customFormat="1" ht="13.5" thickBot="1">
      <c r="A3" s="44"/>
      <c r="B3"/>
      <c r="C3" s="46"/>
      <c r="D3"/>
      <c r="E3"/>
      <c r="F3"/>
      <c r="G3"/>
      <c r="H3"/>
      <c r="I3"/>
      <c r="J3"/>
      <c r="K3" s="56"/>
    </row>
    <row r="4" spans="1:11" s="57" customFormat="1" ht="36.75" thickBot="1">
      <c r="A4" s="48" t="s">
        <v>78</v>
      </c>
      <c r="B4" s="49" t="s">
        <v>79</v>
      </c>
      <c r="C4" s="50" t="s">
        <v>80</v>
      </c>
      <c r="D4" s="49" t="s">
        <v>81</v>
      </c>
      <c r="E4" s="51" t="s">
        <v>82</v>
      </c>
      <c r="F4" s="51" t="s">
        <v>83</v>
      </c>
      <c r="G4" s="49" t="s">
        <v>84</v>
      </c>
      <c r="H4" s="49" t="s">
        <v>85</v>
      </c>
      <c r="I4" s="49" t="s">
        <v>86</v>
      </c>
      <c r="J4" s="52" t="s">
        <v>355</v>
      </c>
      <c r="K4"/>
    </row>
    <row r="5" spans="1:11" ht="12.75">
      <c r="A5" s="44"/>
      <c r="B5"/>
      <c r="C5" s="46"/>
      <c r="D5"/>
      <c r="E5"/>
      <c r="F5"/>
      <c r="G5"/>
      <c r="H5"/>
      <c r="I5"/>
      <c r="J5"/>
      <c r="K5"/>
    </row>
    <row r="6" spans="1:11" ht="12.75">
      <c r="A6" s="53" t="s">
        <v>87</v>
      </c>
      <c r="B6" s="54">
        <f>D6+E6+F6+G6+H6+J6</f>
        <v>1607557.848</v>
      </c>
      <c r="C6" s="54">
        <v>390590.848</v>
      </c>
      <c r="D6" s="54">
        <v>47756.227</v>
      </c>
      <c r="E6" s="55">
        <v>122056.983</v>
      </c>
      <c r="F6" s="55">
        <v>159773.717</v>
      </c>
      <c r="G6" s="55">
        <v>13.526</v>
      </c>
      <c r="H6" s="55">
        <v>1273487.57</v>
      </c>
      <c r="I6" s="55">
        <v>56520.570000000065</v>
      </c>
      <c r="J6" s="55">
        <v>4469.825</v>
      </c>
      <c r="K6"/>
    </row>
    <row r="7" spans="1:11" ht="12.75">
      <c r="A7" s="44"/>
      <c r="B7" s="54"/>
      <c r="C7" s="57"/>
      <c r="D7" s="54"/>
      <c r="E7" s="14"/>
      <c r="F7" s="14"/>
      <c r="G7" s="14"/>
      <c r="H7" s="14"/>
      <c r="I7" s="14"/>
      <c r="J7" s="14"/>
      <c r="K7"/>
    </row>
    <row r="8" spans="1:11" ht="12.75">
      <c r="A8" s="53" t="s">
        <v>88</v>
      </c>
      <c r="B8" s="54">
        <f>D8+E8+F8+G8+H8+J8</f>
        <v>44291.283</v>
      </c>
      <c r="C8" s="54">
        <f>D8+E8+F8+G8+I8+J8</f>
        <v>44291.283</v>
      </c>
      <c r="D8" s="54">
        <v>11326.315</v>
      </c>
      <c r="E8" s="55"/>
      <c r="F8" s="55">
        <v>422.32</v>
      </c>
      <c r="G8" s="55"/>
      <c r="H8" s="55">
        <v>32510.238</v>
      </c>
      <c r="I8" s="55">
        <v>32510.238</v>
      </c>
      <c r="J8" s="55">
        <v>32.41</v>
      </c>
      <c r="K8"/>
    </row>
    <row r="9" spans="1:11" ht="12.75">
      <c r="A9" s="44"/>
      <c r="B9" s="14"/>
      <c r="C9" s="58"/>
      <c r="D9" s="14"/>
      <c r="E9" s="14"/>
      <c r="F9" s="14"/>
      <c r="G9" s="14"/>
      <c r="H9" s="14"/>
      <c r="I9" s="14"/>
      <c r="J9" s="14"/>
      <c r="K9"/>
    </row>
    <row r="10" spans="1:11" ht="12.75">
      <c r="A10" s="44" t="s">
        <v>89</v>
      </c>
      <c r="B10" s="14">
        <f aca="true" t="shared" si="0" ref="B10:B36">D10+E10+F10+G10+H10+J10</f>
        <v>15.89</v>
      </c>
      <c r="C10" s="58">
        <f aca="true" t="shared" si="1" ref="C10:C36">D10+E10+F10+G10+I10+J10</f>
        <v>15.89</v>
      </c>
      <c r="D10" s="14">
        <v>15.89</v>
      </c>
      <c r="E10" s="14"/>
      <c r="F10" s="14"/>
      <c r="G10" s="14"/>
      <c r="H10" s="14"/>
      <c r="I10" s="14"/>
      <c r="J10" s="14"/>
      <c r="K10"/>
    </row>
    <row r="11" spans="1:11" ht="12.75">
      <c r="A11" s="44" t="s">
        <v>90</v>
      </c>
      <c r="B11" s="14">
        <f t="shared" si="0"/>
        <v>11.393</v>
      </c>
      <c r="C11" s="58">
        <f t="shared" si="1"/>
        <v>11.393</v>
      </c>
      <c r="D11" s="14">
        <v>11.393</v>
      </c>
      <c r="E11" s="14"/>
      <c r="F11" s="14"/>
      <c r="G11" s="14"/>
      <c r="H11" s="14"/>
      <c r="I11" s="14"/>
      <c r="J11" s="14"/>
      <c r="K11"/>
    </row>
    <row r="12" spans="1:11" ht="12.75">
      <c r="A12" s="44" t="s">
        <v>91</v>
      </c>
      <c r="B12" s="14">
        <f t="shared" si="0"/>
        <v>9987.089</v>
      </c>
      <c r="C12" s="58">
        <f t="shared" si="1"/>
        <v>9987.089</v>
      </c>
      <c r="D12" s="14">
        <v>239.265</v>
      </c>
      <c r="E12" s="14"/>
      <c r="F12" s="14"/>
      <c r="G12" s="14"/>
      <c r="H12" s="14">
        <v>9747.824</v>
      </c>
      <c r="I12" s="14">
        <v>9747.824</v>
      </c>
      <c r="J12" s="14"/>
      <c r="K12"/>
    </row>
    <row r="13" spans="1:11" ht="25.5">
      <c r="A13" s="44" t="s">
        <v>92</v>
      </c>
      <c r="B13">
        <f t="shared" si="0"/>
        <v>9934.08</v>
      </c>
      <c r="C13" s="46">
        <f t="shared" si="1"/>
        <v>9934.08</v>
      </c>
      <c r="D13">
        <v>186.256</v>
      </c>
      <c r="E13"/>
      <c r="F13"/>
      <c r="G13"/>
      <c r="H13">
        <v>9747.824</v>
      </c>
      <c r="I13">
        <v>9747.824</v>
      </c>
      <c r="J13"/>
      <c r="K13"/>
    </row>
    <row r="14" spans="1:11" ht="12.75">
      <c r="A14" s="44" t="s">
        <v>93</v>
      </c>
      <c r="B14">
        <f t="shared" si="0"/>
        <v>902.964</v>
      </c>
      <c r="C14" s="46">
        <f t="shared" si="1"/>
        <v>902.964</v>
      </c>
      <c r="D14">
        <v>728.364</v>
      </c>
      <c r="E14"/>
      <c r="F14">
        <v>174.6</v>
      </c>
      <c r="G14"/>
      <c r="H14"/>
      <c r="I14"/>
      <c r="J14"/>
      <c r="K14"/>
    </row>
    <row r="15" spans="1:11" ht="12.75">
      <c r="A15" s="44" t="s">
        <v>94</v>
      </c>
      <c r="B15">
        <f t="shared" si="0"/>
        <v>440.689</v>
      </c>
      <c r="C15" s="46">
        <f t="shared" si="1"/>
        <v>440.689</v>
      </c>
      <c r="D15">
        <v>382.009</v>
      </c>
      <c r="E15"/>
      <c r="F15"/>
      <c r="G15"/>
      <c r="H15">
        <v>58.68</v>
      </c>
      <c r="I15">
        <v>58.68</v>
      </c>
      <c r="J15"/>
      <c r="K15"/>
    </row>
    <row r="16" spans="1:11" ht="12.75">
      <c r="A16" s="44" t="s">
        <v>95</v>
      </c>
      <c r="B16">
        <f t="shared" si="0"/>
        <v>479.537</v>
      </c>
      <c r="C16" s="46">
        <f t="shared" si="1"/>
        <v>479.537</v>
      </c>
      <c r="D16">
        <v>479.537</v>
      </c>
      <c r="E16"/>
      <c r="F16"/>
      <c r="G16"/>
      <c r="H16"/>
      <c r="I16"/>
      <c r="J16"/>
      <c r="K16"/>
    </row>
    <row r="17" spans="1:11" ht="12.75">
      <c r="A17" s="44" t="s">
        <v>96</v>
      </c>
      <c r="B17">
        <f t="shared" si="0"/>
        <v>281.655</v>
      </c>
      <c r="C17" s="46">
        <f t="shared" si="1"/>
        <v>281.655</v>
      </c>
      <c r="D17">
        <v>281.655</v>
      </c>
      <c r="E17"/>
      <c r="F17"/>
      <c r="G17"/>
      <c r="H17"/>
      <c r="I17"/>
      <c r="J17"/>
      <c r="K17"/>
    </row>
    <row r="18" spans="1:11" ht="12.75">
      <c r="A18" s="44" t="s">
        <v>97</v>
      </c>
      <c r="B18">
        <f t="shared" si="0"/>
        <v>38.962</v>
      </c>
      <c r="C18" s="46">
        <f t="shared" si="1"/>
        <v>38.962</v>
      </c>
      <c r="D18">
        <v>38.962</v>
      </c>
      <c r="E18"/>
      <c r="F18"/>
      <c r="G18"/>
      <c r="H18"/>
      <c r="I18"/>
      <c r="J18"/>
      <c r="K18"/>
    </row>
    <row r="19" spans="1:11" ht="12.75">
      <c r="A19" s="14" t="s">
        <v>98</v>
      </c>
      <c r="B19" s="14">
        <f>D19+E19+F19+G19+H19+J19</f>
        <v>137.398</v>
      </c>
      <c r="C19" s="14">
        <f>D19+E19+F19+G19+I19+J19</f>
        <v>137.398</v>
      </c>
      <c r="D19" s="14">
        <v>137.398</v>
      </c>
      <c r="E19" s="14"/>
      <c r="F19"/>
      <c r="G19"/>
      <c r="H19"/>
      <c r="I19"/>
      <c r="J19"/>
      <c r="K19"/>
    </row>
    <row r="20" spans="1:11" ht="12.75">
      <c r="A20" s="14" t="s">
        <v>99</v>
      </c>
      <c r="B20" s="14">
        <f>D20+E20+F20+G20+H20+J20</f>
        <v>70.461</v>
      </c>
      <c r="C20" s="14">
        <f>D20+E20+F20+G20+I20+J20</f>
        <v>70.461</v>
      </c>
      <c r="D20" s="14">
        <v>70.461</v>
      </c>
      <c r="E20" s="14"/>
      <c r="F20"/>
      <c r="G20"/>
      <c r="H20"/>
      <c r="I20"/>
      <c r="J20"/>
      <c r="K20"/>
    </row>
    <row r="21" spans="1:11" ht="12.75">
      <c r="A21" s="47" t="s">
        <v>100</v>
      </c>
      <c r="B21" s="14">
        <f t="shared" si="0"/>
        <v>162.198</v>
      </c>
      <c r="C21" s="58">
        <f t="shared" si="1"/>
        <v>162.198</v>
      </c>
      <c r="D21" s="14">
        <v>162.198</v>
      </c>
      <c r="E21" s="14"/>
      <c r="F21"/>
      <c r="G21"/>
      <c r="H21"/>
      <c r="I21"/>
      <c r="J21"/>
      <c r="K21"/>
    </row>
    <row r="22" spans="1:11" ht="12.75">
      <c r="A22" s="44" t="s">
        <v>101</v>
      </c>
      <c r="B22">
        <f t="shared" si="0"/>
        <v>402.112</v>
      </c>
      <c r="C22" s="46">
        <f t="shared" si="1"/>
        <v>402.112</v>
      </c>
      <c r="D22">
        <v>402.112</v>
      </c>
      <c r="E22"/>
      <c r="F22"/>
      <c r="G22"/>
      <c r="H22"/>
      <c r="I22"/>
      <c r="J22"/>
      <c r="K22"/>
    </row>
    <row r="23" spans="1:11" ht="12.75">
      <c r="A23" s="44" t="s">
        <v>102</v>
      </c>
      <c r="B23">
        <f t="shared" si="0"/>
        <v>36.288</v>
      </c>
      <c r="C23" s="46">
        <f t="shared" si="1"/>
        <v>36.288</v>
      </c>
      <c r="D23">
        <v>36.288</v>
      </c>
      <c r="E23"/>
      <c r="F23"/>
      <c r="G23"/>
      <c r="H23"/>
      <c r="I23"/>
      <c r="J23"/>
      <c r="K23"/>
    </row>
    <row r="24" spans="1:11" ht="12.75">
      <c r="A24" s="44" t="s">
        <v>103</v>
      </c>
      <c r="B24">
        <f t="shared" si="0"/>
        <v>264.185</v>
      </c>
      <c r="C24" s="46">
        <f t="shared" si="1"/>
        <v>264.185</v>
      </c>
      <c r="D24">
        <v>264.185</v>
      </c>
      <c r="E24"/>
      <c r="F24"/>
      <c r="G24"/>
      <c r="H24"/>
      <c r="I24"/>
      <c r="J24"/>
      <c r="K24"/>
    </row>
    <row r="25" spans="1:11" ht="12.75">
      <c r="A25" s="44" t="s">
        <v>104</v>
      </c>
      <c r="B25">
        <f t="shared" si="0"/>
        <v>1537.768</v>
      </c>
      <c r="C25" s="46">
        <f t="shared" si="1"/>
        <v>1537.768</v>
      </c>
      <c r="D25">
        <v>1072.043</v>
      </c>
      <c r="E25"/>
      <c r="F25"/>
      <c r="G25"/>
      <c r="H25">
        <v>433.315</v>
      </c>
      <c r="I25">
        <v>433.315</v>
      </c>
      <c r="J25">
        <v>32.41</v>
      </c>
      <c r="K25"/>
    </row>
    <row r="26" spans="1:11" ht="12.75">
      <c r="A26" s="44" t="s">
        <v>105</v>
      </c>
      <c r="B26">
        <f t="shared" si="0"/>
        <v>72.114</v>
      </c>
      <c r="C26" s="46">
        <f t="shared" si="1"/>
        <v>72.114</v>
      </c>
      <c r="D26">
        <v>72.114</v>
      </c>
      <c r="E26"/>
      <c r="F26"/>
      <c r="G26"/>
      <c r="H26"/>
      <c r="I26"/>
      <c r="J26"/>
      <c r="K26"/>
    </row>
    <row r="27" spans="1:11" ht="12.75">
      <c r="A27" s="44" t="s">
        <v>106</v>
      </c>
      <c r="B27">
        <f t="shared" si="0"/>
        <v>38.242</v>
      </c>
      <c r="C27" s="46">
        <f t="shared" si="1"/>
        <v>38.242</v>
      </c>
      <c r="D27">
        <v>34.242</v>
      </c>
      <c r="E27"/>
      <c r="F27"/>
      <c r="G27"/>
      <c r="H27">
        <v>4</v>
      </c>
      <c r="I27">
        <v>4</v>
      </c>
      <c r="J27"/>
      <c r="K27"/>
    </row>
    <row r="28" spans="1:11" ht="12.75">
      <c r="A28" s="44" t="s">
        <v>107</v>
      </c>
      <c r="B28">
        <f t="shared" si="0"/>
        <v>382.14</v>
      </c>
      <c r="C28" s="46">
        <f t="shared" si="1"/>
        <v>382.14</v>
      </c>
      <c r="D28">
        <v>382.14</v>
      </c>
      <c r="E28"/>
      <c r="F28"/>
      <c r="G28"/>
      <c r="H28"/>
      <c r="I28"/>
      <c r="J28"/>
      <c r="K28"/>
    </row>
    <row r="29" spans="1:11" ht="12.75">
      <c r="A29" s="44" t="s">
        <v>108</v>
      </c>
      <c r="B29">
        <f t="shared" si="0"/>
        <v>102.79</v>
      </c>
      <c r="C29" s="46">
        <f t="shared" si="1"/>
        <v>102.79</v>
      </c>
      <c r="D29">
        <v>102.79</v>
      </c>
      <c r="E29"/>
      <c r="F29"/>
      <c r="G29"/>
      <c r="H29"/>
      <c r="I29"/>
      <c r="J29"/>
      <c r="K29"/>
    </row>
    <row r="30" spans="1:11" ht="12.75">
      <c r="A30" s="44" t="s">
        <v>109</v>
      </c>
      <c r="B30">
        <f t="shared" si="0"/>
        <v>461.37</v>
      </c>
      <c r="C30" s="46">
        <f t="shared" si="1"/>
        <v>461.37</v>
      </c>
      <c r="D30">
        <v>461.37</v>
      </c>
      <c r="E30"/>
      <c r="F30"/>
      <c r="G30"/>
      <c r="H30"/>
      <c r="I30"/>
      <c r="J30"/>
      <c r="K30"/>
    </row>
    <row r="31" spans="1:11" ht="12.75">
      <c r="A31" s="44" t="s">
        <v>110</v>
      </c>
      <c r="B31">
        <f t="shared" si="0"/>
        <v>661.373</v>
      </c>
      <c r="C31" s="46">
        <f t="shared" si="1"/>
        <v>661.373</v>
      </c>
      <c r="D31">
        <v>661.373</v>
      </c>
      <c r="E31"/>
      <c r="F31"/>
      <c r="G31"/>
      <c r="H31"/>
      <c r="I31"/>
      <c r="J31"/>
      <c r="K31"/>
    </row>
    <row r="32" spans="1:11" ht="12.75">
      <c r="A32" s="44" t="s">
        <v>111</v>
      </c>
      <c r="B32">
        <f t="shared" si="0"/>
        <v>214.028</v>
      </c>
      <c r="C32" s="46">
        <f t="shared" si="1"/>
        <v>214.028</v>
      </c>
      <c r="D32">
        <v>214.028</v>
      </c>
      <c r="E32"/>
      <c r="F32"/>
      <c r="G32"/>
      <c r="H32"/>
      <c r="I32"/>
      <c r="J32"/>
      <c r="K32"/>
    </row>
    <row r="33" spans="1:11" s="57" customFormat="1" ht="12.75">
      <c r="A33" s="44" t="s">
        <v>112</v>
      </c>
      <c r="B33">
        <f t="shared" si="0"/>
        <v>282.812</v>
      </c>
      <c r="C33" s="46">
        <f t="shared" si="1"/>
        <v>282.812</v>
      </c>
      <c r="D33">
        <v>274.812</v>
      </c>
      <c r="E33"/>
      <c r="F33"/>
      <c r="G33"/>
      <c r="H33">
        <v>8</v>
      </c>
      <c r="I33">
        <v>8</v>
      </c>
      <c r="J33"/>
      <c r="K33" s="56"/>
    </row>
    <row r="34" spans="1:11" s="57" customFormat="1" ht="12.75">
      <c r="A34" s="44" t="s">
        <v>113</v>
      </c>
      <c r="B34">
        <f t="shared" si="0"/>
        <v>25910.33</v>
      </c>
      <c r="C34" s="46">
        <f t="shared" si="1"/>
        <v>25910.33</v>
      </c>
      <c r="D34">
        <v>3654.911</v>
      </c>
      <c r="E34"/>
      <c r="F34"/>
      <c r="G34"/>
      <c r="H34">
        <v>22255.419</v>
      </c>
      <c r="I34">
        <v>22255.419</v>
      </c>
      <c r="J34"/>
      <c r="K34"/>
    </row>
    <row r="35" spans="1:11" ht="12.75">
      <c r="A35" s="44" t="s">
        <v>114</v>
      </c>
      <c r="B35">
        <f t="shared" si="0"/>
        <v>400.269</v>
      </c>
      <c r="C35" s="46">
        <f t="shared" si="1"/>
        <v>400.269</v>
      </c>
      <c r="D35">
        <v>152.549</v>
      </c>
      <c r="E35"/>
      <c r="F35">
        <v>247.72</v>
      </c>
      <c r="G35"/>
      <c r="H35"/>
      <c r="I35"/>
      <c r="J35"/>
      <c r="K35"/>
    </row>
    <row r="36" spans="1:11" ht="12.75">
      <c r="A36" s="44" t="s">
        <v>115</v>
      </c>
      <c r="B36">
        <f t="shared" si="0"/>
        <v>1041.014</v>
      </c>
      <c r="C36" s="46">
        <f t="shared" si="1"/>
        <v>1041.014</v>
      </c>
      <c r="D36">
        <v>1038.014</v>
      </c>
      <c r="E36"/>
      <c r="F36"/>
      <c r="G36"/>
      <c r="H36">
        <v>3</v>
      </c>
      <c r="I36">
        <v>3</v>
      </c>
      <c r="J36"/>
      <c r="K36"/>
    </row>
    <row r="37" spans="1:11" ht="12.75">
      <c r="A37" s="44"/>
      <c r="B37"/>
      <c r="C37" s="46"/>
      <c r="D37"/>
      <c r="E37"/>
      <c r="F37"/>
      <c r="G37"/>
      <c r="H37"/>
      <c r="I37"/>
      <c r="J37"/>
      <c r="K37"/>
    </row>
    <row r="38" spans="1:11" ht="12.75">
      <c r="A38" s="53" t="s">
        <v>116</v>
      </c>
      <c r="B38" s="56">
        <f>D38+E38+F38+G38+H38+J38</f>
        <v>305.291</v>
      </c>
      <c r="C38" s="59">
        <f>D38+E38+F38+G38+I38+J38</f>
        <v>305.291</v>
      </c>
      <c r="D38" s="56">
        <v>305.291</v>
      </c>
      <c r="E38" s="56"/>
      <c r="F38" s="56"/>
      <c r="G38" s="56"/>
      <c r="H38" s="56"/>
      <c r="I38" s="56"/>
      <c r="J38" s="56"/>
      <c r="K38"/>
    </row>
    <row r="39" spans="1:11" ht="12.75">
      <c r="A39" s="44"/>
      <c r="B39"/>
      <c r="C39" s="46"/>
      <c r="D39"/>
      <c r="E39"/>
      <c r="F39"/>
      <c r="G39"/>
      <c r="H39"/>
      <c r="I39"/>
      <c r="J39"/>
      <c r="K39"/>
    </row>
    <row r="40" spans="1:11" ht="12.75">
      <c r="A40" s="44" t="s">
        <v>117</v>
      </c>
      <c r="B40">
        <f>D40+E40+F40+G40+H40+J40</f>
        <v>11.724</v>
      </c>
      <c r="C40" s="46">
        <f>D40+E40+F40+G40+I40+J40</f>
        <v>11.724</v>
      </c>
      <c r="D40">
        <v>11.724</v>
      </c>
      <c r="E40"/>
      <c r="F40"/>
      <c r="G40"/>
      <c r="H40"/>
      <c r="I40"/>
      <c r="J40"/>
      <c r="K40"/>
    </row>
    <row r="41" spans="1:11" s="57" customFormat="1" ht="12.75">
      <c r="A41" s="44" t="s">
        <v>118</v>
      </c>
      <c r="B41">
        <f>D41+E41+F41+G41+H41+J41</f>
        <v>24.351</v>
      </c>
      <c r="C41" s="46">
        <f>D41+E41+F41+G41+I41+J41</f>
        <v>24.351</v>
      </c>
      <c r="D41">
        <v>24.351</v>
      </c>
      <c r="E41"/>
      <c r="F41"/>
      <c r="G41"/>
      <c r="H41"/>
      <c r="I41"/>
      <c r="J41"/>
      <c r="K41" s="56"/>
    </row>
    <row r="42" spans="1:11" s="57" customFormat="1" ht="12.75">
      <c r="A42" s="44" t="s">
        <v>119</v>
      </c>
      <c r="B42">
        <f>D42+E42+F42+G42+H42+J42</f>
        <v>95.531</v>
      </c>
      <c r="C42" s="46">
        <f>D42+E42+F42+G42+I42+J42</f>
        <v>95.531</v>
      </c>
      <c r="D42">
        <v>95.531</v>
      </c>
      <c r="E42"/>
      <c r="F42"/>
      <c r="G42"/>
      <c r="H42"/>
      <c r="I42"/>
      <c r="J42"/>
      <c r="K42"/>
    </row>
    <row r="43" spans="1:11" ht="12.75">
      <c r="A43" s="44" t="s">
        <v>120</v>
      </c>
      <c r="B43">
        <f>D43+E43+F43+G43+H43+J43</f>
        <v>134.888</v>
      </c>
      <c r="C43" s="46">
        <f>D43+E43+F43+G43+I43+J43</f>
        <v>134.888</v>
      </c>
      <c r="D43">
        <v>134.888</v>
      </c>
      <c r="E43"/>
      <c r="F43"/>
      <c r="G43"/>
      <c r="H43"/>
      <c r="I43"/>
      <c r="J43"/>
      <c r="K43"/>
    </row>
    <row r="44" spans="1:11" ht="12.75">
      <c r="A44" s="44" t="s">
        <v>121</v>
      </c>
      <c r="B44">
        <f>D44+E44+F44+G44+H44+J44</f>
        <v>38.797</v>
      </c>
      <c r="C44" s="46">
        <f>D44+E44+F44+G44+I44+J44</f>
        <v>38.797</v>
      </c>
      <c r="D44">
        <v>38.797</v>
      </c>
      <c r="E44"/>
      <c r="F44"/>
      <c r="G44"/>
      <c r="H44"/>
      <c r="I44"/>
      <c r="J44"/>
      <c r="K44"/>
    </row>
    <row r="45" spans="1:11" ht="12.75">
      <c r="A45" s="44"/>
      <c r="B45"/>
      <c r="C45" s="46"/>
      <c r="D45"/>
      <c r="E45"/>
      <c r="F45"/>
      <c r="G45"/>
      <c r="H45"/>
      <c r="I45"/>
      <c r="J45"/>
      <c r="K45"/>
    </row>
    <row r="46" spans="1:11" ht="12.75">
      <c r="A46" s="53" t="s">
        <v>122</v>
      </c>
      <c r="B46" s="56">
        <f>D46+E46+F46+G46+H46+J46</f>
        <v>1507859.5340000002</v>
      </c>
      <c r="C46" s="59">
        <f>D46+E46+F46+G46+I46+J46</f>
        <v>288151.254</v>
      </c>
      <c r="D46" s="56">
        <v>6792.884</v>
      </c>
      <c r="E46" s="56">
        <v>122056.983</v>
      </c>
      <c r="F46" s="56">
        <v>137917.382</v>
      </c>
      <c r="G46" s="56"/>
      <c r="H46" s="56">
        <v>1236654.87</v>
      </c>
      <c r="I46" s="56">
        <v>16946.59</v>
      </c>
      <c r="J46" s="56">
        <v>4437.415</v>
      </c>
      <c r="K46"/>
    </row>
    <row r="47" spans="1:11" ht="12.75">
      <c r="A47" s="44"/>
      <c r="B47"/>
      <c r="C47" s="46"/>
      <c r="D47"/>
      <c r="E47"/>
      <c r="F47"/>
      <c r="G47"/>
      <c r="H47"/>
      <c r="I47"/>
      <c r="J47"/>
      <c r="K47"/>
    </row>
    <row r="48" spans="1:11" ht="12.75">
      <c r="A48" s="44" t="s">
        <v>123</v>
      </c>
      <c r="B48">
        <f aca="true" t="shared" si="2" ref="B48:B71">D48+E48+F48+G48+H48+J48</f>
        <v>9.031</v>
      </c>
      <c r="C48" s="46">
        <f aca="true" t="shared" si="3" ref="C48:C71">D48+E48+F48+G48+I48+J48</f>
        <v>9.031</v>
      </c>
      <c r="D48">
        <v>9.031</v>
      </c>
      <c r="E48"/>
      <c r="F48"/>
      <c r="G48"/>
      <c r="H48"/>
      <c r="I48"/>
      <c r="J48"/>
      <c r="K48"/>
    </row>
    <row r="49" spans="1:11" ht="12.75">
      <c r="A49" s="44" t="s">
        <v>124</v>
      </c>
      <c r="B49">
        <f t="shared" si="2"/>
        <v>177.155</v>
      </c>
      <c r="C49" s="46">
        <f t="shared" si="3"/>
        <v>177.155</v>
      </c>
      <c r="D49">
        <v>113.155</v>
      </c>
      <c r="E49"/>
      <c r="F49">
        <v>32</v>
      </c>
      <c r="G49"/>
      <c r="H49">
        <v>32</v>
      </c>
      <c r="I49">
        <v>32</v>
      </c>
      <c r="J49"/>
      <c r="K49"/>
    </row>
    <row r="50" spans="1:11" ht="12.75">
      <c r="A50" s="44" t="s">
        <v>125</v>
      </c>
      <c r="B50">
        <f t="shared" si="2"/>
        <v>19.47</v>
      </c>
      <c r="C50" s="46">
        <f t="shared" si="3"/>
        <v>19.47</v>
      </c>
      <c r="D50">
        <v>19.47</v>
      </c>
      <c r="E50"/>
      <c r="F50"/>
      <c r="G50"/>
      <c r="H50"/>
      <c r="I50"/>
      <c r="J50"/>
      <c r="K50"/>
    </row>
    <row r="51" spans="1:11" ht="12.75">
      <c r="A51" s="44" t="s">
        <v>126</v>
      </c>
      <c r="B51">
        <f t="shared" si="2"/>
        <v>27.659</v>
      </c>
      <c r="C51" s="46">
        <f t="shared" si="3"/>
        <v>27.659</v>
      </c>
      <c r="D51">
        <v>27.659</v>
      </c>
      <c r="E51"/>
      <c r="F51"/>
      <c r="G51"/>
      <c r="H51"/>
      <c r="I51"/>
      <c r="J51"/>
      <c r="K51"/>
    </row>
    <row r="52" spans="1:11" ht="12.75">
      <c r="A52" s="44" t="s">
        <v>127</v>
      </c>
      <c r="B52">
        <f t="shared" si="2"/>
        <v>53889.489</v>
      </c>
      <c r="C52" s="46">
        <f t="shared" si="3"/>
        <v>53889.489</v>
      </c>
      <c r="D52">
        <v>1719.596</v>
      </c>
      <c r="E52">
        <v>46617.83</v>
      </c>
      <c r="F52"/>
      <c r="G52"/>
      <c r="H52">
        <v>5552.063</v>
      </c>
      <c r="I52">
        <v>5552.063</v>
      </c>
      <c r="J52"/>
      <c r="K52"/>
    </row>
    <row r="53" spans="1:11" ht="12.75">
      <c r="A53" s="44" t="s">
        <v>128</v>
      </c>
      <c r="B53">
        <f t="shared" si="2"/>
        <v>222.999</v>
      </c>
      <c r="C53" s="46">
        <f t="shared" si="3"/>
        <v>222.999</v>
      </c>
      <c r="D53">
        <v>222.999</v>
      </c>
      <c r="E53"/>
      <c r="F53"/>
      <c r="G53"/>
      <c r="H53"/>
      <c r="I53"/>
      <c r="J53"/>
      <c r="K53"/>
    </row>
    <row r="54" spans="1:11" ht="25.5">
      <c r="A54" s="44" t="s">
        <v>129</v>
      </c>
      <c r="B54">
        <f t="shared" si="2"/>
        <v>167.834</v>
      </c>
      <c r="C54" s="46">
        <f t="shared" si="3"/>
        <v>167.834</v>
      </c>
      <c r="D54">
        <v>167.834</v>
      </c>
      <c r="E54"/>
      <c r="F54"/>
      <c r="G54"/>
      <c r="H54"/>
      <c r="I54"/>
      <c r="J54"/>
      <c r="K54"/>
    </row>
    <row r="55" spans="1:11" ht="12.75">
      <c r="A55" s="44" t="s">
        <v>130</v>
      </c>
      <c r="B55">
        <f t="shared" si="2"/>
        <v>690.4540000000001</v>
      </c>
      <c r="C55" s="46">
        <f t="shared" si="3"/>
        <v>690.4540000000001</v>
      </c>
      <c r="D55">
        <v>652.884</v>
      </c>
      <c r="E55">
        <v>37.57</v>
      </c>
      <c r="F55"/>
      <c r="G55"/>
      <c r="H55"/>
      <c r="I55"/>
      <c r="J55"/>
      <c r="K55"/>
    </row>
    <row r="56" spans="1:11" ht="12.75">
      <c r="A56" s="44" t="s">
        <v>131</v>
      </c>
      <c r="B56">
        <f t="shared" si="2"/>
        <v>1823.838</v>
      </c>
      <c r="C56" s="46">
        <f t="shared" si="3"/>
        <v>1823.838</v>
      </c>
      <c r="D56">
        <v>1823.838</v>
      </c>
      <c r="E56"/>
      <c r="F56"/>
      <c r="G56"/>
      <c r="H56"/>
      <c r="I56"/>
      <c r="J56"/>
      <c r="K56"/>
    </row>
    <row r="57" spans="1:11" ht="12.75">
      <c r="A57" s="44" t="s">
        <v>132</v>
      </c>
      <c r="B57">
        <f t="shared" si="2"/>
        <v>479.679</v>
      </c>
      <c r="C57" s="46">
        <f t="shared" si="3"/>
        <v>479.679</v>
      </c>
      <c r="D57">
        <v>82.445</v>
      </c>
      <c r="E57">
        <v>397.234</v>
      </c>
      <c r="F57"/>
      <c r="G57"/>
      <c r="H57"/>
      <c r="I57"/>
      <c r="J57"/>
      <c r="K57"/>
    </row>
    <row r="58" spans="1:11" ht="25.5">
      <c r="A58" s="44" t="s">
        <v>133</v>
      </c>
      <c r="B58">
        <f t="shared" si="2"/>
        <v>82.445</v>
      </c>
      <c r="C58" s="46">
        <f t="shared" si="3"/>
        <v>82.445</v>
      </c>
      <c r="D58">
        <v>82.445</v>
      </c>
      <c r="E58"/>
      <c r="F58"/>
      <c r="G58"/>
      <c r="H58"/>
      <c r="I58"/>
      <c r="J58"/>
      <c r="K58"/>
    </row>
    <row r="59" spans="1:11" ht="12.75">
      <c r="A59" s="44" t="s">
        <v>134</v>
      </c>
      <c r="B59">
        <f t="shared" si="2"/>
        <v>3454.434</v>
      </c>
      <c r="C59" s="46">
        <f t="shared" si="3"/>
        <v>3454.434</v>
      </c>
      <c r="D59">
        <v>23.471</v>
      </c>
      <c r="E59"/>
      <c r="F59">
        <v>3430.963</v>
      </c>
      <c r="G59"/>
      <c r="H59"/>
      <c r="I59"/>
      <c r="J59"/>
      <c r="K59"/>
    </row>
    <row r="60" spans="1:11" ht="12.75">
      <c r="A60" s="44" t="s">
        <v>135</v>
      </c>
      <c r="B60">
        <f t="shared" si="2"/>
        <v>2.88</v>
      </c>
      <c r="C60" s="46">
        <f t="shared" si="3"/>
        <v>2.88</v>
      </c>
      <c r="D60">
        <v>2.88</v>
      </c>
      <c r="E60"/>
      <c r="F60"/>
      <c r="G60"/>
      <c r="H60"/>
      <c r="I60"/>
      <c r="J60"/>
      <c r="K60"/>
    </row>
    <row r="61" spans="1:11" ht="12.75">
      <c r="A61" s="44" t="s">
        <v>136</v>
      </c>
      <c r="B61">
        <f t="shared" si="2"/>
        <v>33.494</v>
      </c>
      <c r="C61" s="46">
        <f t="shared" si="3"/>
        <v>33.494</v>
      </c>
      <c r="D61">
        <v>33.494</v>
      </c>
      <c r="E61"/>
      <c r="F61"/>
      <c r="G61"/>
      <c r="H61"/>
      <c r="I61"/>
      <c r="J61"/>
      <c r="K61"/>
    </row>
    <row r="62" spans="1:11" ht="12.75">
      <c r="A62" s="44" t="s">
        <v>137</v>
      </c>
      <c r="B62">
        <f t="shared" si="2"/>
        <v>42478.407</v>
      </c>
      <c r="C62" s="46">
        <f t="shared" si="3"/>
        <v>42478.407</v>
      </c>
      <c r="D62">
        <v>53.557</v>
      </c>
      <c r="E62"/>
      <c r="F62">
        <v>42424.85</v>
      </c>
      <c r="G62"/>
      <c r="H62"/>
      <c r="I62"/>
      <c r="J62"/>
      <c r="K62"/>
    </row>
    <row r="63" spans="1:11" ht="12.75">
      <c r="A63" s="44" t="s">
        <v>138</v>
      </c>
      <c r="B63">
        <f t="shared" si="2"/>
        <v>96096.874</v>
      </c>
      <c r="C63" s="46">
        <f t="shared" si="3"/>
        <v>96096.874</v>
      </c>
      <c r="D63">
        <v>174.579</v>
      </c>
      <c r="E63">
        <v>75004.349</v>
      </c>
      <c r="F63">
        <v>20917.946</v>
      </c>
      <c r="G63"/>
      <c r="H63"/>
      <c r="I63"/>
      <c r="J63"/>
      <c r="K63"/>
    </row>
    <row r="64" spans="1:11" ht="12.75">
      <c r="A64" s="44" t="s">
        <v>139</v>
      </c>
      <c r="B64">
        <f t="shared" si="2"/>
        <v>325.738</v>
      </c>
      <c r="C64" s="46">
        <f t="shared" si="3"/>
        <v>325.738</v>
      </c>
      <c r="D64">
        <v>325.738</v>
      </c>
      <c r="E64"/>
      <c r="F64"/>
      <c r="G64"/>
      <c r="H64"/>
      <c r="I64"/>
      <c r="J64"/>
      <c r="K64"/>
    </row>
    <row r="65" spans="1:11" ht="12.75">
      <c r="A65" s="44" t="s">
        <v>140</v>
      </c>
      <c r="B65">
        <f t="shared" si="2"/>
        <v>254225.951</v>
      </c>
      <c r="C65" s="46">
        <f t="shared" si="3"/>
        <v>906.951</v>
      </c>
      <c r="D65">
        <v>61.433</v>
      </c>
      <c r="E65"/>
      <c r="F65"/>
      <c r="G65"/>
      <c r="H65">
        <v>254164.518</v>
      </c>
      <c r="I65">
        <v>845.518</v>
      </c>
      <c r="J65"/>
      <c r="K65"/>
    </row>
    <row r="66" spans="1:11" ht="12.75">
      <c r="A66" s="44" t="s">
        <v>141</v>
      </c>
      <c r="B66">
        <f t="shared" si="2"/>
        <v>407.948</v>
      </c>
      <c r="C66" s="46">
        <f t="shared" si="3"/>
        <v>407.948</v>
      </c>
      <c r="D66">
        <v>148.537</v>
      </c>
      <c r="E66"/>
      <c r="F66"/>
      <c r="G66"/>
      <c r="H66">
        <v>259.411</v>
      </c>
      <c r="I66">
        <v>259.411</v>
      </c>
      <c r="J66"/>
      <c r="K66"/>
    </row>
    <row r="67" spans="1:11" ht="12.75">
      <c r="A67" s="44" t="s">
        <v>142</v>
      </c>
      <c r="B67">
        <f t="shared" si="2"/>
        <v>6277.623</v>
      </c>
      <c r="C67" s="46">
        <f t="shared" si="3"/>
        <v>6277.623</v>
      </c>
      <c r="D67">
        <v>955.249</v>
      </c>
      <c r="E67"/>
      <c r="F67"/>
      <c r="G67"/>
      <c r="H67">
        <v>884.959</v>
      </c>
      <c r="I67">
        <v>884.959</v>
      </c>
      <c r="J67">
        <v>4437.415</v>
      </c>
      <c r="K67"/>
    </row>
    <row r="68" spans="1:11" s="57" customFormat="1" ht="12.75">
      <c r="A68" s="44" t="s">
        <v>143</v>
      </c>
      <c r="B68">
        <f t="shared" si="2"/>
        <v>732.5519999999999</v>
      </c>
      <c r="C68" s="46">
        <f t="shared" si="3"/>
        <v>732.5519999999999</v>
      </c>
      <c r="D68">
        <v>13.872</v>
      </c>
      <c r="E68"/>
      <c r="F68">
        <v>718.68</v>
      </c>
      <c r="G68"/>
      <c r="H68"/>
      <c r="I68"/>
      <c r="J68"/>
      <c r="K68" s="56"/>
    </row>
    <row r="69" spans="1:11" s="57" customFormat="1" ht="12.75">
      <c r="A69" s="44" t="s">
        <v>144</v>
      </c>
      <c r="B69">
        <f t="shared" si="2"/>
        <v>20613.003</v>
      </c>
      <c r="C69" s="46">
        <f t="shared" si="3"/>
        <v>20613.003</v>
      </c>
      <c r="D69">
        <v>240.254</v>
      </c>
      <c r="E69"/>
      <c r="F69">
        <v>20372.749</v>
      </c>
      <c r="G69"/>
      <c r="H69"/>
      <c r="I69"/>
      <c r="J69"/>
      <c r="K69"/>
    </row>
    <row r="70" spans="1:11" ht="12.75">
      <c r="A70" s="44" t="s">
        <v>145</v>
      </c>
      <c r="B70">
        <f t="shared" si="2"/>
        <v>6.477</v>
      </c>
      <c r="C70" s="46">
        <f t="shared" si="3"/>
        <v>6.477</v>
      </c>
      <c r="D70">
        <v>6.477</v>
      </c>
      <c r="E70"/>
      <c r="F70"/>
      <c r="G70"/>
      <c r="H70"/>
      <c r="I70"/>
      <c r="J70"/>
      <c r="K70"/>
    </row>
    <row r="71" spans="1:11" ht="12.75">
      <c r="A71" s="44" t="s">
        <v>146</v>
      </c>
      <c r="B71">
        <f t="shared" si="2"/>
        <v>1025861.89</v>
      </c>
      <c r="C71" s="46">
        <f t="shared" si="3"/>
        <v>59472.61000000001</v>
      </c>
      <c r="D71">
        <v>82.266</v>
      </c>
      <c r="E71"/>
      <c r="F71">
        <v>50020.194</v>
      </c>
      <c r="G71"/>
      <c r="H71">
        <v>975759.43</v>
      </c>
      <c r="I71">
        <v>9370.15</v>
      </c>
      <c r="J71"/>
      <c r="K71"/>
    </row>
    <row r="72" spans="1:11" ht="12.75">
      <c r="A72" s="44"/>
      <c r="B72"/>
      <c r="C72" s="46"/>
      <c r="D72"/>
      <c r="E72"/>
      <c r="F72"/>
      <c r="G72"/>
      <c r="H72"/>
      <c r="I72"/>
      <c r="J72"/>
      <c r="K72"/>
    </row>
    <row r="73" spans="1:11" ht="12.75">
      <c r="A73" s="53" t="s">
        <v>147</v>
      </c>
      <c r="B73" s="56">
        <f>D73+E73+F73+G73+H73+J73</f>
        <v>2774.07</v>
      </c>
      <c r="C73" s="59">
        <f>D73+E73+F73+G73+I73+J73</f>
        <v>2774.07</v>
      </c>
      <c r="D73" s="56">
        <v>1746.962</v>
      </c>
      <c r="E73" s="56"/>
      <c r="F73" s="56">
        <v>1026.369</v>
      </c>
      <c r="G73" s="56"/>
      <c r="H73" s="56">
        <v>0.739</v>
      </c>
      <c r="I73" s="56">
        <v>0.739</v>
      </c>
      <c r="J73" s="56"/>
      <c r="K73"/>
    </row>
    <row r="74" spans="1:11" ht="12.75">
      <c r="A74" s="44"/>
      <c r="B74"/>
      <c r="C74" s="46"/>
      <c r="D74"/>
      <c r="E74"/>
      <c r="F74"/>
      <c r="G74"/>
      <c r="H74"/>
      <c r="I74"/>
      <c r="J74"/>
      <c r="K74"/>
    </row>
    <row r="75" spans="1:11" ht="12.75">
      <c r="A75" s="44" t="s">
        <v>148</v>
      </c>
      <c r="B75">
        <f aca="true" t="shared" si="4" ref="B75:B87">D75+E75+F75+G75+H75+J75</f>
        <v>2.755</v>
      </c>
      <c r="C75" s="46">
        <f aca="true" t="shared" si="5" ref="C75:C87">D75+E75+F75+G75+I75+J75</f>
        <v>2.755</v>
      </c>
      <c r="D75">
        <v>2.755</v>
      </c>
      <c r="E75"/>
      <c r="F75"/>
      <c r="G75"/>
      <c r="H75"/>
      <c r="I75"/>
      <c r="J75"/>
      <c r="K75"/>
    </row>
    <row r="76" spans="1:11" ht="12.75">
      <c r="A76" s="44" t="s">
        <v>149</v>
      </c>
      <c r="B76">
        <f t="shared" si="4"/>
        <v>611.645</v>
      </c>
      <c r="C76" s="46">
        <f t="shared" si="5"/>
        <v>611.645</v>
      </c>
      <c r="D76">
        <v>611.645</v>
      </c>
      <c r="E76"/>
      <c r="F76"/>
      <c r="G76"/>
      <c r="H76"/>
      <c r="I76"/>
      <c r="J76"/>
      <c r="K76"/>
    </row>
    <row r="77" spans="1:11" ht="12.75">
      <c r="A77" s="60" t="s">
        <v>150</v>
      </c>
      <c r="B77"/>
      <c r="C77" s="46"/>
      <c r="D77"/>
      <c r="E77"/>
      <c r="F77"/>
      <c r="G77"/>
      <c r="H77"/>
      <c r="I77"/>
      <c r="J77"/>
      <c r="K77"/>
    </row>
    <row r="78" spans="1:11" ht="12.75">
      <c r="A78" s="44" t="s">
        <v>151</v>
      </c>
      <c r="B78">
        <f t="shared" si="4"/>
        <v>44.16</v>
      </c>
      <c r="C78" s="46">
        <f t="shared" si="5"/>
        <v>44.16</v>
      </c>
      <c r="D78">
        <v>44.16</v>
      </c>
      <c r="E78"/>
      <c r="F78"/>
      <c r="G78"/>
      <c r="H78"/>
      <c r="I78"/>
      <c r="J78"/>
      <c r="K78"/>
    </row>
    <row r="79" spans="1:11" ht="12.75">
      <c r="A79" s="44" t="s">
        <v>152</v>
      </c>
      <c r="B79">
        <f t="shared" si="4"/>
        <v>687.095</v>
      </c>
      <c r="C79" s="46">
        <f t="shared" si="5"/>
        <v>687.095</v>
      </c>
      <c r="D79">
        <v>40.547</v>
      </c>
      <c r="E79"/>
      <c r="F79">
        <v>645.889</v>
      </c>
      <c r="G79"/>
      <c r="H79">
        <v>0.659</v>
      </c>
      <c r="I79">
        <v>0.659</v>
      </c>
      <c r="J79"/>
      <c r="K79"/>
    </row>
    <row r="80" spans="1:11" ht="12.75">
      <c r="A80" s="44" t="s">
        <v>153</v>
      </c>
      <c r="B80">
        <f t="shared" si="4"/>
        <v>16.679</v>
      </c>
      <c r="C80" s="46">
        <f t="shared" si="5"/>
        <v>16.679</v>
      </c>
      <c r="D80">
        <v>16.679</v>
      </c>
      <c r="E80"/>
      <c r="F80"/>
      <c r="G80"/>
      <c r="H80"/>
      <c r="I80"/>
      <c r="J80"/>
      <c r="K80"/>
    </row>
    <row r="81" spans="1:11" ht="12.75">
      <c r="A81" s="44" t="s">
        <v>154</v>
      </c>
      <c r="B81">
        <f t="shared" si="4"/>
        <v>79.5</v>
      </c>
      <c r="C81" s="46">
        <f t="shared" si="5"/>
        <v>79.5</v>
      </c>
      <c r="D81">
        <v>79.42</v>
      </c>
      <c r="E81"/>
      <c r="F81"/>
      <c r="G81"/>
      <c r="H81">
        <v>0.08</v>
      </c>
      <c r="I81">
        <v>0.08</v>
      </c>
      <c r="J81"/>
      <c r="K81"/>
    </row>
    <row r="82" spans="1:11" ht="12.75">
      <c r="A82" s="44" t="s">
        <v>155</v>
      </c>
      <c r="B82">
        <f t="shared" si="4"/>
        <v>90.502</v>
      </c>
      <c r="C82" s="46">
        <f t="shared" si="5"/>
        <v>90.502</v>
      </c>
      <c r="D82">
        <v>90.502</v>
      </c>
      <c r="E82"/>
      <c r="F82"/>
      <c r="G82"/>
      <c r="H82">
        <v>0</v>
      </c>
      <c r="I82"/>
      <c r="J82"/>
      <c r="K82"/>
    </row>
    <row r="83" spans="1:11" ht="12.75">
      <c r="A83" s="44" t="s">
        <v>156</v>
      </c>
      <c r="B83">
        <f t="shared" si="4"/>
        <v>436.17</v>
      </c>
      <c r="C83" s="46">
        <f t="shared" si="5"/>
        <v>436.17</v>
      </c>
      <c r="D83">
        <v>436.17</v>
      </c>
      <c r="E83"/>
      <c r="F83"/>
      <c r="G83"/>
      <c r="H83"/>
      <c r="I83"/>
      <c r="J83"/>
      <c r="K83"/>
    </row>
    <row r="84" spans="1:11" s="57" customFormat="1" ht="12.75">
      <c r="A84" s="44" t="s">
        <v>157</v>
      </c>
      <c r="B84">
        <f t="shared" si="4"/>
        <v>602.008</v>
      </c>
      <c r="C84" s="46">
        <f t="shared" si="5"/>
        <v>602.008</v>
      </c>
      <c r="D84">
        <v>221.528</v>
      </c>
      <c r="E84"/>
      <c r="F84">
        <v>380.48</v>
      </c>
      <c r="G84"/>
      <c r="H84"/>
      <c r="I84"/>
      <c r="J84"/>
      <c r="K84" s="56"/>
    </row>
    <row r="85" spans="1:11" s="57" customFormat="1" ht="12.75">
      <c r="A85" s="44" t="s">
        <v>158</v>
      </c>
      <c r="B85">
        <f t="shared" si="4"/>
        <v>26.727</v>
      </c>
      <c r="C85" s="46">
        <f t="shared" si="5"/>
        <v>26.727</v>
      </c>
      <c r="D85">
        <v>26.727</v>
      </c>
      <c r="E85"/>
      <c r="F85"/>
      <c r="G85"/>
      <c r="H85"/>
      <c r="I85"/>
      <c r="J85"/>
      <c r="K85"/>
    </row>
    <row r="86" spans="1:11" ht="12.75">
      <c r="A86" s="44" t="s">
        <v>159</v>
      </c>
      <c r="B86">
        <f t="shared" si="4"/>
        <v>39.228</v>
      </c>
      <c r="C86" s="46">
        <f t="shared" si="5"/>
        <v>39.228</v>
      </c>
      <c r="D86">
        <v>39.228</v>
      </c>
      <c r="E86"/>
      <c r="F86"/>
      <c r="G86"/>
      <c r="H86"/>
      <c r="I86"/>
      <c r="J86"/>
      <c r="K86"/>
    </row>
    <row r="87" spans="1:11" ht="12.75">
      <c r="A87" s="44" t="s">
        <v>160</v>
      </c>
      <c r="B87">
        <f t="shared" si="4"/>
        <v>137.601</v>
      </c>
      <c r="C87" s="46">
        <f t="shared" si="5"/>
        <v>137.601</v>
      </c>
      <c r="D87">
        <v>137.601</v>
      </c>
      <c r="E87"/>
      <c r="F87"/>
      <c r="G87"/>
      <c r="H87"/>
      <c r="I87"/>
      <c r="J87"/>
      <c r="K87"/>
    </row>
    <row r="88" spans="1:11" ht="12.75">
      <c r="A88" s="44"/>
      <c r="B88"/>
      <c r="C88" s="46"/>
      <c r="D88"/>
      <c r="E88"/>
      <c r="F88"/>
      <c r="G88"/>
      <c r="H88"/>
      <c r="I88"/>
      <c r="J88"/>
      <c r="K88"/>
    </row>
    <row r="89" spans="1:11" ht="12.75">
      <c r="A89" s="53" t="s">
        <v>161</v>
      </c>
      <c r="B89" s="56">
        <f>D89+E89+F89+G89+H89+J89</f>
        <v>3272.4530000000004</v>
      </c>
      <c r="C89" s="59">
        <f>D89+E89+F89+G89+I89+J89</f>
        <v>3272.4530000000004</v>
      </c>
      <c r="D89" s="56">
        <v>1873.855</v>
      </c>
      <c r="E89" s="56"/>
      <c r="F89" s="56">
        <v>1392.66</v>
      </c>
      <c r="G89" s="56"/>
      <c r="H89" s="56">
        <v>5.938</v>
      </c>
      <c r="I89" s="56">
        <v>5.938</v>
      </c>
      <c r="J89" s="56"/>
      <c r="K89"/>
    </row>
    <row r="90" spans="1:11" ht="12.75">
      <c r="A90" s="44"/>
      <c r="B90"/>
      <c r="C90" s="46"/>
      <c r="D90"/>
      <c r="E90"/>
      <c r="F90"/>
      <c r="G90"/>
      <c r="H90"/>
      <c r="I90"/>
      <c r="J90"/>
      <c r="K90"/>
    </row>
    <row r="91" spans="1:11" ht="12.75">
      <c r="A91" s="44" t="s">
        <v>162</v>
      </c>
      <c r="B91">
        <f aca="true" t="shared" si="6" ref="B91:B104">D91+E91+F91+G91+H91+J91</f>
        <v>53.515</v>
      </c>
      <c r="C91" s="46">
        <f aca="true" t="shared" si="7" ref="C91:C104">D91+E91+F91+G91+I91+J91</f>
        <v>53.515</v>
      </c>
      <c r="D91">
        <v>51.015</v>
      </c>
      <c r="E91"/>
      <c r="F91"/>
      <c r="G91"/>
      <c r="H91">
        <v>2.5</v>
      </c>
      <c r="I91">
        <v>2.5</v>
      </c>
      <c r="J91"/>
      <c r="K91"/>
    </row>
    <row r="92" spans="1:11" ht="12.75">
      <c r="A92" s="44" t="s">
        <v>163</v>
      </c>
      <c r="B92">
        <f t="shared" si="6"/>
        <v>117.452</v>
      </c>
      <c r="C92" s="46">
        <f t="shared" si="7"/>
        <v>117.452</v>
      </c>
      <c r="D92">
        <v>115.732</v>
      </c>
      <c r="E92"/>
      <c r="F92"/>
      <c r="G92"/>
      <c r="H92">
        <v>1.72</v>
      </c>
      <c r="I92">
        <v>1.72</v>
      </c>
      <c r="J92"/>
      <c r="K92"/>
    </row>
    <row r="93" spans="1:11" ht="12.75">
      <c r="A93" s="44" t="s">
        <v>164</v>
      </c>
      <c r="B93">
        <f t="shared" si="6"/>
        <v>78.588</v>
      </c>
      <c r="C93" s="46">
        <f t="shared" si="7"/>
        <v>78.588</v>
      </c>
      <c r="D93">
        <v>78.588</v>
      </c>
      <c r="E93"/>
      <c r="F93"/>
      <c r="G93"/>
      <c r="H93"/>
      <c r="I93"/>
      <c r="J93"/>
      <c r="K93"/>
    </row>
    <row r="94" spans="1:11" ht="12.75">
      <c r="A94" s="44" t="s">
        <v>165</v>
      </c>
      <c r="B94">
        <f t="shared" si="6"/>
        <v>1303.8909999999998</v>
      </c>
      <c r="C94" s="46">
        <f t="shared" si="7"/>
        <v>1303.8909999999998</v>
      </c>
      <c r="D94">
        <v>192.291</v>
      </c>
      <c r="E94"/>
      <c r="F94">
        <v>1111.6</v>
      </c>
      <c r="G94"/>
      <c r="H94"/>
      <c r="I94"/>
      <c r="J94"/>
      <c r="K94"/>
    </row>
    <row r="95" spans="1:11" ht="25.5">
      <c r="A95" s="44" t="s">
        <v>166</v>
      </c>
      <c r="B95">
        <f t="shared" si="6"/>
        <v>146.638</v>
      </c>
      <c r="C95" s="46">
        <f t="shared" si="7"/>
        <v>146.638</v>
      </c>
      <c r="D95">
        <v>146.638</v>
      </c>
      <c r="E95"/>
      <c r="F95"/>
      <c r="G95"/>
      <c r="H95"/>
      <c r="I95"/>
      <c r="J95"/>
      <c r="K95"/>
    </row>
    <row r="96" spans="1:11" ht="12.75">
      <c r="A96" s="44" t="s">
        <v>167</v>
      </c>
      <c r="B96">
        <f t="shared" si="6"/>
        <v>40.242</v>
      </c>
      <c r="C96" s="46">
        <f t="shared" si="7"/>
        <v>40.242</v>
      </c>
      <c r="D96">
        <v>40.242</v>
      </c>
      <c r="E96"/>
      <c r="F96"/>
      <c r="G96"/>
      <c r="H96"/>
      <c r="I96"/>
      <c r="J96"/>
      <c r="K96"/>
    </row>
    <row r="97" spans="1:11" ht="12.75">
      <c r="A97" s="44" t="s">
        <v>168</v>
      </c>
      <c r="B97">
        <f t="shared" si="6"/>
        <v>114.046</v>
      </c>
      <c r="C97" s="46">
        <f t="shared" si="7"/>
        <v>114.046</v>
      </c>
      <c r="D97">
        <v>114.046</v>
      </c>
      <c r="E97"/>
      <c r="F97"/>
      <c r="G97"/>
      <c r="H97"/>
      <c r="I97"/>
      <c r="J97"/>
      <c r="K97"/>
    </row>
    <row r="98" spans="1:11" ht="12.75">
      <c r="A98" s="44" t="s">
        <v>169</v>
      </c>
      <c r="B98">
        <f t="shared" si="6"/>
        <v>49.95</v>
      </c>
      <c r="C98" s="46">
        <f t="shared" si="7"/>
        <v>49.95</v>
      </c>
      <c r="D98">
        <v>49.95</v>
      </c>
      <c r="E98"/>
      <c r="F98"/>
      <c r="G98"/>
      <c r="H98"/>
      <c r="I98"/>
      <c r="J98"/>
      <c r="K98"/>
    </row>
    <row r="99" spans="1:11" ht="12.75">
      <c r="A99" s="44" t="s">
        <v>170</v>
      </c>
      <c r="B99">
        <f t="shared" si="6"/>
        <v>138.471</v>
      </c>
      <c r="C99" s="46">
        <f t="shared" si="7"/>
        <v>138.471</v>
      </c>
      <c r="D99">
        <v>138.471</v>
      </c>
      <c r="E99"/>
      <c r="F99"/>
      <c r="G99"/>
      <c r="H99"/>
      <c r="I99"/>
      <c r="J99"/>
      <c r="K99"/>
    </row>
    <row r="100" spans="1:11" ht="12.75">
      <c r="A100" s="44" t="s">
        <v>171</v>
      </c>
      <c r="B100">
        <f t="shared" si="6"/>
        <v>782.163</v>
      </c>
      <c r="C100" s="46">
        <f t="shared" si="7"/>
        <v>782.163</v>
      </c>
      <c r="D100">
        <v>501.103</v>
      </c>
      <c r="E100"/>
      <c r="F100">
        <v>281.06</v>
      </c>
      <c r="G100"/>
      <c r="H100"/>
      <c r="I100"/>
      <c r="J100"/>
      <c r="K100"/>
    </row>
    <row r="101" spans="1:11" s="57" customFormat="1" ht="12.75">
      <c r="A101" s="44" t="s">
        <v>172</v>
      </c>
      <c r="B101">
        <f t="shared" si="6"/>
        <v>48.737</v>
      </c>
      <c r="C101" s="46">
        <f t="shared" si="7"/>
        <v>48.737</v>
      </c>
      <c r="D101">
        <v>48.737</v>
      </c>
      <c r="E101"/>
      <c r="F101"/>
      <c r="G101"/>
      <c r="H101">
        <v>0</v>
      </c>
      <c r="I101"/>
      <c r="J101"/>
      <c r="K101" s="56"/>
    </row>
    <row r="102" spans="1:11" s="57" customFormat="1" ht="12.75">
      <c r="A102" s="44" t="s">
        <v>173</v>
      </c>
      <c r="B102">
        <f t="shared" si="6"/>
        <v>416.208</v>
      </c>
      <c r="C102" s="46">
        <f t="shared" si="7"/>
        <v>416.208</v>
      </c>
      <c r="D102">
        <v>414.49</v>
      </c>
      <c r="E102"/>
      <c r="F102"/>
      <c r="G102"/>
      <c r="H102">
        <v>1.718</v>
      </c>
      <c r="I102">
        <v>1.718</v>
      </c>
      <c r="J102"/>
      <c r="K102"/>
    </row>
    <row r="103" spans="1:11" ht="12.75">
      <c r="A103" s="44" t="s">
        <v>174</v>
      </c>
      <c r="B103">
        <f t="shared" si="6"/>
        <v>177.75799999999998</v>
      </c>
      <c r="C103" s="46">
        <f t="shared" si="7"/>
        <v>177.75799999999998</v>
      </c>
      <c r="D103">
        <v>176.04</v>
      </c>
      <c r="E103"/>
      <c r="F103"/>
      <c r="G103"/>
      <c r="H103">
        <v>1.718</v>
      </c>
      <c r="I103">
        <v>1.718</v>
      </c>
      <c r="J103"/>
      <c r="K103"/>
    </row>
    <row r="104" spans="1:11" ht="12.75">
      <c r="A104" s="44" t="s">
        <v>175</v>
      </c>
      <c r="B104">
        <f t="shared" si="6"/>
        <v>129.19</v>
      </c>
      <c r="C104" s="46">
        <f t="shared" si="7"/>
        <v>129.19</v>
      </c>
      <c r="D104">
        <v>129.19</v>
      </c>
      <c r="E104"/>
      <c r="F104"/>
      <c r="G104"/>
      <c r="H104"/>
      <c r="I104"/>
      <c r="J104"/>
      <c r="K104"/>
    </row>
    <row r="105" spans="1:11" ht="12.75">
      <c r="A105" s="44"/>
      <c r="B105"/>
      <c r="C105" s="46"/>
      <c r="D105"/>
      <c r="E105"/>
      <c r="F105"/>
      <c r="G105"/>
      <c r="H105"/>
      <c r="I105"/>
      <c r="J105"/>
      <c r="K105"/>
    </row>
    <row r="106" spans="1:11" ht="12.75">
      <c r="A106" s="53" t="s">
        <v>176</v>
      </c>
      <c r="B106" s="56">
        <f>D106+E106+F106+G106+H106+J106</f>
        <v>25279.273</v>
      </c>
      <c r="C106" s="59">
        <f>D106+E106+F106+G106+I106+J106</f>
        <v>25279.273</v>
      </c>
      <c r="D106" s="56">
        <v>3728.769</v>
      </c>
      <c r="E106" s="56"/>
      <c r="F106" s="56">
        <v>17904</v>
      </c>
      <c r="G106" s="56"/>
      <c r="H106" s="56">
        <v>3646.504</v>
      </c>
      <c r="I106" s="56">
        <v>3646.504</v>
      </c>
      <c r="J106" s="56"/>
      <c r="K106"/>
    </row>
    <row r="107" spans="1:11" ht="12.75">
      <c r="A107" s="44"/>
      <c r="B107"/>
      <c r="C107" s="46"/>
      <c r="D107"/>
      <c r="E107"/>
      <c r="F107"/>
      <c r="G107"/>
      <c r="H107"/>
      <c r="I107"/>
      <c r="J107"/>
      <c r="K107"/>
    </row>
    <row r="108" spans="1:11" ht="12.75">
      <c r="A108" s="44" t="s">
        <v>177</v>
      </c>
      <c r="B108">
        <f aca="true" t="shared" si="8" ref="B108:B124">D108+E108+F108+G108+H108+J108</f>
        <v>261.867</v>
      </c>
      <c r="C108" s="46">
        <f aca="true" t="shared" si="9" ref="C108:C124">D108+E108+F108+G108+I108+J108</f>
        <v>261.867</v>
      </c>
      <c r="D108">
        <v>261.867</v>
      </c>
      <c r="E108"/>
      <c r="F108"/>
      <c r="G108"/>
      <c r="H108"/>
      <c r="I108"/>
      <c r="J108"/>
      <c r="K108"/>
    </row>
    <row r="109" spans="1:11" ht="12.75">
      <c r="A109" s="44" t="s">
        <v>178</v>
      </c>
      <c r="B109">
        <f t="shared" si="8"/>
        <v>189.82</v>
      </c>
      <c r="C109" s="46">
        <f t="shared" si="9"/>
        <v>189.82</v>
      </c>
      <c r="D109">
        <v>189.82</v>
      </c>
      <c r="E109"/>
      <c r="F109"/>
      <c r="G109"/>
      <c r="H109"/>
      <c r="I109"/>
      <c r="J109"/>
      <c r="K109"/>
    </row>
    <row r="110" spans="1:11" ht="12.75">
      <c r="A110" s="44" t="s">
        <v>179</v>
      </c>
      <c r="B110">
        <f t="shared" si="8"/>
        <v>3753.334</v>
      </c>
      <c r="C110" s="46">
        <f t="shared" si="9"/>
        <v>3753.334</v>
      </c>
      <c r="D110">
        <v>125.16</v>
      </c>
      <c r="E110"/>
      <c r="F110">
        <v>36</v>
      </c>
      <c r="G110"/>
      <c r="H110">
        <v>3592.174</v>
      </c>
      <c r="I110">
        <v>3592.174</v>
      </c>
      <c r="J110"/>
      <c r="K110"/>
    </row>
    <row r="111" spans="1:11" ht="12.75">
      <c r="A111" s="44" t="s">
        <v>180</v>
      </c>
      <c r="B111">
        <f t="shared" si="8"/>
        <v>111.964</v>
      </c>
      <c r="C111" s="46">
        <f t="shared" si="9"/>
        <v>111.964</v>
      </c>
      <c r="D111">
        <v>111.964</v>
      </c>
      <c r="E111"/>
      <c r="F111"/>
      <c r="G111"/>
      <c r="H111"/>
      <c r="I111"/>
      <c r="J111"/>
      <c r="K111"/>
    </row>
    <row r="112" spans="1:11" ht="12.75">
      <c r="A112" s="44" t="s">
        <v>181</v>
      </c>
      <c r="B112">
        <f t="shared" si="8"/>
        <v>100.916</v>
      </c>
      <c r="C112" s="46">
        <f t="shared" si="9"/>
        <v>100.916</v>
      </c>
      <c r="D112">
        <v>100.916</v>
      </c>
      <c r="E112"/>
      <c r="F112"/>
      <c r="G112"/>
      <c r="H112"/>
      <c r="I112"/>
      <c r="J112"/>
      <c r="K112"/>
    </row>
    <row r="113" spans="1:11" ht="12.75">
      <c r="A113" s="44" t="s">
        <v>182</v>
      </c>
      <c r="B113">
        <f t="shared" si="8"/>
        <v>952.837</v>
      </c>
      <c r="C113" s="46">
        <f t="shared" si="9"/>
        <v>952.837</v>
      </c>
      <c r="D113">
        <v>924.837</v>
      </c>
      <c r="E113"/>
      <c r="F113"/>
      <c r="G113"/>
      <c r="H113">
        <v>28</v>
      </c>
      <c r="I113">
        <v>28</v>
      </c>
      <c r="J113"/>
      <c r="K113"/>
    </row>
    <row r="114" spans="1:11" ht="12.75">
      <c r="A114" s="44" t="s">
        <v>183</v>
      </c>
      <c r="B114">
        <f t="shared" si="8"/>
        <v>346.809</v>
      </c>
      <c r="C114" s="46">
        <f t="shared" si="9"/>
        <v>346.809</v>
      </c>
      <c r="D114">
        <v>346.809</v>
      </c>
      <c r="E114"/>
      <c r="F114"/>
      <c r="G114"/>
      <c r="H114"/>
      <c r="I114"/>
      <c r="J114"/>
      <c r="K114"/>
    </row>
    <row r="115" spans="1:11" ht="12.75">
      <c r="A115" s="44" t="s">
        <v>184</v>
      </c>
      <c r="B115">
        <f t="shared" si="8"/>
        <v>14.404</v>
      </c>
      <c r="C115" s="46">
        <f t="shared" si="9"/>
        <v>14.404</v>
      </c>
      <c r="D115">
        <v>14.404</v>
      </c>
      <c r="E115"/>
      <c r="F115"/>
      <c r="G115"/>
      <c r="H115"/>
      <c r="I115"/>
      <c r="J115"/>
      <c r="K115"/>
    </row>
    <row r="116" spans="1:11" ht="12.75">
      <c r="A116" s="44" t="s">
        <v>185</v>
      </c>
      <c r="B116">
        <f t="shared" si="8"/>
        <v>18502.856000000003</v>
      </c>
      <c r="C116" s="46">
        <f t="shared" si="9"/>
        <v>18502.856000000003</v>
      </c>
      <c r="D116">
        <v>608.526</v>
      </c>
      <c r="E116"/>
      <c r="F116">
        <v>17868</v>
      </c>
      <c r="G116"/>
      <c r="H116">
        <v>26.33</v>
      </c>
      <c r="I116">
        <v>26.33</v>
      </c>
      <c r="J116"/>
      <c r="K116"/>
    </row>
    <row r="117" spans="1:11" ht="12.75">
      <c r="A117" s="44" t="s">
        <v>186</v>
      </c>
      <c r="B117">
        <f t="shared" si="8"/>
        <v>214.003</v>
      </c>
      <c r="C117" s="46">
        <f t="shared" si="9"/>
        <v>214.003</v>
      </c>
      <c r="D117">
        <v>214.003</v>
      </c>
      <c r="E117"/>
      <c r="F117"/>
      <c r="G117"/>
      <c r="H117"/>
      <c r="I117"/>
      <c r="J117"/>
      <c r="K117"/>
    </row>
    <row r="118" spans="1:11" ht="25.5">
      <c r="A118" s="44" t="s">
        <v>187</v>
      </c>
      <c r="B118">
        <f t="shared" si="8"/>
        <v>4.75</v>
      </c>
      <c r="C118" s="46">
        <f t="shared" si="9"/>
        <v>4.75</v>
      </c>
      <c r="D118">
        <v>4.75</v>
      </c>
      <c r="E118"/>
      <c r="F118"/>
      <c r="G118"/>
      <c r="H118"/>
      <c r="I118"/>
      <c r="J118"/>
      <c r="K118"/>
    </row>
    <row r="119" spans="1:11" ht="12.75">
      <c r="A119" s="44" t="s">
        <v>188</v>
      </c>
      <c r="B119">
        <f t="shared" si="8"/>
        <v>365.759</v>
      </c>
      <c r="C119" s="46">
        <f t="shared" si="9"/>
        <v>365.759</v>
      </c>
      <c r="D119">
        <v>365.759</v>
      </c>
      <c r="E119"/>
      <c r="F119"/>
      <c r="G119"/>
      <c r="H119">
        <v>0</v>
      </c>
      <c r="I119"/>
      <c r="J119"/>
      <c r="K119"/>
    </row>
    <row r="120" spans="1:11" ht="25.5">
      <c r="A120" s="44" t="s">
        <v>189</v>
      </c>
      <c r="B120">
        <f t="shared" si="8"/>
        <v>6.016</v>
      </c>
      <c r="C120" s="46">
        <f t="shared" si="9"/>
        <v>6.016</v>
      </c>
      <c r="D120">
        <v>6.016</v>
      </c>
      <c r="E120"/>
      <c r="F120"/>
      <c r="G120"/>
      <c r="H120">
        <v>0</v>
      </c>
      <c r="I120"/>
      <c r="J120"/>
      <c r="K120"/>
    </row>
    <row r="121" spans="1:11" s="57" customFormat="1" ht="12.75">
      <c r="A121" s="44" t="s">
        <v>190</v>
      </c>
      <c r="B121">
        <f t="shared" si="8"/>
        <v>73.311</v>
      </c>
      <c r="C121" s="46">
        <f t="shared" si="9"/>
        <v>73.311</v>
      </c>
      <c r="D121">
        <v>73.311</v>
      </c>
      <c r="E121"/>
      <c r="F121"/>
      <c r="G121"/>
      <c r="H121"/>
      <c r="I121"/>
      <c r="J121"/>
      <c r="K121" s="56"/>
    </row>
    <row r="122" spans="1:11" s="57" customFormat="1" ht="12.75">
      <c r="A122" s="44" t="s">
        <v>191</v>
      </c>
      <c r="B122">
        <f t="shared" si="8"/>
        <v>162.948</v>
      </c>
      <c r="C122" s="46">
        <f t="shared" si="9"/>
        <v>162.948</v>
      </c>
      <c r="D122">
        <v>162.948</v>
      </c>
      <c r="E122"/>
      <c r="F122"/>
      <c r="G122"/>
      <c r="H122">
        <v>0</v>
      </c>
      <c r="I122"/>
      <c r="J122"/>
      <c r="K122"/>
    </row>
    <row r="123" spans="1:11" ht="12.75">
      <c r="A123" s="44" t="s">
        <v>192</v>
      </c>
      <c r="B123">
        <f t="shared" si="8"/>
        <v>42.494</v>
      </c>
      <c r="C123" s="46">
        <f t="shared" si="9"/>
        <v>42.494</v>
      </c>
      <c r="D123">
        <v>42.494</v>
      </c>
      <c r="E123"/>
      <c r="F123"/>
      <c r="G123"/>
      <c r="H123"/>
      <c r="I123"/>
      <c r="J123"/>
      <c r="K123"/>
    </row>
    <row r="124" spans="1:11" ht="12.75">
      <c r="A124" s="44" t="s">
        <v>193</v>
      </c>
      <c r="B124">
        <f t="shared" si="8"/>
        <v>171.9</v>
      </c>
      <c r="C124" s="46">
        <f t="shared" si="9"/>
        <v>171.9</v>
      </c>
      <c r="D124">
        <v>171.9</v>
      </c>
      <c r="E124"/>
      <c r="F124"/>
      <c r="G124"/>
      <c r="H124"/>
      <c r="I124"/>
      <c r="J124"/>
      <c r="K124"/>
    </row>
    <row r="125" spans="1:11" ht="12.75">
      <c r="A125" s="44"/>
      <c r="B125"/>
      <c r="C125" s="46"/>
      <c r="D125"/>
      <c r="E125"/>
      <c r="F125"/>
      <c r="G125"/>
      <c r="H125"/>
      <c r="I125"/>
      <c r="J125"/>
      <c r="K125"/>
    </row>
    <row r="126" spans="1:11" ht="12.75">
      <c r="A126" s="53" t="s">
        <v>194</v>
      </c>
      <c r="B126" s="56">
        <f>D126+E126+F126+G126+H126+J126</f>
        <v>1476.0910000000001</v>
      </c>
      <c r="C126" s="59">
        <f>D126+E126+F126+G126+I126+J126</f>
        <v>1476.0910000000001</v>
      </c>
      <c r="D126" s="56">
        <v>995.041</v>
      </c>
      <c r="E126" s="56"/>
      <c r="F126" s="56">
        <v>481.05</v>
      </c>
      <c r="G126" s="56"/>
      <c r="H126" s="56"/>
      <c r="I126" s="56"/>
      <c r="J126" s="56"/>
      <c r="K126"/>
    </row>
    <row r="127" spans="1:11" ht="12.75">
      <c r="A127" s="44"/>
      <c r="B127"/>
      <c r="C127" s="46"/>
      <c r="D127"/>
      <c r="E127"/>
      <c r="F127"/>
      <c r="G127"/>
      <c r="H127"/>
      <c r="I127"/>
      <c r="J127"/>
      <c r="K127"/>
    </row>
    <row r="128" spans="1:11" ht="12.75">
      <c r="A128" s="44" t="s">
        <v>195</v>
      </c>
      <c r="B128">
        <f aca="true" t="shared" si="10" ref="B128:B139">D128+E128+F128+G128+H128+J128</f>
        <v>553.291</v>
      </c>
      <c r="C128" s="46">
        <f aca="true" t="shared" si="11" ref="C128:C139">D128+E128+F128+G128+I128+J128</f>
        <v>553.291</v>
      </c>
      <c r="D128">
        <v>553.291</v>
      </c>
      <c r="E128"/>
      <c r="F128"/>
      <c r="G128"/>
      <c r="H128"/>
      <c r="I128"/>
      <c r="J128"/>
      <c r="K128"/>
    </row>
    <row r="129" spans="1:11" ht="12.75">
      <c r="A129" s="44" t="s">
        <v>196</v>
      </c>
      <c r="B129">
        <f t="shared" si="10"/>
        <v>496.178</v>
      </c>
      <c r="C129" s="46">
        <f t="shared" si="11"/>
        <v>496.178</v>
      </c>
      <c r="D129">
        <v>15.128</v>
      </c>
      <c r="E129"/>
      <c r="F129">
        <v>481.05</v>
      </c>
      <c r="G129"/>
      <c r="H129"/>
      <c r="I129"/>
      <c r="J129"/>
      <c r="K129"/>
    </row>
    <row r="130" spans="1:11" ht="12.75">
      <c r="A130" s="44" t="s">
        <v>197</v>
      </c>
      <c r="B130">
        <f t="shared" si="10"/>
        <v>38.053</v>
      </c>
      <c r="C130" s="46">
        <f t="shared" si="11"/>
        <v>38.053</v>
      </c>
      <c r="D130">
        <v>38.053</v>
      </c>
      <c r="E130"/>
      <c r="F130"/>
      <c r="G130"/>
      <c r="H130"/>
      <c r="I130"/>
      <c r="J130"/>
      <c r="K130"/>
    </row>
    <row r="131" spans="1:11" ht="12.75">
      <c r="A131" s="44" t="s">
        <v>198</v>
      </c>
      <c r="B131">
        <f t="shared" si="10"/>
        <v>64.085</v>
      </c>
      <c r="C131" s="46">
        <f t="shared" si="11"/>
        <v>64.085</v>
      </c>
      <c r="D131">
        <v>64.085</v>
      </c>
      <c r="E131"/>
      <c r="F131"/>
      <c r="G131"/>
      <c r="H131"/>
      <c r="I131"/>
      <c r="J131"/>
      <c r="K131"/>
    </row>
    <row r="132" spans="1:11" ht="25.5">
      <c r="A132" s="44" t="s">
        <v>199</v>
      </c>
      <c r="B132">
        <f t="shared" si="10"/>
        <v>46.978</v>
      </c>
      <c r="C132" s="46">
        <f t="shared" si="11"/>
        <v>46.978</v>
      </c>
      <c r="D132">
        <v>46.978</v>
      </c>
      <c r="E132"/>
      <c r="F132"/>
      <c r="G132"/>
      <c r="H132"/>
      <c r="I132"/>
      <c r="J132"/>
      <c r="K132"/>
    </row>
    <row r="133" spans="1:11" ht="12.75">
      <c r="A133" s="44" t="s">
        <v>200</v>
      </c>
      <c r="B133">
        <f t="shared" si="10"/>
        <v>18.219</v>
      </c>
      <c r="C133" s="46">
        <f t="shared" si="11"/>
        <v>18.219</v>
      </c>
      <c r="D133">
        <v>18.219</v>
      </c>
      <c r="E133"/>
      <c r="F133"/>
      <c r="G133"/>
      <c r="H133"/>
      <c r="I133"/>
      <c r="J133"/>
      <c r="K133"/>
    </row>
    <row r="134" spans="1:11" ht="12.75">
      <c r="A134" s="44" t="s">
        <v>201</v>
      </c>
      <c r="B134">
        <f t="shared" si="10"/>
        <v>24.905</v>
      </c>
      <c r="C134" s="46">
        <f t="shared" si="11"/>
        <v>24.905</v>
      </c>
      <c r="D134">
        <v>24.905</v>
      </c>
      <c r="E134"/>
      <c r="F134"/>
      <c r="G134"/>
      <c r="H134"/>
      <c r="I134"/>
      <c r="J134"/>
      <c r="K134"/>
    </row>
    <row r="135" spans="1:11" ht="12.75">
      <c r="A135" s="44" t="s">
        <v>202</v>
      </c>
      <c r="B135">
        <f t="shared" si="10"/>
        <v>2.972</v>
      </c>
      <c r="C135" s="46">
        <f t="shared" si="11"/>
        <v>2.972</v>
      </c>
      <c r="D135">
        <v>2.972</v>
      </c>
      <c r="E135"/>
      <c r="F135"/>
      <c r="G135"/>
      <c r="H135"/>
      <c r="I135"/>
      <c r="J135"/>
      <c r="K135"/>
    </row>
    <row r="136" spans="1:11" ht="12.75">
      <c r="A136" s="44" t="s">
        <v>203</v>
      </c>
      <c r="B136">
        <f t="shared" si="10"/>
        <v>31.063</v>
      </c>
      <c r="C136" s="46">
        <f t="shared" si="11"/>
        <v>31.063</v>
      </c>
      <c r="D136">
        <v>31.063</v>
      </c>
      <c r="E136"/>
      <c r="F136"/>
      <c r="G136"/>
      <c r="H136"/>
      <c r="I136"/>
      <c r="J136"/>
      <c r="K136"/>
    </row>
    <row r="137" spans="1:11" s="57" customFormat="1" ht="12.75">
      <c r="A137" s="44" t="s">
        <v>204</v>
      </c>
      <c r="B137">
        <f t="shared" si="10"/>
        <v>51.852</v>
      </c>
      <c r="C137" s="46">
        <f t="shared" si="11"/>
        <v>51.852</v>
      </c>
      <c r="D137">
        <v>51.852</v>
      </c>
      <c r="E137"/>
      <c r="F137"/>
      <c r="G137"/>
      <c r="H137"/>
      <c r="I137"/>
      <c r="J137"/>
      <c r="K137" s="56"/>
    </row>
    <row r="138" spans="1:11" s="57" customFormat="1" ht="12.75">
      <c r="A138" s="44" t="s">
        <v>205</v>
      </c>
      <c r="B138">
        <f t="shared" si="10"/>
        <v>23.027</v>
      </c>
      <c r="C138" s="46">
        <f t="shared" si="11"/>
        <v>23.027</v>
      </c>
      <c r="D138">
        <v>23.027</v>
      </c>
      <c r="E138"/>
      <c r="F138"/>
      <c r="G138"/>
      <c r="H138"/>
      <c r="I138"/>
      <c r="J138"/>
      <c r="K138"/>
    </row>
    <row r="139" spans="1:11" ht="12.75">
      <c r="A139" s="44" t="s">
        <v>206</v>
      </c>
      <c r="B139">
        <f t="shared" si="10"/>
        <v>172.446</v>
      </c>
      <c r="C139" s="46">
        <f t="shared" si="11"/>
        <v>172.446</v>
      </c>
      <c r="D139">
        <v>172.446</v>
      </c>
      <c r="E139"/>
      <c r="F139"/>
      <c r="G139"/>
      <c r="H139"/>
      <c r="I139"/>
      <c r="J139"/>
      <c r="K139"/>
    </row>
    <row r="140" spans="1:11" ht="12.75">
      <c r="A140" s="61" t="s">
        <v>207</v>
      </c>
      <c r="B140"/>
      <c r="C140" s="46"/>
      <c r="D140"/>
      <c r="E140"/>
      <c r="F140"/>
      <c r="G140"/>
      <c r="H140"/>
      <c r="I140"/>
      <c r="J140"/>
      <c r="K140"/>
    </row>
    <row r="141" spans="1:11" ht="12.75">
      <c r="A141" s="44"/>
      <c r="B141"/>
      <c r="C141" s="46"/>
      <c r="D141"/>
      <c r="E141"/>
      <c r="F141"/>
      <c r="G141"/>
      <c r="H141"/>
      <c r="I141"/>
      <c r="J141"/>
      <c r="K141"/>
    </row>
    <row r="142" spans="1:11" ht="12.75">
      <c r="A142" s="53" t="s">
        <v>208</v>
      </c>
      <c r="B142" s="56">
        <f>D142+E142+F142+G142+H142+J142</f>
        <v>1420.9080000000001</v>
      </c>
      <c r="C142" s="59">
        <f>D142+E142+F142+G142+I142+J142</f>
        <v>1420.9080000000001</v>
      </c>
      <c r="D142" s="56">
        <v>1343.882</v>
      </c>
      <c r="E142" s="56"/>
      <c r="F142" s="56"/>
      <c r="G142" s="56">
        <v>13.241</v>
      </c>
      <c r="H142" s="56">
        <v>63.785</v>
      </c>
      <c r="I142" s="56">
        <v>63.785</v>
      </c>
      <c r="J142" s="56"/>
      <c r="K142"/>
    </row>
    <row r="143" spans="1:11" ht="12.75">
      <c r="A143" s="44"/>
      <c r="B143"/>
      <c r="C143" s="46"/>
      <c r="D143"/>
      <c r="E143"/>
      <c r="F143"/>
      <c r="G143"/>
      <c r="H143"/>
      <c r="I143"/>
      <c r="J143"/>
      <c r="K143"/>
    </row>
    <row r="144" spans="1:11" ht="12.75">
      <c r="A144" s="44" t="s">
        <v>209</v>
      </c>
      <c r="B144">
        <f aca="true" t="shared" si="12" ref="B144:B158">D144+E144+F144+G144+H144+J144</f>
        <v>47.926</v>
      </c>
      <c r="C144" s="46">
        <f aca="true" t="shared" si="13" ref="C144:C158">D144+E144+F144+G144+I144+J144</f>
        <v>47.926</v>
      </c>
      <c r="D144">
        <v>47.926</v>
      </c>
      <c r="E144"/>
      <c r="F144"/>
      <c r="G144"/>
      <c r="H144"/>
      <c r="I144"/>
      <c r="J144"/>
      <c r="K144"/>
    </row>
    <row r="145" spans="1:11" ht="12.75">
      <c r="A145" s="44" t="s">
        <v>210</v>
      </c>
      <c r="B145">
        <f t="shared" si="12"/>
        <v>100.598</v>
      </c>
      <c r="C145" s="46">
        <f t="shared" si="13"/>
        <v>100.598</v>
      </c>
      <c r="D145">
        <v>100.598</v>
      </c>
      <c r="E145"/>
      <c r="F145"/>
      <c r="G145"/>
      <c r="H145"/>
      <c r="I145"/>
      <c r="J145"/>
      <c r="K145"/>
    </row>
    <row r="146" spans="1:11" ht="12.75">
      <c r="A146" s="44" t="s">
        <v>211</v>
      </c>
      <c r="B146">
        <f t="shared" si="12"/>
        <v>42.77</v>
      </c>
      <c r="C146" s="46">
        <f t="shared" si="13"/>
        <v>42.77</v>
      </c>
      <c r="D146">
        <v>42.77</v>
      </c>
      <c r="E146"/>
      <c r="F146"/>
      <c r="G146"/>
      <c r="H146"/>
      <c r="I146"/>
      <c r="J146"/>
      <c r="K146"/>
    </row>
    <row r="147" spans="1:11" ht="12.75">
      <c r="A147" s="44" t="s">
        <v>212</v>
      </c>
      <c r="B147">
        <f t="shared" si="12"/>
        <v>32.796</v>
      </c>
      <c r="C147" s="46">
        <f t="shared" si="13"/>
        <v>32.796</v>
      </c>
      <c r="D147">
        <v>32.796</v>
      </c>
      <c r="E147"/>
      <c r="F147"/>
      <c r="G147"/>
      <c r="H147"/>
      <c r="I147"/>
      <c r="J147"/>
      <c r="K147"/>
    </row>
    <row r="148" spans="1:11" ht="12.75">
      <c r="A148" s="44" t="s">
        <v>213</v>
      </c>
      <c r="B148">
        <f t="shared" si="12"/>
        <v>8.861</v>
      </c>
      <c r="C148" s="46">
        <f t="shared" si="13"/>
        <v>8.861</v>
      </c>
      <c r="D148">
        <v>8.861</v>
      </c>
      <c r="E148"/>
      <c r="F148"/>
      <c r="G148"/>
      <c r="H148"/>
      <c r="I148"/>
      <c r="J148"/>
      <c r="K148"/>
    </row>
    <row r="149" spans="1:11" ht="12.75">
      <c r="A149" s="44" t="s">
        <v>214</v>
      </c>
      <c r="B149">
        <f t="shared" si="12"/>
        <v>35.719</v>
      </c>
      <c r="C149" s="46">
        <f t="shared" si="13"/>
        <v>35.719</v>
      </c>
      <c r="D149">
        <v>35.719</v>
      </c>
      <c r="E149"/>
      <c r="F149"/>
      <c r="G149"/>
      <c r="H149"/>
      <c r="I149"/>
      <c r="J149"/>
      <c r="K149"/>
    </row>
    <row r="150" spans="1:11" ht="12.75">
      <c r="A150" s="44" t="s">
        <v>215</v>
      </c>
      <c r="B150">
        <f t="shared" si="12"/>
        <v>5.512</v>
      </c>
      <c r="C150" s="46">
        <f t="shared" si="13"/>
        <v>5.512</v>
      </c>
      <c r="D150">
        <v>5.512</v>
      </c>
      <c r="E150"/>
      <c r="F150"/>
      <c r="G150"/>
      <c r="H150"/>
      <c r="I150"/>
      <c r="J150"/>
      <c r="K150"/>
    </row>
    <row r="151" spans="1:11" ht="12.75">
      <c r="A151" s="44" t="s">
        <v>216</v>
      </c>
      <c r="B151">
        <f t="shared" si="12"/>
        <v>558.434</v>
      </c>
      <c r="C151" s="46">
        <f t="shared" si="13"/>
        <v>558.434</v>
      </c>
      <c r="D151">
        <v>558.434</v>
      </c>
      <c r="E151"/>
      <c r="F151"/>
      <c r="G151"/>
      <c r="H151"/>
      <c r="I151"/>
      <c r="J151"/>
      <c r="K151"/>
    </row>
    <row r="152" spans="1:11" ht="12.75">
      <c r="A152" s="44" t="s">
        <v>217</v>
      </c>
      <c r="B152">
        <f t="shared" si="12"/>
        <v>313.811</v>
      </c>
      <c r="C152" s="46">
        <f t="shared" si="13"/>
        <v>313.811</v>
      </c>
      <c r="D152">
        <v>300.061</v>
      </c>
      <c r="E152"/>
      <c r="F152"/>
      <c r="G152"/>
      <c r="H152">
        <v>13.75</v>
      </c>
      <c r="I152">
        <v>13.75</v>
      </c>
      <c r="J152"/>
      <c r="K152"/>
    </row>
    <row r="153" spans="1:11" ht="12.75">
      <c r="A153" s="44" t="s">
        <v>218</v>
      </c>
      <c r="B153">
        <f t="shared" si="12"/>
        <v>92.97399999999999</v>
      </c>
      <c r="C153" s="46">
        <f t="shared" si="13"/>
        <v>92.97399999999999</v>
      </c>
      <c r="D153">
        <v>82.669</v>
      </c>
      <c r="E153"/>
      <c r="F153"/>
      <c r="G153"/>
      <c r="H153">
        <v>10.305</v>
      </c>
      <c r="I153">
        <v>10.305</v>
      </c>
      <c r="J153"/>
      <c r="K153"/>
    </row>
    <row r="154" spans="1:11" ht="25.5">
      <c r="A154" s="44" t="s">
        <v>219</v>
      </c>
      <c r="B154">
        <f t="shared" si="12"/>
        <v>56.409</v>
      </c>
      <c r="C154" s="46">
        <f t="shared" si="13"/>
        <v>56.409</v>
      </c>
      <c r="D154">
        <v>51.369</v>
      </c>
      <c r="E154"/>
      <c r="F154"/>
      <c r="G154"/>
      <c r="H154">
        <v>5.04</v>
      </c>
      <c r="I154">
        <v>5.04</v>
      </c>
      <c r="J154"/>
      <c r="K154"/>
    </row>
    <row r="155" spans="1:11" s="57" customFormat="1" ht="12.75">
      <c r="A155" s="44" t="s">
        <v>220</v>
      </c>
      <c r="B155">
        <f t="shared" si="12"/>
        <v>91.26499999999999</v>
      </c>
      <c r="C155" s="46">
        <f t="shared" si="13"/>
        <v>91.26499999999999</v>
      </c>
      <c r="D155">
        <v>51.535</v>
      </c>
      <c r="E155"/>
      <c r="F155"/>
      <c r="G155"/>
      <c r="H155">
        <v>39.73</v>
      </c>
      <c r="I155">
        <v>39.73</v>
      </c>
      <c r="J155"/>
      <c r="K155" s="56"/>
    </row>
    <row r="156" spans="1:11" s="57" customFormat="1" ht="12.75">
      <c r="A156" s="44" t="s">
        <v>221</v>
      </c>
      <c r="B156">
        <f t="shared" si="12"/>
        <v>6.71</v>
      </c>
      <c r="C156" s="46">
        <f t="shared" si="13"/>
        <v>6.71</v>
      </c>
      <c r="D156">
        <v>6.71</v>
      </c>
      <c r="E156"/>
      <c r="F156"/>
      <c r="G156"/>
      <c r="H156">
        <v>0</v>
      </c>
      <c r="I156"/>
      <c r="J156"/>
      <c r="K156"/>
    </row>
    <row r="157" spans="1:11" ht="12.75">
      <c r="A157" s="44" t="s">
        <v>222</v>
      </c>
      <c r="B157">
        <f t="shared" si="12"/>
        <v>6.751</v>
      </c>
      <c r="C157" s="46">
        <f t="shared" si="13"/>
        <v>6.751</v>
      </c>
      <c r="D157">
        <v>6.751</v>
      </c>
      <c r="E157"/>
      <c r="F157"/>
      <c r="G157"/>
      <c r="H157"/>
      <c r="I157"/>
      <c r="J157"/>
      <c r="K157"/>
    </row>
    <row r="158" spans="1:11" ht="12.75">
      <c r="A158" s="44" t="s">
        <v>223</v>
      </c>
      <c r="B158">
        <f t="shared" si="12"/>
        <v>70.19</v>
      </c>
      <c r="C158" s="46">
        <f t="shared" si="13"/>
        <v>70.19</v>
      </c>
      <c r="D158">
        <v>56.949</v>
      </c>
      <c r="E158"/>
      <c r="F158"/>
      <c r="G158">
        <v>13.241</v>
      </c>
      <c r="H158"/>
      <c r="I158"/>
      <c r="J158"/>
      <c r="K158"/>
    </row>
    <row r="159" spans="1:11" ht="12.75">
      <c r="A159" s="44"/>
      <c r="B159"/>
      <c r="C159" s="46"/>
      <c r="D159"/>
      <c r="E159"/>
      <c r="F159"/>
      <c r="G159"/>
      <c r="H159"/>
      <c r="I159"/>
      <c r="J159"/>
      <c r="K159"/>
    </row>
    <row r="160" spans="1:11" ht="12.75">
      <c r="A160" s="53" t="s">
        <v>224</v>
      </c>
      <c r="B160" s="56">
        <f>D160+E160+F160+G160+H160+J160</f>
        <v>5013.941</v>
      </c>
      <c r="C160" s="59">
        <f>D160+E160+F160+G160+I160+J160</f>
        <v>5013.941</v>
      </c>
      <c r="D160" s="56">
        <v>4227.204</v>
      </c>
      <c r="E160" s="56"/>
      <c r="F160" s="56">
        <v>629.936</v>
      </c>
      <c r="G160" s="56"/>
      <c r="H160" s="56">
        <v>156.801</v>
      </c>
      <c r="I160" s="56">
        <v>156.801</v>
      </c>
      <c r="J160" s="56"/>
      <c r="K160"/>
    </row>
    <row r="161" spans="1:11" ht="12.75">
      <c r="A161" s="44"/>
      <c r="B161"/>
      <c r="C161" s="46"/>
      <c r="D161"/>
      <c r="E161"/>
      <c r="F161"/>
      <c r="G161"/>
      <c r="H161"/>
      <c r="I161"/>
      <c r="J161"/>
      <c r="K161"/>
    </row>
    <row r="162" spans="1:11" ht="12.75">
      <c r="A162" s="44" t="s">
        <v>225</v>
      </c>
      <c r="B162">
        <f aca="true" t="shared" si="14" ref="B162:B187">D162+E162+F162+G162+H162+J162</f>
        <v>47.582</v>
      </c>
      <c r="C162" s="46">
        <f aca="true" t="shared" si="15" ref="C162:C187">D162+E162+F162+G162+I162+J162</f>
        <v>47.582</v>
      </c>
      <c r="D162">
        <v>47.582</v>
      </c>
      <c r="E162"/>
      <c r="F162"/>
      <c r="G162"/>
      <c r="H162"/>
      <c r="I162"/>
      <c r="J162"/>
      <c r="K162"/>
    </row>
    <row r="163" spans="1:11" ht="12.75">
      <c r="A163" s="44" t="s">
        <v>226</v>
      </c>
      <c r="B163">
        <f t="shared" si="14"/>
        <v>148.412</v>
      </c>
      <c r="C163" s="46">
        <f t="shared" si="15"/>
        <v>148.412</v>
      </c>
      <c r="D163">
        <v>148.412</v>
      </c>
      <c r="E163"/>
      <c r="F163"/>
      <c r="G163"/>
      <c r="H163"/>
      <c r="I163"/>
      <c r="J163"/>
      <c r="K163"/>
    </row>
    <row r="164" spans="1:11" ht="12.75">
      <c r="A164" s="44" t="s">
        <v>227</v>
      </c>
      <c r="B164">
        <f t="shared" si="14"/>
        <v>285.073</v>
      </c>
      <c r="C164" s="46">
        <f t="shared" si="15"/>
        <v>285.073</v>
      </c>
      <c r="D164">
        <v>149.073</v>
      </c>
      <c r="E164"/>
      <c r="F164">
        <v>136</v>
      </c>
      <c r="G164"/>
      <c r="H164"/>
      <c r="I164"/>
      <c r="J164"/>
      <c r="K164"/>
    </row>
    <row r="165" spans="1:11" ht="25.5">
      <c r="A165" s="44" t="s">
        <v>228</v>
      </c>
      <c r="B165">
        <f t="shared" si="14"/>
        <v>42.45</v>
      </c>
      <c r="C165" s="46">
        <f t="shared" si="15"/>
        <v>42.45</v>
      </c>
      <c r="D165">
        <v>42.45</v>
      </c>
      <c r="E165"/>
      <c r="F165"/>
      <c r="G165"/>
      <c r="H165"/>
      <c r="I165"/>
      <c r="J165"/>
      <c r="K165"/>
    </row>
    <row r="166" spans="1:11" ht="14.25" customHeight="1">
      <c r="A166" s="44" t="s">
        <v>229</v>
      </c>
      <c r="B166">
        <f t="shared" si="14"/>
        <v>182.26600000000002</v>
      </c>
      <c r="C166" s="46">
        <f t="shared" si="15"/>
        <v>182.26600000000002</v>
      </c>
      <c r="D166">
        <v>165.764</v>
      </c>
      <c r="E166"/>
      <c r="F166">
        <v>16.502</v>
      </c>
      <c r="G166"/>
      <c r="H166"/>
      <c r="I166"/>
      <c r="J166"/>
      <c r="K166"/>
    </row>
    <row r="167" spans="1:11" ht="12.75">
      <c r="A167" s="44" t="s">
        <v>230</v>
      </c>
      <c r="B167">
        <f t="shared" si="14"/>
        <v>148.415</v>
      </c>
      <c r="C167" s="46">
        <f t="shared" si="15"/>
        <v>148.415</v>
      </c>
      <c r="D167">
        <v>105.515</v>
      </c>
      <c r="E167"/>
      <c r="F167"/>
      <c r="G167"/>
      <c r="H167">
        <v>42.9</v>
      </c>
      <c r="I167">
        <v>42.9</v>
      </c>
      <c r="J167"/>
      <c r="K167"/>
    </row>
    <row r="168" spans="1:11" ht="12.75">
      <c r="A168" s="44" t="s">
        <v>231</v>
      </c>
      <c r="B168">
        <f t="shared" si="14"/>
        <v>6.661</v>
      </c>
      <c r="C168" s="46">
        <f t="shared" si="15"/>
        <v>6.661</v>
      </c>
      <c r="D168">
        <v>6.661</v>
      </c>
      <c r="E168"/>
      <c r="F168"/>
      <c r="G168"/>
      <c r="H168"/>
      <c r="I168"/>
      <c r="J168"/>
      <c r="K168"/>
    </row>
    <row r="169" spans="1:11" ht="12.75">
      <c r="A169" s="44" t="s">
        <v>232</v>
      </c>
      <c r="B169">
        <f t="shared" si="14"/>
        <v>38.719</v>
      </c>
      <c r="C169" s="46">
        <f t="shared" si="15"/>
        <v>38.719</v>
      </c>
      <c r="D169">
        <v>38.719</v>
      </c>
      <c r="E169"/>
      <c r="F169"/>
      <c r="G169"/>
      <c r="H169"/>
      <c r="I169"/>
      <c r="J169"/>
      <c r="K169"/>
    </row>
    <row r="170" spans="1:11" ht="12.75">
      <c r="A170" s="44" t="s">
        <v>233</v>
      </c>
      <c r="B170">
        <f t="shared" si="14"/>
        <v>27.943</v>
      </c>
      <c r="C170" s="46">
        <f t="shared" si="15"/>
        <v>27.943</v>
      </c>
      <c r="D170">
        <v>27.943</v>
      </c>
      <c r="E170"/>
      <c r="F170"/>
      <c r="G170"/>
      <c r="H170"/>
      <c r="I170"/>
      <c r="J170"/>
      <c r="K170"/>
    </row>
    <row r="171" spans="1:11" ht="25.5">
      <c r="A171" s="61" t="s">
        <v>234</v>
      </c>
      <c r="B171"/>
      <c r="C171" s="46"/>
      <c r="D171"/>
      <c r="E171"/>
      <c r="F171"/>
      <c r="G171"/>
      <c r="H171"/>
      <c r="I171"/>
      <c r="J171"/>
      <c r="K171"/>
    </row>
    <row r="172" spans="1:11" ht="12.75">
      <c r="A172" s="44" t="s">
        <v>235</v>
      </c>
      <c r="B172">
        <f t="shared" si="14"/>
        <v>1526.865</v>
      </c>
      <c r="C172" s="46">
        <f t="shared" si="15"/>
        <v>1526.865</v>
      </c>
      <c r="D172">
        <v>1523.737</v>
      </c>
      <c r="E172"/>
      <c r="F172">
        <v>3.128</v>
      </c>
      <c r="G172"/>
      <c r="H172"/>
      <c r="I172"/>
      <c r="J172"/>
      <c r="K172"/>
    </row>
    <row r="173" spans="1:11" ht="12.75">
      <c r="A173" s="44" t="s">
        <v>236</v>
      </c>
      <c r="B173">
        <f t="shared" si="14"/>
        <v>222.357</v>
      </c>
      <c r="C173" s="46">
        <f t="shared" si="15"/>
        <v>222.357</v>
      </c>
      <c r="D173">
        <v>158.731</v>
      </c>
      <c r="E173"/>
      <c r="F173"/>
      <c r="G173"/>
      <c r="H173">
        <v>63.626</v>
      </c>
      <c r="I173">
        <v>63.626</v>
      </c>
      <c r="J173"/>
      <c r="K173"/>
    </row>
    <row r="174" spans="1:11" ht="12.75">
      <c r="A174" s="44" t="s">
        <v>237</v>
      </c>
      <c r="B174">
        <f t="shared" si="14"/>
        <v>120.669</v>
      </c>
      <c r="C174" s="46">
        <f t="shared" si="15"/>
        <v>120.669</v>
      </c>
      <c r="D174">
        <v>120.669</v>
      </c>
      <c r="E174"/>
      <c r="F174"/>
      <c r="G174"/>
      <c r="H174"/>
      <c r="I174"/>
      <c r="J174"/>
      <c r="K174"/>
    </row>
    <row r="175" spans="1:11" ht="25.5">
      <c r="A175" s="44" t="s">
        <v>238</v>
      </c>
      <c r="B175">
        <f t="shared" si="14"/>
        <v>48.591</v>
      </c>
      <c r="C175" s="46">
        <f t="shared" si="15"/>
        <v>48.591</v>
      </c>
      <c r="D175">
        <v>48.591</v>
      </c>
      <c r="E175"/>
      <c r="F175"/>
      <c r="G175"/>
      <c r="H175"/>
      <c r="I175"/>
      <c r="J175"/>
      <c r="K175"/>
    </row>
    <row r="176" spans="1:11" ht="12.75">
      <c r="A176" s="44" t="s">
        <v>239</v>
      </c>
      <c r="B176">
        <f t="shared" si="14"/>
        <v>61.39</v>
      </c>
      <c r="C176" s="46">
        <f t="shared" si="15"/>
        <v>61.39</v>
      </c>
      <c r="D176">
        <v>61.39</v>
      </c>
      <c r="E176"/>
      <c r="F176"/>
      <c r="G176"/>
      <c r="H176"/>
      <c r="I176"/>
      <c r="J176"/>
      <c r="K176"/>
    </row>
    <row r="177" spans="1:11" ht="12.75">
      <c r="A177" s="44" t="s">
        <v>240</v>
      </c>
      <c r="B177">
        <f t="shared" si="14"/>
        <v>146.03199999999998</v>
      </c>
      <c r="C177" s="46">
        <f t="shared" si="15"/>
        <v>146.03199999999998</v>
      </c>
      <c r="D177">
        <v>99.044</v>
      </c>
      <c r="E177"/>
      <c r="F177"/>
      <c r="G177"/>
      <c r="H177">
        <v>46.988</v>
      </c>
      <c r="I177">
        <v>46.988</v>
      </c>
      <c r="J177"/>
      <c r="K177"/>
    </row>
    <row r="178" spans="1:11" ht="12.75">
      <c r="A178" s="44" t="s">
        <v>241</v>
      </c>
      <c r="B178">
        <f t="shared" si="14"/>
        <v>25.881</v>
      </c>
      <c r="C178" s="46">
        <f t="shared" si="15"/>
        <v>25.881</v>
      </c>
      <c r="D178">
        <v>25.881</v>
      </c>
      <c r="E178"/>
      <c r="F178"/>
      <c r="G178"/>
      <c r="H178"/>
      <c r="I178"/>
      <c r="J178"/>
      <c r="K178"/>
    </row>
    <row r="179" spans="1:11" ht="12.75">
      <c r="A179" s="44" t="s">
        <v>242</v>
      </c>
      <c r="B179">
        <f t="shared" si="14"/>
        <v>1027.72</v>
      </c>
      <c r="C179" s="46">
        <f t="shared" si="15"/>
        <v>1027.72</v>
      </c>
      <c r="D179">
        <v>1024.673</v>
      </c>
      <c r="E179"/>
      <c r="F179"/>
      <c r="G179"/>
      <c r="H179">
        <v>3.047</v>
      </c>
      <c r="I179">
        <v>3.047</v>
      </c>
      <c r="J179"/>
      <c r="K179"/>
    </row>
    <row r="180" spans="1:11" ht="12.75">
      <c r="A180" s="44" t="s">
        <v>243</v>
      </c>
      <c r="B180">
        <f t="shared" si="14"/>
        <v>108.2</v>
      </c>
      <c r="C180" s="46">
        <f t="shared" si="15"/>
        <v>108.2</v>
      </c>
      <c r="D180">
        <v>108.2</v>
      </c>
      <c r="E180"/>
      <c r="F180"/>
      <c r="G180"/>
      <c r="H180"/>
      <c r="I180"/>
      <c r="J180"/>
      <c r="K180"/>
    </row>
    <row r="181" spans="1:11" ht="12.75">
      <c r="A181" s="44" t="s">
        <v>244</v>
      </c>
      <c r="B181">
        <f t="shared" si="14"/>
        <v>108.2</v>
      </c>
      <c r="C181" s="46">
        <f t="shared" si="15"/>
        <v>108.2</v>
      </c>
      <c r="D181">
        <v>108.2</v>
      </c>
      <c r="E181"/>
      <c r="F181"/>
      <c r="G181"/>
      <c r="H181"/>
      <c r="I181"/>
      <c r="J181"/>
      <c r="K181"/>
    </row>
    <row r="182" spans="1:11" ht="12.75">
      <c r="A182" s="44" t="s">
        <v>245</v>
      </c>
      <c r="B182">
        <f t="shared" si="14"/>
        <v>594.131</v>
      </c>
      <c r="C182" s="46">
        <f t="shared" si="15"/>
        <v>594.131</v>
      </c>
      <c r="D182">
        <v>119.585</v>
      </c>
      <c r="E182"/>
      <c r="F182">
        <v>474.306</v>
      </c>
      <c r="G182"/>
      <c r="H182">
        <v>0.24</v>
      </c>
      <c r="I182">
        <v>0.24</v>
      </c>
      <c r="J182"/>
      <c r="K182"/>
    </row>
    <row r="183" spans="1:11" ht="12.75">
      <c r="A183" s="44" t="s">
        <v>246</v>
      </c>
      <c r="B183">
        <f t="shared" si="14"/>
        <v>38.295</v>
      </c>
      <c r="C183" s="46">
        <f t="shared" si="15"/>
        <v>38.295</v>
      </c>
      <c r="D183">
        <v>38.295</v>
      </c>
      <c r="E183"/>
      <c r="F183"/>
      <c r="G183"/>
      <c r="H183"/>
      <c r="I183"/>
      <c r="J183"/>
      <c r="K183"/>
    </row>
    <row r="184" spans="1:11" s="57" customFormat="1" ht="12.75">
      <c r="A184" s="44" t="s">
        <v>247</v>
      </c>
      <c r="B184">
        <f t="shared" si="14"/>
        <v>20.965</v>
      </c>
      <c r="C184" s="46">
        <f t="shared" si="15"/>
        <v>20.965</v>
      </c>
      <c r="D184">
        <v>20.965</v>
      </c>
      <c r="E184"/>
      <c r="F184"/>
      <c r="G184"/>
      <c r="H184"/>
      <c r="I184"/>
      <c r="J184"/>
      <c r="K184" s="56"/>
    </row>
    <row r="185" spans="1:11" s="57" customFormat="1" ht="12.75">
      <c r="A185" s="44" t="s">
        <v>248</v>
      </c>
      <c r="B185">
        <f t="shared" si="14"/>
        <v>130.171</v>
      </c>
      <c r="C185" s="46">
        <f t="shared" si="15"/>
        <v>130.171</v>
      </c>
      <c r="D185">
        <v>130.171</v>
      </c>
      <c r="E185"/>
      <c r="F185"/>
      <c r="G185"/>
      <c r="H185"/>
      <c r="I185"/>
      <c r="J185"/>
      <c r="K185"/>
    </row>
    <row r="186" spans="1:11" ht="25.5">
      <c r="A186" s="44" t="s">
        <v>249</v>
      </c>
      <c r="B186">
        <f t="shared" si="14"/>
        <v>130.171</v>
      </c>
      <c r="C186" s="46">
        <f t="shared" si="15"/>
        <v>130.171</v>
      </c>
      <c r="D186">
        <v>130.171</v>
      </c>
      <c r="E186"/>
      <c r="F186"/>
      <c r="G186"/>
      <c r="H186"/>
      <c r="I186"/>
      <c r="J186"/>
      <c r="K186"/>
    </row>
    <row r="187" spans="1:11" ht="12.75">
      <c r="A187" s="44" t="s">
        <v>250</v>
      </c>
      <c r="B187">
        <f t="shared" si="14"/>
        <v>106.194</v>
      </c>
      <c r="C187" s="46">
        <f t="shared" si="15"/>
        <v>106.194</v>
      </c>
      <c r="D187">
        <v>106.194</v>
      </c>
      <c r="E187"/>
      <c r="F187"/>
      <c r="G187"/>
      <c r="H187"/>
      <c r="I187"/>
      <c r="J187"/>
      <c r="K187"/>
    </row>
    <row r="188" spans="1:11" ht="12.75">
      <c r="A188" s="44"/>
      <c r="B188"/>
      <c r="C188" s="46"/>
      <c r="D188"/>
      <c r="E188"/>
      <c r="F188"/>
      <c r="G188"/>
      <c r="H188"/>
      <c r="I188"/>
      <c r="J188"/>
      <c r="K188"/>
    </row>
    <row r="189" spans="1:11" ht="12.75">
      <c r="A189" s="53" t="s">
        <v>251</v>
      </c>
      <c r="B189" s="56">
        <f>D189+E189+F189+G189+H189+J189</f>
        <v>1682.789</v>
      </c>
      <c r="C189" s="59">
        <f>D189+E189+F189+G189+I189+J189</f>
        <v>1682.789</v>
      </c>
      <c r="D189" s="56">
        <v>1682.789</v>
      </c>
      <c r="E189" s="56"/>
      <c r="F189" s="56"/>
      <c r="G189" s="56"/>
      <c r="H189" s="56"/>
      <c r="I189" s="56"/>
      <c r="J189" s="56"/>
      <c r="K189"/>
    </row>
    <row r="190" spans="1:11" ht="12.75">
      <c r="A190" s="44"/>
      <c r="B190"/>
      <c r="C190" s="46"/>
      <c r="D190"/>
      <c r="E190"/>
      <c r="F190"/>
      <c r="G190"/>
      <c r="H190"/>
      <c r="I190"/>
      <c r="J190"/>
      <c r="K190"/>
    </row>
    <row r="191" spans="1:11" ht="12.75">
      <c r="A191" s="44" t="s">
        <v>252</v>
      </c>
      <c r="B191">
        <f aca="true" t="shared" si="16" ref="B191:B204">D191+E191+F191+G191+H191+J191</f>
        <v>25.558</v>
      </c>
      <c r="C191" s="46">
        <f aca="true" t="shared" si="17" ref="C191:C204">D191+E191+F191+G191+I191+J191</f>
        <v>25.558</v>
      </c>
      <c r="D191">
        <v>25.558</v>
      </c>
      <c r="E191"/>
      <c r="F191"/>
      <c r="G191"/>
      <c r="H191"/>
      <c r="I191"/>
      <c r="J191"/>
      <c r="K191"/>
    </row>
    <row r="192" spans="1:11" ht="12.75">
      <c r="A192" s="44" t="s">
        <v>253</v>
      </c>
      <c r="B192">
        <f t="shared" si="16"/>
        <v>163.863</v>
      </c>
      <c r="C192" s="46">
        <f t="shared" si="17"/>
        <v>163.863</v>
      </c>
      <c r="D192">
        <v>163.863</v>
      </c>
      <c r="E192"/>
      <c r="F192"/>
      <c r="G192"/>
      <c r="H192"/>
      <c r="I192"/>
      <c r="J192"/>
      <c r="K192"/>
    </row>
    <row r="193" spans="1:11" ht="25.5">
      <c r="A193" s="44" t="s">
        <v>254</v>
      </c>
      <c r="B193">
        <f t="shared" si="16"/>
        <v>163.863</v>
      </c>
      <c r="C193" s="46">
        <f t="shared" si="17"/>
        <v>163.863</v>
      </c>
      <c r="D193">
        <v>163.863</v>
      </c>
      <c r="E193"/>
      <c r="F193"/>
      <c r="G193"/>
      <c r="H193"/>
      <c r="I193"/>
      <c r="J193"/>
      <c r="K193"/>
    </row>
    <row r="194" spans="1:11" ht="12.75">
      <c r="A194" s="44" t="s">
        <v>255</v>
      </c>
      <c r="B194">
        <f t="shared" si="16"/>
        <v>49.866</v>
      </c>
      <c r="C194" s="46">
        <f t="shared" si="17"/>
        <v>49.866</v>
      </c>
      <c r="D194">
        <v>49.866</v>
      </c>
      <c r="E194"/>
      <c r="F194"/>
      <c r="G194"/>
      <c r="H194"/>
      <c r="I194"/>
      <c r="J194"/>
      <c r="K194"/>
    </row>
    <row r="195" spans="1:11" ht="12.75">
      <c r="A195" s="44" t="s">
        <v>256</v>
      </c>
      <c r="B195">
        <f t="shared" si="16"/>
        <v>215.554</v>
      </c>
      <c r="C195" s="46">
        <f t="shared" si="17"/>
        <v>215.554</v>
      </c>
      <c r="D195">
        <v>215.554</v>
      </c>
      <c r="E195"/>
      <c r="F195"/>
      <c r="G195"/>
      <c r="H195"/>
      <c r="I195"/>
      <c r="J195"/>
      <c r="K195"/>
    </row>
    <row r="196" spans="1:11" ht="12.75">
      <c r="A196" s="44" t="s">
        <v>257</v>
      </c>
      <c r="B196">
        <f t="shared" si="16"/>
        <v>437.791</v>
      </c>
      <c r="C196" s="46">
        <f t="shared" si="17"/>
        <v>437.791</v>
      </c>
      <c r="D196">
        <v>437.791</v>
      </c>
      <c r="E196"/>
      <c r="F196"/>
      <c r="G196"/>
      <c r="H196"/>
      <c r="I196"/>
      <c r="J196"/>
      <c r="K196"/>
    </row>
    <row r="197" spans="1:11" ht="12.75">
      <c r="A197" s="44" t="s">
        <v>258</v>
      </c>
      <c r="B197">
        <f t="shared" si="16"/>
        <v>131.627</v>
      </c>
      <c r="C197" s="46">
        <f t="shared" si="17"/>
        <v>131.627</v>
      </c>
      <c r="D197">
        <v>131.627</v>
      </c>
      <c r="E197"/>
      <c r="F197"/>
      <c r="G197"/>
      <c r="H197"/>
      <c r="I197"/>
      <c r="J197"/>
      <c r="K197"/>
    </row>
    <row r="198" spans="1:11" ht="16.5" customHeight="1">
      <c r="A198" s="44" t="s">
        <v>259</v>
      </c>
      <c r="B198">
        <f t="shared" si="16"/>
        <v>6.536</v>
      </c>
      <c r="C198" s="46">
        <f t="shared" si="17"/>
        <v>6.536</v>
      </c>
      <c r="D198">
        <v>6.536</v>
      </c>
      <c r="E198"/>
      <c r="F198"/>
      <c r="G198"/>
      <c r="H198"/>
      <c r="I198"/>
      <c r="J198"/>
      <c r="K198"/>
    </row>
    <row r="199" spans="1:11" ht="12.75">
      <c r="A199" s="44" t="s">
        <v>260</v>
      </c>
      <c r="B199">
        <f t="shared" si="16"/>
        <v>239.828</v>
      </c>
      <c r="C199" s="46">
        <f t="shared" si="17"/>
        <v>239.828</v>
      </c>
      <c r="D199">
        <v>239.828</v>
      </c>
      <c r="E199"/>
      <c r="F199"/>
      <c r="G199"/>
      <c r="H199"/>
      <c r="I199"/>
      <c r="J199"/>
      <c r="K199"/>
    </row>
    <row r="200" spans="1:11" ht="25.5">
      <c r="A200" s="44" t="s">
        <v>261</v>
      </c>
      <c r="B200">
        <f t="shared" si="16"/>
        <v>163.971</v>
      </c>
      <c r="C200" s="46">
        <f t="shared" si="17"/>
        <v>163.971</v>
      </c>
      <c r="D200">
        <v>163.971</v>
      </c>
      <c r="E200"/>
      <c r="F200"/>
      <c r="G200"/>
      <c r="H200"/>
      <c r="I200"/>
      <c r="J200"/>
      <c r="K200"/>
    </row>
    <row r="201" spans="1:11" s="57" customFormat="1" ht="12.75">
      <c r="A201" s="44" t="s">
        <v>262</v>
      </c>
      <c r="B201">
        <f t="shared" si="16"/>
        <v>68.822</v>
      </c>
      <c r="C201" s="46">
        <f t="shared" si="17"/>
        <v>68.822</v>
      </c>
      <c r="D201">
        <v>68.822</v>
      </c>
      <c r="E201"/>
      <c r="F201"/>
      <c r="G201"/>
      <c r="H201"/>
      <c r="I201"/>
      <c r="J201"/>
      <c r="K201" s="56"/>
    </row>
    <row r="202" spans="1:11" s="57" customFormat="1" ht="12.75">
      <c r="A202" s="44" t="s">
        <v>263</v>
      </c>
      <c r="B202">
        <f t="shared" si="16"/>
        <v>416.084</v>
      </c>
      <c r="C202" s="46">
        <f t="shared" si="17"/>
        <v>416.084</v>
      </c>
      <c r="D202">
        <v>416.084</v>
      </c>
      <c r="E202"/>
      <c r="F202"/>
      <c r="G202"/>
      <c r="H202"/>
      <c r="I202"/>
      <c r="J202"/>
      <c r="K202"/>
    </row>
    <row r="203" spans="1:11" ht="25.5">
      <c r="A203" s="44" t="s">
        <v>264</v>
      </c>
      <c r="B203">
        <f t="shared" si="16"/>
        <v>108.566</v>
      </c>
      <c r="C203" s="46">
        <f t="shared" si="17"/>
        <v>108.566</v>
      </c>
      <c r="D203">
        <v>108.566</v>
      </c>
      <c r="E203"/>
      <c r="F203"/>
      <c r="G203"/>
      <c r="H203"/>
      <c r="I203"/>
      <c r="J203"/>
      <c r="K203"/>
    </row>
    <row r="204" spans="1:11" ht="12.75">
      <c r="A204" s="44" t="s">
        <v>265</v>
      </c>
      <c r="B204">
        <f t="shared" si="16"/>
        <v>51.546</v>
      </c>
      <c r="C204" s="46">
        <f t="shared" si="17"/>
        <v>51.546</v>
      </c>
      <c r="D204">
        <v>51.546</v>
      </c>
      <c r="E204"/>
      <c r="F204"/>
      <c r="G204"/>
      <c r="H204"/>
      <c r="I204"/>
      <c r="J204"/>
      <c r="K204"/>
    </row>
    <row r="205" spans="1:11" ht="12.75">
      <c r="A205" s="44"/>
      <c r="B205"/>
      <c r="C205" s="46"/>
      <c r="D205"/>
      <c r="E205"/>
      <c r="F205"/>
      <c r="G205"/>
      <c r="H205"/>
      <c r="I205"/>
      <c r="J205"/>
      <c r="K205"/>
    </row>
    <row r="206" spans="1:11" ht="12.75">
      <c r="A206" s="53" t="s">
        <v>266</v>
      </c>
      <c r="B206" s="56">
        <f>D206+E206+F206+G206+H206+J206</f>
        <v>2135.369</v>
      </c>
      <c r="C206" s="59">
        <f>D206+E206+F206+G206+I206+J206</f>
        <v>2135.369</v>
      </c>
      <c r="D206" s="56">
        <v>1816.969</v>
      </c>
      <c r="E206" s="56"/>
      <c r="F206" s="56"/>
      <c r="G206" s="56">
        <v>0.285</v>
      </c>
      <c r="H206" s="56">
        <v>318.115</v>
      </c>
      <c r="I206" s="56">
        <v>318.115</v>
      </c>
      <c r="J206" s="56"/>
      <c r="K206"/>
    </row>
    <row r="207" spans="1:11" ht="12.75">
      <c r="A207" s="44"/>
      <c r="B207"/>
      <c r="C207" s="46"/>
      <c r="D207"/>
      <c r="E207"/>
      <c r="F207"/>
      <c r="G207"/>
      <c r="H207"/>
      <c r="I207"/>
      <c r="J207"/>
      <c r="K207"/>
    </row>
    <row r="208" spans="1:11" ht="12.75">
      <c r="A208" s="44" t="s">
        <v>267</v>
      </c>
      <c r="B208">
        <f aca="true" t="shared" si="18" ref="B208:B223">D208+E208+F208+G208+H208+J208</f>
        <v>1478.622</v>
      </c>
      <c r="C208" s="46">
        <f aca="true" t="shared" si="19" ref="C208:C223">D208+E208+F208+G208+I208+J208</f>
        <v>1478.622</v>
      </c>
      <c r="D208">
        <v>1180.787</v>
      </c>
      <c r="E208"/>
      <c r="F208"/>
      <c r="G208"/>
      <c r="H208">
        <v>297.835</v>
      </c>
      <c r="I208">
        <v>297.835</v>
      </c>
      <c r="J208"/>
      <c r="K208"/>
    </row>
    <row r="209" spans="1:11" ht="12.75">
      <c r="A209" s="44" t="s">
        <v>268</v>
      </c>
      <c r="B209">
        <f t="shared" si="18"/>
        <v>23.006</v>
      </c>
      <c r="C209" s="46">
        <f t="shared" si="19"/>
        <v>23.006</v>
      </c>
      <c r="D209">
        <v>23.006</v>
      </c>
      <c r="E209"/>
      <c r="F209"/>
      <c r="G209"/>
      <c r="H209">
        <v>0</v>
      </c>
      <c r="I209"/>
      <c r="J209"/>
      <c r="K209"/>
    </row>
    <row r="210" spans="1:11" ht="12.75">
      <c r="A210" s="44" t="s">
        <v>269</v>
      </c>
      <c r="B210">
        <f t="shared" si="18"/>
        <v>96.92099999999999</v>
      </c>
      <c r="C210" s="46">
        <f t="shared" si="19"/>
        <v>96.92099999999999</v>
      </c>
      <c r="D210">
        <v>76.356</v>
      </c>
      <c r="E210"/>
      <c r="F210"/>
      <c r="G210">
        <v>0.285</v>
      </c>
      <c r="H210">
        <v>20.28</v>
      </c>
      <c r="I210">
        <v>20.28</v>
      </c>
      <c r="J210"/>
      <c r="K210"/>
    </row>
    <row r="211" spans="1:11" ht="12.75">
      <c r="A211" s="44" t="s">
        <v>270</v>
      </c>
      <c r="B211">
        <f t="shared" si="18"/>
        <v>163.733</v>
      </c>
      <c r="C211" s="46">
        <f t="shared" si="19"/>
        <v>163.733</v>
      </c>
      <c r="D211">
        <v>163.733</v>
      </c>
      <c r="E211"/>
      <c r="F211"/>
      <c r="G211"/>
      <c r="H211"/>
      <c r="I211"/>
      <c r="J211"/>
      <c r="K211"/>
    </row>
    <row r="212" spans="1:11" ht="12.75">
      <c r="A212" s="44" t="s">
        <v>271</v>
      </c>
      <c r="B212">
        <f t="shared" si="18"/>
        <v>15.398</v>
      </c>
      <c r="C212" s="46">
        <f t="shared" si="19"/>
        <v>15.398</v>
      </c>
      <c r="D212">
        <v>15.398</v>
      </c>
      <c r="E212"/>
      <c r="F212"/>
      <c r="G212"/>
      <c r="H212">
        <v>0</v>
      </c>
      <c r="I212"/>
      <c r="J212"/>
      <c r="K212"/>
    </row>
    <row r="213" spans="1:11" ht="12.75">
      <c r="A213" s="44" t="s">
        <v>272</v>
      </c>
      <c r="B213">
        <f t="shared" si="18"/>
        <v>42.136</v>
      </c>
      <c r="C213" s="46">
        <f t="shared" si="19"/>
        <v>42.136</v>
      </c>
      <c r="D213">
        <v>42.136</v>
      </c>
      <c r="E213"/>
      <c r="F213"/>
      <c r="G213"/>
      <c r="H213"/>
      <c r="I213"/>
      <c r="J213"/>
      <c r="K213"/>
    </row>
    <row r="214" spans="1:11" ht="12.75">
      <c r="A214" s="44" t="s">
        <v>273</v>
      </c>
      <c r="B214">
        <f t="shared" si="18"/>
        <v>12.702</v>
      </c>
      <c r="C214" s="46">
        <f t="shared" si="19"/>
        <v>12.702</v>
      </c>
      <c r="D214">
        <v>12.702</v>
      </c>
      <c r="E214"/>
      <c r="F214"/>
      <c r="G214"/>
      <c r="H214"/>
      <c r="I214"/>
      <c r="J214"/>
      <c r="K214"/>
    </row>
    <row r="215" spans="1:11" ht="12.75">
      <c r="A215" s="44" t="s">
        <v>274</v>
      </c>
      <c r="B215">
        <f t="shared" si="18"/>
        <v>28.783</v>
      </c>
      <c r="C215" s="46">
        <f t="shared" si="19"/>
        <v>28.783</v>
      </c>
      <c r="D215">
        <v>28.783</v>
      </c>
      <c r="E215"/>
      <c r="F215"/>
      <c r="G215"/>
      <c r="H215"/>
      <c r="I215"/>
      <c r="J215"/>
      <c r="K215"/>
    </row>
    <row r="216" spans="1:11" ht="12.75">
      <c r="A216" s="44" t="s">
        <v>275</v>
      </c>
      <c r="B216">
        <f t="shared" si="18"/>
        <v>4.791</v>
      </c>
      <c r="C216" s="46">
        <f t="shared" si="19"/>
        <v>4.791</v>
      </c>
      <c r="D216">
        <v>4.791</v>
      </c>
      <c r="E216"/>
      <c r="F216"/>
      <c r="G216"/>
      <c r="H216"/>
      <c r="I216"/>
      <c r="J216"/>
      <c r="K216"/>
    </row>
    <row r="217" spans="1:11" ht="12.75">
      <c r="A217" s="44" t="s">
        <v>276</v>
      </c>
      <c r="B217">
        <f t="shared" si="18"/>
        <v>57.058</v>
      </c>
      <c r="C217" s="46">
        <f t="shared" si="19"/>
        <v>57.058</v>
      </c>
      <c r="D217">
        <v>57.058</v>
      </c>
      <c r="E217"/>
      <c r="F217"/>
      <c r="G217"/>
      <c r="H217"/>
      <c r="I217"/>
      <c r="J217"/>
      <c r="K217"/>
    </row>
    <row r="218" spans="1:11" ht="12.75">
      <c r="A218" s="44" t="s">
        <v>277</v>
      </c>
      <c r="B218">
        <f t="shared" si="18"/>
        <v>124.984</v>
      </c>
      <c r="C218" s="46">
        <f t="shared" si="19"/>
        <v>124.984</v>
      </c>
      <c r="D218">
        <v>124.984</v>
      </c>
      <c r="E218"/>
      <c r="F218"/>
      <c r="G218"/>
      <c r="H218"/>
      <c r="I218"/>
      <c r="J218"/>
      <c r="K218"/>
    </row>
    <row r="219" spans="1:11" ht="12.75">
      <c r="A219" s="44" t="s">
        <v>278</v>
      </c>
      <c r="B219">
        <f t="shared" si="18"/>
        <v>18.44</v>
      </c>
      <c r="C219" s="46">
        <f t="shared" si="19"/>
        <v>18.44</v>
      </c>
      <c r="D219">
        <v>18.44</v>
      </c>
      <c r="E219"/>
      <c r="F219"/>
      <c r="G219"/>
      <c r="H219"/>
      <c r="I219"/>
      <c r="J219"/>
      <c r="K219"/>
    </row>
    <row r="220" spans="1:11" s="57" customFormat="1" ht="12.75">
      <c r="A220" s="61" t="s">
        <v>279</v>
      </c>
      <c r="B220"/>
      <c r="C220" s="46"/>
      <c r="D220"/>
      <c r="E220"/>
      <c r="F220"/>
      <c r="G220"/>
      <c r="H220"/>
      <c r="I220"/>
      <c r="J220"/>
      <c r="K220" s="56"/>
    </row>
    <row r="221" spans="1:11" s="57" customFormat="1" ht="12.75">
      <c r="A221" s="44" t="s">
        <v>280</v>
      </c>
      <c r="B221">
        <f t="shared" si="18"/>
        <v>34.007</v>
      </c>
      <c r="C221" s="46">
        <f t="shared" si="19"/>
        <v>34.007</v>
      </c>
      <c r="D221">
        <v>34.007</v>
      </c>
      <c r="E221"/>
      <c r="F221"/>
      <c r="G221"/>
      <c r="H221"/>
      <c r="I221"/>
      <c r="J221"/>
      <c r="K221"/>
    </row>
    <row r="222" spans="1:11" ht="12.75">
      <c r="A222" s="44" t="s">
        <v>281</v>
      </c>
      <c r="B222">
        <f t="shared" si="18"/>
        <v>5.086</v>
      </c>
      <c r="C222" s="46">
        <f t="shared" si="19"/>
        <v>5.086</v>
      </c>
      <c r="D222">
        <v>5.086</v>
      </c>
      <c r="E222"/>
      <c r="F222"/>
      <c r="G222"/>
      <c r="H222">
        <v>0</v>
      </c>
      <c r="I222"/>
      <c r="J222"/>
      <c r="K222"/>
    </row>
    <row r="223" spans="1:11" ht="12.75">
      <c r="A223" s="44" t="s">
        <v>282</v>
      </c>
      <c r="B223">
        <f t="shared" si="18"/>
        <v>29.702</v>
      </c>
      <c r="C223" s="46">
        <f t="shared" si="19"/>
        <v>29.702</v>
      </c>
      <c r="D223">
        <v>29.702</v>
      </c>
      <c r="E223"/>
      <c r="F223"/>
      <c r="G223"/>
      <c r="H223">
        <v>0</v>
      </c>
      <c r="I223"/>
      <c r="J223"/>
      <c r="K223"/>
    </row>
    <row r="224" spans="1:11" ht="12.75">
      <c r="A224" s="44"/>
      <c r="B224"/>
      <c r="C224" s="46"/>
      <c r="D224"/>
      <c r="E224"/>
      <c r="F224"/>
      <c r="G224"/>
      <c r="H224"/>
      <c r="I224"/>
      <c r="J224"/>
      <c r="K224"/>
    </row>
    <row r="225" spans="1:11" ht="12.75">
      <c r="A225" s="53" t="s">
        <v>283</v>
      </c>
      <c r="B225" s="56">
        <f>D225+E225+F225+G225+H225+J225</f>
        <v>7384.362</v>
      </c>
      <c r="C225" s="59">
        <f>D225+E225+F225+G225+I225+J225</f>
        <v>7384.362</v>
      </c>
      <c r="D225" s="56">
        <v>7382.492</v>
      </c>
      <c r="E225" s="56"/>
      <c r="F225" s="56"/>
      <c r="G225" s="56"/>
      <c r="H225" s="56">
        <v>1.87</v>
      </c>
      <c r="I225" s="56">
        <v>1.87</v>
      </c>
      <c r="J225" s="56"/>
      <c r="K225"/>
    </row>
    <row r="226" spans="1:11" ht="12.75">
      <c r="A226" s="44"/>
      <c r="B226"/>
      <c r="C226" s="46"/>
      <c r="D226"/>
      <c r="E226"/>
      <c r="F226"/>
      <c r="G226"/>
      <c r="H226"/>
      <c r="I226"/>
      <c r="J226"/>
      <c r="K226"/>
    </row>
    <row r="227" spans="1:11" ht="12.75">
      <c r="A227" s="44" t="s">
        <v>284</v>
      </c>
      <c r="B227">
        <f aca="true" t="shared" si="20" ref="B227:B248">D227+E227+F227+G227+H227+J227</f>
        <v>27.665</v>
      </c>
      <c r="C227" s="46">
        <f aca="true" t="shared" si="21" ref="C227:C248">D227+E227+F227+G227+I227+J227</f>
        <v>27.665</v>
      </c>
      <c r="D227">
        <v>27.665</v>
      </c>
      <c r="E227"/>
      <c r="F227"/>
      <c r="G227"/>
      <c r="H227"/>
      <c r="I227"/>
      <c r="J227"/>
      <c r="K227"/>
    </row>
    <row r="228" spans="1:11" ht="12.75">
      <c r="A228" s="44" t="s">
        <v>285</v>
      </c>
      <c r="B228">
        <f t="shared" si="20"/>
        <v>140.146</v>
      </c>
      <c r="C228" s="46">
        <f t="shared" si="21"/>
        <v>140.146</v>
      </c>
      <c r="D228">
        <v>140.146</v>
      </c>
      <c r="E228"/>
      <c r="F228"/>
      <c r="G228"/>
      <c r="H228"/>
      <c r="I228"/>
      <c r="J228"/>
      <c r="K228"/>
    </row>
    <row r="229" spans="1:11" ht="12.75">
      <c r="A229" s="44" t="s">
        <v>286</v>
      </c>
      <c r="B229">
        <f t="shared" si="20"/>
        <v>42.935</v>
      </c>
      <c r="C229" s="46">
        <f t="shared" si="21"/>
        <v>42.935</v>
      </c>
      <c r="D229">
        <v>42.935</v>
      </c>
      <c r="E229"/>
      <c r="F229"/>
      <c r="G229"/>
      <c r="H229">
        <v>0</v>
      </c>
      <c r="I229"/>
      <c r="J229"/>
      <c r="K229"/>
    </row>
    <row r="230" spans="1:11" ht="12.75">
      <c r="A230" s="44" t="s">
        <v>287</v>
      </c>
      <c r="B230">
        <f t="shared" si="20"/>
        <v>17.569</v>
      </c>
      <c r="C230" s="46">
        <f t="shared" si="21"/>
        <v>17.569</v>
      </c>
      <c r="D230">
        <v>17.569</v>
      </c>
      <c r="E230"/>
      <c r="F230"/>
      <c r="G230"/>
      <c r="H230"/>
      <c r="I230"/>
      <c r="J230"/>
      <c r="K230"/>
    </row>
    <row r="231" spans="1:11" ht="12.75">
      <c r="A231" s="44" t="s">
        <v>288</v>
      </c>
      <c r="B231">
        <f t="shared" si="20"/>
        <v>57.525</v>
      </c>
      <c r="C231" s="46">
        <f t="shared" si="21"/>
        <v>57.525</v>
      </c>
      <c r="D231">
        <v>57.525</v>
      </c>
      <c r="E231"/>
      <c r="F231"/>
      <c r="G231"/>
      <c r="H231"/>
      <c r="I231"/>
      <c r="J231"/>
      <c r="K231"/>
    </row>
    <row r="232" spans="1:11" ht="12.75">
      <c r="A232" s="44" t="s">
        <v>289</v>
      </c>
      <c r="B232">
        <f t="shared" si="20"/>
        <v>20.377</v>
      </c>
      <c r="C232" s="46">
        <f t="shared" si="21"/>
        <v>20.377</v>
      </c>
      <c r="D232">
        <v>20.377</v>
      </c>
      <c r="E232"/>
      <c r="F232"/>
      <c r="G232"/>
      <c r="H232"/>
      <c r="I232"/>
      <c r="J232"/>
      <c r="K232"/>
    </row>
    <row r="233" spans="1:11" ht="12.75">
      <c r="A233" s="44" t="s">
        <v>290</v>
      </c>
      <c r="B233">
        <f t="shared" si="20"/>
        <v>154.162</v>
      </c>
      <c r="C233" s="46">
        <f t="shared" si="21"/>
        <v>154.162</v>
      </c>
      <c r="D233">
        <v>154.162</v>
      </c>
      <c r="E233"/>
      <c r="F233"/>
      <c r="G233"/>
      <c r="H233"/>
      <c r="I233"/>
      <c r="J233"/>
      <c r="K233"/>
    </row>
    <row r="234" spans="1:11" ht="12.75">
      <c r="A234" s="44" t="s">
        <v>291</v>
      </c>
      <c r="B234">
        <f t="shared" si="20"/>
        <v>1443.255</v>
      </c>
      <c r="C234" s="46">
        <f t="shared" si="21"/>
        <v>1443.255</v>
      </c>
      <c r="D234">
        <v>1443.255</v>
      </c>
      <c r="E234"/>
      <c r="F234"/>
      <c r="G234"/>
      <c r="H234"/>
      <c r="I234"/>
      <c r="J234"/>
      <c r="K234"/>
    </row>
    <row r="235" spans="1:11" ht="12.75">
      <c r="A235" s="44" t="s">
        <v>292</v>
      </c>
      <c r="B235">
        <f t="shared" si="20"/>
        <v>6.74</v>
      </c>
      <c r="C235" s="46">
        <f t="shared" si="21"/>
        <v>6.74</v>
      </c>
      <c r="D235">
        <v>6.74</v>
      </c>
      <c r="E235"/>
      <c r="F235"/>
      <c r="G235"/>
      <c r="H235"/>
      <c r="I235"/>
      <c r="J235"/>
      <c r="K235"/>
    </row>
    <row r="236" spans="1:11" ht="12.75">
      <c r="A236" s="44" t="s">
        <v>293</v>
      </c>
      <c r="B236">
        <f t="shared" si="20"/>
        <v>58.484</v>
      </c>
      <c r="C236" s="46">
        <f t="shared" si="21"/>
        <v>58.484</v>
      </c>
      <c r="D236">
        <v>58.484</v>
      </c>
      <c r="E236"/>
      <c r="F236"/>
      <c r="G236"/>
      <c r="H236"/>
      <c r="I236"/>
      <c r="J236"/>
      <c r="K236"/>
    </row>
    <row r="237" spans="1:11" ht="12.75">
      <c r="A237" s="44" t="s">
        <v>294</v>
      </c>
      <c r="B237">
        <f t="shared" si="20"/>
        <v>88.534</v>
      </c>
      <c r="C237" s="46">
        <f t="shared" si="21"/>
        <v>88.534</v>
      </c>
      <c r="D237">
        <v>88.534</v>
      </c>
      <c r="E237"/>
      <c r="F237"/>
      <c r="G237"/>
      <c r="H237"/>
      <c r="I237"/>
      <c r="J237"/>
      <c r="K237"/>
    </row>
    <row r="238" spans="1:11" ht="12.75">
      <c r="A238" s="44" t="s">
        <v>295</v>
      </c>
      <c r="B238">
        <f t="shared" si="20"/>
        <v>0</v>
      </c>
      <c r="C238" s="46">
        <f t="shared" si="21"/>
        <v>0</v>
      </c>
      <c r="D238"/>
      <c r="E238"/>
      <c r="F238"/>
      <c r="G238"/>
      <c r="H238"/>
      <c r="I238"/>
      <c r="J238"/>
      <c r="K238"/>
    </row>
    <row r="239" spans="1:11" ht="12.75">
      <c r="A239" s="61" t="s">
        <v>296</v>
      </c>
      <c r="B239"/>
      <c r="C239" s="46"/>
      <c r="D239"/>
      <c r="E239"/>
      <c r="F239"/>
      <c r="G239"/>
      <c r="H239"/>
      <c r="I239"/>
      <c r="J239"/>
      <c r="K239"/>
    </row>
    <row r="240" spans="1:11" ht="12.75">
      <c r="A240" s="44" t="s">
        <v>297</v>
      </c>
      <c r="B240">
        <f t="shared" si="20"/>
        <v>254.918</v>
      </c>
      <c r="C240" s="46">
        <f t="shared" si="21"/>
        <v>254.918</v>
      </c>
      <c r="D240">
        <v>254.918</v>
      </c>
      <c r="E240"/>
      <c r="F240"/>
      <c r="G240"/>
      <c r="H240"/>
      <c r="I240"/>
      <c r="J240"/>
      <c r="K240"/>
    </row>
    <row r="241" spans="1:11" ht="12.75">
      <c r="A241" s="44" t="s">
        <v>298</v>
      </c>
      <c r="B241">
        <f t="shared" si="20"/>
        <v>136.481</v>
      </c>
      <c r="C241" s="46">
        <f t="shared" si="21"/>
        <v>136.481</v>
      </c>
      <c r="D241">
        <v>136.481</v>
      </c>
      <c r="E241"/>
      <c r="F241"/>
      <c r="G241"/>
      <c r="H241"/>
      <c r="I241"/>
      <c r="J241"/>
      <c r="K241"/>
    </row>
    <row r="242" spans="1:11" ht="12.75">
      <c r="A242" s="44" t="s">
        <v>299</v>
      </c>
      <c r="B242">
        <f t="shared" si="20"/>
        <v>88.603</v>
      </c>
      <c r="C242" s="46">
        <f t="shared" si="21"/>
        <v>88.603</v>
      </c>
      <c r="D242">
        <v>88.603</v>
      </c>
      <c r="E242"/>
      <c r="F242"/>
      <c r="G242"/>
      <c r="H242"/>
      <c r="I242"/>
      <c r="J242"/>
      <c r="K242"/>
    </row>
    <row r="243" spans="1:11" ht="12.75">
      <c r="A243" s="44" t="s">
        <v>300</v>
      </c>
      <c r="B243">
        <f t="shared" si="20"/>
        <v>4258.972</v>
      </c>
      <c r="C243" s="46">
        <f t="shared" si="21"/>
        <v>4258.972</v>
      </c>
      <c r="D243">
        <v>4257.102</v>
      </c>
      <c r="E243"/>
      <c r="F243"/>
      <c r="G243"/>
      <c r="H243">
        <v>1.87</v>
      </c>
      <c r="I243">
        <v>1.87</v>
      </c>
      <c r="J243"/>
      <c r="K243"/>
    </row>
    <row r="244" spans="1:11" ht="12.75">
      <c r="A244" s="44" t="s">
        <v>301</v>
      </c>
      <c r="B244">
        <f t="shared" si="20"/>
        <v>111.509</v>
      </c>
      <c r="C244" s="46">
        <f t="shared" si="21"/>
        <v>111.509</v>
      </c>
      <c r="D244">
        <v>111.509</v>
      </c>
      <c r="E244"/>
      <c r="F244"/>
      <c r="G244"/>
      <c r="H244">
        <v>0</v>
      </c>
      <c r="I244"/>
      <c r="J244"/>
      <c r="K244"/>
    </row>
    <row r="245" spans="1:11" s="57" customFormat="1" ht="12.75">
      <c r="A245" s="44" t="s">
        <v>302</v>
      </c>
      <c r="B245">
        <f t="shared" si="20"/>
        <v>220.396</v>
      </c>
      <c r="C245" s="46">
        <f t="shared" si="21"/>
        <v>220.396</v>
      </c>
      <c r="D245">
        <v>220.396</v>
      </c>
      <c r="E245"/>
      <c r="F245"/>
      <c r="G245"/>
      <c r="H245">
        <v>0</v>
      </c>
      <c r="I245"/>
      <c r="J245"/>
      <c r="K245" s="56"/>
    </row>
    <row r="246" spans="1:11" s="57" customFormat="1" ht="12.75">
      <c r="A246" s="44" t="s">
        <v>303</v>
      </c>
      <c r="B246">
        <f t="shared" si="20"/>
        <v>32.962</v>
      </c>
      <c r="C246" s="46">
        <f t="shared" si="21"/>
        <v>32.962</v>
      </c>
      <c r="D246">
        <v>32.962</v>
      </c>
      <c r="E246"/>
      <c r="F246"/>
      <c r="G246"/>
      <c r="H246"/>
      <c r="I246"/>
      <c r="J246"/>
      <c r="K246"/>
    </row>
    <row r="247" spans="1:11" ht="12.75">
      <c r="A247" s="44" t="s">
        <v>304</v>
      </c>
      <c r="B247">
        <f t="shared" si="20"/>
        <v>30.959</v>
      </c>
      <c r="C247" s="46">
        <f t="shared" si="21"/>
        <v>30.959</v>
      </c>
      <c r="D247">
        <v>30.959</v>
      </c>
      <c r="E247"/>
      <c r="F247"/>
      <c r="G247"/>
      <c r="H247"/>
      <c r="I247"/>
      <c r="J247"/>
      <c r="K247"/>
    </row>
    <row r="248" spans="1:11" ht="12.75">
      <c r="A248" s="44" t="s">
        <v>305</v>
      </c>
      <c r="B248">
        <f t="shared" si="20"/>
        <v>192.17</v>
      </c>
      <c r="C248" s="46">
        <f t="shared" si="21"/>
        <v>192.17</v>
      </c>
      <c r="D248">
        <v>192.17</v>
      </c>
      <c r="E248"/>
      <c r="F248"/>
      <c r="G248"/>
      <c r="H248"/>
      <c r="I248"/>
      <c r="J248"/>
      <c r="K248"/>
    </row>
    <row r="249" spans="1:11" ht="12.75">
      <c r="A249" s="44"/>
      <c r="B249"/>
      <c r="C249" s="46"/>
      <c r="D249"/>
      <c r="E249"/>
      <c r="F249"/>
      <c r="G249"/>
      <c r="H249"/>
      <c r="I249"/>
      <c r="J249"/>
      <c r="K249"/>
    </row>
    <row r="250" spans="1:11" ht="12.75">
      <c r="A250" s="53" t="s">
        <v>306</v>
      </c>
      <c r="B250" s="56">
        <f>D250+E250+F250+G250+H250+J250</f>
        <v>1082.7079999999999</v>
      </c>
      <c r="C250" s="59">
        <f>D250+E250+F250+G250+I250+J250</f>
        <v>1082.7079999999999</v>
      </c>
      <c r="D250" s="56">
        <v>1057.148</v>
      </c>
      <c r="E250" s="56"/>
      <c r="F250" s="56"/>
      <c r="G250" s="56"/>
      <c r="H250" s="56">
        <v>25.56</v>
      </c>
      <c r="I250" s="56">
        <v>25.56</v>
      </c>
      <c r="J250" s="56"/>
      <c r="K250"/>
    </row>
    <row r="251" spans="1:11" ht="12.75">
      <c r="A251" s="44"/>
      <c r="B251"/>
      <c r="C251" s="46"/>
      <c r="D251"/>
      <c r="E251"/>
      <c r="F251"/>
      <c r="G251"/>
      <c r="H251"/>
      <c r="I251"/>
      <c r="J251"/>
      <c r="K251"/>
    </row>
    <row r="252" spans="1:11" ht="12.75">
      <c r="A252" s="44" t="s">
        <v>307</v>
      </c>
      <c r="B252">
        <f aca="true" t="shared" si="22" ref="B252:B265">D252+E252+F252+G252+H252+J252</f>
        <v>66.11</v>
      </c>
      <c r="C252" s="46">
        <f aca="true" t="shared" si="23" ref="C252:C265">D252+E252+F252+G252+I252+J252</f>
        <v>66.11</v>
      </c>
      <c r="D252">
        <v>66.11</v>
      </c>
      <c r="E252"/>
      <c r="F252"/>
      <c r="G252"/>
      <c r="H252"/>
      <c r="I252"/>
      <c r="J252"/>
      <c r="K252"/>
    </row>
    <row r="253" spans="1:11" ht="12.75">
      <c r="A253" s="44" t="s">
        <v>308</v>
      </c>
      <c r="B253">
        <f t="shared" si="22"/>
        <v>26.862</v>
      </c>
      <c r="C253" s="46">
        <f t="shared" si="23"/>
        <v>26.862</v>
      </c>
      <c r="D253">
        <v>26.862</v>
      </c>
      <c r="E253"/>
      <c r="F253"/>
      <c r="G253"/>
      <c r="H253"/>
      <c r="I253"/>
      <c r="J253"/>
      <c r="K253"/>
    </row>
    <row r="254" spans="1:11" ht="12.75">
      <c r="A254" s="44" t="s">
        <v>309</v>
      </c>
      <c r="B254">
        <f t="shared" si="22"/>
        <v>0</v>
      </c>
      <c r="C254" s="46">
        <f t="shared" si="23"/>
        <v>0</v>
      </c>
      <c r="D254"/>
      <c r="E254"/>
      <c r="F254"/>
      <c r="G254"/>
      <c r="H254"/>
      <c r="I254"/>
      <c r="J254"/>
      <c r="K254"/>
    </row>
    <row r="255" spans="1:11" ht="12.75">
      <c r="A255" s="44" t="s">
        <v>310</v>
      </c>
      <c r="B255">
        <f t="shared" si="22"/>
        <v>231.718</v>
      </c>
      <c r="C255" s="46">
        <f t="shared" si="23"/>
        <v>231.718</v>
      </c>
      <c r="D255">
        <v>206.158</v>
      </c>
      <c r="E255"/>
      <c r="F255"/>
      <c r="G255"/>
      <c r="H255">
        <v>25.56</v>
      </c>
      <c r="I255">
        <v>25.56</v>
      </c>
      <c r="J255"/>
      <c r="K255"/>
    </row>
    <row r="256" spans="1:11" ht="25.5">
      <c r="A256" s="44" t="s">
        <v>311</v>
      </c>
      <c r="B256">
        <f t="shared" si="22"/>
        <v>147.016</v>
      </c>
      <c r="C256" s="46">
        <f t="shared" si="23"/>
        <v>147.016</v>
      </c>
      <c r="D256">
        <v>147.016</v>
      </c>
      <c r="E256"/>
      <c r="F256"/>
      <c r="G256"/>
      <c r="H256"/>
      <c r="I256"/>
      <c r="J256"/>
      <c r="K256"/>
    </row>
    <row r="257" spans="1:11" ht="12.75">
      <c r="A257" s="44" t="s">
        <v>312</v>
      </c>
      <c r="B257">
        <f t="shared" si="22"/>
        <v>24.276</v>
      </c>
      <c r="C257" s="46">
        <f t="shared" si="23"/>
        <v>24.276</v>
      </c>
      <c r="D257">
        <v>24.276</v>
      </c>
      <c r="E257"/>
      <c r="F257"/>
      <c r="G257"/>
      <c r="H257"/>
      <c r="I257"/>
      <c r="J257"/>
      <c r="K257"/>
    </row>
    <row r="258" spans="1:11" ht="12.75">
      <c r="A258" s="44" t="s">
        <v>313</v>
      </c>
      <c r="B258">
        <f t="shared" si="22"/>
        <v>26.398</v>
      </c>
      <c r="C258" s="46">
        <f t="shared" si="23"/>
        <v>26.398</v>
      </c>
      <c r="D258">
        <v>26.398</v>
      </c>
      <c r="E258"/>
      <c r="F258"/>
      <c r="G258"/>
      <c r="H258"/>
      <c r="I258"/>
      <c r="J258"/>
      <c r="K258"/>
    </row>
    <row r="259" spans="1:11" ht="12.75">
      <c r="A259" s="44" t="s">
        <v>314</v>
      </c>
      <c r="B259">
        <f t="shared" si="22"/>
        <v>2.988</v>
      </c>
      <c r="C259" s="46">
        <f t="shared" si="23"/>
        <v>2.988</v>
      </c>
      <c r="D259">
        <v>2.988</v>
      </c>
      <c r="E259"/>
      <c r="F259"/>
      <c r="G259"/>
      <c r="H259"/>
      <c r="I259"/>
      <c r="J259"/>
      <c r="K259"/>
    </row>
    <row r="260" spans="1:11" ht="12.75">
      <c r="A260" s="44" t="s">
        <v>315</v>
      </c>
      <c r="B260">
        <f t="shared" si="22"/>
        <v>25.637</v>
      </c>
      <c r="C260" s="46">
        <f t="shared" si="23"/>
        <v>25.637</v>
      </c>
      <c r="D260">
        <v>25.637</v>
      </c>
      <c r="E260"/>
      <c r="F260"/>
      <c r="G260"/>
      <c r="H260"/>
      <c r="I260"/>
      <c r="J260"/>
      <c r="K260"/>
    </row>
    <row r="261" spans="1:11" ht="12.75">
      <c r="A261" s="44" t="s">
        <v>316</v>
      </c>
      <c r="B261">
        <f t="shared" si="22"/>
        <v>20.227</v>
      </c>
      <c r="C261" s="46">
        <f t="shared" si="23"/>
        <v>20.227</v>
      </c>
      <c r="D261">
        <v>20.227</v>
      </c>
      <c r="E261"/>
      <c r="F261"/>
      <c r="G261"/>
      <c r="H261"/>
      <c r="I261"/>
      <c r="J261"/>
      <c r="K261"/>
    </row>
    <row r="262" spans="1:11" s="57" customFormat="1" ht="12.75">
      <c r="A262" s="44" t="s">
        <v>317</v>
      </c>
      <c r="B262">
        <f t="shared" si="22"/>
        <v>502.716</v>
      </c>
      <c r="C262" s="46">
        <f t="shared" si="23"/>
        <v>502.716</v>
      </c>
      <c r="D262">
        <v>502.716</v>
      </c>
      <c r="E262"/>
      <c r="F262"/>
      <c r="G262"/>
      <c r="H262"/>
      <c r="I262"/>
      <c r="J262"/>
      <c r="K262" s="56"/>
    </row>
    <row r="263" spans="1:11" s="57" customFormat="1" ht="12.75">
      <c r="A263" s="44" t="s">
        <v>318</v>
      </c>
      <c r="B263">
        <f t="shared" si="22"/>
        <v>62.781</v>
      </c>
      <c r="C263" s="46">
        <f t="shared" si="23"/>
        <v>62.781</v>
      </c>
      <c r="D263">
        <v>62.781</v>
      </c>
      <c r="E263"/>
      <c r="F263"/>
      <c r="G263"/>
      <c r="H263"/>
      <c r="I263"/>
      <c r="J263"/>
      <c r="K263"/>
    </row>
    <row r="264" spans="1:11" ht="12.75">
      <c r="A264" s="44" t="s">
        <v>319</v>
      </c>
      <c r="B264">
        <f t="shared" si="22"/>
        <v>85.68</v>
      </c>
      <c r="C264" s="46">
        <f t="shared" si="23"/>
        <v>85.68</v>
      </c>
      <c r="D264">
        <v>85.68</v>
      </c>
      <c r="E264"/>
      <c r="F264"/>
      <c r="G264"/>
      <c r="H264"/>
      <c r="I264"/>
      <c r="J264"/>
      <c r="K264"/>
    </row>
    <row r="265" spans="1:11" ht="12.75">
      <c r="A265" s="44" t="s">
        <v>320</v>
      </c>
      <c r="B265">
        <f t="shared" si="22"/>
        <v>7.315</v>
      </c>
      <c r="C265" s="46">
        <f t="shared" si="23"/>
        <v>7.315</v>
      </c>
      <c r="D265">
        <v>7.315</v>
      </c>
      <c r="E265"/>
      <c r="F265"/>
      <c r="G265"/>
      <c r="H265"/>
      <c r="I265"/>
      <c r="J265"/>
      <c r="K265"/>
    </row>
    <row r="266" spans="1:11" ht="12.75">
      <c r="A266" s="44"/>
      <c r="B266"/>
      <c r="C266" s="46"/>
      <c r="D266"/>
      <c r="E266"/>
      <c r="F266"/>
      <c r="G266"/>
      <c r="H266"/>
      <c r="I266"/>
      <c r="J266"/>
      <c r="K266"/>
    </row>
    <row r="267" spans="1:11" ht="12.75">
      <c r="A267" s="53" t="s">
        <v>321</v>
      </c>
      <c r="B267" s="56">
        <f>D267+E267+F267+G267+H267+J267</f>
        <v>2033.841</v>
      </c>
      <c r="C267" s="59">
        <f>D267+E267+F267+G267+I267+J267</f>
        <v>2033.841</v>
      </c>
      <c r="D267" s="56">
        <v>2033.686</v>
      </c>
      <c r="E267" s="56"/>
      <c r="F267" s="56"/>
      <c r="G267" s="56"/>
      <c r="H267" s="56">
        <v>0.155</v>
      </c>
      <c r="I267" s="56">
        <v>0.155</v>
      </c>
      <c r="J267" s="56"/>
      <c r="K267"/>
    </row>
    <row r="268" spans="1:11" ht="12.75">
      <c r="A268" s="44"/>
      <c r="B268"/>
      <c r="C268" s="46"/>
      <c r="D268"/>
      <c r="E268"/>
      <c r="F268"/>
      <c r="G268"/>
      <c r="H268"/>
      <c r="I268"/>
      <c r="J268"/>
      <c r="K268"/>
    </row>
    <row r="269" spans="1:11" ht="12.75">
      <c r="A269" s="44" t="s">
        <v>322</v>
      </c>
      <c r="B269">
        <f aca="true" t="shared" si="24" ref="B269:B286">D269+E269+F269+G269+H269+J269</f>
        <v>78.307</v>
      </c>
      <c r="C269" s="46">
        <f aca="true" t="shared" si="25" ref="C269:C286">D269+E269+F269+G269+I269+J269</f>
        <v>78.307</v>
      </c>
      <c r="D269">
        <v>78.307</v>
      </c>
      <c r="E269"/>
      <c r="F269"/>
      <c r="G269"/>
      <c r="H269"/>
      <c r="I269"/>
      <c r="J269"/>
      <c r="K269"/>
    </row>
    <row r="270" spans="1:11" ht="25.5">
      <c r="A270" s="44" t="s">
        <v>323</v>
      </c>
      <c r="B270">
        <f t="shared" si="24"/>
        <v>20.01</v>
      </c>
      <c r="C270" s="46">
        <f t="shared" si="25"/>
        <v>20.01</v>
      </c>
      <c r="D270">
        <v>20.01</v>
      </c>
      <c r="E270"/>
      <c r="F270"/>
      <c r="G270"/>
      <c r="H270"/>
      <c r="I270"/>
      <c r="J270"/>
      <c r="K270"/>
    </row>
    <row r="271" spans="1:11" ht="12.75">
      <c r="A271" s="44" t="s">
        <v>324</v>
      </c>
      <c r="B271">
        <f t="shared" si="24"/>
        <v>18.78</v>
      </c>
      <c r="C271" s="46">
        <f t="shared" si="25"/>
        <v>18.78</v>
      </c>
      <c r="D271">
        <v>18.78</v>
      </c>
      <c r="E271"/>
      <c r="F271"/>
      <c r="G271"/>
      <c r="H271"/>
      <c r="I271"/>
      <c r="J271"/>
      <c r="K271"/>
    </row>
    <row r="272" spans="1:11" ht="12.75">
      <c r="A272" s="44" t="s">
        <v>325</v>
      </c>
      <c r="B272">
        <f t="shared" si="24"/>
        <v>39.994</v>
      </c>
      <c r="C272" s="46">
        <f t="shared" si="25"/>
        <v>39.994</v>
      </c>
      <c r="D272">
        <v>39.994</v>
      </c>
      <c r="E272"/>
      <c r="F272"/>
      <c r="G272"/>
      <c r="H272"/>
      <c r="I272"/>
      <c r="J272"/>
      <c r="K272"/>
    </row>
    <row r="273" spans="1:11" ht="25.5">
      <c r="A273" s="44" t="s">
        <v>326</v>
      </c>
      <c r="B273">
        <f t="shared" si="24"/>
        <v>3.02</v>
      </c>
      <c r="C273" s="46">
        <f t="shared" si="25"/>
        <v>3.02</v>
      </c>
      <c r="D273">
        <v>3.02</v>
      </c>
      <c r="E273"/>
      <c r="F273"/>
      <c r="G273"/>
      <c r="H273"/>
      <c r="I273"/>
      <c r="J273"/>
      <c r="K273"/>
    </row>
    <row r="274" spans="1:11" ht="12.75">
      <c r="A274" s="44" t="s">
        <v>327</v>
      </c>
      <c r="B274">
        <f t="shared" si="24"/>
        <v>16.438</v>
      </c>
      <c r="C274" s="46">
        <f t="shared" si="25"/>
        <v>16.438</v>
      </c>
      <c r="D274">
        <v>16.438</v>
      </c>
      <c r="E274"/>
      <c r="F274"/>
      <c r="G274"/>
      <c r="H274"/>
      <c r="I274"/>
      <c r="J274"/>
      <c r="K274"/>
    </row>
    <row r="275" spans="1:11" ht="12.75">
      <c r="A275" s="44" t="s">
        <v>328</v>
      </c>
      <c r="B275">
        <f t="shared" si="24"/>
        <v>58.555</v>
      </c>
      <c r="C275" s="46">
        <f t="shared" si="25"/>
        <v>58.555</v>
      </c>
      <c r="D275">
        <v>58.555</v>
      </c>
      <c r="E275"/>
      <c r="F275"/>
      <c r="G275"/>
      <c r="H275"/>
      <c r="I275"/>
      <c r="J275"/>
      <c r="K275"/>
    </row>
    <row r="276" spans="1:11" ht="12.75">
      <c r="A276" s="44" t="s">
        <v>329</v>
      </c>
      <c r="B276">
        <f t="shared" si="24"/>
        <v>33.302</v>
      </c>
      <c r="C276" s="46">
        <f t="shared" si="25"/>
        <v>33.302</v>
      </c>
      <c r="D276">
        <v>33.302</v>
      </c>
      <c r="E276"/>
      <c r="F276"/>
      <c r="G276"/>
      <c r="H276"/>
      <c r="I276"/>
      <c r="J276"/>
      <c r="K276"/>
    </row>
    <row r="277" spans="1:11" ht="12.75">
      <c r="A277" s="44" t="s">
        <v>330</v>
      </c>
      <c r="B277">
        <f t="shared" si="24"/>
        <v>22.88</v>
      </c>
      <c r="C277" s="46">
        <f t="shared" si="25"/>
        <v>22.88</v>
      </c>
      <c r="D277">
        <v>22.88</v>
      </c>
      <c r="E277"/>
      <c r="F277"/>
      <c r="G277"/>
      <c r="H277"/>
      <c r="I277"/>
      <c r="J277"/>
      <c r="K277"/>
    </row>
    <row r="278" spans="1:11" ht="12.75">
      <c r="A278" s="44" t="s">
        <v>331</v>
      </c>
      <c r="B278">
        <f t="shared" si="24"/>
        <v>49.847</v>
      </c>
      <c r="C278" s="46">
        <f t="shared" si="25"/>
        <v>49.847</v>
      </c>
      <c r="D278">
        <v>49.847</v>
      </c>
      <c r="E278"/>
      <c r="F278"/>
      <c r="G278"/>
      <c r="H278"/>
      <c r="I278"/>
      <c r="J278"/>
      <c r="K278"/>
    </row>
    <row r="279" spans="1:11" ht="12.75">
      <c r="A279" s="44" t="s">
        <v>332</v>
      </c>
      <c r="B279">
        <f t="shared" si="24"/>
        <v>719.142</v>
      </c>
      <c r="C279" s="46">
        <f t="shared" si="25"/>
        <v>719.142</v>
      </c>
      <c r="D279">
        <v>719.142</v>
      </c>
      <c r="E279"/>
      <c r="F279"/>
      <c r="G279"/>
      <c r="H279"/>
      <c r="I279"/>
      <c r="J279"/>
      <c r="K279"/>
    </row>
    <row r="280" spans="1:11" ht="12.75">
      <c r="A280" s="44" t="s">
        <v>333</v>
      </c>
      <c r="B280">
        <f t="shared" si="24"/>
        <v>43.225</v>
      </c>
      <c r="C280" s="46">
        <f t="shared" si="25"/>
        <v>43.225</v>
      </c>
      <c r="D280">
        <v>43.225</v>
      </c>
      <c r="E280"/>
      <c r="F280"/>
      <c r="G280"/>
      <c r="H280"/>
      <c r="I280"/>
      <c r="J280"/>
      <c r="K280"/>
    </row>
    <row r="281" spans="1:11" ht="12.75">
      <c r="A281" s="44" t="s">
        <v>334</v>
      </c>
      <c r="B281">
        <f t="shared" si="24"/>
        <v>149.448</v>
      </c>
      <c r="C281" s="46">
        <f t="shared" si="25"/>
        <v>149.448</v>
      </c>
      <c r="D281">
        <v>149.448</v>
      </c>
      <c r="E281"/>
      <c r="F281"/>
      <c r="G281"/>
      <c r="H281"/>
      <c r="I281"/>
      <c r="J281"/>
      <c r="K281"/>
    </row>
    <row r="282" spans="1:11" ht="25.5">
      <c r="A282" s="44" t="s">
        <v>335</v>
      </c>
      <c r="B282">
        <f t="shared" si="24"/>
        <v>16.252</v>
      </c>
      <c r="C282" s="46">
        <f t="shared" si="25"/>
        <v>16.252</v>
      </c>
      <c r="D282">
        <v>16.252</v>
      </c>
      <c r="E282"/>
      <c r="F282"/>
      <c r="G282"/>
      <c r="H282"/>
      <c r="I282"/>
      <c r="J282"/>
      <c r="K282"/>
    </row>
    <row r="283" spans="1:11" s="57" customFormat="1" ht="12.75">
      <c r="A283" s="44" t="s">
        <v>336</v>
      </c>
      <c r="B283">
        <f t="shared" si="24"/>
        <v>126.58</v>
      </c>
      <c r="C283" s="46">
        <f t="shared" si="25"/>
        <v>126.58</v>
      </c>
      <c r="D283">
        <v>126.58</v>
      </c>
      <c r="E283"/>
      <c r="F283"/>
      <c r="G283"/>
      <c r="H283"/>
      <c r="I283"/>
      <c r="J283"/>
      <c r="K283" s="56"/>
    </row>
    <row r="284" spans="1:11" s="57" customFormat="1" ht="12.75">
      <c r="A284" s="44" t="s">
        <v>337</v>
      </c>
      <c r="B284">
        <f t="shared" si="24"/>
        <v>207.697</v>
      </c>
      <c r="C284" s="46">
        <f t="shared" si="25"/>
        <v>207.697</v>
      </c>
      <c r="D284">
        <v>207.697</v>
      </c>
      <c r="E284"/>
      <c r="F284"/>
      <c r="G284"/>
      <c r="H284"/>
      <c r="I284"/>
      <c r="J284"/>
      <c r="K284"/>
    </row>
    <row r="285" spans="1:11" ht="12.75">
      <c r="A285" s="44" t="s">
        <v>338</v>
      </c>
      <c r="B285">
        <f t="shared" si="24"/>
        <v>425.916</v>
      </c>
      <c r="C285" s="46">
        <f t="shared" si="25"/>
        <v>425.916</v>
      </c>
      <c r="D285">
        <v>425.761</v>
      </c>
      <c r="E285"/>
      <c r="F285"/>
      <c r="G285"/>
      <c r="H285">
        <v>0.155</v>
      </c>
      <c r="I285">
        <v>0.155</v>
      </c>
      <c r="J285"/>
      <c r="K285"/>
    </row>
    <row r="286" spans="1:11" ht="12.75">
      <c r="A286" s="44" t="s">
        <v>339</v>
      </c>
      <c r="B286">
        <f t="shared" si="24"/>
        <v>43.73</v>
      </c>
      <c r="C286" s="46">
        <f t="shared" si="25"/>
        <v>43.73</v>
      </c>
      <c r="D286">
        <v>43.73</v>
      </c>
      <c r="E286"/>
      <c r="F286"/>
      <c r="G286"/>
      <c r="H286"/>
      <c r="I286"/>
      <c r="J286"/>
      <c r="K286"/>
    </row>
    <row r="287" spans="1:11" ht="12.75">
      <c r="A287" s="44"/>
      <c r="B287"/>
      <c r="C287" s="46"/>
      <c r="D287"/>
      <c r="E287"/>
      <c r="F287"/>
      <c r="G287"/>
      <c r="H287"/>
      <c r="I287"/>
      <c r="J287"/>
      <c r="K287"/>
    </row>
    <row r="288" spans="1:11" ht="12.75">
      <c r="A288" s="53" t="s">
        <v>340</v>
      </c>
      <c r="B288" s="56">
        <f>D288+E288+F288+G288+H288+J288</f>
        <v>1545.935</v>
      </c>
      <c r="C288" s="59">
        <f>D288+E288+F288+G288+I288+J288</f>
        <v>1545.935</v>
      </c>
      <c r="D288" s="56">
        <v>1442.94</v>
      </c>
      <c r="E288" s="56"/>
      <c r="F288" s="56"/>
      <c r="G288" s="56"/>
      <c r="H288" s="56">
        <v>102.995</v>
      </c>
      <c r="I288" s="56">
        <v>102.995</v>
      </c>
      <c r="J288" s="56"/>
      <c r="K288"/>
    </row>
    <row r="289" spans="1:11" ht="12.75">
      <c r="A289" s="44"/>
      <c r="B289"/>
      <c r="C289" s="46"/>
      <c r="D289"/>
      <c r="E289"/>
      <c r="F289"/>
      <c r="G289"/>
      <c r="H289"/>
      <c r="I289"/>
      <c r="J289"/>
      <c r="K289"/>
    </row>
    <row r="290" spans="1:11" ht="12.75">
      <c r="A290" s="44" t="s">
        <v>341</v>
      </c>
      <c r="B290">
        <f aca="true" t="shared" si="26" ref="B290:B303">D290+E290+F290+G290+H290+J290</f>
        <v>99.058</v>
      </c>
      <c r="C290" s="46">
        <f aca="true" t="shared" si="27" ref="C290:C303">D290+E290+F290+G290+I290+J290</f>
        <v>99.058</v>
      </c>
      <c r="D290">
        <v>99.058</v>
      </c>
      <c r="E290"/>
      <c r="F290"/>
      <c r="G290"/>
      <c r="H290"/>
      <c r="I290"/>
      <c r="J290"/>
      <c r="K290"/>
    </row>
    <row r="291" spans="1:11" ht="25.5">
      <c r="A291" s="62" t="s">
        <v>342</v>
      </c>
      <c r="B291"/>
      <c r="C291" s="46"/>
      <c r="D291"/>
      <c r="E291"/>
      <c r="F291"/>
      <c r="G291"/>
      <c r="H291"/>
      <c r="I291"/>
      <c r="J291"/>
      <c r="K291"/>
    </row>
    <row r="292" spans="1:11" ht="12.75">
      <c r="A292" s="44" t="s">
        <v>343</v>
      </c>
      <c r="B292">
        <f t="shared" si="26"/>
        <v>19.508</v>
      </c>
      <c r="C292" s="46">
        <f t="shared" si="27"/>
        <v>19.508</v>
      </c>
      <c r="D292">
        <v>19.508</v>
      </c>
      <c r="E292"/>
      <c r="F292"/>
      <c r="G292"/>
      <c r="H292"/>
      <c r="I292"/>
      <c r="J292"/>
      <c r="K292"/>
    </row>
    <row r="293" spans="1:10" ht="12.75">
      <c r="A293" s="44" t="s">
        <v>344</v>
      </c>
      <c r="B293">
        <f t="shared" si="26"/>
        <v>37.619</v>
      </c>
      <c r="C293" s="46">
        <f t="shared" si="27"/>
        <v>37.619</v>
      </c>
      <c r="D293">
        <v>37.619</v>
      </c>
      <c r="E293"/>
      <c r="F293"/>
      <c r="G293"/>
      <c r="H293"/>
      <c r="I293"/>
      <c r="J293"/>
    </row>
    <row r="294" spans="1:10" ht="12.75">
      <c r="A294" s="44" t="s">
        <v>345</v>
      </c>
      <c r="B294">
        <f t="shared" si="26"/>
        <v>26.026</v>
      </c>
      <c r="C294" s="46">
        <f t="shared" si="27"/>
        <v>26.026</v>
      </c>
      <c r="D294">
        <v>26.026</v>
      </c>
      <c r="E294"/>
      <c r="F294"/>
      <c r="G294"/>
      <c r="H294"/>
      <c r="I294"/>
      <c r="J294"/>
    </row>
    <row r="295" spans="1:10" ht="12.75">
      <c r="A295" s="44" t="s">
        <v>346</v>
      </c>
      <c r="B295">
        <f t="shared" si="26"/>
        <v>24.33</v>
      </c>
      <c r="C295" s="46">
        <f t="shared" si="27"/>
        <v>24.33</v>
      </c>
      <c r="D295">
        <v>24.33</v>
      </c>
      <c r="E295"/>
      <c r="F295"/>
      <c r="G295"/>
      <c r="H295"/>
      <c r="I295"/>
      <c r="J295"/>
    </row>
    <row r="296" spans="1:10" ht="12.75">
      <c r="A296" s="44" t="s">
        <v>347</v>
      </c>
      <c r="B296">
        <f t="shared" si="26"/>
        <v>29.256</v>
      </c>
      <c r="C296" s="46">
        <f t="shared" si="27"/>
        <v>29.256</v>
      </c>
      <c r="D296">
        <v>29.256</v>
      </c>
      <c r="E296"/>
      <c r="F296"/>
      <c r="G296"/>
      <c r="H296"/>
      <c r="I296"/>
      <c r="J296"/>
    </row>
    <row r="297" spans="1:10" ht="12.75">
      <c r="A297" s="44" t="s">
        <v>348</v>
      </c>
      <c r="B297">
        <f t="shared" si="26"/>
        <v>27.541</v>
      </c>
      <c r="C297" s="46">
        <f t="shared" si="27"/>
        <v>27.541</v>
      </c>
      <c r="D297">
        <v>27.541</v>
      </c>
      <c r="E297"/>
      <c r="F297"/>
      <c r="G297"/>
      <c r="H297"/>
      <c r="I297"/>
      <c r="J297"/>
    </row>
    <row r="298" spans="1:10" ht="12.75">
      <c r="A298" s="44" t="s">
        <v>349</v>
      </c>
      <c r="B298">
        <f t="shared" si="26"/>
        <v>171.889</v>
      </c>
      <c r="C298" s="46">
        <f t="shared" si="27"/>
        <v>171.889</v>
      </c>
      <c r="D298">
        <v>74.419</v>
      </c>
      <c r="E298"/>
      <c r="F298"/>
      <c r="G298"/>
      <c r="H298">
        <v>97.47</v>
      </c>
      <c r="I298">
        <v>97.47</v>
      </c>
      <c r="J298"/>
    </row>
    <row r="299" spans="1:10" ht="12.75">
      <c r="A299" s="44" t="s">
        <v>350</v>
      </c>
      <c r="B299">
        <f t="shared" si="26"/>
        <v>32.06</v>
      </c>
      <c r="C299" s="46">
        <f t="shared" si="27"/>
        <v>32.06</v>
      </c>
      <c r="D299">
        <v>32.06</v>
      </c>
      <c r="E299"/>
      <c r="F299"/>
      <c r="G299"/>
      <c r="H299"/>
      <c r="I299"/>
      <c r="J299"/>
    </row>
    <row r="300" spans="1:10" ht="12.75">
      <c r="A300" s="44" t="s">
        <v>351</v>
      </c>
      <c r="B300">
        <f t="shared" si="26"/>
        <v>23.545</v>
      </c>
      <c r="C300" s="46">
        <f t="shared" si="27"/>
        <v>23.545</v>
      </c>
      <c r="D300">
        <v>23.545</v>
      </c>
      <c r="E300"/>
      <c r="F300"/>
      <c r="G300"/>
      <c r="H300"/>
      <c r="I300"/>
      <c r="J300"/>
    </row>
    <row r="301" spans="1:10" ht="12.75">
      <c r="A301" s="44" t="s">
        <v>352</v>
      </c>
      <c r="B301">
        <f t="shared" si="26"/>
        <v>25.363</v>
      </c>
      <c r="C301" s="46">
        <f t="shared" si="27"/>
        <v>25.363</v>
      </c>
      <c r="D301">
        <v>25.363</v>
      </c>
      <c r="E301"/>
      <c r="F301"/>
      <c r="G301"/>
      <c r="H301"/>
      <c r="I301"/>
      <c r="J301"/>
    </row>
    <row r="302" spans="1:10" ht="12.75">
      <c r="A302" s="44" t="s">
        <v>353</v>
      </c>
      <c r="B302">
        <f t="shared" si="26"/>
        <v>517.277</v>
      </c>
      <c r="C302" s="46">
        <f t="shared" si="27"/>
        <v>517.277</v>
      </c>
      <c r="D302">
        <v>517.277</v>
      </c>
      <c r="E302"/>
      <c r="F302"/>
      <c r="G302"/>
      <c r="H302"/>
      <c r="I302"/>
      <c r="J302"/>
    </row>
    <row r="303" spans="1:10" ht="12.75">
      <c r="A303" s="44" t="s">
        <v>354</v>
      </c>
      <c r="B303">
        <f t="shared" si="26"/>
        <v>512.463</v>
      </c>
      <c r="C303" s="46">
        <f t="shared" si="27"/>
        <v>512.463</v>
      </c>
      <c r="D303">
        <v>506.938</v>
      </c>
      <c r="E303"/>
      <c r="F303"/>
      <c r="G303"/>
      <c r="H303">
        <v>5.525</v>
      </c>
      <c r="I303">
        <v>5.525</v>
      </c>
      <c r="J303"/>
    </row>
    <row r="304" ht="12.75">
      <c r="A304" s="63"/>
    </row>
    <row r="305" ht="12.75">
      <c r="A305" s="63"/>
    </row>
    <row r="306" ht="12.75">
      <c r="A306" s="63"/>
    </row>
    <row r="307" ht="12.75">
      <c r="A307" s="63"/>
    </row>
    <row r="308" ht="12.75">
      <c r="A308" s="63"/>
    </row>
    <row r="309" ht="12.75">
      <c r="A309" s="63"/>
    </row>
    <row r="310" ht="12.75">
      <c r="A310" s="63"/>
    </row>
    <row r="311" ht="12.75">
      <c r="A311" s="63"/>
    </row>
    <row r="312" ht="12.75">
      <c r="A312" s="63"/>
    </row>
    <row r="313" ht="12.75">
      <c r="A313" s="63"/>
    </row>
    <row r="314" ht="12.75">
      <c r="A314" s="63"/>
    </row>
    <row r="315" ht="12.75">
      <c r="A315" s="63"/>
    </row>
    <row r="316" ht="12.75">
      <c r="A316" s="63"/>
    </row>
    <row r="317" ht="12.75">
      <c r="A317" s="63"/>
    </row>
    <row r="318" ht="12.75">
      <c r="A318" s="63"/>
    </row>
    <row r="319" ht="12.75">
      <c r="A319" s="63"/>
    </row>
    <row r="320" ht="12.75">
      <c r="A320" s="63"/>
    </row>
    <row r="321" ht="12.75">
      <c r="A321" s="63"/>
    </row>
    <row r="322" ht="12.75">
      <c r="A322" s="63"/>
    </row>
    <row r="323" ht="12.75">
      <c r="A323" s="63"/>
    </row>
    <row r="324" ht="12.75">
      <c r="A324" s="63"/>
    </row>
    <row r="325" ht="12.75">
      <c r="A325" s="63"/>
    </row>
    <row r="326" ht="12.75">
      <c r="A326" s="63"/>
    </row>
    <row r="327" ht="12.75">
      <c r="A327" s="63"/>
    </row>
    <row r="328" ht="12.75">
      <c r="A328" s="63"/>
    </row>
  </sheetData>
  <printOptions/>
  <pageMargins left="0.75" right="0.75" top="0.88" bottom="0.54" header="0.5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E9" sqref="E9"/>
    </sheetView>
  </sheetViews>
  <sheetFormatPr defaultColWidth="9.140625" defaultRowHeight="12.75"/>
  <cols>
    <col min="1" max="1" width="32.00390625" style="0" customWidth="1"/>
    <col min="2" max="2" width="26.140625" style="0" customWidth="1"/>
  </cols>
  <sheetData>
    <row r="1" spans="1:3" ht="15.75">
      <c r="A1" s="65" t="s">
        <v>356</v>
      </c>
      <c r="B1" s="66"/>
      <c r="C1" s="67"/>
    </row>
    <row r="2" spans="1:3" ht="12.75">
      <c r="A2" s="44"/>
      <c r="B2" s="68"/>
      <c r="C2" s="67"/>
    </row>
    <row r="3" spans="1:3" ht="12.75">
      <c r="A3" s="44"/>
      <c r="B3" s="68"/>
      <c r="C3" s="69" t="s">
        <v>5</v>
      </c>
    </row>
    <row r="4" spans="1:3" ht="12.75">
      <c r="A4" s="44"/>
      <c r="B4" s="68"/>
      <c r="C4" s="67"/>
    </row>
    <row r="5" spans="1:3" ht="12.75">
      <c r="A5" s="44"/>
      <c r="B5" s="68"/>
      <c r="C5" s="67"/>
    </row>
    <row r="6" spans="1:3" ht="13.5" thickBot="1">
      <c r="A6" s="44"/>
      <c r="B6" s="68"/>
      <c r="C6" s="67"/>
    </row>
    <row r="7" spans="1:3" ht="26.25" thickBot="1">
      <c r="A7" s="70" t="s">
        <v>357</v>
      </c>
      <c r="B7" s="76" t="s">
        <v>358</v>
      </c>
      <c r="C7" s="67"/>
    </row>
    <row r="8" spans="1:3" ht="12.75">
      <c r="A8" s="44"/>
      <c r="B8" s="68"/>
      <c r="C8" s="67"/>
    </row>
    <row r="9" spans="1:3" ht="25.5">
      <c r="A9" s="47" t="s">
        <v>359</v>
      </c>
      <c r="B9" s="71">
        <v>1219708.28</v>
      </c>
      <c r="C9" s="67"/>
    </row>
    <row r="10" spans="1:3" ht="12.75">
      <c r="A10" s="44"/>
      <c r="B10" s="71"/>
      <c r="C10" s="67"/>
    </row>
    <row r="11" spans="1:3" ht="25.5">
      <c r="A11" s="44" t="s">
        <v>360</v>
      </c>
      <c r="B11" s="72">
        <v>58260.79</v>
      </c>
      <c r="C11" s="67"/>
    </row>
    <row r="12" spans="1:3" ht="12.75">
      <c r="A12" s="44"/>
      <c r="B12" s="71"/>
      <c r="C12" s="67"/>
    </row>
    <row r="13" spans="1:3" ht="12.75">
      <c r="A13" s="44"/>
      <c r="B13" s="71"/>
      <c r="C13" s="67"/>
    </row>
    <row r="14" spans="1:3" ht="12.75">
      <c r="A14" s="73" t="s">
        <v>361</v>
      </c>
      <c r="B14" s="72">
        <v>37461.072</v>
      </c>
      <c r="C14" s="67"/>
    </row>
    <row r="15" spans="1:3" ht="12.75">
      <c r="A15" s="44"/>
      <c r="B15" s="71"/>
      <c r="C15" s="67"/>
    </row>
    <row r="16" spans="1:3" ht="12.75">
      <c r="A16" s="44" t="s">
        <v>362</v>
      </c>
      <c r="B16" s="74">
        <v>36984.283</v>
      </c>
      <c r="C16" s="67"/>
    </row>
    <row r="17" spans="1:3" ht="12.75">
      <c r="A17" s="44" t="s">
        <v>363</v>
      </c>
      <c r="B17" s="74">
        <v>42.9</v>
      </c>
      <c r="C17" s="67"/>
    </row>
    <row r="18" spans="1:3" ht="12.75">
      <c r="A18" s="44" t="s">
        <v>364</v>
      </c>
      <c r="B18" s="74">
        <v>318.115</v>
      </c>
      <c r="C18" s="67"/>
    </row>
    <row r="19" spans="1:3" ht="12.75">
      <c r="A19" s="44" t="s">
        <v>365</v>
      </c>
      <c r="B19" s="74">
        <v>115.774</v>
      </c>
      <c r="C19" s="67"/>
    </row>
    <row r="20" spans="1:3" ht="12.75">
      <c r="A20" s="44"/>
      <c r="B20" s="71"/>
      <c r="C20" s="67"/>
    </row>
    <row r="21" spans="1:3" ht="12.75">
      <c r="A21" s="73" t="s">
        <v>366</v>
      </c>
      <c r="B21" s="72">
        <v>1219708.28</v>
      </c>
      <c r="C21" s="67"/>
    </row>
    <row r="22" spans="1:3" ht="25.5">
      <c r="A22" s="75" t="s">
        <v>367</v>
      </c>
      <c r="B22" s="72">
        <v>20799.718</v>
      </c>
      <c r="C22" s="67"/>
    </row>
    <row r="23" spans="1:3" ht="12.75">
      <c r="A23" s="44" t="s">
        <v>368</v>
      </c>
      <c r="B23" s="71">
        <v>1219708.28</v>
      </c>
      <c r="C23" s="67"/>
    </row>
    <row r="24" spans="1:3" ht="25.5">
      <c r="A24" s="44" t="s">
        <v>369</v>
      </c>
      <c r="B24" s="71">
        <v>20593.094</v>
      </c>
      <c r="C24" s="67"/>
    </row>
    <row r="25" spans="1:3" ht="12.75">
      <c r="A25" s="44" t="s">
        <v>370</v>
      </c>
      <c r="B25" s="71">
        <v>192.754</v>
      </c>
      <c r="C25" s="67"/>
    </row>
    <row r="26" spans="1:3" ht="12.75">
      <c r="A26" s="44" t="s">
        <v>371</v>
      </c>
      <c r="B26" s="71">
        <v>13.87</v>
      </c>
      <c r="C26" s="67"/>
    </row>
    <row r="27" spans="1:3" ht="12.75">
      <c r="A27" s="44"/>
      <c r="B27" s="71"/>
      <c r="C27" s="67"/>
    </row>
    <row r="28" spans="1:3" ht="12.75">
      <c r="A28" s="73" t="s">
        <v>372</v>
      </c>
      <c r="B28" s="72">
        <v>0</v>
      </c>
      <c r="C28" s="67"/>
    </row>
    <row r="29" spans="1:3" ht="12.75">
      <c r="A29" s="44" t="s">
        <v>373</v>
      </c>
      <c r="B29" s="71">
        <v>0</v>
      </c>
      <c r="C29" s="67"/>
    </row>
  </sheetData>
  <printOptions/>
  <pageMargins left="1.9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6"/>
  <sheetViews>
    <sheetView workbookViewId="0" topLeftCell="A1">
      <selection activeCell="C4" sqref="C4"/>
    </sheetView>
  </sheetViews>
  <sheetFormatPr defaultColWidth="9.140625" defaultRowHeight="12.75"/>
  <cols>
    <col min="1" max="1" width="34.28125" style="44" customWidth="1"/>
    <col min="2" max="2" width="13.140625" style="77" customWidth="1"/>
    <col min="3" max="3" width="15.00390625" style="77" customWidth="1"/>
    <col min="4" max="4" width="9.28125" style="77" customWidth="1"/>
    <col min="5" max="5" width="12.140625" style="77" customWidth="1"/>
    <col min="6" max="6" width="9.28125" style="77" customWidth="1"/>
    <col min="7" max="8" width="10.00390625" style="77" customWidth="1"/>
    <col min="9" max="9" width="9.28125" style="77" customWidth="1"/>
    <col min="10" max="16384" width="9.140625" style="67" customWidth="1"/>
  </cols>
  <sheetData>
    <row r="1" ht="15.75">
      <c r="B1" s="65" t="s">
        <v>374</v>
      </c>
    </row>
    <row r="3" ht="12.75">
      <c r="I3" s="77" t="s">
        <v>7</v>
      </c>
    </row>
    <row r="4" spans="1:2" ht="12.75">
      <c r="A4" s="44" t="s">
        <v>49</v>
      </c>
      <c r="B4" s="78">
        <f>B5+B6</f>
        <v>1217665.28</v>
      </c>
    </row>
    <row r="5" spans="1:2" ht="12.75">
      <c r="A5" s="44" t="s">
        <v>375</v>
      </c>
      <c r="B5" s="78">
        <v>966389.28</v>
      </c>
    </row>
    <row r="6" spans="1:2" ht="12.75">
      <c r="A6" s="44" t="s">
        <v>376</v>
      </c>
      <c r="B6" s="78">
        <v>251276</v>
      </c>
    </row>
    <row r="7" ht="13.5" thickBot="1"/>
    <row r="8" spans="1:9" s="82" customFormat="1" ht="39" thickBot="1">
      <c r="A8" s="79" t="s">
        <v>78</v>
      </c>
      <c r="B8" s="80" t="s">
        <v>377</v>
      </c>
      <c r="C8" s="80" t="s">
        <v>378</v>
      </c>
      <c r="D8" s="80" t="s">
        <v>379</v>
      </c>
      <c r="E8" s="80" t="s">
        <v>380</v>
      </c>
      <c r="F8" s="80" t="s">
        <v>381</v>
      </c>
      <c r="G8" s="80" t="s">
        <v>382</v>
      </c>
      <c r="H8" s="80" t="s">
        <v>383</v>
      </c>
      <c r="I8" s="81" t="s">
        <v>384</v>
      </c>
    </row>
    <row r="10" spans="1:9" s="84" customFormat="1" ht="12.75">
      <c r="A10" s="73" t="s">
        <v>87</v>
      </c>
      <c r="B10" s="83">
        <f>D10+E10+F10+G10+H10+I10</f>
        <v>1322156.4021</v>
      </c>
      <c r="C10" s="83">
        <f>B10-B5-B6</f>
        <v>104491.12210000004</v>
      </c>
      <c r="D10" s="83">
        <v>6285.23</v>
      </c>
      <c r="E10" s="83">
        <v>1227902.3390000002</v>
      </c>
      <c r="F10" s="83">
        <v>6221.282</v>
      </c>
      <c r="G10" s="83">
        <v>4047.0631</v>
      </c>
      <c r="H10" s="83">
        <v>47343.195</v>
      </c>
      <c r="I10" s="83">
        <v>30357.293</v>
      </c>
    </row>
    <row r="11" spans="1:9" s="86" customFormat="1" ht="12.75">
      <c r="A11" s="44"/>
      <c r="B11" s="85"/>
      <c r="C11" s="85"/>
      <c r="D11" s="85"/>
      <c r="E11" s="85"/>
      <c r="F11" s="85"/>
      <c r="G11" s="85"/>
      <c r="H11" s="85"/>
      <c r="I11" s="85"/>
    </row>
    <row r="12" spans="1:9" s="86" customFormat="1" ht="12.75">
      <c r="A12" s="73" t="s">
        <v>88</v>
      </c>
      <c r="B12" s="83">
        <f>D12+E12+F12+G12+H12+I12</f>
        <v>39507.8</v>
      </c>
      <c r="C12" s="83">
        <f>B12</f>
        <v>39507.8</v>
      </c>
      <c r="D12" s="83">
        <v>279.32</v>
      </c>
      <c r="E12" s="83">
        <v>1859.115</v>
      </c>
      <c r="F12" s="83">
        <v>2054.159</v>
      </c>
      <c r="G12" s="83">
        <v>341.28</v>
      </c>
      <c r="H12" s="83">
        <v>24681.845</v>
      </c>
      <c r="I12" s="83">
        <v>10292.081</v>
      </c>
    </row>
    <row r="13" spans="1:9" s="86" customFormat="1" ht="12.75">
      <c r="A13" s="44"/>
      <c r="B13" s="85"/>
      <c r="C13" s="85"/>
      <c r="D13" s="85"/>
      <c r="E13" s="85"/>
      <c r="F13" s="85"/>
      <c r="G13" s="85"/>
      <c r="H13" s="85"/>
      <c r="I13" s="85"/>
    </row>
    <row r="14" spans="1:9" s="86" customFormat="1" ht="12.75">
      <c r="A14" s="44" t="s">
        <v>89</v>
      </c>
      <c r="B14" s="85">
        <f aca="true" t="shared" si="0" ref="B14:B39">D14+E14+F14+G14+H14+I14</f>
        <v>15.89</v>
      </c>
      <c r="C14" s="85">
        <f aca="true" t="shared" si="1" ref="C14:C39">B14</f>
        <v>15.89</v>
      </c>
      <c r="D14" s="85"/>
      <c r="E14" s="85"/>
      <c r="F14" s="85"/>
      <c r="G14" s="85"/>
      <c r="H14" s="85">
        <v>15.388</v>
      </c>
      <c r="I14" s="85">
        <v>0.502</v>
      </c>
    </row>
    <row r="15" spans="1:9" s="86" customFormat="1" ht="12.75">
      <c r="A15" s="44" t="s">
        <v>90</v>
      </c>
      <c r="B15" s="85">
        <f t="shared" si="0"/>
        <v>15.89</v>
      </c>
      <c r="C15" s="85">
        <f t="shared" si="1"/>
        <v>15.89</v>
      </c>
      <c r="D15" s="85"/>
      <c r="E15" s="85"/>
      <c r="F15" s="85"/>
      <c r="G15" s="85"/>
      <c r="H15" s="85">
        <v>15.388</v>
      </c>
      <c r="I15" s="85">
        <v>0.502</v>
      </c>
    </row>
    <row r="16" spans="1:9" s="86" customFormat="1" ht="12.75">
      <c r="A16" s="44" t="s">
        <v>91</v>
      </c>
      <c r="B16" s="85">
        <f t="shared" si="0"/>
        <v>9942.032</v>
      </c>
      <c r="C16" s="85">
        <f t="shared" si="1"/>
        <v>9942.032</v>
      </c>
      <c r="D16" s="85">
        <v>0.821</v>
      </c>
      <c r="E16" s="85">
        <v>1601.105</v>
      </c>
      <c r="F16" s="85"/>
      <c r="G16" s="85"/>
      <c r="H16" s="85">
        <v>191.987</v>
      </c>
      <c r="I16" s="85">
        <v>8148.119</v>
      </c>
    </row>
    <row r="17" spans="1:9" s="86" customFormat="1" ht="12.75">
      <c r="A17" s="44" t="s">
        <v>92</v>
      </c>
      <c r="B17" s="85">
        <f t="shared" si="0"/>
        <v>9889.023</v>
      </c>
      <c r="C17" s="85">
        <f t="shared" si="1"/>
        <v>9889.023</v>
      </c>
      <c r="D17" s="85">
        <v>0.821</v>
      </c>
      <c r="E17" s="85">
        <v>1601.105</v>
      </c>
      <c r="F17" s="85"/>
      <c r="G17" s="85"/>
      <c r="H17" s="85">
        <v>140.378</v>
      </c>
      <c r="I17" s="85">
        <v>8146.719</v>
      </c>
    </row>
    <row r="18" spans="1:9" s="86" customFormat="1" ht="12.75">
      <c r="A18" s="44" t="s">
        <v>93</v>
      </c>
      <c r="B18" s="85">
        <f t="shared" si="0"/>
        <v>660.612</v>
      </c>
      <c r="C18" s="85">
        <f t="shared" si="1"/>
        <v>660.612</v>
      </c>
      <c r="D18" s="85">
        <v>1.2</v>
      </c>
      <c r="E18" s="85"/>
      <c r="F18" s="85"/>
      <c r="G18" s="85">
        <v>101.122</v>
      </c>
      <c r="H18" s="85">
        <v>429.344</v>
      </c>
      <c r="I18" s="85">
        <v>128.946</v>
      </c>
    </row>
    <row r="19" spans="1:9" s="86" customFormat="1" ht="12.75">
      <c r="A19" s="44" t="s">
        <v>94</v>
      </c>
      <c r="B19" s="85">
        <f t="shared" si="0"/>
        <v>414.53299999999996</v>
      </c>
      <c r="C19" s="85">
        <f t="shared" si="1"/>
        <v>414.53299999999996</v>
      </c>
      <c r="D19" s="85"/>
      <c r="E19" s="85"/>
      <c r="F19" s="85"/>
      <c r="G19" s="85">
        <v>86.21</v>
      </c>
      <c r="H19" s="85">
        <v>211.938</v>
      </c>
      <c r="I19" s="85">
        <v>116.385</v>
      </c>
    </row>
    <row r="20" spans="1:9" s="86" customFormat="1" ht="12.75">
      <c r="A20" s="44" t="s">
        <v>95</v>
      </c>
      <c r="B20" s="85">
        <f t="shared" si="0"/>
        <v>383.61600000000004</v>
      </c>
      <c r="C20" s="85">
        <f t="shared" si="1"/>
        <v>383.61600000000004</v>
      </c>
      <c r="D20" s="85">
        <v>1.175</v>
      </c>
      <c r="E20" s="85"/>
      <c r="F20" s="85"/>
      <c r="G20" s="85"/>
      <c r="H20" s="85">
        <v>376.1</v>
      </c>
      <c r="I20" s="85">
        <v>6.341</v>
      </c>
    </row>
    <row r="21" spans="1:9" s="86" customFormat="1" ht="12.75">
      <c r="A21" s="44" t="s">
        <v>96</v>
      </c>
      <c r="B21" s="85">
        <f t="shared" si="0"/>
        <v>253.857</v>
      </c>
      <c r="C21" s="85">
        <f t="shared" si="1"/>
        <v>253.857</v>
      </c>
      <c r="D21" s="85"/>
      <c r="E21" s="85"/>
      <c r="F21" s="85">
        <v>9</v>
      </c>
      <c r="G21" s="85">
        <v>9.5</v>
      </c>
      <c r="H21" s="85">
        <v>219.039</v>
      </c>
      <c r="I21" s="85">
        <v>16.318</v>
      </c>
    </row>
    <row r="22" spans="1:9" s="86" customFormat="1" ht="12.75">
      <c r="A22" s="44" t="s">
        <v>97</v>
      </c>
      <c r="B22" s="85">
        <f t="shared" si="0"/>
        <v>38.962</v>
      </c>
      <c r="C22" s="85">
        <f t="shared" si="1"/>
        <v>38.962</v>
      </c>
      <c r="D22" s="85"/>
      <c r="E22" s="85"/>
      <c r="F22" s="85"/>
      <c r="G22" s="85"/>
      <c r="H22" s="85">
        <v>38.962</v>
      </c>
      <c r="I22" s="85"/>
    </row>
    <row r="23" spans="1:9" s="86" customFormat="1" ht="12.75">
      <c r="A23" s="44" t="s">
        <v>98</v>
      </c>
      <c r="B23" s="85">
        <f t="shared" si="0"/>
        <v>124.28699999999999</v>
      </c>
      <c r="C23" s="85">
        <f t="shared" si="1"/>
        <v>124.28699999999999</v>
      </c>
      <c r="D23" s="85">
        <v>0.188</v>
      </c>
      <c r="E23" s="85"/>
      <c r="F23" s="85"/>
      <c r="G23" s="85">
        <v>5.513</v>
      </c>
      <c r="H23" s="85">
        <v>114.353</v>
      </c>
      <c r="I23" s="85">
        <v>4.233</v>
      </c>
    </row>
    <row r="24" spans="1:9" s="86" customFormat="1" ht="12.75">
      <c r="A24" s="44" t="s">
        <v>100</v>
      </c>
      <c r="B24" s="85">
        <f t="shared" si="0"/>
        <v>142.80599999999998</v>
      </c>
      <c r="C24" s="85">
        <f t="shared" si="1"/>
        <v>142.80599999999998</v>
      </c>
      <c r="D24" s="85"/>
      <c r="E24" s="85"/>
      <c r="F24" s="85"/>
      <c r="G24" s="85">
        <v>0.1</v>
      </c>
      <c r="H24" s="85">
        <v>140.219</v>
      </c>
      <c r="I24" s="85">
        <v>2.487</v>
      </c>
    </row>
    <row r="25" spans="1:9" s="86" customFormat="1" ht="12.75">
      <c r="A25" s="44" t="s">
        <v>101</v>
      </c>
      <c r="B25" s="85">
        <f t="shared" si="0"/>
        <v>273.748</v>
      </c>
      <c r="C25" s="85">
        <f t="shared" si="1"/>
        <v>273.748</v>
      </c>
      <c r="D25" s="85"/>
      <c r="E25" s="85"/>
      <c r="F25" s="85">
        <v>7.1</v>
      </c>
      <c r="G25" s="85">
        <v>35.602</v>
      </c>
      <c r="H25" s="85">
        <v>66.607</v>
      </c>
      <c r="I25" s="85">
        <v>164.439</v>
      </c>
    </row>
    <row r="26" spans="1:9" s="86" customFormat="1" ht="12.75">
      <c r="A26" s="44" t="s">
        <v>102</v>
      </c>
      <c r="B26" s="85">
        <f t="shared" si="0"/>
        <v>41.798</v>
      </c>
      <c r="C26" s="85">
        <f t="shared" si="1"/>
        <v>41.798</v>
      </c>
      <c r="D26" s="85">
        <v>0.7</v>
      </c>
      <c r="E26" s="85"/>
      <c r="F26" s="85"/>
      <c r="G26" s="85">
        <v>8.94</v>
      </c>
      <c r="H26" s="85">
        <v>32.158</v>
      </c>
      <c r="I26" s="85"/>
    </row>
    <row r="27" spans="1:9" s="86" customFormat="1" ht="12.75">
      <c r="A27" s="44" t="s">
        <v>103</v>
      </c>
      <c r="B27" s="85">
        <f t="shared" si="0"/>
        <v>339.558</v>
      </c>
      <c r="C27" s="85">
        <f t="shared" si="1"/>
        <v>339.558</v>
      </c>
      <c r="D27" s="85"/>
      <c r="E27" s="85"/>
      <c r="F27" s="85"/>
      <c r="G27" s="85"/>
      <c r="H27" s="85">
        <v>266.356</v>
      </c>
      <c r="I27" s="85">
        <v>73.202</v>
      </c>
    </row>
    <row r="28" spans="1:9" s="86" customFormat="1" ht="12.75">
      <c r="A28" s="44" t="s">
        <v>104</v>
      </c>
      <c r="B28" s="85">
        <f t="shared" si="0"/>
        <v>1552.6950000000002</v>
      </c>
      <c r="C28" s="85">
        <f t="shared" si="1"/>
        <v>1552.6950000000002</v>
      </c>
      <c r="D28" s="85">
        <v>252.201</v>
      </c>
      <c r="E28" s="85">
        <v>252.814</v>
      </c>
      <c r="F28" s="85">
        <v>4.7</v>
      </c>
      <c r="G28" s="85"/>
      <c r="H28" s="85">
        <v>936.59</v>
      </c>
      <c r="I28" s="85">
        <v>106.39</v>
      </c>
    </row>
    <row r="29" spans="1:9" s="86" customFormat="1" ht="12.75">
      <c r="A29" s="44" t="s">
        <v>105</v>
      </c>
      <c r="B29" s="85">
        <f t="shared" si="0"/>
        <v>44.222</v>
      </c>
      <c r="C29" s="85">
        <f t="shared" si="1"/>
        <v>44.222</v>
      </c>
      <c r="D29" s="85"/>
      <c r="E29" s="85"/>
      <c r="F29" s="85"/>
      <c r="G29" s="85"/>
      <c r="H29" s="85">
        <v>44.222</v>
      </c>
      <c r="I29" s="85"/>
    </row>
    <row r="30" spans="1:9" s="86" customFormat="1" ht="12.75">
      <c r="A30" s="44" t="s">
        <v>106</v>
      </c>
      <c r="B30" s="85">
        <f t="shared" si="0"/>
        <v>26.842</v>
      </c>
      <c r="C30" s="85">
        <f t="shared" si="1"/>
        <v>26.842</v>
      </c>
      <c r="D30" s="85"/>
      <c r="E30" s="85"/>
      <c r="F30" s="85"/>
      <c r="G30" s="85"/>
      <c r="H30" s="85">
        <v>7.985</v>
      </c>
      <c r="I30" s="85">
        <v>18.857</v>
      </c>
    </row>
    <row r="31" spans="1:9" s="86" customFormat="1" ht="12.75">
      <c r="A31" s="44" t="s">
        <v>107</v>
      </c>
      <c r="B31" s="85">
        <f t="shared" si="0"/>
        <v>259.3</v>
      </c>
      <c r="C31" s="85">
        <f t="shared" si="1"/>
        <v>259.3</v>
      </c>
      <c r="D31" s="85">
        <v>6.15</v>
      </c>
      <c r="E31" s="85">
        <v>0.196</v>
      </c>
      <c r="F31" s="85">
        <v>99.416</v>
      </c>
      <c r="G31" s="85"/>
      <c r="H31" s="85">
        <v>152.637</v>
      </c>
      <c r="I31" s="85">
        <v>0.901</v>
      </c>
    </row>
    <row r="32" spans="1:9" s="86" customFormat="1" ht="12.75">
      <c r="A32" s="44" t="s">
        <v>108</v>
      </c>
      <c r="B32" s="85">
        <f t="shared" si="0"/>
        <v>91.486</v>
      </c>
      <c r="C32" s="85">
        <f t="shared" si="1"/>
        <v>91.486</v>
      </c>
      <c r="D32" s="85">
        <v>2.459</v>
      </c>
      <c r="E32" s="85"/>
      <c r="F32" s="85"/>
      <c r="G32" s="85"/>
      <c r="H32" s="85">
        <v>79.638</v>
      </c>
      <c r="I32" s="85">
        <v>9.389</v>
      </c>
    </row>
    <row r="33" spans="1:9" s="86" customFormat="1" ht="12.75">
      <c r="A33" s="44" t="s">
        <v>109</v>
      </c>
      <c r="B33" s="85">
        <f t="shared" si="0"/>
        <v>582.0600000000001</v>
      </c>
      <c r="C33" s="85">
        <f t="shared" si="1"/>
        <v>582.0600000000001</v>
      </c>
      <c r="D33" s="85">
        <v>5.6</v>
      </c>
      <c r="E33" s="85"/>
      <c r="F33" s="85"/>
      <c r="G33" s="85">
        <v>38.043</v>
      </c>
      <c r="H33" s="85">
        <v>356.317</v>
      </c>
      <c r="I33" s="85">
        <v>182.1</v>
      </c>
    </row>
    <row r="34" spans="1:9" s="86" customFormat="1" ht="12.75">
      <c r="A34" s="44" t="s">
        <v>110</v>
      </c>
      <c r="B34" s="85">
        <f t="shared" si="0"/>
        <v>643.656</v>
      </c>
      <c r="C34" s="85">
        <f t="shared" si="1"/>
        <v>643.656</v>
      </c>
      <c r="D34" s="85">
        <v>6</v>
      </c>
      <c r="E34" s="85">
        <v>5</v>
      </c>
      <c r="F34" s="85">
        <v>1</v>
      </c>
      <c r="G34" s="85">
        <v>9.7</v>
      </c>
      <c r="H34" s="85">
        <v>279.7</v>
      </c>
      <c r="I34" s="85">
        <v>342.256</v>
      </c>
    </row>
    <row r="35" spans="1:9" s="86" customFormat="1" ht="12.75">
      <c r="A35" s="44" t="s">
        <v>111</v>
      </c>
      <c r="B35" s="85">
        <f t="shared" si="0"/>
        <v>0</v>
      </c>
      <c r="C35" s="85">
        <f t="shared" si="1"/>
        <v>0</v>
      </c>
      <c r="D35" s="85"/>
      <c r="E35" s="85"/>
      <c r="F35" s="85"/>
      <c r="G35" s="85"/>
      <c r="H35" s="85"/>
      <c r="I35" s="85"/>
    </row>
    <row r="36" spans="1:9" s="86" customFormat="1" ht="12.75">
      <c r="A36" s="44" t="s">
        <v>112</v>
      </c>
      <c r="B36" s="85">
        <f t="shared" si="0"/>
        <v>231.59099999999998</v>
      </c>
      <c r="C36" s="85">
        <f t="shared" si="1"/>
        <v>231.59099999999998</v>
      </c>
      <c r="D36" s="85"/>
      <c r="E36" s="85"/>
      <c r="F36" s="85"/>
      <c r="G36" s="85">
        <v>31.95</v>
      </c>
      <c r="H36" s="85">
        <v>128.801</v>
      </c>
      <c r="I36" s="85">
        <v>70.84</v>
      </c>
    </row>
    <row r="37" spans="1:9" s="86" customFormat="1" ht="12.75">
      <c r="A37" s="44" t="s">
        <v>113</v>
      </c>
      <c r="B37" s="85">
        <f t="shared" si="0"/>
        <v>22317.959</v>
      </c>
      <c r="C37" s="85">
        <f t="shared" si="1"/>
        <v>22317.959</v>
      </c>
      <c r="D37" s="85">
        <v>2.826</v>
      </c>
      <c r="E37" s="85"/>
      <c r="F37" s="85">
        <v>1685.223</v>
      </c>
      <c r="G37" s="85">
        <v>11</v>
      </c>
      <c r="H37" s="85">
        <v>19836.875</v>
      </c>
      <c r="I37" s="85">
        <v>782.035</v>
      </c>
    </row>
    <row r="38" spans="1:9" s="86" customFormat="1" ht="12.75">
      <c r="A38" s="44" t="s">
        <v>114</v>
      </c>
      <c r="B38" s="85">
        <f t="shared" si="0"/>
        <v>395.007</v>
      </c>
      <c r="C38" s="85">
        <f t="shared" si="1"/>
        <v>395.007</v>
      </c>
      <c r="D38" s="85"/>
      <c r="E38" s="85"/>
      <c r="F38" s="85">
        <v>247.72</v>
      </c>
      <c r="G38" s="85"/>
      <c r="H38" s="85">
        <v>147.287</v>
      </c>
      <c r="I38" s="85"/>
    </row>
    <row r="39" spans="1:9" s="84" customFormat="1" ht="12.75">
      <c r="A39" s="44" t="s">
        <v>115</v>
      </c>
      <c r="B39" s="85">
        <f t="shared" si="0"/>
        <v>731.283</v>
      </c>
      <c r="C39" s="85">
        <f t="shared" si="1"/>
        <v>731.283</v>
      </c>
      <c r="D39" s="85"/>
      <c r="E39" s="85"/>
      <c r="F39" s="85"/>
      <c r="G39" s="85">
        <v>3.6</v>
      </c>
      <c r="H39" s="85">
        <v>609.342</v>
      </c>
      <c r="I39" s="85">
        <v>118.341</v>
      </c>
    </row>
    <row r="40" spans="1:9" s="86" customFormat="1" ht="12.75">
      <c r="A40" s="44"/>
      <c r="B40" s="85"/>
      <c r="C40" s="85"/>
      <c r="D40" s="85"/>
      <c r="E40" s="85"/>
      <c r="F40" s="85"/>
      <c r="G40" s="85"/>
      <c r="H40" s="85"/>
      <c r="I40" s="85"/>
    </row>
    <row r="41" spans="1:9" s="86" customFormat="1" ht="12.75">
      <c r="A41" s="73" t="s">
        <v>116</v>
      </c>
      <c r="B41" s="87">
        <f>D41+E41+F41+G41+H41+I41</f>
        <v>208.232</v>
      </c>
      <c r="C41" s="87">
        <f>B41</f>
        <v>208.232</v>
      </c>
      <c r="D41" s="87"/>
      <c r="E41" s="87">
        <v>0.9</v>
      </c>
      <c r="F41" s="87">
        <v>21.403</v>
      </c>
      <c r="G41" s="87">
        <v>13.724</v>
      </c>
      <c r="H41" s="87">
        <v>143.257</v>
      </c>
      <c r="I41" s="87">
        <v>28.948</v>
      </c>
    </row>
    <row r="42" spans="1:9" s="86" customFormat="1" ht="12.75">
      <c r="A42" s="44"/>
      <c r="B42" s="85"/>
      <c r="C42" s="85"/>
      <c r="D42" s="85"/>
      <c r="E42" s="85"/>
      <c r="F42" s="85"/>
      <c r="G42" s="85"/>
      <c r="H42" s="85"/>
      <c r="I42" s="85"/>
    </row>
    <row r="43" spans="1:9" s="86" customFormat="1" ht="12.75">
      <c r="A43" s="44" t="s">
        <v>117</v>
      </c>
      <c r="B43" s="85">
        <f>D43+E43+F43+G43+H43+I43</f>
        <v>10.376</v>
      </c>
      <c r="C43" s="85">
        <f>B43</f>
        <v>10.376</v>
      </c>
      <c r="D43" s="85"/>
      <c r="E43" s="85"/>
      <c r="F43" s="85"/>
      <c r="G43" s="85">
        <v>1.164</v>
      </c>
      <c r="H43" s="85">
        <v>9.212</v>
      </c>
      <c r="I43" s="85"/>
    </row>
    <row r="44" spans="1:9" s="86" customFormat="1" ht="12.75">
      <c r="A44" s="44" t="s">
        <v>118</v>
      </c>
      <c r="B44" s="85">
        <f>D44+E44+F44+G44+H44+I44</f>
        <v>24.351</v>
      </c>
      <c r="C44" s="85">
        <f>B44</f>
        <v>24.351</v>
      </c>
      <c r="D44" s="85"/>
      <c r="E44" s="85"/>
      <c r="F44" s="85">
        <v>0.833</v>
      </c>
      <c r="G44" s="85">
        <v>0.9</v>
      </c>
      <c r="H44" s="85">
        <v>18.49</v>
      </c>
      <c r="I44" s="85">
        <v>4.128</v>
      </c>
    </row>
    <row r="45" spans="1:9" s="86" customFormat="1" ht="12.75">
      <c r="A45" s="44" t="s">
        <v>119</v>
      </c>
      <c r="B45" s="85">
        <f>D45+E45+F45+G45+H45+I45</f>
        <v>58.693999999999996</v>
      </c>
      <c r="C45" s="85">
        <f>B45</f>
        <v>58.693999999999996</v>
      </c>
      <c r="D45" s="85"/>
      <c r="E45" s="85"/>
      <c r="F45" s="85">
        <v>0.5</v>
      </c>
      <c r="G45" s="85">
        <v>11.474</v>
      </c>
      <c r="H45" s="85">
        <v>34.4</v>
      </c>
      <c r="I45" s="85">
        <v>12.32</v>
      </c>
    </row>
    <row r="46" spans="1:9" s="86" customFormat="1" ht="12.75">
      <c r="A46" s="44" t="s">
        <v>120</v>
      </c>
      <c r="B46" s="85">
        <f>D46+E46+F46+G46+H46+I46</f>
        <v>84.1</v>
      </c>
      <c r="C46" s="85">
        <f>B46</f>
        <v>84.1</v>
      </c>
      <c r="D46" s="85"/>
      <c r="E46" s="85"/>
      <c r="F46" s="85">
        <v>0.8</v>
      </c>
      <c r="G46" s="85"/>
      <c r="H46" s="85">
        <v>72.6</v>
      </c>
      <c r="I46" s="85">
        <v>10.7</v>
      </c>
    </row>
    <row r="47" spans="1:9" s="84" customFormat="1" ht="12.75">
      <c r="A47" s="44" t="s">
        <v>121</v>
      </c>
      <c r="B47" s="85">
        <f>D47+E47+F47+G47+H47+I47</f>
        <v>30.711</v>
      </c>
      <c r="C47" s="85">
        <f>B47</f>
        <v>30.711</v>
      </c>
      <c r="D47" s="85"/>
      <c r="E47" s="85">
        <v>0.9</v>
      </c>
      <c r="F47" s="85">
        <v>19.27</v>
      </c>
      <c r="G47" s="85">
        <v>0.186</v>
      </c>
      <c r="H47" s="85">
        <v>8.555</v>
      </c>
      <c r="I47" s="85">
        <v>1.8</v>
      </c>
    </row>
    <row r="48" spans="1:9" s="86" customFormat="1" ht="12.75">
      <c r="A48" s="44"/>
      <c r="B48" s="85"/>
      <c r="C48" s="85"/>
      <c r="D48" s="85"/>
      <c r="E48" s="85"/>
      <c r="F48" s="85"/>
      <c r="G48" s="85"/>
      <c r="H48" s="85"/>
      <c r="I48" s="85"/>
    </row>
    <row r="49" spans="1:9" s="86" customFormat="1" ht="12.75">
      <c r="A49" s="73" t="s">
        <v>122</v>
      </c>
      <c r="B49" s="87">
        <f>D49+E49+F49+G49+H49+I49</f>
        <v>1252814.977</v>
      </c>
      <c r="C49" s="87">
        <f>B49-B5-B6</f>
        <v>35149.69699999993</v>
      </c>
      <c r="D49" s="87">
        <v>5862.269</v>
      </c>
      <c r="E49" s="87">
        <v>1224523.699</v>
      </c>
      <c r="F49" s="87">
        <v>3636.685</v>
      </c>
      <c r="G49" s="87">
        <v>156.207</v>
      </c>
      <c r="H49" s="87">
        <v>8217.085</v>
      </c>
      <c r="I49" s="87">
        <v>10419.032</v>
      </c>
    </row>
    <row r="50" spans="1:9" s="86" customFormat="1" ht="12.75">
      <c r="A50" s="44"/>
      <c r="B50" s="85"/>
      <c r="C50" s="85"/>
      <c r="D50" s="85"/>
      <c r="E50" s="85"/>
      <c r="F50" s="85"/>
      <c r="G50" s="85"/>
      <c r="H50" s="85"/>
      <c r="I50" s="85"/>
    </row>
    <row r="51" spans="1:9" s="86" customFormat="1" ht="12.75">
      <c r="A51" s="44" t="s">
        <v>123</v>
      </c>
      <c r="B51" s="85">
        <f aca="true" t="shared" si="2" ref="B51:B74">D51+E51+F51+G51+H51+I51</f>
        <v>9.031</v>
      </c>
      <c r="C51" s="85">
        <f aca="true" t="shared" si="3" ref="C51:C67">B51</f>
        <v>9.031</v>
      </c>
      <c r="D51" s="85"/>
      <c r="E51" s="85"/>
      <c r="F51" s="85"/>
      <c r="G51" s="85"/>
      <c r="H51" s="85">
        <v>3.073</v>
      </c>
      <c r="I51" s="85">
        <v>5.958</v>
      </c>
    </row>
    <row r="52" spans="1:9" s="86" customFormat="1" ht="12.75">
      <c r="A52" s="44" t="s">
        <v>124</v>
      </c>
      <c r="B52" s="85">
        <f t="shared" si="2"/>
        <v>125.033</v>
      </c>
      <c r="C52" s="85">
        <f t="shared" si="3"/>
        <v>125.033</v>
      </c>
      <c r="D52" s="85"/>
      <c r="E52" s="85"/>
      <c r="F52" s="85"/>
      <c r="G52" s="85"/>
      <c r="H52" s="85">
        <v>120.333</v>
      </c>
      <c r="I52" s="85">
        <v>4.7</v>
      </c>
    </row>
    <row r="53" spans="1:9" s="86" customFormat="1" ht="12.75">
      <c r="A53" s="44" t="s">
        <v>125</v>
      </c>
      <c r="B53" s="85">
        <f t="shared" si="2"/>
        <v>19.47</v>
      </c>
      <c r="C53" s="85">
        <f t="shared" si="3"/>
        <v>19.47</v>
      </c>
      <c r="D53" s="85"/>
      <c r="E53" s="85"/>
      <c r="F53" s="85"/>
      <c r="G53" s="85"/>
      <c r="H53" s="85">
        <v>19.47</v>
      </c>
      <c r="I53" s="85"/>
    </row>
    <row r="54" spans="1:9" s="86" customFormat="1" ht="12.75">
      <c r="A54" s="44" t="s">
        <v>126</v>
      </c>
      <c r="B54" s="85">
        <f t="shared" si="2"/>
        <v>27.659</v>
      </c>
      <c r="C54" s="85">
        <f t="shared" si="3"/>
        <v>27.659</v>
      </c>
      <c r="D54" s="85"/>
      <c r="E54" s="85"/>
      <c r="F54" s="85"/>
      <c r="G54" s="85"/>
      <c r="H54" s="85">
        <v>27.659</v>
      </c>
      <c r="I54" s="85"/>
    </row>
    <row r="55" spans="1:9" s="86" customFormat="1" ht="12.75">
      <c r="A55" s="44" t="s">
        <v>127</v>
      </c>
      <c r="B55" s="85">
        <f t="shared" si="2"/>
        <v>25.7</v>
      </c>
      <c r="C55" s="85">
        <f t="shared" si="3"/>
        <v>25.7</v>
      </c>
      <c r="D55" s="85"/>
      <c r="E55" s="85"/>
      <c r="F55" s="85"/>
      <c r="G55" s="85">
        <v>6.13</v>
      </c>
      <c r="H55" s="85">
        <v>19.57</v>
      </c>
      <c r="I55" s="85"/>
    </row>
    <row r="56" spans="1:9" s="86" customFormat="1" ht="12.75">
      <c r="A56" s="44" t="s">
        <v>128</v>
      </c>
      <c r="B56" s="85">
        <f t="shared" si="2"/>
        <v>843.0529999999999</v>
      </c>
      <c r="C56" s="85">
        <f t="shared" si="3"/>
        <v>843.0529999999999</v>
      </c>
      <c r="D56" s="85"/>
      <c r="E56" s="85"/>
      <c r="F56" s="85">
        <v>44.858</v>
      </c>
      <c r="G56" s="85">
        <v>28.24</v>
      </c>
      <c r="H56" s="85">
        <v>569.199</v>
      </c>
      <c r="I56" s="85">
        <v>200.756</v>
      </c>
    </row>
    <row r="57" spans="1:9" s="86" customFormat="1" ht="12.75">
      <c r="A57" s="44" t="s">
        <v>129</v>
      </c>
      <c r="B57" s="85">
        <f t="shared" si="2"/>
        <v>800.3</v>
      </c>
      <c r="C57" s="85">
        <f t="shared" si="3"/>
        <v>800.3</v>
      </c>
      <c r="D57" s="85"/>
      <c r="E57" s="85"/>
      <c r="F57" s="85">
        <v>38.871</v>
      </c>
      <c r="G57" s="85">
        <v>0.727</v>
      </c>
      <c r="H57" s="85">
        <v>560.283</v>
      </c>
      <c r="I57" s="85">
        <v>200.419</v>
      </c>
    </row>
    <row r="58" spans="1:9" s="86" customFormat="1" ht="12.75">
      <c r="A58" s="44" t="s">
        <v>130</v>
      </c>
      <c r="B58" s="85">
        <f t="shared" si="2"/>
        <v>538.5169999999999</v>
      </c>
      <c r="C58" s="85">
        <f t="shared" si="3"/>
        <v>538.5169999999999</v>
      </c>
      <c r="D58" s="85"/>
      <c r="E58" s="85"/>
      <c r="F58" s="85">
        <v>1.45</v>
      </c>
      <c r="G58" s="85"/>
      <c r="H58" s="85">
        <v>209.345</v>
      </c>
      <c r="I58" s="85">
        <v>327.722</v>
      </c>
    </row>
    <row r="59" spans="1:9" s="86" customFormat="1" ht="12.75">
      <c r="A59" s="44" t="s">
        <v>131</v>
      </c>
      <c r="B59" s="85">
        <f t="shared" si="2"/>
        <v>11485.580000000002</v>
      </c>
      <c r="C59" s="85">
        <f t="shared" si="3"/>
        <v>11485.580000000002</v>
      </c>
      <c r="D59" s="85">
        <v>1172.695</v>
      </c>
      <c r="E59" s="85">
        <v>1817.963</v>
      </c>
      <c r="F59" s="85">
        <v>5.342</v>
      </c>
      <c r="G59" s="85">
        <v>29.908</v>
      </c>
      <c r="H59" s="85">
        <v>3605.121</v>
      </c>
      <c r="I59" s="85">
        <v>4854.551</v>
      </c>
    </row>
    <row r="60" spans="1:9" s="86" customFormat="1" ht="12.75">
      <c r="A60" s="44" t="s">
        <v>132</v>
      </c>
      <c r="B60" s="85">
        <f t="shared" si="2"/>
        <v>397.23400000000004</v>
      </c>
      <c r="C60" s="85">
        <f t="shared" si="3"/>
        <v>397.23400000000004</v>
      </c>
      <c r="D60" s="85"/>
      <c r="E60" s="85"/>
      <c r="F60" s="85">
        <v>393.634</v>
      </c>
      <c r="G60" s="85"/>
      <c r="H60" s="85"/>
      <c r="I60" s="85">
        <v>3.6</v>
      </c>
    </row>
    <row r="61" spans="1:9" s="86" customFormat="1" ht="25.5">
      <c r="A61" s="44" t="s">
        <v>133</v>
      </c>
      <c r="B61" s="85">
        <f t="shared" si="2"/>
        <v>397.23400000000004</v>
      </c>
      <c r="C61" s="85">
        <f t="shared" si="3"/>
        <v>397.23400000000004</v>
      </c>
      <c r="D61" s="85"/>
      <c r="E61" s="85"/>
      <c r="F61" s="85">
        <v>393.634</v>
      </c>
      <c r="G61" s="85"/>
      <c r="H61" s="85"/>
      <c r="I61" s="85">
        <v>3.6</v>
      </c>
    </row>
    <row r="62" spans="1:9" s="86" customFormat="1" ht="12.75">
      <c r="A62" s="44" t="s">
        <v>134</v>
      </c>
      <c r="B62" s="85">
        <f t="shared" si="2"/>
        <v>23.471</v>
      </c>
      <c r="C62" s="85">
        <f t="shared" si="3"/>
        <v>23.471</v>
      </c>
      <c r="D62" s="85"/>
      <c r="E62" s="85"/>
      <c r="F62" s="85"/>
      <c r="G62" s="85">
        <v>11.515</v>
      </c>
      <c r="H62" s="85">
        <v>11.628</v>
      </c>
      <c r="I62" s="85">
        <v>0.328</v>
      </c>
    </row>
    <row r="63" spans="1:9" s="86" customFormat="1" ht="12.75">
      <c r="A63" s="44" t="s">
        <v>135</v>
      </c>
      <c r="B63" s="85">
        <f t="shared" si="2"/>
        <v>2.88</v>
      </c>
      <c r="C63" s="85">
        <f t="shared" si="3"/>
        <v>2.88</v>
      </c>
      <c r="D63" s="85"/>
      <c r="E63" s="85"/>
      <c r="F63" s="85"/>
      <c r="G63" s="85"/>
      <c r="H63" s="85">
        <v>2.88</v>
      </c>
      <c r="I63" s="85"/>
    </row>
    <row r="64" spans="1:9" s="86" customFormat="1" ht="12.75">
      <c r="A64" s="44" t="s">
        <v>136</v>
      </c>
      <c r="B64" s="85">
        <f t="shared" si="2"/>
        <v>33.494</v>
      </c>
      <c r="C64" s="85">
        <f t="shared" si="3"/>
        <v>33.494</v>
      </c>
      <c r="D64" s="85"/>
      <c r="E64" s="85"/>
      <c r="F64" s="85"/>
      <c r="G64" s="85">
        <v>4.195</v>
      </c>
      <c r="H64" s="85">
        <v>26.115</v>
      </c>
      <c r="I64" s="85">
        <v>3.184</v>
      </c>
    </row>
    <row r="65" spans="1:9" s="86" customFormat="1" ht="12.75">
      <c r="A65" s="44" t="s">
        <v>137</v>
      </c>
      <c r="B65" s="85">
        <f t="shared" si="2"/>
        <v>1950.021</v>
      </c>
      <c r="C65" s="85">
        <f t="shared" si="3"/>
        <v>1950.021</v>
      </c>
      <c r="D65" s="85"/>
      <c r="E65" s="85">
        <v>2.15</v>
      </c>
      <c r="F65" s="85"/>
      <c r="G65" s="85">
        <v>6</v>
      </c>
      <c r="H65" s="85">
        <v>16.638</v>
      </c>
      <c r="I65" s="85">
        <v>1925.233</v>
      </c>
    </row>
    <row r="66" spans="1:9" s="86" customFormat="1" ht="12.75">
      <c r="A66" s="44" t="s">
        <v>138</v>
      </c>
      <c r="B66" s="85">
        <f t="shared" si="2"/>
        <v>1084.095</v>
      </c>
      <c r="C66" s="85">
        <f t="shared" si="3"/>
        <v>1084.095</v>
      </c>
      <c r="D66" s="85"/>
      <c r="E66" s="85"/>
      <c r="F66" s="85"/>
      <c r="G66" s="85"/>
      <c r="H66" s="85">
        <v>60.885</v>
      </c>
      <c r="I66" s="85">
        <v>1023.21</v>
      </c>
    </row>
    <row r="67" spans="1:9" s="86" customFormat="1" ht="12.75">
      <c r="A67" s="44" t="s">
        <v>139</v>
      </c>
      <c r="B67" s="85">
        <f t="shared" si="2"/>
        <v>172.494</v>
      </c>
      <c r="C67" s="85">
        <f t="shared" si="3"/>
        <v>172.494</v>
      </c>
      <c r="D67" s="85"/>
      <c r="E67" s="85"/>
      <c r="F67" s="85">
        <v>62.508</v>
      </c>
      <c r="G67" s="85"/>
      <c r="H67" s="85">
        <v>107.648</v>
      </c>
      <c r="I67" s="85">
        <v>2.338</v>
      </c>
    </row>
    <row r="68" spans="1:9" s="86" customFormat="1" ht="12.75">
      <c r="A68" s="44" t="s">
        <v>140</v>
      </c>
      <c r="B68" s="85">
        <f t="shared" si="2"/>
        <v>260014.28800000003</v>
      </c>
      <c r="C68" s="85">
        <f>B68-B6</f>
        <v>8738.28800000003</v>
      </c>
      <c r="D68" s="85">
        <v>2104.195</v>
      </c>
      <c r="E68" s="85">
        <v>251276</v>
      </c>
      <c r="F68" s="85">
        <v>3099.21</v>
      </c>
      <c r="G68" s="85">
        <v>18.461</v>
      </c>
      <c r="H68" s="85">
        <v>2421.939</v>
      </c>
      <c r="I68" s="85">
        <v>1094.483</v>
      </c>
    </row>
    <row r="69" spans="1:9" s="86" customFormat="1" ht="12.75">
      <c r="A69" s="44" t="s">
        <v>141</v>
      </c>
      <c r="B69" s="85">
        <f t="shared" si="2"/>
        <v>407.948</v>
      </c>
      <c r="C69" s="85">
        <f>B69</f>
        <v>407.948</v>
      </c>
      <c r="D69" s="85"/>
      <c r="E69" s="85">
        <v>259.411</v>
      </c>
      <c r="F69" s="85"/>
      <c r="G69" s="85"/>
      <c r="H69" s="85">
        <v>74.205</v>
      </c>
      <c r="I69" s="85">
        <v>74.332</v>
      </c>
    </row>
    <row r="70" spans="1:9" s="86" customFormat="1" ht="12.75">
      <c r="A70" s="44" t="s">
        <v>142</v>
      </c>
      <c r="B70" s="85">
        <f t="shared" si="2"/>
        <v>6153.372</v>
      </c>
      <c r="C70" s="85">
        <f>B70</f>
        <v>6153.372</v>
      </c>
      <c r="D70" s="85">
        <v>400.504</v>
      </c>
      <c r="E70" s="85">
        <v>4778.895</v>
      </c>
      <c r="F70" s="85">
        <v>29.683</v>
      </c>
      <c r="G70" s="85">
        <v>38.325</v>
      </c>
      <c r="H70" s="85">
        <v>715.01</v>
      </c>
      <c r="I70" s="85">
        <v>190.955</v>
      </c>
    </row>
    <row r="71" spans="1:9" s="86" customFormat="1" ht="12.75">
      <c r="A71" s="44" t="s">
        <v>143</v>
      </c>
      <c r="B71" s="85">
        <f t="shared" si="2"/>
        <v>545.392</v>
      </c>
      <c r="C71" s="85">
        <f>B71</f>
        <v>545.392</v>
      </c>
      <c r="D71" s="85"/>
      <c r="E71" s="85"/>
      <c r="F71" s="85"/>
      <c r="G71" s="85"/>
      <c r="H71" s="85">
        <v>12.888</v>
      </c>
      <c r="I71" s="85">
        <v>532.504</v>
      </c>
    </row>
    <row r="72" spans="1:9" s="86" customFormat="1" ht="12.75">
      <c r="A72" s="44" t="s">
        <v>144</v>
      </c>
      <c r="B72" s="85">
        <f t="shared" si="2"/>
        <v>244.35799999999998</v>
      </c>
      <c r="C72" s="85">
        <f>B72</f>
        <v>244.35799999999998</v>
      </c>
      <c r="D72" s="85"/>
      <c r="E72" s="85"/>
      <c r="F72" s="85"/>
      <c r="G72" s="85">
        <v>7.414</v>
      </c>
      <c r="H72" s="85">
        <v>158.88</v>
      </c>
      <c r="I72" s="85">
        <v>78.064</v>
      </c>
    </row>
    <row r="73" spans="1:9" s="86" customFormat="1" ht="12.75">
      <c r="A73" s="44" t="s">
        <v>145</v>
      </c>
      <c r="B73" s="85">
        <f t="shared" si="2"/>
        <v>6.477</v>
      </c>
      <c r="C73" s="85">
        <f>B73</f>
        <v>6.477</v>
      </c>
      <c r="D73" s="85"/>
      <c r="E73" s="85"/>
      <c r="F73" s="85"/>
      <c r="G73" s="85"/>
      <c r="H73" s="85">
        <v>6.477</v>
      </c>
      <c r="I73" s="85"/>
    </row>
    <row r="74" spans="1:9" s="84" customFormat="1" ht="12.75">
      <c r="A74" s="44" t="s">
        <v>146</v>
      </c>
      <c r="B74" s="85">
        <f t="shared" si="2"/>
        <v>968705.4099999999</v>
      </c>
      <c r="C74" s="85">
        <f>B74-B5</f>
        <v>2316.1299999998882</v>
      </c>
      <c r="D74" s="85">
        <v>2184.875</v>
      </c>
      <c r="E74" s="85">
        <v>966389.28</v>
      </c>
      <c r="F74" s="85"/>
      <c r="G74" s="85">
        <v>6.019</v>
      </c>
      <c r="H74" s="85">
        <v>28.122</v>
      </c>
      <c r="I74" s="85">
        <v>97.114</v>
      </c>
    </row>
    <row r="75" spans="1:9" s="86" customFormat="1" ht="12.75">
      <c r="A75" s="44"/>
      <c r="B75" s="85"/>
      <c r="C75" s="85"/>
      <c r="D75" s="85"/>
      <c r="E75" s="85"/>
      <c r="F75" s="85"/>
      <c r="G75" s="85"/>
      <c r="H75" s="85"/>
      <c r="I75" s="85"/>
    </row>
    <row r="76" spans="1:9" s="86" customFormat="1" ht="12.75">
      <c r="A76" s="73" t="s">
        <v>147</v>
      </c>
      <c r="B76" s="83">
        <f>D76+E76+F76+G76+H76+I76</f>
        <v>1512.2575000000002</v>
      </c>
      <c r="C76" s="83">
        <f>B76</f>
        <v>1512.2575000000002</v>
      </c>
      <c r="D76" s="83">
        <v>37.833</v>
      </c>
      <c r="E76" s="83"/>
      <c r="F76" s="83">
        <v>59.744</v>
      </c>
      <c r="G76" s="83">
        <v>423.0495</v>
      </c>
      <c r="H76" s="83">
        <v>682.565</v>
      </c>
      <c r="I76" s="83">
        <v>309.066</v>
      </c>
    </row>
    <row r="77" spans="1:9" s="86" customFormat="1" ht="12.75">
      <c r="A77" s="44"/>
      <c r="B77" s="85"/>
      <c r="C77" s="85"/>
      <c r="D77" s="85"/>
      <c r="E77" s="85"/>
      <c r="F77" s="85"/>
      <c r="G77" s="85"/>
      <c r="H77" s="85"/>
      <c r="I77" s="85"/>
    </row>
    <row r="78" spans="1:9" s="86" customFormat="1" ht="12.75">
      <c r="A78" s="44" t="s">
        <v>148</v>
      </c>
      <c r="B78" s="85">
        <f aca="true" t="shared" si="4" ref="B78:B90">D78+E78+F78+G78+H78+I78</f>
        <v>213.532</v>
      </c>
      <c r="C78" s="85">
        <f aca="true" t="shared" si="5" ref="C78:C90">B78</f>
        <v>213.532</v>
      </c>
      <c r="D78" s="85">
        <v>1.261</v>
      </c>
      <c r="E78" s="85"/>
      <c r="F78" s="85">
        <v>49.542</v>
      </c>
      <c r="G78" s="85">
        <v>0.27</v>
      </c>
      <c r="H78" s="85">
        <v>161.897</v>
      </c>
      <c r="I78" s="85">
        <v>0.562</v>
      </c>
    </row>
    <row r="79" spans="1:9" s="86" customFormat="1" ht="12.75">
      <c r="A79" s="44" t="s">
        <v>149</v>
      </c>
      <c r="B79" s="85">
        <f t="shared" si="4"/>
        <v>280.091</v>
      </c>
      <c r="C79" s="85">
        <f t="shared" si="5"/>
        <v>280.091</v>
      </c>
      <c r="D79" s="85">
        <v>32.672</v>
      </c>
      <c r="E79" s="85"/>
      <c r="F79" s="85"/>
      <c r="G79" s="85">
        <v>104.474</v>
      </c>
      <c r="H79" s="85">
        <v>97.341</v>
      </c>
      <c r="I79" s="85">
        <v>45.604</v>
      </c>
    </row>
    <row r="80" spans="1:9" s="86" customFormat="1" ht="12.75">
      <c r="A80" s="44" t="s">
        <v>150</v>
      </c>
      <c r="B80" s="85"/>
      <c r="C80" s="85"/>
      <c r="D80" s="85"/>
      <c r="E80" s="85"/>
      <c r="F80" s="85"/>
      <c r="G80" s="85"/>
      <c r="H80" s="85"/>
      <c r="I80" s="85"/>
    </row>
    <row r="81" spans="1:9" s="86" customFormat="1" ht="12.75">
      <c r="A81" s="44" t="s">
        <v>151</v>
      </c>
      <c r="B81" s="85">
        <f t="shared" si="4"/>
        <v>45.221999999999994</v>
      </c>
      <c r="C81" s="85">
        <f t="shared" si="5"/>
        <v>45.221999999999994</v>
      </c>
      <c r="D81" s="85"/>
      <c r="E81" s="85"/>
      <c r="F81" s="85">
        <v>1.062</v>
      </c>
      <c r="G81" s="85"/>
      <c r="H81" s="85">
        <v>44.16</v>
      </c>
      <c r="I81" s="85"/>
    </row>
    <row r="82" spans="1:9" s="86" customFormat="1" ht="12.75">
      <c r="A82" s="44" t="s">
        <v>152</v>
      </c>
      <c r="B82" s="14">
        <f>D82+E82+F82+G82+H82+I82</f>
        <v>41.1738</v>
      </c>
      <c r="C82" s="14">
        <f>B82</f>
        <v>41.1738</v>
      </c>
      <c r="D82" s="14"/>
      <c r="E82" s="14"/>
      <c r="F82" s="14"/>
      <c r="G82" s="14">
        <v>34.5348</v>
      </c>
      <c r="H82" s="14">
        <v>6.639</v>
      </c>
      <c r="I82" s="14"/>
    </row>
    <row r="83" spans="1:9" s="86" customFormat="1" ht="12.75">
      <c r="A83" s="44" t="s">
        <v>153</v>
      </c>
      <c r="B83" s="85">
        <f t="shared" si="4"/>
        <v>14.241</v>
      </c>
      <c r="C83" s="85">
        <f t="shared" si="5"/>
        <v>14.241</v>
      </c>
      <c r="D83" s="85"/>
      <c r="E83" s="85"/>
      <c r="F83" s="85"/>
      <c r="G83" s="85">
        <v>0.641</v>
      </c>
      <c r="H83" s="85">
        <v>13.6</v>
      </c>
      <c r="I83" s="85"/>
    </row>
    <row r="84" spans="1:9" s="86" customFormat="1" ht="12.75">
      <c r="A84" s="44" t="s">
        <v>154</v>
      </c>
      <c r="B84" s="85">
        <f t="shared" si="4"/>
        <v>79.50200000000001</v>
      </c>
      <c r="C84" s="85">
        <f t="shared" si="5"/>
        <v>79.50200000000001</v>
      </c>
      <c r="D84" s="85"/>
      <c r="E84" s="85"/>
      <c r="F84" s="85"/>
      <c r="G84" s="85">
        <v>44.796</v>
      </c>
      <c r="H84" s="85">
        <v>34.706</v>
      </c>
      <c r="I84" s="85"/>
    </row>
    <row r="85" spans="1:9" s="86" customFormat="1" ht="12.75">
      <c r="A85" s="44" t="s">
        <v>155</v>
      </c>
      <c r="B85" s="85">
        <f t="shared" si="4"/>
        <v>75.211</v>
      </c>
      <c r="C85" s="85">
        <f t="shared" si="5"/>
        <v>75.211</v>
      </c>
      <c r="D85" s="85"/>
      <c r="E85" s="85"/>
      <c r="F85" s="85"/>
      <c r="G85" s="85">
        <v>57.299</v>
      </c>
      <c r="H85" s="85">
        <v>16.912</v>
      </c>
      <c r="I85" s="85">
        <v>1</v>
      </c>
    </row>
    <row r="86" spans="1:9" s="86" customFormat="1" ht="12.75">
      <c r="A86" s="44" t="s">
        <v>156</v>
      </c>
      <c r="B86" s="85">
        <f t="shared" si="4"/>
        <v>367</v>
      </c>
      <c r="C86" s="85">
        <f t="shared" si="5"/>
        <v>367</v>
      </c>
      <c r="D86" s="85">
        <v>3.9</v>
      </c>
      <c r="E86" s="85"/>
      <c r="F86" s="85">
        <v>8.3</v>
      </c>
      <c r="G86" s="85"/>
      <c r="H86" s="85">
        <v>92.9</v>
      </c>
      <c r="I86" s="85">
        <v>261.9</v>
      </c>
    </row>
    <row r="87" spans="1:9" s="86" customFormat="1" ht="12.75">
      <c r="A87" s="44" t="s">
        <v>157</v>
      </c>
      <c r="B87" s="85">
        <f t="shared" si="4"/>
        <v>221.496</v>
      </c>
      <c r="C87" s="85">
        <f t="shared" si="5"/>
        <v>221.496</v>
      </c>
      <c r="D87" s="85"/>
      <c r="E87" s="85"/>
      <c r="F87" s="85">
        <v>0.84</v>
      </c>
      <c r="G87" s="85">
        <v>95.256</v>
      </c>
      <c r="H87" s="85">
        <v>125.4</v>
      </c>
      <c r="I87" s="85"/>
    </row>
    <row r="88" spans="1:9" s="86" customFormat="1" ht="12.75">
      <c r="A88" s="44" t="s">
        <v>158</v>
      </c>
      <c r="B88" s="85">
        <f t="shared" si="4"/>
        <v>26.666</v>
      </c>
      <c r="C88" s="85">
        <f t="shared" si="5"/>
        <v>26.666</v>
      </c>
      <c r="D88" s="85"/>
      <c r="E88" s="85"/>
      <c r="F88" s="85"/>
      <c r="G88" s="85"/>
      <c r="H88" s="85">
        <v>26.666</v>
      </c>
      <c r="I88" s="85"/>
    </row>
    <row r="89" spans="1:9" s="86" customFormat="1" ht="12.75">
      <c r="A89" s="44" t="s">
        <v>159</v>
      </c>
      <c r="B89" s="85">
        <f t="shared" si="4"/>
        <v>39.23</v>
      </c>
      <c r="C89" s="85">
        <f t="shared" si="5"/>
        <v>39.23</v>
      </c>
      <c r="D89" s="85"/>
      <c r="E89" s="85"/>
      <c r="F89" s="85"/>
      <c r="G89" s="85">
        <v>10.15</v>
      </c>
      <c r="H89" s="85">
        <v>29.08</v>
      </c>
      <c r="I89" s="85"/>
    </row>
    <row r="90" spans="1:9" s="86" customFormat="1" ht="12.75">
      <c r="A90" s="44" t="s">
        <v>160</v>
      </c>
      <c r="B90" s="85">
        <f t="shared" si="4"/>
        <v>108.89269999999999</v>
      </c>
      <c r="C90" s="85">
        <f t="shared" si="5"/>
        <v>108.89269999999999</v>
      </c>
      <c r="D90" s="85"/>
      <c r="E90" s="85"/>
      <c r="F90" s="85"/>
      <c r="G90" s="85">
        <v>75.6287</v>
      </c>
      <c r="H90" s="85">
        <v>33.264</v>
      </c>
      <c r="I90" s="85"/>
    </row>
    <row r="91" spans="1:9" s="86" customFormat="1" ht="12.75">
      <c r="A91" s="44"/>
      <c r="B91" s="85"/>
      <c r="C91" s="85"/>
      <c r="D91" s="85"/>
      <c r="E91" s="85"/>
      <c r="F91" s="85"/>
      <c r="G91" s="85"/>
      <c r="H91" s="85"/>
      <c r="I91" s="85"/>
    </row>
    <row r="92" spans="1:9" s="84" customFormat="1" ht="12.75">
      <c r="A92" s="73" t="s">
        <v>161</v>
      </c>
      <c r="B92" s="83">
        <f>D92+E92+F92+G92+H92+I92</f>
        <v>1580.1925</v>
      </c>
      <c r="C92" s="83">
        <f>B92</f>
        <v>1580.1925</v>
      </c>
      <c r="D92" s="83">
        <v>0.693</v>
      </c>
      <c r="E92" s="83"/>
      <c r="F92" s="83">
        <v>40.743</v>
      </c>
      <c r="G92" s="83">
        <v>603.2705</v>
      </c>
      <c r="H92" s="83">
        <v>673.019</v>
      </c>
      <c r="I92" s="83">
        <v>262.467</v>
      </c>
    </row>
    <row r="93" s="86" customFormat="1" ht="12.75">
      <c r="A93" s="44"/>
    </row>
    <row r="94" spans="1:9" s="86" customFormat="1" ht="12.75">
      <c r="A94" s="44" t="s">
        <v>162</v>
      </c>
      <c r="B94" s="85">
        <f aca="true" t="shared" si="6" ref="B94:B107">D94+E94+F94+G94+H94+I94</f>
        <v>53.488</v>
      </c>
      <c r="C94" s="85">
        <f aca="true" t="shared" si="7" ref="C94:C107">B94</f>
        <v>53.488</v>
      </c>
      <c r="D94" s="85"/>
      <c r="E94" s="85"/>
      <c r="F94" s="85">
        <v>2.5</v>
      </c>
      <c r="G94" s="85">
        <v>30.944</v>
      </c>
      <c r="H94" s="85">
        <v>20.044</v>
      </c>
      <c r="I94" s="85"/>
    </row>
    <row r="95" spans="1:9" s="86" customFormat="1" ht="12.75">
      <c r="A95" s="44" t="s">
        <v>163</v>
      </c>
      <c r="B95" s="85">
        <f t="shared" si="6"/>
        <v>114.599</v>
      </c>
      <c r="C95" s="85">
        <f t="shared" si="7"/>
        <v>114.599</v>
      </c>
      <c r="D95" s="85"/>
      <c r="E95" s="85"/>
      <c r="F95" s="85">
        <v>6.346</v>
      </c>
      <c r="G95" s="85">
        <v>62.445</v>
      </c>
      <c r="H95" s="85">
        <v>41.763</v>
      </c>
      <c r="I95" s="85">
        <v>4.045</v>
      </c>
    </row>
    <row r="96" spans="1:9" s="86" customFormat="1" ht="12.75">
      <c r="A96" s="44" t="s">
        <v>164</v>
      </c>
      <c r="B96" s="85">
        <f t="shared" si="6"/>
        <v>73.404</v>
      </c>
      <c r="C96" s="85">
        <f t="shared" si="7"/>
        <v>73.404</v>
      </c>
      <c r="D96" s="85"/>
      <c r="E96" s="85"/>
      <c r="F96" s="85"/>
      <c r="G96" s="85">
        <v>32.814</v>
      </c>
      <c r="H96" s="85">
        <v>21.6</v>
      </c>
      <c r="I96" s="85">
        <v>18.99</v>
      </c>
    </row>
    <row r="97" spans="1:9" s="86" customFormat="1" ht="12.75">
      <c r="A97" s="44" t="s">
        <v>165</v>
      </c>
      <c r="B97" s="85">
        <f t="shared" si="6"/>
        <v>190.251</v>
      </c>
      <c r="C97" s="85">
        <f t="shared" si="7"/>
        <v>190.251</v>
      </c>
      <c r="D97" s="85"/>
      <c r="E97" s="85"/>
      <c r="F97" s="85">
        <v>2.334</v>
      </c>
      <c r="G97" s="85">
        <v>39.633</v>
      </c>
      <c r="H97" s="85">
        <v>23.284</v>
      </c>
      <c r="I97" s="85">
        <v>125</v>
      </c>
    </row>
    <row r="98" spans="1:9" s="86" customFormat="1" ht="12.75">
      <c r="A98" s="44" t="s">
        <v>166</v>
      </c>
      <c r="B98" s="85">
        <f t="shared" si="6"/>
        <v>144.818</v>
      </c>
      <c r="C98" s="85">
        <f t="shared" si="7"/>
        <v>144.818</v>
      </c>
      <c r="D98" s="85"/>
      <c r="E98" s="85"/>
      <c r="F98" s="85">
        <v>2.334</v>
      </c>
      <c r="G98" s="85"/>
      <c r="H98" s="85">
        <v>17.484</v>
      </c>
      <c r="I98" s="85">
        <v>125</v>
      </c>
    </row>
    <row r="99" spans="1:9" s="86" customFormat="1" ht="12.75">
      <c r="A99" s="44" t="s">
        <v>167</v>
      </c>
      <c r="B99" s="85">
        <f t="shared" si="6"/>
        <v>35.365</v>
      </c>
      <c r="C99" s="85">
        <f t="shared" si="7"/>
        <v>35.365</v>
      </c>
      <c r="D99" s="85"/>
      <c r="E99" s="85"/>
      <c r="F99" s="85">
        <v>0.04</v>
      </c>
      <c r="G99" s="85">
        <v>24.795</v>
      </c>
      <c r="H99" s="85">
        <v>7.96</v>
      </c>
      <c r="I99" s="85">
        <v>2.57</v>
      </c>
    </row>
    <row r="100" spans="1:9" s="86" customFormat="1" ht="12.75">
      <c r="A100" s="44" t="s">
        <v>168</v>
      </c>
      <c r="B100" s="85">
        <f t="shared" si="6"/>
        <v>100.03099999999999</v>
      </c>
      <c r="C100" s="85">
        <f t="shared" si="7"/>
        <v>100.03099999999999</v>
      </c>
      <c r="D100" s="85"/>
      <c r="E100" s="85"/>
      <c r="F100" s="85"/>
      <c r="G100" s="85">
        <v>48.687</v>
      </c>
      <c r="H100" s="85">
        <v>45.674</v>
      </c>
      <c r="I100" s="85">
        <v>5.67</v>
      </c>
    </row>
    <row r="101" spans="1:9" s="86" customFormat="1" ht="12.75">
      <c r="A101" s="44" t="s">
        <v>169</v>
      </c>
      <c r="B101" s="85">
        <f t="shared" si="6"/>
        <v>45.11500000000001</v>
      </c>
      <c r="C101" s="85">
        <f t="shared" si="7"/>
        <v>45.11500000000001</v>
      </c>
      <c r="D101" s="85"/>
      <c r="E101" s="85"/>
      <c r="F101" s="85">
        <v>0.121</v>
      </c>
      <c r="G101" s="85">
        <v>32.017</v>
      </c>
      <c r="H101" s="85">
        <v>12.977</v>
      </c>
      <c r="I101" s="85"/>
    </row>
    <row r="102" spans="1:9" s="86" customFormat="1" ht="12.75">
      <c r="A102" s="44" t="s">
        <v>170</v>
      </c>
      <c r="B102" s="85">
        <f t="shared" si="6"/>
        <v>4.066</v>
      </c>
      <c r="C102" s="85">
        <f t="shared" si="7"/>
        <v>4.066</v>
      </c>
      <c r="D102" s="85"/>
      <c r="E102" s="85"/>
      <c r="F102" s="85">
        <v>2.866</v>
      </c>
      <c r="G102" s="85"/>
      <c r="H102" s="85">
        <v>1.2</v>
      </c>
      <c r="I102" s="85"/>
    </row>
    <row r="103" spans="1:9" s="86" customFormat="1" ht="12.75">
      <c r="A103" s="44" t="s">
        <v>171</v>
      </c>
      <c r="B103" s="85">
        <f t="shared" si="6"/>
        <v>420.05400000000003</v>
      </c>
      <c r="C103" s="85">
        <f t="shared" si="7"/>
        <v>420.05400000000003</v>
      </c>
      <c r="D103" s="85"/>
      <c r="E103" s="85"/>
      <c r="F103" s="85">
        <v>24.9</v>
      </c>
      <c r="G103" s="85">
        <v>70.25</v>
      </c>
      <c r="H103" s="85">
        <v>282.397</v>
      </c>
      <c r="I103" s="85">
        <v>42.507</v>
      </c>
    </row>
    <row r="104" spans="1:9" s="86" customFormat="1" ht="12.75">
      <c r="A104" s="44" t="s">
        <v>172</v>
      </c>
      <c r="B104" s="85">
        <f t="shared" si="6"/>
        <v>42.867000000000004</v>
      </c>
      <c r="C104" s="85">
        <f t="shared" si="7"/>
        <v>42.867000000000004</v>
      </c>
      <c r="D104" s="85"/>
      <c r="E104" s="85"/>
      <c r="F104" s="85">
        <v>0.4</v>
      </c>
      <c r="G104" s="85">
        <v>28.667</v>
      </c>
      <c r="H104" s="85">
        <v>13.8</v>
      </c>
      <c r="I104" s="85"/>
    </row>
    <row r="105" spans="1:9" s="86" customFormat="1" ht="12.75">
      <c r="A105" s="44" t="s">
        <v>173</v>
      </c>
      <c r="B105" s="14">
        <f t="shared" si="6"/>
        <v>376.2065</v>
      </c>
      <c r="C105" s="14">
        <f t="shared" si="7"/>
        <v>376.2065</v>
      </c>
      <c r="D105" s="14">
        <v>0.693</v>
      </c>
      <c r="E105" s="14"/>
      <c r="F105" s="14">
        <v>1.236</v>
      </c>
      <c r="G105" s="14">
        <v>131.4435</v>
      </c>
      <c r="H105" s="14">
        <v>180.449</v>
      </c>
      <c r="I105" s="14">
        <v>62.385</v>
      </c>
    </row>
    <row r="106" spans="1:9" s="86" customFormat="1" ht="12.75">
      <c r="A106" s="44" t="s">
        <v>174</v>
      </c>
      <c r="B106" s="85">
        <f t="shared" si="6"/>
        <v>146.929</v>
      </c>
      <c r="C106" s="85">
        <f t="shared" si="7"/>
        <v>146.929</v>
      </c>
      <c r="D106" s="85">
        <v>0.693</v>
      </c>
      <c r="E106" s="85"/>
      <c r="F106" s="85">
        <v>1.236</v>
      </c>
      <c r="G106" s="85"/>
      <c r="H106" s="85">
        <v>110</v>
      </c>
      <c r="I106" s="85">
        <v>35</v>
      </c>
    </row>
    <row r="107" spans="1:9" s="84" customFormat="1" ht="12.75">
      <c r="A107" s="44" t="s">
        <v>175</v>
      </c>
      <c r="B107" s="85">
        <f t="shared" si="6"/>
        <v>124.746</v>
      </c>
      <c r="C107" s="85">
        <f t="shared" si="7"/>
        <v>124.746</v>
      </c>
      <c r="D107" s="85"/>
      <c r="E107" s="85"/>
      <c r="F107" s="85"/>
      <c r="G107" s="85">
        <v>101.575</v>
      </c>
      <c r="H107" s="85">
        <v>21.871</v>
      </c>
      <c r="I107" s="85">
        <v>1.3</v>
      </c>
    </row>
    <row r="108" spans="1:9" s="84" customFormat="1" ht="12.75">
      <c r="A108" s="44"/>
      <c r="B108" s="85"/>
      <c r="C108" s="85"/>
      <c r="D108" s="85"/>
      <c r="E108" s="85"/>
      <c r="F108" s="85"/>
      <c r="G108" s="85"/>
      <c r="H108" s="85"/>
      <c r="I108" s="85"/>
    </row>
    <row r="109" spans="1:9" s="86" customFormat="1" ht="12.75">
      <c r="A109" s="73" t="s">
        <v>176</v>
      </c>
      <c r="B109" s="87">
        <f>D109+E109+F109+G109+H109+I109</f>
        <v>6962.281999999999</v>
      </c>
      <c r="C109" s="87">
        <f>B109</f>
        <v>6962.281999999999</v>
      </c>
      <c r="D109" s="87">
        <v>6.616</v>
      </c>
      <c r="E109" s="87">
        <v>923.275</v>
      </c>
      <c r="F109" s="87">
        <v>83.217</v>
      </c>
      <c r="G109" s="87">
        <v>373.314</v>
      </c>
      <c r="H109" s="87">
        <v>1578.497</v>
      </c>
      <c r="I109" s="87">
        <v>3997.363</v>
      </c>
    </row>
    <row r="110" spans="1:9" s="86" customFormat="1" ht="12.75">
      <c r="A110" s="44"/>
      <c r="B110" s="85"/>
      <c r="C110" s="85"/>
      <c r="D110" s="85"/>
      <c r="E110" s="85"/>
      <c r="F110" s="85"/>
      <c r="G110" s="85"/>
      <c r="H110" s="85"/>
      <c r="I110" s="85"/>
    </row>
    <row r="111" spans="1:9" s="86" customFormat="1" ht="12.75">
      <c r="A111" s="44" t="s">
        <v>177</v>
      </c>
      <c r="B111" s="85">
        <f aca="true" t="shared" si="8" ref="B111:B127">D111+E111+F111+G111+H111+I111</f>
        <v>262.56</v>
      </c>
      <c r="C111" s="85">
        <f aca="true" t="shared" si="9" ref="C111:C127">B111</f>
        <v>262.56</v>
      </c>
      <c r="D111" s="85"/>
      <c r="E111" s="85">
        <v>4.945</v>
      </c>
      <c r="F111" s="85"/>
      <c r="G111" s="85">
        <v>40.571</v>
      </c>
      <c r="H111" s="85">
        <v>61.347</v>
      </c>
      <c r="I111" s="85">
        <v>155.697</v>
      </c>
    </row>
    <row r="112" spans="1:9" s="86" customFormat="1" ht="12.75">
      <c r="A112" s="44" t="s">
        <v>178</v>
      </c>
      <c r="B112" s="85">
        <f t="shared" si="8"/>
        <v>192.25900000000001</v>
      </c>
      <c r="C112" s="85">
        <f t="shared" si="9"/>
        <v>192.25900000000001</v>
      </c>
      <c r="D112" s="85"/>
      <c r="E112" s="85"/>
      <c r="F112" s="85">
        <v>7.35</v>
      </c>
      <c r="G112" s="85">
        <v>30.747</v>
      </c>
      <c r="H112" s="85">
        <v>125.549</v>
      </c>
      <c r="I112" s="85">
        <v>28.613</v>
      </c>
    </row>
    <row r="113" spans="1:9" s="86" customFormat="1" ht="12.75">
      <c r="A113" s="44" t="s">
        <v>179</v>
      </c>
      <c r="B113" s="85">
        <f t="shared" si="8"/>
        <v>3733.915</v>
      </c>
      <c r="C113" s="85">
        <f t="shared" si="9"/>
        <v>3733.915</v>
      </c>
      <c r="D113" s="85"/>
      <c r="E113" s="85">
        <v>864</v>
      </c>
      <c r="F113" s="85">
        <v>0.352</v>
      </c>
      <c r="G113" s="85"/>
      <c r="H113" s="85">
        <v>136.789</v>
      </c>
      <c r="I113" s="85">
        <v>2732.774</v>
      </c>
    </row>
    <row r="114" spans="1:9" s="86" customFormat="1" ht="12.75">
      <c r="A114" s="44" t="s">
        <v>180</v>
      </c>
      <c r="B114" s="85">
        <f t="shared" si="8"/>
        <v>45.233</v>
      </c>
      <c r="C114" s="85">
        <f t="shared" si="9"/>
        <v>45.233</v>
      </c>
      <c r="D114" s="85"/>
      <c r="E114" s="85"/>
      <c r="F114" s="85"/>
      <c r="G114" s="85">
        <v>23.31</v>
      </c>
      <c r="H114" s="85">
        <v>21.923</v>
      </c>
      <c r="I114" s="85"/>
    </row>
    <row r="115" spans="1:9" s="86" customFormat="1" ht="12.75">
      <c r="A115" s="44" t="s">
        <v>181</v>
      </c>
      <c r="B115" s="85">
        <f t="shared" si="8"/>
        <v>101.078</v>
      </c>
      <c r="C115" s="85">
        <f t="shared" si="9"/>
        <v>101.078</v>
      </c>
      <c r="D115" s="85"/>
      <c r="E115" s="85"/>
      <c r="F115" s="85"/>
      <c r="G115" s="85">
        <v>21.013</v>
      </c>
      <c r="H115" s="85">
        <v>80.065</v>
      </c>
      <c r="I115" s="85"/>
    </row>
    <row r="116" spans="1:9" s="86" customFormat="1" ht="12.75">
      <c r="A116" s="44" t="s">
        <v>182</v>
      </c>
      <c r="B116" s="85">
        <f t="shared" si="8"/>
        <v>926.7160000000001</v>
      </c>
      <c r="C116" s="85">
        <f t="shared" si="9"/>
        <v>926.7160000000001</v>
      </c>
      <c r="D116" s="85">
        <v>1.866</v>
      </c>
      <c r="E116" s="85">
        <v>28</v>
      </c>
      <c r="F116" s="85">
        <v>32</v>
      </c>
      <c r="G116" s="85"/>
      <c r="H116" s="85">
        <v>471.839</v>
      </c>
      <c r="I116" s="85">
        <v>393.011</v>
      </c>
    </row>
    <row r="117" spans="1:9" s="86" customFormat="1" ht="12.75">
      <c r="A117" s="44" t="s">
        <v>183</v>
      </c>
      <c r="B117" s="85">
        <f t="shared" si="8"/>
        <v>455.36</v>
      </c>
      <c r="C117" s="85">
        <f t="shared" si="9"/>
        <v>455.36</v>
      </c>
      <c r="D117" s="85"/>
      <c r="E117" s="85"/>
      <c r="F117" s="85"/>
      <c r="G117" s="85">
        <v>23</v>
      </c>
      <c r="H117" s="85">
        <v>32.316</v>
      </c>
      <c r="I117" s="85">
        <v>400.044</v>
      </c>
    </row>
    <row r="118" spans="1:9" s="86" customFormat="1" ht="12.75">
      <c r="A118" s="44" t="s">
        <v>184</v>
      </c>
      <c r="B118" s="85">
        <f t="shared" si="8"/>
        <v>14.674</v>
      </c>
      <c r="C118" s="85">
        <f t="shared" si="9"/>
        <v>14.674</v>
      </c>
      <c r="D118" s="85"/>
      <c r="E118" s="85"/>
      <c r="F118" s="85"/>
      <c r="G118" s="85">
        <v>2.43</v>
      </c>
      <c r="H118" s="85">
        <v>12.244</v>
      </c>
      <c r="I118" s="85"/>
    </row>
    <row r="119" spans="1:9" s="86" customFormat="1" ht="12.75">
      <c r="A119" s="44" t="s">
        <v>185</v>
      </c>
      <c r="B119" s="85">
        <f t="shared" si="8"/>
        <v>460.23</v>
      </c>
      <c r="C119" s="85">
        <f t="shared" si="9"/>
        <v>460.23</v>
      </c>
      <c r="D119" s="85"/>
      <c r="E119" s="85">
        <v>26.33</v>
      </c>
      <c r="F119" s="85">
        <v>11.09</v>
      </c>
      <c r="G119" s="85">
        <v>45.57</v>
      </c>
      <c r="H119" s="85">
        <v>154.936</v>
      </c>
      <c r="I119" s="85">
        <v>222.304</v>
      </c>
    </row>
    <row r="120" spans="1:9" s="86" customFormat="1" ht="12.75">
      <c r="A120" s="44" t="s">
        <v>186</v>
      </c>
      <c r="B120" s="85">
        <f t="shared" si="8"/>
        <v>201.092</v>
      </c>
      <c r="C120" s="85">
        <f t="shared" si="9"/>
        <v>201.092</v>
      </c>
      <c r="D120" s="85">
        <v>4.75</v>
      </c>
      <c r="E120" s="85"/>
      <c r="F120" s="85"/>
      <c r="G120" s="85">
        <v>33.33</v>
      </c>
      <c r="H120" s="85">
        <v>142.571</v>
      </c>
      <c r="I120" s="85">
        <v>20.441</v>
      </c>
    </row>
    <row r="121" spans="1:9" s="86" customFormat="1" ht="12.75">
      <c r="A121" s="44" t="s">
        <v>187</v>
      </c>
      <c r="B121" s="85">
        <f t="shared" si="8"/>
        <v>145.791</v>
      </c>
      <c r="C121" s="85">
        <f t="shared" si="9"/>
        <v>145.791</v>
      </c>
      <c r="D121" s="85">
        <v>4.75</v>
      </c>
      <c r="E121" s="85"/>
      <c r="F121" s="85"/>
      <c r="G121" s="85"/>
      <c r="H121" s="85">
        <v>121</v>
      </c>
      <c r="I121" s="85">
        <v>20.041</v>
      </c>
    </row>
    <row r="122" spans="1:9" s="86" customFormat="1" ht="12.75">
      <c r="A122" s="44" t="s">
        <v>188</v>
      </c>
      <c r="B122" s="85">
        <f t="shared" si="8"/>
        <v>252.86100000000002</v>
      </c>
      <c r="C122" s="85">
        <f t="shared" si="9"/>
        <v>252.86100000000002</v>
      </c>
      <c r="D122" s="85"/>
      <c r="E122" s="85"/>
      <c r="F122" s="85">
        <v>31.57</v>
      </c>
      <c r="G122" s="85">
        <v>23.481</v>
      </c>
      <c r="H122" s="85">
        <v>187.9</v>
      </c>
      <c r="I122" s="85">
        <v>9.91</v>
      </c>
    </row>
    <row r="123" spans="1:9" s="86" customFormat="1" ht="12.75">
      <c r="A123" s="44" t="s">
        <v>189</v>
      </c>
      <c r="B123" s="85">
        <f t="shared" si="8"/>
        <v>198.28</v>
      </c>
      <c r="C123" s="85">
        <f t="shared" si="9"/>
        <v>198.28</v>
      </c>
      <c r="D123" s="85"/>
      <c r="E123" s="85"/>
      <c r="F123" s="85">
        <v>31.27</v>
      </c>
      <c r="G123" s="85"/>
      <c r="H123" s="85">
        <v>157.1</v>
      </c>
      <c r="I123" s="85">
        <v>9.91</v>
      </c>
    </row>
    <row r="124" spans="1:9" s="86" customFormat="1" ht="12.75">
      <c r="A124" s="44" t="s">
        <v>190</v>
      </c>
      <c r="B124" s="85">
        <f t="shared" si="8"/>
        <v>25.238</v>
      </c>
      <c r="C124" s="85">
        <f t="shared" si="9"/>
        <v>25.238</v>
      </c>
      <c r="D124" s="85"/>
      <c r="E124" s="85"/>
      <c r="F124" s="85"/>
      <c r="G124" s="85">
        <v>3.2</v>
      </c>
      <c r="H124" s="85">
        <v>22.038</v>
      </c>
      <c r="I124" s="85"/>
    </row>
    <row r="125" spans="1:9" s="86" customFormat="1" ht="12.75">
      <c r="A125" s="44" t="s">
        <v>191</v>
      </c>
      <c r="B125" s="85">
        <f t="shared" si="8"/>
        <v>76.609</v>
      </c>
      <c r="C125" s="85">
        <f t="shared" si="9"/>
        <v>76.609</v>
      </c>
      <c r="D125" s="85"/>
      <c r="E125" s="85"/>
      <c r="F125" s="85"/>
      <c r="G125" s="85">
        <v>63.66</v>
      </c>
      <c r="H125" s="85">
        <v>11.413</v>
      </c>
      <c r="I125" s="85">
        <v>1.536</v>
      </c>
    </row>
    <row r="126" spans="1:9" s="86" customFormat="1" ht="12.75">
      <c r="A126" s="44" t="s">
        <v>192</v>
      </c>
      <c r="B126" s="85">
        <f t="shared" si="8"/>
        <v>42.494</v>
      </c>
      <c r="C126" s="85">
        <f t="shared" si="9"/>
        <v>42.494</v>
      </c>
      <c r="D126" s="85"/>
      <c r="E126" s="85"/>
      <c r="F126" s="85"/>
      <c r="G126" s="85"/>
      <c r="H126" s="85">
        <v>32.52</v>
      </c>
      <c r="I126" s="85">
        <v>9.974</v>
      </c>
    </row>
    <row r="127" spans="1:9" s="84" customFormat="1" ht="12.75">
      <c r="A127" s="44" t="s">
        <v>193</v>
      </c>
      <c r="B127" s="85">
        <f t="shared" si="8"/>
        <v>171.963</v>
      </c>
      <c r="C127" s="85">
        <f t="shared" si="9"/>
        <v>171.963</v>
      </c>
      <c r="D127" s="85"/>
      <c r="E127" s="85"/>
      <c r="F127" s="85">
        <v>0.855</v>
      </c>
      <c r="G127" s="85">
        <v>63.002</v>
      </c>
      <c r="H127" s="85">
        <v>85.047</v>
      </c>
      <c r="I127" s="85">
        <v>23.059</v>
      </c>
    </row>
    <row r="128" spans="1:9" s="86" customFormat="1" ht="12.75">
      <c r="A128" s="44"/>
      <c r="B128" s="85"/>
      <c r="C128" s="85"/>
      <c r="D128" s="85"/>
      <c r="E128" s="85"/>
      <c r="F128" s="85"/>
      <c r="G128" s="85"/>
      <c r="H128" s="85"/>
      <c r="I128" s="85"/>
    </row>
    <row r="129" spans="1:9" s="86" customFormat="1" ht="12.75">
      <c r="A129" s="73" t="s">
        <v>194</v>
      </c>
      <c r="B129" s="54">
        <f>D129+E129+F129+G129+H129+I129</f>
        <v>909.1340000000001</v>
      </c>
      <c r="C129" s="54">
        <f>B129</f>
        <v>909.1340000000001</v>
      </c>
      <c r="D129" s="54">
        <v>0.7</v>
      </c>
      <c r="E129" s="54"/>
      <c r="F129" s="54">
        <v>11.785</v>
      </c>
      <c r="G129" s="54">
        <v>81.446</v>
      </c>
      <c r="H129" s="54">
        <v>716.541</v>
      </c>
      <c r="I129" s="54">
        <v>98.662</v>
      </c>
    </row>
    <row r="130" spans="1:9" s="86" customFormat="1" ht="12.75">
      <c r="A130" s="44"/>
      <c r="B130" s="85"/>
      <c r="C130" s="85"/>
      <c r="D130" s="85"/>
      <c r="E130" s="85"/>
      <c r="F130" s="85"/>
      <c r="G130" s="85"/>
      <c r="H130" s="85"/>
      <c r="I130" s="85"/>
    </row>
    <row r="131" spans="1:9" s="86" customFormat="1" ht="12.75">
      <c r="A131" s="44" t="s">
        <v>195</v>
      </c>
      <c r="B131" s="85">
        <f aca="true" t="shared" si="10" ref="B131:B141">D131+E131+F131+G131+H131+I131</f>
        <v>524.217</v>
      </c>
      <c r="C131" s="85">
        <f aca="true" t="shared" si="11" ref="C131:C141">B131</f>
        <v>524.217</v>
      </c>
      <c r="D131" s="85"/>
      <c r="E131" s="85"/>
      <c r="F131" s="85">
        <v>0.492</v>
      </c>
      <c r="G131" s="85"/>
      <c r="H131" s="85">
        <v>492.966</v>
      </c>
      <c r="I131" s="85">
        <v>30.759</v>
      </c>
    </row>
    <row r="132" spans="1:9" s="86" customFormat="1" ht="12.75">
      <c r="A132" s="44" t="s">
        <v>196</v>
      </c>
      <c r="B132" s="85">
        <f t="shared" si="10"/>
        <v>13.568999999999999</v>
      </c>
      <c r="C132" s="85">
        <f t="shared" si="11"/>
        <v>13.568999999999999</v>
      </c>
      <c r="D132" s="85"/>
      <c r="E132" s="85"/>
      <c r="F132" s="85">
        <v>2.472</v>
      </c>
      <c r="G132" s="85">
        <v>4.066</v>
      </c>
      <c r="H132" s="85">
        <v>2.752</v>
      </c>
      <c r="I132" s="85">
        <v>4.279</v>
      </c>
    </row>
    <row r="133" spans="1:9" s="86" customFormat="1" ht="12.75">
      <c r="A133" s="44" t="s">
        <v>197</v>
      </c>
      <c r="B133" s="85">
        <f t="shared" si="10"/>
        <v>18.433</v>
      </c>
      <c r="C133" s="85">
        <f t="shared" si="11"/>
        <v>18.433</v>
      </c>
      <c r="D133" s="85"/>
      <c r="E133" s="85"/>
      <c r="F133" s="85"/>
      <c r="G133" s="85"/>
      <c r="H133" s="85">
        <v>18.433</v>
      </c>
      <c r="I133" s="85"/>
    </row>
    <row r="134" spans="1:9" s="86" customFormat="1" ht="12.75">
      <c r="A134" s="44" t="s">
        <v>198</v>
      </c>
      <c r="B134" s="85">
        <f t="shared" si="10"/>
        <v>63.885000000000005</v>
      </c>
      <c r="C134" s="85">
        <f t="shared" si="11"/>
        <v>63.885000000000005</v>
      </c>
      <c r="D134" s="85"/>
      <c r="E134" s="85"/>
      <c r="F134" s="85">
        <v>1.2</v>
      </c>
      <c r="G134" s="85"/>
      <c r="H134" s="85">
        <v>62.685</v>
      </c>
      <c r="I134" s="85"/>
    </row>
    <row r="135" spans="1:9" s="86" customFormat="1" ht="12.75">
      <c r="A135" s="44" t="s">
        <v>199</v>
      </c>
      <c r="B135" s="85">
        <f t="shared" si="10"/>
        <v>46.778000000000006</v>
      </c>
      <c r="C135" s="85">
        <f t="shared" si="11"/>
        <v>46.778000000000006</v>
      </c>
      <c r="D135" s="85"/>
      <c r="E135" s="85"/>
      <c r="F135" s="85">
        <v>1.2</v>
      </c>
      <c r="G135" s="85"/>
      <c r="H135" s="85">
        <v>45.578</v>
      </c>
      <c r="I135" s="85"/>
    </row>
    <row r="136" spans="1:9" s="86" customFormat="1" ht="12.75">
      <c r="A136" s="44" t="s">
        <v>200</v>
      </c>
      <c r="B136" s="85">
        <f t="shared" si="10"/>
        <v>23.579</v>
      </c>
      <c r="C136" s="85">
        <f t="shared" si="11"/>
        <v>23.579</v>
      </c>
      <c r="D136" s="85"/>
      <c r="E136" s="85"/>
      <c r="F136" s="85"/>
      <c r="G136" s="85">
        <v>14.829</v>
      </c>
      <c r="H136" s="85">
        <v>8.75</v>
      </c>
      <c r="I136" s="85"/>
    </row>
    <row r="137" spans="1:9" s="86" customFormat="1" ht="12.75">
      <c r="A137" s="44" t="s">
        <v>201</v>
      </c>
      <c r="B137" s="85">
        <f t="shared" si="10"/>
        <v>21.339000000000002</v>
      </c>
      <c r="C137" s="85">
        <f t="shared" si="11"/>
        <v>21.339000000000002</v>
      </c>
      <c r="D137" s="85"/>
      <c r="E137" s="85"/>
      <c r="F137" s="85">
        <v>1.417</v>
      </c>
      <c r="G137" s="85"/>
      <c r="H137" s="85">
        <v>19.922</v>
      </c>
      <c r="I137" s="85"/>
    </row>
    <row r="138" spans="1:9" s="86" customFormat="1" ht="12.75">
      <c r="A138" s="44" t="s">
        <v>202</v>
      </c>
      <c r="B138" s="85">
        <f t="shared" si="10"/>
        <v>2.4</v>
      </c>
      <c r="C138" s="85">
        <f t="shared" si="11"/>
        <v>2.4</v>
      </c>
      <c r="D138" s="85"/>
      <c r="E138" s="85"/>
      <c r="F138" s="85"/>
      <c r="G138" s="85"/>
      <c r="H138" s="85">
        <v>2.4</v>
      </c>
      <c r="I138" s="85"/>
    </row>
    <row r="139" spans="1:9" s="86" customFormat="1" ht="12.75">
      <c r="A139" s="44" t="s">
        <v>203</v>
      </c>
      <c r="B139" s="85">
        <f t="shared" si="10"/>
        <v>30.374</v>
      </c>
      <c r="C139" s="85">
        <f t="shared" si="11"/>
        <v>30.374</v>
      </c>
      <c r="D139" s="85"/>
      <c r="E139" s="85"/>
      <c r="F139" s="85"/>
      <c r="G139" s="85">
        <v>19.764</v>
      </c>
      <c r="H139" s="85">
        <v>10.61</v>
      </c>
      <c r="I139" s="85"/>
    </row>
    <row r="140" spans="1:9" s="86" customFormat="1" ht="12.75">
      <c r="A140" s="44" t="s">
        <v>204</v>
      </c>
      <c r="B140" s="85">
        <f t="shared" si="10"/>
        <v>18.759999999999998</v>
      </c>
      <c r="C140" s="85">
        <f t="shared" si="11"/>
        <v>18.759999999999998</v>
      </c>
      <c r="D140" s="85"/>
      <c r="E140" s="85"/>
      <c r="F140" s="85">
        <v>6.015</v>
      </c>
      <c r="G140" s="85">
        <v>0.004</v>
      </c>
      <c r="H140" s="85">
        <v>12.741</v>
      </c>
      <c r="I140" s="85"/>
    </row>
    <row r="141" spans="1:9" s="86" customFormat="1" ht="12.75">
      <c r="A141" s="44" t="s">
        <v>205</v>
      </c>
      <c r="B141" s="85">
        <f t="shared" si="10"/>
        <v>20.528</v>
      </c>
      <c r="C141" s="85">
        <f t="shared" si="11"/>
        <v>20.528</v>
      </c>
      <c r="D141" s="85"/>
      <c r="E141" s="85"/>
      <c r="F141" s="85">
        <v>0.189</v>
      </c>
      <c r="G141" s="85">
        <v>6.66</v>
      </c>
      <c r="H141" s="85">
        <v>12.99</v>
      </c>
      <c r="I141" s="85">
        <v>0.689</v>
      </c>
    </row>
    <row r="142" spans="1:9" s="86" customFormat="1" ht="12.75">
      <c r="A142" s="44" t="s">
        <v>206</v>
      </c>
      <c r="B142" s="14">
        <f>D142+E142+F142+G142+H142+I142</f>
        <v>172.05</v>
      </c>
      <c r="C142" s="14">
        <f>B142</f>
        <v>172.05</v>
      </c>
      <c r="D142" s="14">
        <v>0.7</v>
      </c>
      <c r="E142" s="14"/>
      <c r="F142" s="14"/>
      <c r="G142" s="14">
        <v>36.123</v>
      </c>
      <c r="H142" s="14">
        <v>72.292</v>
      </c>
      <c r="I142" s="14">
        <v>62.935</v>
      </c>
    </row>
    <row r="143" spans="1:9" s="84" customFormat="1" ht="12.75">
      <c r="A143" s="44"/>
      <c r="B143" s="85"/>
      <c r="C143" s="85"/>
      <c r="D143" s="85"/>
      <c r="E143" s="85"/>
      <c r="F143" s="85"/>
      <c r="G143" s="85"/>
      <c r="H143" s="85"/>
      <c r="I143" s="85"/>
    </row>
    <row r="144" spans="1:9" s="86" customFormat="1" ht="12.75">
      <c r="A144" s="44"/>
      <c r="B144" s="85"/>
      <c r="C144" s="85"/>
      <c r="D144" s="85"/>
      <c r="E144" s="85"/>
      <c r="F144" s="85"/>
      <c r="G144" s="85"/>
      <c r="H144" s="85"/>
      <c r="I144" s="85"/>
    </row>
    <row r="145" spans="1:9" s="86" customFormat="1" ht="12.75">
      <c r="A145" s="73" t="s">
        <v>208</v>
      </c>
      <c r="B145" s="87">
        <f>D145+E145+F145+G145+H145+I145</f>
        <v>1103.7189999999998</v>
      </c>
      <c r="C145" s="87">
        <f>B145</f>
        <v>1103.7189999999998</v>
      </c>
      <c r="D145" s="87">
        <v>23.388</v>
      </c>
      <c r="E145" s="87">
        <v>177</v>
      </c>
      <c r="F145" s="87">
        <v>51.605</v>
      </c>
      <c r="G145" s="87">
        <v>204.917</v>
      </c>
      <c r="H145" s="87">
        <v>338.739</v>
      </c>
      <c r="I145" s="87">
        <v>308.07</v>
      </c>
    </row>
    <row r="146" spans="1:9" s="86" customFormat="1" ht="12.75">
      <c r="A146" s="44"/>
      <c r="B146" s="85"/>
      <c r="C146" s="85"/>
      <c r="D146" s="85"/>
      <c r="E146" s="85"/>
      <c r="F146" s="85"/>
      <c r="G146" s="85"/>
      <c r="H146" s="85"/>
      <c r="I146" s="85"/>
    </row>
    <row r="147" spans="1:9" s="86" customFormat="1" ht="12.75">
      <c r="A147" s="44" t="s">
        <v>209</v>
      </c>
      <c r="B147" s="85">
        <f aca="true" t="shared" si="12" ref="B147:B161">D147+E147+F147+G147+H147+I147</f>
        <v>37.4</v>
      </c>
      <c r="C147" s="85">
        <f aca="true" t="shared" si="13" ref="C147:C161">B147</f>
        <v>37.4</v>
      </c>
      <c r="D147" s="85"/>
      <c r="E147" s="85"/>
      <c r="F147" s="85"/>
      <c r="G147" s="85"/>
      <c r="H147" s="85"/>
      <c r="I147" s="85">
        <v>37.4</v>
      </c>
    </row>
    <row r="148" spans="1:9" s="86" customFormat="1" ht="12.75">
      <c r="A148" s="44" t="s">
        <v>210</v>
      </c>
      <c r="B148" s="85">
        <f t="shared" si="12"/>
        <v>78.715</v>
      </c>
      <c r="C148" s="85">
        <f t="shared" si="13"/>
        <v>78.715</v>
      </c>
      <c r="D148" s="85"/>
      <c r="E148" s="85"/>
      <c r="F148" s="85"/>
      <c r="G148" s="85"/>
      <c r="H148" s="85">
        <v>71.863</v>
      </c>
      <c r="I148" s="85">
        <v>6.852</v>
      </c>
    </row>
    <row r="149" spans="1:9" s="86" customFormat="1" ht="12.75">
      <c r="A149" s="44" t="s">
        <v>211</v>
      </c>
      <c r="B149" s="85">
        <f t="shared" si="12"/>
        <v>41.194</v>
      </c>
      <c r="C149" s="85">
        <f t="shared" si="13"/>
        <v>41.194</v>
      </c>
      <c r="D149" s="85"/>
      <c r="E149" s="85"/>
      <c r="F149" s="85"/>
      <c r="G149" s="85">
        <v>18.724</v>
      </c>
      <c r="H149" s="85">
        <v>20.47</v>
      </c>
      <c r="I149" s="85">
        <v>2</v>
      </c>
    </row>
    <row r="150" spans="1:9" s="86" customFormat="1" ht="12.75">
      <c r="A150" s="44" t="s">
        <v>212</v>
      </c>
      <c r="B150" s="85">
        <f t="shared" si="12"/>
        <v>30.070999999999998</v>
      </c>
      <c r="C150" s="85">
        <f t="shared" si="13"/>
        <v>30.070999999999998</v>
      </c>
      <c r="D150" s="85"/>
      <c r="E150" s="85"/>
      <c r="F150" s="85"/>
      <c r="G150" s="85">
        <v>6.502</v>
      </c>
      <c r="H150" s="85">
        <v>23.569</v>
      </c>
      <c r="I150" s="85"/>
    </row>
    <row r="151" spans="1:9" s="86" customFormat="1" ht="12.75">
      <c r="A151" s="44" t="s">
        <v>213</v>
      </c>
      <c r="B151" s="85">
        <f t="shared" si="12"/>
        <v>8.861</v>
      </c>
      <c r="C151" s="85">
        <f t="shared" si="13"/>
        <v>8.861</v>
      </c>
      <c r="D151" s="85"/>
      <c r="E151" s="85"/>
      <c r="F151" s="85"/>
      <c r="G151" s="85"/>
      <c r="H151" s="85">
        <v>8.861</v>
      </c>
      <c r="I151" s="85"/>
    </row>
    <row r="152" spans="1:9" s="86" customFormat="1" ht="12.75">
      <c r="A152" s="44" t="s">
        <v>214</v>
      </c>
      <c r="B152" s="85">
        <f t="shared" si="12"/>
        <v>35.7</v>
      </c>
      <c r="C152" s="85">
        <f t="shared" si="13"/>
        <v>35.7</v>
      </c>
      <c r="D152" s="85"/>
      <c r="E152" s="85"/>
      <c r="F152" s="85"/>
      <c r="G152" s="85"/>
      <c r="H152" s="85">
        <v>35.6</v>
      </c>
      <c r="I152" s="85">
        <v>0.1</v>
      </c>
    </row>
    <row r="153" spans="1:9" s="86" customFormat="1" ht="12.75">
      <c r="A153" s="44" t="s">
        <v>215</v>
      </c>
      <c r="B153" s="85">
        <f t="shared" si="12"/>
        <v>5.5</v>
      </c>
      <c r="C153" s="85">
        <f t="shared" si="13"/>
        <v>5.5</v>
      </c>
      <c r="D153" s="85"/>
      <c r="E153" s="85"/>
      <c r="F153" s="85"/>
      <c r="G153" s="85"/>
      <c r="H153" s="85">
        <v>5.5</v>
      </c>
      <c r="I153" s="85"/>
    </row>
    <row r="154" spans="1:9" s="86" customFormat="1" ht="12.75">
      <c r="A154" s="44" t="s">
        <v>216</v>
      </c>
      <c r="B154" s="85">
        <f t="shared" si="12"/>
        <v>434.02</v>
      </c>
      <c r="C154" s="85">
        <f t="shared" si="13"/>
        <v>434.02</v>
      </c>
      <c r="D154" s="85">
        <v>23.32</v>
      </c>
      <c r="E154" s="85">
        <v>177</v>
      </c>
      <c r="F154" s="85">
        <v>27.55</v>
      </c>
      <c r="G154" s="85"/>
      <c r="H154" s="85">
        <v>21.4</v>
      </c>
      <c r="I154" s="85">
        <v>184.75</v>
      </c>
    </row>
    <row r="155" spans="1:9" s="86" customFormat="1" ht="12.75">
      <c r="A155" s="44" t="s">
        <v>217</v>
      </c>
      <c r="B155" s="85">
        <f t="shared" si="12"/>
        <v>196.395</v>
      </c>
      <c r="C155" s="85">
        <f t="shared" si="13"/>
        <v>196.395</v>
      </c>
      <c r="D155" s="85">
        <v>0.048</v>
      </c>
      <c r="E155" s="85"/>
      <c r="F155" s="85">
        <v>13.75</v>
      </c>
      <c r="G155" s="85">
        <v>150.622</v>
      </c>
      <c r="H155" s="85">
        <v>30.427</v>
      </c>
      <c r="I155" s="85">
        <v>1.548</v>
      </c>
    </row>
    <row r="156" spans="1:9" s="86" customFormat="1" ht="12.75">
      <c r="A156" s="44" t="s">
        <v>218</v>
      </c>
      <c r="B156" s="85">
        <f t="shared" si="12"/>
        <v>104.649</v>
      </c>
      <c r="C156" s="85">
        <f t="shared" si="13"/>
        <v>104.649</v>
      </c>
      <c r="D156" s="85">
        <v>0.02</v>
      </c>
      <c r="E156" s="85"/>
      <c r="F156" s="85">
        <v>10.305</v>
      </c>
      <c r="G156" s="85">
        <v>16.289</v>
      </c>
      <c r="H156" s="85">
        <v>64.96</v>
      </c>
      <c r="I156" s="85">
        <v>13.075</v>
      </c>
    </row>
    <row r="157" spans="1:9" s="86" customFormat="1" ht="12.75">
      <c r="A157" s="44" t="s">
        <v>219</v>
      </c>
      <c r="B157" s="85">
        <f t="shared" si="12"/>
        <v>68.084</v>
      </c>
      <c r="C157" s="85">
        <f t="shared" si="13"/>
        <v>68.084</v>
      </c>
      <c r="D157" s="85"/>
      <c r="E157" s="85"/>
      <c r="F157" s="85">
        <v>5.04</v>
      </c>
      <c r="G157" s="85"/>
      <c r="H157" s="85">
        <v>51.369</v>
      </c>
      <c r="I157" s="85">
        <v>11.675</v>
      </c>
    </row>
    <row r="158" spans="1:9" s="86" customFormat="1" ht="12.75">
      <c r="A158" s="44" t="s">
        <v>220</v>
      </c>
      <c r="B158" s="85">
        <f t="shared" si="12"/>
        <v>47.9</v>
      </c>
      <c r="C158" s="85">
        <f t="shared" si="13"/>
        <v>47.9</v>
      </c>
      <c r="D158" s="85"/>
      <c r="E158" s="85"/>
      <c r="F158" s="85"/>
      <c r="G158" s="85">
        <v>5.57</v>
      </c>
      <c r="H158" s="85">
        <v>2.6</v>
      </c>
      <c r="I158" s="85">
        <v>39.73</v>
      </c>
    </row>
    <row r="159" spans="1:9" s="86" customFormat="1" ht="12.75">
      <c r="A159" s="44" t="s">
        <v>221</v>
      </c>
      <c r="B159" s="85">
        <f t="shared" si="12"/>
        <v>6.71</v>
      </c>
      <c r="C159" s="85">
        <f t="shared" si="13"/>
        <v>6.71</v>
      </c>
      <c r="D159" s="85"/>
      <c r="E159" s="85"/>
      <c r="F159" s="85"/>
      <c r="G159" s="85">
        <v>6.71</v>
      </c>
      <c r="H159" s="85"/>
      <c r="I159" s="85"/>
    </row>
    <row r="160" spans="1:9" s="86" customFormat="1" ht="12.75">
      <c r="A160" s="44" t="s">
        <v>222</v>
      </c>
      <c r="B160" s="85">
        <f t="shared" si="12"/>
        <v>6.475</v>
      </c>
      <c r="C160" s="85">
        <f t="shared" si="13"/>
        <v>6.475</v>
      </c>
      <c r="D160" s="85"/>
      <c r="E160" s="85"/>
      <c r="F160" s="85"/>
      <c r="G160" s="85"/>
      <c r="H160" s="85">
        <v>6.475</v>
      </c>
      <c r="I160" s="85"/>
    </row>
    <row r="161" spans="1:9" s="84" customFormat="1" ht="12.75">
      <c r="A161" s="44" t="s">
        <v>223</v>
      </c>
      <c r="B161" s="85">
        <f t="shared" si="12"/>
        <v>70.129</v>
      </c>
      <c r="C161" s="85">
        <f t="shared" si="13"/>
        <v>70.129</v>
      </c>
      <c r="D161" s="85"/>
      <c r="E161" s="85"/>
      <c r="F161" s="85"/>
      <c r="G161" s="85">
        <v>0.5</v>
      </c>
      <c r="H161" s="85">
        <v>47.014</v>
      </c>
      <c r="I161" s="85">
        <v>22.615</v>
      </c>
    </row>
    <row r="162" spans="1:9" s="86" customFormat="1" ht="12.75">
      <c r="A162" s="44"/>
      <c r="B162" s="85"/>
      <c r="C162" s="85"/>
      <c r="D162" s="85"/>
      <c r="E162" s="85"/>
      <c r="F162" s="85"/>
      <c r="G162" s="85"/>
      <c r="H162" s="85"/>
      <c r="I162" s="85"/>
    </row>
    <row r="163" spans="1:9" s="86" customFormat="1" ht="12.75">
      <c r="A163" s="73" t="s">
        <v>224</v>
      </c>
      <c r="B163" s="83">
        <f>D163+E163+F163+G163+H163+I163</f>
        <v>3885.9202999999998</v>
      </c>
      <c r="C163" s="83">
        <f>B163</f>
        <v>3885.9202999999998</v>
      </c>
      <c r="D163" s="83">
        <v>5.928</v>
      </c>
      <c r="E163" s="83">
        <v>68.58</v>
      </c>
      <c r="F163" s="83">
        <v>70.328</v>
      </c>
      <c r="G163" s="83">
        <v>377.463</v>
      </c>
      <c r="H163" s="83">
        <v>2705.8073</v>
      </c>
      <c r="I163" s="83">
        <v>657.814</v>
      </c>
    </row>
    <row r="164" spans="1:9" s="86" customFormat="1" ht="12.75">
      <c r="A164" s="44"/>
      <c r="B164" s="85"/>
      <c r="C164" s="85"/>
      <c r="D164" s="85"/>
      <c r="E164" s="85"/>
      <c r="F164" s="85"/>
      <c r="G164" s="85"/>
      <c r="H164" s="85"/>
      <c r="I164" s="85"/>
    </row>
    <row r="165" spans="1:9" s="86" customFormat="1" ht="12.75">
      <c r="A165" s="44" t="s">
        <v>225</v>
      </c>
      <c r="B165" s="85">
        <f aca="true" t="shared" si="14" ref="B165:B190">D165+E165+F165+G165+H165+I165</f>
        <v>47.582</v>
      </c>
      <c r="C165" s="85">
        <f aca="true" t="shared" si="15" ref="C165:C190">B165</f>
        <v>47.582</v>
      </c>
      <c r="D165" s="85"/>
      <c r="E165" s="85"/>
      <c r="F165" s="85"/>
      <c r="G165" s="85">
        <v>25.067</v>
      </c>
      <c r="H165" s="85">
        <v>22.515</v>
      </c>
      <c r="I165" s="85"/>
    </row>
    <row r="166" spans="1:9" s="86" customFormat="1" ht="12.75">
      <c r="A166" s="44" t="s">
        <v>226</v>
      </c>
      <c r="B166" s="85">
        <f t="shared" si="14"/>
        <v>148.413</v>
      </c>
      <c r="C166" s="85">
        <f t="shared" si="15"/>
        <v>148.413</v>
      </c>
      <c r="D166" s="85"/>
      <c r="E166" s="85"/>
      <c r="F166" s="85"/>
      <c r="G166" s="85">
        <v>40.256</v>
      </c>
      <c r="H166" s="85">
        <v>76.654</v>
      </c>
      <c r="I166" s="85">
        <v>31.503</v>
      </c>
    </row>
    <row r="167" spans="1:9" s="86" customFormat="1" ht="12.75">
      <c r="A167" s="44" t="s">
        <v>227</v>
      </c>
      <c r="B167" s="85">
        <f t="shared" si="14"/>
        <v>128.955</v>
      </c>
      <c r="C167" s="85">
        <f t="shared" si="15"/>
        <v>128.955</v>
      </c>
      <c r="D167" s="85"/>
      <c r="E167" s="85"/>
      <c r="F167" s="85"/>
      <c r="G167" s="85">
        <v>62.149</v>
      </c>
      <c r="H167" s="85">
        <v>62.926</v>
      </c>
      <c r="I167" s="85">
        <v>3.88</v>
      </c>
    </row>
    <row r="168" spans="1:9" s="86" customFormat="1" ht="12.75">
      <c r="A168" s="44" t="s">
        <v>228</v>
      </c>
      <c r="B168" s="85">
        <f t="shared" si="14"/>
        <v>35</v>
      </c>
      <c r="C168" s="85">
        <f t="shared" si="15"/>
        <v>35</v>
      </c>
      <c r="D168" s="85"/>
      <c r="E168" s="85"/>
      <c r="F168" s="85"/>
      <c r="G168" s="85"/>
      <c r="H168" s="85">
        <v>34.506</v>
      </c>
      <c r="I168" s="85">
        <v>0.494</v>
      </c>
    </row>
    <row r="169" spans="1:9" s="86" customFormat="1" ht="12.75">
      <c r="A169" s="44" t="s">
        <v>229</v>
      </c>
      <c r="B169" s="85">
        <f t="shared" si="14"/>
        <v>91.247</v>
      </c>
      <c r="C169" s="85">
        <f t="shared" si="15"/>
        <v>91.247</v>
      </c>
      <c r="D169" s="85"/>
      <c r="E169" s="85"/>
      <c r="F169" s="85">
        <v>1.2</v>
      </c>
      <c r="G169" s="85">
        <v>11.882</v>
      </c>
      <c r="H169" s="85">
        <v>44.207</v>
      </c>
      <c r="I169" s="85">
        <v>33.958</v>
      </c>
    </row>
    <row r="170" spans="1:9" s="86" customFormat="1" ht="12.75">
      <c r="A170" s="44" t="s">
        <v>230</v>
      </c>
      <c r="B170" s="85">
        <f t="shared" si="14"/>
        <v>15.341999999999999</v>
      </c>
      <c r="C170" s="85">
        <f t="shared" si="15"/>
        <v>15.341999999999999</v>
      </c>
      <c r="D170" s="85"/>
      <c r="E170" s="85"/>
      <c r="F170" s="85"/>
      <c r="G170" s="85">
        <v>5.818</v>
      </c>
      <c r="H170" s="85">
        <v>9.524</v>
      </c>
      <c r="I170" s="85"/>
    </row>
    <row r="171" spans="1:9" s="86" customFormat="1" ht="12.75">
      <c r="A171" s="44" t="s">
        <v>231</v>
      </c>
      <c r="B171" s="85">
        <f t="shared" si="14"/>
        <v>6.661</v>
      </c>
      <c r="C171" s="85">
        <f t="shared" si="15"/>
        <v>6.661</v>
      </c>
      <c r="D171" s="85"/>
      <c r="E171" s="85"/>
      <c r="F171" s="85"/>
      <c r="G171" s="85"/>
      <c r="H171" s="85">
        <v>5.661</v>
      </c>
      <c r="I171" s="85">
        <v>1</v>
      </c>
    </row>
    <row r="172" spans="1:9" s="86" customFormat="1" ht="12.75">
      <c r="A172" s="44" t="s">
        <v>232</v>
      </c>
      <c r="B172" s="85">
        <f t="shared" si="14"/>
        <v>30.89</v>
      </c>
      <c r="C172" s="85">
        <f t="shared" si="15"/>
        <v>30.89</v>
      </c>
      <c r="D172" s="85"/>
      <c r="E172" s="85"/>
      <c r="F172" s="85"/>
      <c r="G172" s="85">
        <v>13.426</v>
      </c>
      <c r="H172" s="85">
        <v>17.464</v>
      </c>
      <c r="I172" s="85"/>
    </row>
    <row r="173" spans="1:9" s="86" customFormat="1" ht="12.75">
      <c r="A173" s="44" t="s">
        <v>233</v>
      </c>
      <c r="B173" s="85">
        <f t="shared" si="14"/>
        <v>27.943</v>
      </c>
      <c r="C173" s="85">
        <f t="shared" si="15"/>
        <v>27.943</v>
      </c>
      <c r="D173" s="85"/>
      <c r="E173" s="85"/>
      <c r="F173" s="85"/>
      <c r="G173" s="85"/>
      <c r="H173" s="85">
        <v>27.943</v>
      </c>
      <c r="I173" s="85"/>
    </row>
    <row r="174" spans="1:9" s="86" customFormat="1" ht="12.75">
      <c r="A174" s="44" t="s">
        <v>234</v>
      </c>
      <c r="B174" s="85">
        <f t="shared" si="14"/>
        <v>27.943</v>
      </c>
      <c r="C174" s="85">
        <f t="shared" si="15"/>
        <v>27.943</v>
      </c>
      <c r="D174" s="85"/>
      <c r="E174" s="85"/>
      <c r="F174" s="85"/>
      <c r="G174" s="85"/>
      <c r="H174" s="85">
        <v>27.943</v>
      </c>
      <c r="I174" s="85"/>
    </row>
    <row r="175" spans="1:9" s="86" customFormat="1" ht="12.75">
      <c r="A175" s="44" t="s">
        <v>235</v>
      </c>
      <c r="B175" s="85">
        <f t="shared" si="14"/>
        <v>30.462</v>
      </c>
      <c r="C175" s="85">
        <f t="shared" si="15"/>
        <v>30.462</v>
      </c>
      <c r="D175" s="85">
        <v>0.033</v>
      </c>
      <c r="E175" s="85"/>
      <c r="F175" s="85"/>
      <c r="G175" s="85">
        <v>2.1</v>
      </c>
      <c r="H175" s="85">
        <v>23.972</v>
      </c>
      <c r="I175" s="85">
        <v>4.357</v>
      </c>
    </row>
    <row r="176" spans="1:9" s="86" customFormat="1" ht="12.75">
      <c r="A176" s="44" t="s">
        <v>236</v>
      </c>
      <c r="B176" s="85">
        <f t="shared" si="14"/>
        <v>2392.741</v>
      </c>
      <c r="C176" s="85">
        <f t="shared" si="15"/>
        <v>2392.741</v>
      </c>
      <c r="D176" s="85">
        <v>5.895</v>
      </c>
      <c r="E176" s="85">
        <v>25</v>
      </c>
      <c r="F176" s="85">
        <v>68.888</v>
      </c>
      <c r="G176" s="85"/>
      <c r="H176" s="85">
        <v>2001.218</v>
      </c>
      <c r="I176" s="85">
        <v>291.74</v>
      </c>
    </row>
    <row r="177" spans="1:9" s="86" customFormat="1" ht="12.75">
      <c r="A177" s="44" t="s">
        <v>237</v>
      </c>
      <c r="B177" s="85">
        <f t="shared" si="14"/>
        <v>119.60900000000001</v>
      </c>
      <c r="C177" s="85">
        <f t="shared" si="15"/>
        <v>119.60900000000001</v>
      </c>
      <c r="D177" s="85"/>
      <c r="E177" s="85"/>
      <c r="F177" s="85"/>
      <c r="G177" s="85">
        <v>26.372</v>
      </c>
      <c r="H177" s="85">
        <v>92.811</v>
      </c>
      <c r="I177" s="85">
        <v>0.426</v>
      </c>
    </row>
    <row r="178" spans="1:9" s="86" customFormat="1" ht="25.5">
      <c r="A178" s="44" t="s">
        <v>238</v>
      </c>
      <c r="B178" s="85">
        <f t="shared" si="14"/>
        <v>48.591</v>
      </c>
      <c r="C178" s="85">
        <f t="shared" si="15"/>
        <v>48.591</v>
      </c>
      <c r="D178" s="85"/>
      <c r="E178" s="85"/>
      <c r="F178" s="85"/>
      <c r="G178" s="85"/>
      <c r="H178" s="85">
        <v>48.591</v>
      </c>
      <c r="I178" s="85"/>
    </row>
    <row r="179" spans="1:9" s="86" customFormat="1" ht="12.75">
      <c r="A179" s="44" t="s">
        <v>239</v>
      </c>
      <c r="B179" s="85">
        <f t="shared" si="14"/>
        <v>61.538</v>
      </c>
      <c r="C179" s="85">
        <f t="shared" si="15"/>
        <v>61.538</v>
      </c>
      <c r="D179" s="85"/>
      <c r="E179" s="85"/>
      <c r="F179" s="85"/>
      <c r="G179" s="85"/>
      <c r="H179" s="85">
        <v>56.394</v>
      </c>
      <c r="I179" s="85">
        <v>5.144</v>
      </c>
    </row>
    <row r="180" spans="1:9" s="86" customFormat="1" ht="12.75">
      <c r="A180" s="44" t="s">
        <v>240</v>
      </c>
      <c r="B180" s="85">
        <f t="shared" si="14"/>
        <v>138</v>
      </c>
      <c r="C180" s="85">
        <f t="shared" si="15"/>
        <v>138</v>
      </c>
      <c r="D180" s="85"/>
      <c r="E180" s="85"/>
      <c r="F180" s="85"/>
      <c r="G180" s="85"/>
      <c r="H180" s="85"/>
      <c r="I180" s="85">
        <v>138</v>
      </c>
    </row>
    <row r="181" spans="1:9" s="86" customFormat="1" ht="12.75">
      <c r="A181" s="44" t="s">
        <v>241</v>
      </c>
      <c r="B181" s="85">
        <f t="shared" si="14"/>
        <v>25.881000000000004</v>
      </c>
      <c r="C181" s="85">
        <f t="shared" si="15"/>
        <v>25.881000000000004</v>
      </c>
      <c r="D181" s="85"/>
      <c r="E181" s="85"/>
      <c r="F181" s="85"/>
      <c r="G181" s="85">
        <v>18.46</v>
      </c>
      <c r="H181" s="85">
        <v>6.411</v>
      </c>
      <c r="I181" s="85">
        <v>1.01</v>
      </c>
    </row>
    <row r="182" spans="1:10" s="86" customFormat="1" ht="12.75">
      <c r="A182" s="44" t="s">
        <v>242</v>
      </c>
      <c r="B182" s="14">
        <f t="shared" si="14"/>
        <v>63.55</v>
      </c>
      <c r="C182" s="14">
        <f t="shared" si="15"/>
        <v>63.55</v>
      </c>
      <c r="D182" s="14"/>
      <c r="E182" s="14"/>
      <c r="F182" s="14"/>
      <c r="G182" s="14">
        <v>19.358</v>
      </c>
      <c r="H182" s="14">
        <v>33.032</v>
      </c>
      <c r="I182" s="14">
        <v>11.16</v>
      </c>
      <c r="J182" s="88"/>
    </row>
    <row r="183" spans="1:9" s="86" customFormat="1" ht="12.75">
      <c r="A183" s="44" t="s">
        <v>243</v>
      </c>
      <c r="B183" s="85">
        <f t="shared" si="14"/>
        <v>187.873</v>
      </c>
      <c r="C183" s="85">
        <f t="shared" si="15"/>
        <v>187.873</v>
      </c>
      <c r="D183" s="85"/>
      <c r="E183" s="85">
        <v>33.4</v>
      </c>
      <c r="F183" s="85"/>
      <c r="G183" s="85"/>
      <c r="H183" s="85">
        <v>54.8</v>
      </c>
      <c r="I183" s="85">
        <v>99.673</v>
      </c>
    </row>
    <row r="184" spans="1:9" s="86" customFormat="1" ht="12.75">
      <c r="A184" s="44" t="s">
        <v>244</v>
      </c>
      <c r="B184" s="85">
        <f t="shared" si="14"/>
        <v>187.873</v>
      </c>
      <c r="C184" s="85">
        <f t="shared" si="15"/>
        <v>187.873</v>
      </c>
      <c r="D184" s="85"/>
      <c r="E184" s="85">
        <v>33.4</v>
      </c>
      <c r="F184" s="85"/>
      <c r="G184" s="85"/>
      <c r="H184" s="85">
        <v>54.8</v>
      </c>
      <c r="I184" s="85">
        <v>99.673</v>
      </c>
    </row>
    <row r="185" spans="1:9" s="86" customFormat="1" ht="12.75">
      <c r="A185" s="44" t="s">
        <v>245</v>
      </c>
      <c r="B185" s="85">
        <f t="shared" si="14"/>
        <v>122.8503</v>
      </c>
      <c r="C185" s="85">
        <f t="shared" si="15"/>
        <v>122.8503</v>
      </c>
      <c r="D185" s="85"/>
      <c r="E185" s="85"/>
      <c r="F185" s="85">
        <v>0.24</v>
      </c>
      <c r="G185" s="85">
        <v>54.864</v>
      </c>
      <c r="H185" s="85">
        <v>47.7233</v>
      </c>
      <c r="I185" s="85">
        <v>20.023</v>
      </c>
    </row>
    <row r="186" spans="1:9" s="86" customFormat="1" ht="12.75">
      <c r="A186" s="44" t="s">
        <v>246</v>
      </c>
      <c r="B186" s="85">
        <f t="shared" si="14"/>
        <v>38.445</v>
      </c>
      <c r="C186" s="85">
        <f t="shared" si="15"/>
        <v>38.445</v>
      </c>
      <c r="D186" s="85"/>
      <c r="E186" s="85"/>
      <c r="F186" s="85"/>
      <c r="G186" s="85">
        <v>10.945</v>
      </c>
      <c r="H186" s="85">
        <v>27.5</v>
      </c>
      <c r="I186" s="85"/>
    </row>
    <row r="187" spans="1:9" s="86" customFormat="1" ht="12.75">
      <c r="A187" s="44" t="s">
        <v>247</v>
      </c>
      <c r="B187" s="85">
        <f t="shared" si="14"/>
        <v>20.965000000000003</v>
      </c>
      <c r="C187" s="85">
        <f t="shared" si="15"/>
        <v>20.965000000000003</v>
      </c>
      <c r="D187" s="85"/>
      <c r="E187" s="85"/>
      <c r="F187" s="85"/>
      <c r="G187" s="85">
        <v>10.412</v>
      </c>
      <c r="H187" s="85">
        <v>10.553</v>
      </c>
      <c r="I187" s="85"/>
    </row>
    <row r="188" spans="1:9" s="86" customFormat="1" ht="12.75">
      <c r="A188" s="44" t="s">
        <v>248</v>
      </c>
      <c r="B188" s="85">
        <f t="shared" si="14"/>
        <v>85.26</v>
      </c>
      <c r="C188" s="85">
        <f t="shared" si="15"/>
        <v>85.26</v>
      </c>
      <c r="D188" s="85"/>
      <c r="E188" s="85">
        <v>10.18</v>
      </c>
      <c r="F188" s="85"/>
      <c r="G188" s="85"/>
      <c r="H188" s="85">
        <v>61</v>
      </c>
      <c r="I188" s="85">
        <v>14.08</v>
      </c>
    </row>
    <row r="189" spans="1:9" s="86" customFormat="1" ht="12.75">
      <c r="A189" s="44" t="s">
        <v>249</v>
      </c>
      <c r="B189" s="85">
        <f t="shared" si="14"/>
        <v>85.26</v>
      </c>
      <c r="C189" s="85">
        <f t="shared" si="15"/>
        <v>85.26</v>
      </c>
      <c r="D189" s="85"/>
      <c r="E189" s="85">
        <v>10.18</v>
      </c>
      <c r="F189" s="85"/>
      <c r="G189" s="85"/>
      <c r="H189" s="85">
        <v>61</v>
      </c>
      <c r="I189" s="85">
        <v>14.08</v>
      </c>
    </row>
    <row r="190" spans="1:9" s="84" customFormat="1" ht="12.75">
      <c r="A190" s="44" t="s">
        <v>250</v>
      </c>
      <c r="B190" s="85">
        <f t="shared" si="14"/>
        <v>101.713</v>
      </c>
      <c r="C190" s="85">
        <f t="shared" si="15"/>
        <v>101.713</v>
      </c>
      <c r="D190" s="85"/>
      <c r="E190" s="85"/>
      <c r="F190" s="85"/>
      <c r="G190" s="85">
        <v>76.354</v>
      </c>
      <c r="H190" s="85">
        <v>23.499</v>
      </c>
      <c r="I190" s="85">
        <v>1.86</v>
      </c>
    </row>
    <row r="191" spans="1:9" s="86" customFormat="1" ht="12.75">
      <c r="A191" s="44"/>
      <c r="B191" s="85"/>
      <c r="C191" s="85"/>
      <c r="D191" s="85"/>
      <c r="E191" s="85"/>
      <c r="F191" s="85"/>
      <c r="G191" s="85"/>
      <c r="H191" s="85"/>
      <c r="I191" s="85"/>
    </row>
    <row r="192" spans="1:9" s="86" customFormat="1" ht="12.75">
      <c r="A192" s="73" t="s">
        <v>251</v>
      </c>
      <c r="B192" s="87">
        <f>D192+E192+F192+G192+H192+I192</f>
        <v>1423.616</v>
      </c>
      <c r="C192" s="87">
        <f>B192</f>
        <v>1423.616</v>
      </c>
      <c r="D192" s="87">
        <v>0.775</v>
      </c>
      <c r="E192" s="87">
        <v>217.804</v>
      </c>
      <c r="F192" s="87"/>
      <c r="G192" s="87">
        <v>124.713</v>
      </c>
      <c r="H192" s="87">
        <v>727.059</v>
      </c>
      <c r="I192" s="87">
        <v>353.265</v>
      </c>
    </row>
    <row r="193" spans="1:9" s="86" customFormat="1" ht="12.75">
      <c r="A193" s="44"/>
      <c r="B193" s="85"/>
      <c r="C193" s="85"/>
      <c r="D193" s="85"/>
      <c r="E193" s="85"/>
      <c r="F193" s="85"/>
      <c r="G193" s="85"/>
      <c r="H193" s="85"/>
      <c r="I193" s="85"/>
    </row>
    <row r="194" spans="1:9" s="86" customFormat="1" ht="12.75">
      <c r="A194" s="44" t="s">
        <v>252</v>
      </c>
      <c r="B194" s="85">
        <f aca="true" t="shared" si="16" ref="B194:B207">D194+E194+F194+G194+H194+I194</f>
        <v>25.558</v>
      </c>
      <c r="C194" s="85">
        <f aca="true" t="shared" si="17" ref="C194:C207">B194</f>
        <v>25.558</v>
      </c>
      <c r="D194" s="85"/>
      <c r="E194" s="85"/>
      <c r="F194" s="85"/>
      <c r="G194" s="85">
        <v>6.383</v>
      </c>
      <c r="H194" s="85">
        <v>19.175</v>
      </c>
      <c r="I194" s="85"/>
    </row>
    <row r="195" spans="1:9" s="86" customFormat="1" ht="12.75">
      <c r="A195" s="44" t="s">
        <v>253</v>
      </c>
      <c r="B195" s="85">
        <f t="shared" si="16"/>
        <v>160.22299999999998</v>
      </c>
      <c r="C195" s="85">
        <f t="shared" si="17"/>
        <v>160.22299999999998</v>
      </c>
      <c r="D195" s="85">
        <v>0.139</v>
      </c>
      <c r="E195" s="85">
        <v>108.804</v>
      </c>
      <c r="F195" s="85"/>
      <c r="G195" s="85"/>
      <c r="H195" s="85">
        <v>41.74</v>
      </c>
      <c r="I195" s="85">
        <v>9.54</v>
      </c>
    </row>
    <row r="196" spans="1:9" s="86" customFormat="1" ht="12.75">
      <c r="A196" s="44" t="s">
        <v>254</v>
      </c>
      <c r="B196" s="85">
        <f t="shared" si="16"/>
        <v>160.22299999999998</v>
      </c>
      <c r="C196" s="85">
        <f t="shared" si="17"/>
        <v>160.22299999999998</v>
      </c>
      <c r="D196" s="85">
        <v>0.139</v>
      </c>
      <c r="E196" s="85">
        <v>108.804</v>
      </c>
      <c r="F196" s="85"/>
      <c r="G196" s="85"/>
      <c r="H196" s="85">
        <v>41.74</v>
      </c>
      <c r="I196" s="85">
        <v>9.54</v>
      </c>
    </row>
    <row r="197" spans="1:9" s="86" customFormat="1" ht="12.75">
      <c r="A197" s="44" t="s">
        <v>255</v>
      </c>
      <c r="B197" s="85">
        <f t="shared" si="16"/>
        <v>28.319000000000003</v>
      </c>
      <c r="C197" s="85">
        <f t="shared" si="17"/>
        <v>28.319000000000003</v>
      </c>
      <c r="D197" s="85"/>
      <c r="E197" s="85"/>
      <c r="F197" s="85"/>
      <c r="G197" s="85">
        <v>3.963</v>
      </c>
      <c r="H197" s="85">
        <v>24.356</v>
      </c>
      <c r="I197" s="85"/>
    </row>
    <row r="198" spans="1:9" s="86" customFormat="1" ht="12.75">
      <c r="A198" s="44" t="s">
        <v>256</v>
      </c>
      <c r="B198" s="85">
        <f t="shared" si="16"/>
        <v>181.164</v>
      </c>
      <c r="C198" s="85">
        <f t="shared" si="17"/>
        <v>181.164</v>
      </c>
      <c r="D198" s="85"/>
      <c r="E198" s="85"/>
      <c r="F198" s="85"/>
      <c r="G198" s="85">
        <v>75.098</v>
      </c>
      <c r="H198" s="85">
        <v>90.676</v>
      </c>
      <c r="I198" s="85">
        <v>15.39</v>
      </c>
    </row>
    <row r="199" spans="1:9" s="86" customFormat="1" ht="12.75">
      <c r="A199" s="44" t="s">
        <v>257</v>
      </c>
      <c r="B199" s="85">
        <f t="shared" si="16"/>
        <v>392.72</v>
      </c>
      <c r="C199" s="85">
        <f t="shared" si="17"/>
        <v>392.72</v>
      </c>
      <c r="D199" s="85"/>
      <c r="E199" s="85">
        <v>109</v>
      </c>
      <c r="F199" s="85"/>
      <c r="G199" s="85"/>
      <c r="H199" s="85">
        <v>87</v>
      </c>
      <c r="I199" s="85">
        <v>196.72</v>
      </c>
    </row>
    <row r="200" spans="1:9" s="86" customFormat="1" ht="12.75">
      <c r="A200" s="44" t="s">
        <v>258</v>
      </c>
      <c r="B200" s="85">
        <f t="shared" si="16"/>
        <v>112.1</v>
      </c>
      <c r="C200" s="85">
        <f t="shared" si="17"/>
        <v>112.1</v>
      </c>
      <c r="D200" s="85"/>
      <c r="E200" s="85"/>
      <c r="F200" s="85"/>
      <c r="G200" s="85"/>
      <c r="H200" s="85">
        <v>70.5</v>
      </c>
      <c r="I200" s="85">
        <v>41.6</v>
      </c>
    </row>
    <row r="201" spans="1:9" s="86" customFormat="1" ht="12.75">
      <c r="A201" s="44" t="s">
        <v>259</v>
      </c>
      <c r="B201" s="85">
        <f t="shared" si="16"/>
        <v>6.22</v>
      </c>
      <c r="C201" s="85">
        <f t="shared" si="17"/>
        <v>6.22</v>
      </c>
      <c r="D201" s="85"/>
      <c r="E201" s="85"/>
      <c r="F201" s="85"/>
      <c r="G201" s="85"/>
      <c r="H201" s="85">
        <v>6.22</v>
      </c>
      <c r="I201" s="85"/>
    </row>
    <row r="202" spans="1:9" s="86" customFormat="1" ht="12.75">
      <c r="A202" s="44" t="s">
        <v>260</v>
      </c>
      <c r="B202" s="85">
        <f t="shared" si="16"/>
        <v>153.713</v>
      </c>
      <c r="C202" s="85">
        <f t="shared" si="17"/>
        <v>153.713</v>
      </c>
      <c r="D202" s="85">
        <v>0.636</v>
      </c>
      <c r="E202" s="85"/>
      <c r="F202" s="85"/>
      <c r="G202" s="85">
        <v>25.332</v>
      </c>
      <c r="H202" s="85">
        <v>99.288</v>
      </c>
      <c r="I202" s="85">
        <v>28.457</v>
      </c>
    </row>
    <row r="203" spans="1:9" s="86" customFormat="1" ht="12.75">
      <c r="A203" s="44" t="s">
        <v>261</v>
      </c>
      <c r="B203" s="85">
        <f t="shared" si="16"/>
        <v>84.175</v>
      </c>
      <c r="C203" s="85">
        <f t="shared" si="17"/>
        <v>84.175</v>
      </c>
      <c r="D203" s="85"/>
      <c r="E203" s="85"/>
      <c r="F203" s="85"/>
      <c r="G203" s="85"/>
      <c r="H203" s="85">
        <v>57.5</v>
      </c>
      <c r="I203" s="85">
        <v>26.675</v>
      </c>
    </row>
    <row r="204" spans="1:9" s="86" customFormat="1" ht="12.75">
      <c r="A204" s="44" t="s">
        <v>262</v>
      </c>
      <c r="B204" s="85">
        <f t="shared" si="16"/>
        <v>28.432</v>
      </c>
      <c r="C204" s="85">
        <f t="shared" si="17"/>
        <v>28.432</v>
      </c>
      <c r="D204" s="85"/>
      <c r="E204" s="85"/>
      <c r="F204" s="85"/>
      <c r="G204" s="85"/>
      <c r="H204" s="85">
        <v>28.432</v>
      </c>
      <c r="I204" s="85"/>
    </row>
    <row r="205" spans="1:9" s="86" customFormat="1" ht="12.75">
      <c r="A205" s="44" t="s">
        <v>263</v>
      </c>
      <c r="B205" s="85">
        <f t="shared" si="16"/>
        <v>409.09799999999996</v>
      </c>
      <c r="C205" s="85">
        <f t="shared" si="17"/>
        <v>409.09799999999996</v>
      </c>
      <c r="D205" s="85"/>
      <c r="E205" s="85"/>
      <c r="F205" s="85"/>
      <c r="G205" s="85"/>
      <c r="H205" s="85">
        <v>306.914</v>
      </c>
      <c r="I205" s="85">
        <v>102.184</v>
      </c>
    </row>
    <row r="206" spans="1:9" s="86" customFormat="1" ht="12.75">
      <c r="A206" s="44" t="s">
        <v>264</v>
      </c>
      <c r="B206" s="85">
        <f t="shared" si="16"/>
        <v>359.068</v>
      </c>
      <c r="C206" s="85">
        <f t="shared" si="17"/>
        <v>359.068</v>
      </c>
      <c r="D206" s="85"/>
      <c r="E206" s="85"/>
      <c r="F206" s="85"/>
      <c r="G206" s="85"/>
      <c r="H206" s="85">
        <v>259.484</v>
      </c>
      <c r="I206" s="85">
        <v>99.584</v>
      </c>
    </row>
    <row r="207" spans="1:9" s="84" customFormat="1" ht="12.75">
      <c r="A207" s="44" t="s">
        <v>265</v>
      </c>
      <c r="B207" s="85">
        <f t="shared" si="16"/>
        <v>38.169</v>
      </c>
      <c r="C207" s="85">
        <f t="shared" si="17"/>
        <v>38.169</v>
      </c>
      <c r="D207" s="85"/>
      <c r="E207" s="85"/>
      <c r="F207" s="85"/>
      <c r="G207" s="85">
        <v>13.937</v>
      </c>
      <c r="H207" s="85">
        <v>23.258</v>
      </c>
      <c r="I207" s="85">
        <v>0.974</v>
      </c>
    </row>
    <row r="208" spans="1:9" s="86" customFormat="1" ht="12.75">
      <c r="A208" s="44"/>
      <c r="B208" s="85"/>
      <c r="C208" s="85"/>
      <c r="D208" s="85"/>
      <c r="E208" s="85"/>
      <c r="F208" s="85"/>
      <c r="G208" s="85"/>
      <c r="H208" s="85"/>
      <c r="I208" s="85"/>
    </row>
    <row r="209" spans="1:9" s="86" customFormat="1" ht="12.75">
      <c r="A209" s="73" t="s">
        <v>266</v>
      </c>
      <c r="B209" s="87">
        <f>D209+E209+F209+G209+H209+I209</f>
        <v>1540.4928</v>
      </c>
      <c r="C209" s="87">
        <f>B209</f>
        <v>1540.4928</v>
      </c>
      <c r="D209" s="87">
        <v>20.28</v>
      </c>
      <c r="E209" s="87"/>
      <c r="F209" s="87">
        <v>67.296</v>
      </c>
      <c r="G209" s="87">
        <v>210.7011</v>
      </c>
      <c r="H209" s="87">
        <v>661.8307</v>
      </c>
      <c r="I209" s="87">
        <v>580.385</v>
      </c>
    </row>
    <row r="210" spans="1:9" s="86" customFormat="1" ht="12.75">
      <c r="A210" s="44"/>
      <c r="B210" s="85"/>
      <c r="C210" s="85"/>
      <c r="D210" s="85"/>
      <c r="E210" s="85"/>
      <c r="F210" s="85"/>
      <c r="G210" s="85"/>
      <c r="H210" s="85"/>
      <c r="I210" s="85"/>
    </row>
    <row r="211" spans="1:9" s="86" customFormat="1" ht="12.75">
      <c r="A211" s="44" t="s">
        <v>267</v>
      </c>
      <c r="B211" s="85">
        <f aca="true" t="shared" si="18" ref="B211:B226">D211+E211+F211+G211+H211+I211</f>
        <v>101.843</v>
      </c>
      <c r="C211" s="85">
        <f aca="true" t="shared" si="19" ref="C211:C226">B211</f>
        <v>101.843</v>
      </c>
      <c r="D211" s="85"/>
      <c r="E211" s="85"/>
      <c r="F211" s="85"/>
      <c r="G211" s="85">
        <v>59.632</v>
      </c>
      <c r="H211" s="85">
        <v>5.294</v>
      </c>
      <c r="I211" s="85">
        <v>36.917</v>
      </c>
    </row>
    <row r="212" spans="1:9" s="86" customFormat="1" ht="12.75">
      <c r="A212" s="44" t="s">
        <v>268</v>
      </c>
      <c r="B212" s="85">
        <f t="shared" si="18"/>
        <v>22.9927</v>
      </c>
      <c r="C212" s="85">
        <f t="shared" si="19"/>
        <v>22.9927</v>
      </c>
      <c r="D212" s="85"/>
      <c r="E212" s="85"/>
      <c r="F212" s="85">
        <v>0.347</v>
      </c>
      <c r="G212" s="85">
        <v>7.03</v>
      </c>
      <c r="H212" s="85">
        <v>15.6157</v>
      </c>
      <c r="I212" s="85"/>
    </row>
    <row r="213" spans="1:9" s="86" customFormat="1" ht="12.75">
      <c r="A213" s="44" t="s">
        <v>269</v>
      </c>
      <c r="B213" s="85">
        <f t="shared" si="18"/>
        <v>895.103</v>
      </c>
      <c r="C213" s="85">
        <f t="shared" si="19"/>
        <v>895.103</v>
      </c>
      <c r="D213" s="85">
        <v>20.28</v>
      </c>
      <c r="E213" s="85"/>
      <c r="F213" s="85">
        <v>60.255</v>
      </c>
      <c r="G213" s="85"/>
      <c r="H213" s="85">
        <v>424.655</v>
      </c>
      <c r="I213" s="85">
        <v>389.913</v>
      </c>
    </row>
    <row r="214" spans="1:9" s="86" customFormat="1" ht="12.75">
      <c r="A214" s="44" t="s">
        <v>270</v>
      </c>
      <c r="B214" s="85">
        <f t="shared" si="18"/>
        <v>164.03300000000002</v>
      </c>
      <c r="C214" s="85">
        <f t="shared" si="19"/>
        <v>164.03300000000002</v>
      </c>
      <c r="D214" s="85"/>
      <c r="E214" s="85"/>
      <c r="F214" s="85"/>
      <c r="G214" s="85">
        <v>26.547</v>
      </c>
      <c r="H214" s="85">
        <v>65.792</v>
      </c>
      <c r="I214" s="85">
        <v>71.694</v>
      </c>
    </row>
    <row r="215" spans="1:9" s="86" customFormat="1" ht="12.75">
      <c r="A215" s="44" t="s">
        <v>271</v>
      </c>
      <c r="B215" s="85">
        <f t="shared" si="18"/>
        <v>15.39</v>
      </c>
      <c r="C215" s="85">
        <f t="shared" si="19"/>
        <v>15.39</v>
      </c>
      <c r="D215" s="85"/>
      <c r="E215" s="85"/>
      <c r="F215" s="85"/>
      <c r="G215" s="85">
        <v>12.15</v>
      </c>
      <c r="H215" s="85">
        <v>3.24</v>
      </c>
      <c r="I215" s="85"/>
    </row>
    <row r="216" spans="1:9" s="86" customFormat="1" ht="12.75">
      <c r="A216" s="44" t="s">
        <v>272</v>
      </c>
      <c r="B216" s="85">
        <f t="shared" si="18"/>
        <v>38.977</v>
      </c>
      <c r="C216" s="85">
        <f t="shared" si="19"/>
        <v>38.977</v>
      </c>
      <c r="D216" s="85"/>
      <c r="E216" s="85"/>
      <c r="F216" s="85"/>
      <c r="G216" s="85">
        <v>18.943</v>
      </c>
      <c r="H216" s="85">
        <v>18.634</v>
      </c>
      <c r="I216" s="85">
        <v>1.4</v>
      </c>
    </row>
    <row r="217" spans="1:9" s="86" customFormat="1" ht="12.75">
      <c r="A217" s="44" t="s">
        <v>273</v>
      </c>
      <c r="B217" s="85">
        <f t="shared" si="18"/>
        <v>12.702</v>
      </c>
      <c r="C217" s="85">
        <f t="shared" si="19"/>
        <v>12.702</v>
      </c>
      <c r="D217" s="85"/>
      <c r="E217" s="85"/>
      <c r="F217" s="85"/>
      <c r="G217" s="85">
        <v>0.18</v>
      </c>
      <c r="H217" s="85">
        <v>6.061</v>
      </c>
      <c r="I217" s="85">
        <v>6.461</v>
      </c>
    </row>
    <row r="218" spans="1:9" s="86" customFormat="1" ht="12.75">
      <c r="A218" s="44" t="s">
        <v>274</v>
      </c>
      <c r="B218" s="85">
        <f t="shared" si="18"/>
        <v>28.735100000000003</v>
      </c>
      <c r="C218" s="85">
        <f t="shared" si="19"/>
        <v>28.735100000000003</v>
      </c>
      <c r="D218" s="85"/>
      <c r="E218" s="85"/>
      <c r="F218" s="85">
        <v>5.836</v>
      </c>
      <c r="G218" s="85">
        <v>8.6231</v>
      </c>
      <c r="H218" s="85">
        <v>14.276</v>
      </c>
      <c r="I218" s="85"/>
    </row>
    <row r="219" spans="1:9" s="86" customFormat="1" ht="12.75">
      <c r="A219" s="44" t="s">
        <v>275</v>
      </c>
      <c r="B219" s="85">
        <f t="shared" si="18"/>
        <v>4.438</v>
      </c>
      <c r="C219" s="85">
        <f t="shared" si="19"/>
        <v>4.438</v>
      </c>
      <c r="D219" s="85"/>
      <c r="E219" s="85"/>
      <c r="F219" s="85"/>
      <c r="G219" s="85"/>
      <c r="H219" s="85">
        <v>4.438</v>
      </c>
      <c r="I219" s="85"/>
    </row>
    <row r="220" spans="1:9" s="86" customFormat="1" ht="12.75">
      <c r="A220" s="44" t="s">
        <v>276</v>
      </c>
      <c r="B220" s="85">
        <f t="shared" si="18"/>
        <v>44.739</v>
      </c>
      <c r="C220" s="85">
        <f t="shared" si="19"/>
        <v>44.739</v>
      </c>
      <c r="D220" s="85"/>
      <c r="E220" s="85"/>
      <c r="F220" s="85">
        <v>0.758</v>
      </c>
      <c r="G220" s="85">
        <v>17.302</v>
      </c>
      <c r="H220" s="85">
        <v>26.679</v>
      </c>
      <c r="I220" s="85"/>
    </row>
    <row r="221" spans="1:9" s="86" customFormat="1" ht="12.75">
      <c r="A221" s="44" t="s">
        <v>277</v>
      </c>
      <c r="B221" s="85">
        <f t="shared" si="18"/>
        <v>124.98</v>
      </c>
      <c r="C221" s="85">
        <f t="shared" si="19"/>
        <v>124.98</v>
      </c>
      <c r="D221" s="85"/>
      <c r="E221" s="85"/>
      <c r="F221" s="85"/>
      <c r="G221" s="85">
        <v>21.291</v>
      </c>
      <c r="H221" s="85">
        <v>48.689</v>
      </c>
      <c r="I221" s="85">
        <v>55</v>
      </c>
    </row>
    <row r="222" spans="1:9" s="86" customFormat="1" ht="12.75">
      <c r="A222" s="44" t="s">
        <v>278</v>
      </c>
      <c r="B222" s="85">
        <f t="shared" si="18"/>
        <v>18.434</v>
      </c>
      <c r="C222" s="85">
        <f t="shared" si="19"/>
        <v>18.434</v>
      </c>
      <c r="D222" s="85"/>
      <c r="E222" s="85"/>
      <c r="F222" s="85"/>
      <c r="G222" s="85">
        <v>16.081</v>
      </c>
      <c r="H222" s="85">
        <v>2.353</v>
      </c>
      <c r="I222" s="85"/>
    </row>
    <row r="223" spans="1:9" s="86" customFormat="1" ht="12.75">
      <c r="A223" s="44" t="s">
        <v>279</v>
      </c>
      <c r="B223" s="85"/>
      <c r="C223" s="85"/>
      <c r="D223" s="85"/>
      <c r="E223" s="85"/>
      <c r="F223" s="85"/>
      <c r="G223" s="85"/>
      <c r="H223" s="85"/>
      <c r="I223" s="85"/>
    </row>
    <row r="224" spans="1:9" s="86" customFormat="1" ht="12.75">
      <c r="A224" s="44" t="s">
        <v>280</v>
      </c>
      <c r="B224" s="85">
        <f t="shared" si="18"/>
        <v>31.493</v>
      </c>
      <c r="C224" s="85">
        <f t="shared" si="19"/>
        <v>31.493</v>
      </c>
      <c r="D224" s="85"/>
      <c r="E224" s="85"/>
      <c r="F224" s="85">
        <v>0.1</v>
      </c>
      <c r="G224" s="85">
        <v>4.8</v>
      </c>
      <c r="H224" s="85">
        <v>12.593</v>
      </c>
      <c r="I224" s="85">
        <v>14</v>
      </c>
    </row>
    <row r="225" spans="1:9" s="86" customFormat="1" ht="12.75">
      <c r="A225" s="44" t="s">
        <v>281</v>
      </c>
      <c r="B225" s="85">
        <f t="shared" si="18"/>
        <v>5</v>
      </c>
      <c r="C225" s="85">
        <f t="shared" si="19"/>
        <v>5</v>
      </c>
      <c r="D225" s="85"/>
      <c r="E225" s="85"/>
      <c r="F225" s="85"/>
      <c r="G225" s="85"/>
      <c r="H225" s="85"/>
      <c r="I225" s="85">
        <v>5</v>
      </c>
    </row>
    <row r="226" spans="1:9" s="84" customFormat="1" ht="12.75">
      <c r="A226" s="44" t="s">
        <v>282</v>
      </c>
      <c r="B226" s="85">
        <f t="shared" si="18"/>
        <v>31.633</v>
      </c>
      <c r="C226" s="85">
        <f t="shared" si="19"/>
        <v>31.633</v>
      </c>
      <c r="D226" s="85"/>
      <c r="E226" s="85"/>
      <c r="F226" s="85"/>
      <c r="G226" s="85">
        <v>18.122</v>
      </c>
      <c r="H226" s="85">
        <v>13.511</v>
      </c>
      <c r="I226" s="85"/>
    </row>
    <row r="227" spans="1:9" s="86" customFormat="1" ht="12.75">
      <c r="A227" s="44"/>
      <c r="B227" s="85"/>
      <c r="C227" s="85"/>
      <c r="D227" s="85"/>
      <c r="E227" s="85"/>
      <c r="F227" s="85"/>
      <c r="G227" s="85"/>
      <c r="H227" s="85"/>
      <c r="I227" s="85"/>
    </row>
    <row r="228" spans="1:9" s="86" customFormat="1" ht="12.75">
      <c r="A228" s="73" t="s">
        <v>283</v>
      </c>
      <c r="B228" s="87">
        <f>D228+E228+F228+G228+H228+I228</f>
        <v>6225.687</v>
      </c>
      <c r="C228" s="87">
        <f>B228</f>
        <v>6225.687</v>
      </c>
      <c r="D228" s="87">
        <v>0.031</v>
      </c>
      <c r="E228" s="87"/>
      <c r="F228" s="87">
        <v>33.147</v>
      </c>
      <c r="G228" s="87">
        <v>428.828</v>
      </c>
      <c r="H228" s="87">
        <v>3471.338</v>
      </c>
      <c r="I228" s="87">
        <v>2292.343</v>
      </c>
    </row>
    <row r="229" spans="1:9" s="86" customFormat="1" ht="12.75">
      <c r="A229" s="44"/>
      <c r="B229" s="85"/>
      <c r="C229" s="85"/>
      <c r="D229" s="85"/>
      <c r="E229" s="85"/>
      <c r="F229" s="85"/>
      <c r="G229" s="85"/>
      <c r="H229" s="85"/>
      <c r="I229" s="85"/>
    </row>
    <row r="230" spans="1:9" s="86" customFormat="1" ht="12.75">
      <c r="A230" s="44" t="s">
        <v>284</v>
      </c>
      <c r="B230" s="85">
        <f aca="true" t="shared" si="20" ref="B230:B251">D230+E230+F230+G230+H230+I230</f>
        <v>27.665</v>
      </c>
      <c r="C230" s="85">
        <f aca="true" t="shared" si="21" ref="C230:C251">B230</f>
        <v>27.665</v>
      </c>
      <c r="D230" s="85"/>
      <c r="E230" s="85"/>
      <c r="F230" s="85"/>
      <c r="G230" s="85">
        <v>5.68</v>
      </c>
      <c r="H230" s="85">
        <v>21.985</v>
      </c>
      <c r="I230" s="85"/>
    </row>
    <row r="231" spans="1:9" s="86" customFormat="1" ht="12.75">
      <c r="A231" s="44" t="s">
        <v>285</v>
      </c>
      <c r="B231" s="85">
        <f t="shared" si="20"/>
        <v>140.2</v>
      </c>
      <c r="C231" s="85">
        <f t="shared" si="21"/>
        <v>140.2</v>
      </c>
      <c r="D231" s="85"/>
      <c r="E231" s="85"/>
      <c r="F231" s="85"/>
      <c r="G231" s="85"/>
      <c r="H231" s="85">
        <v>100.06</v>
      </c>
      <c r="I231" s="85">
        <v>40.14</v>
      </c>
    </row>
    <row r="232" spans="1:9" s="86" customFormat="1" ht="12.75">
      <c r="A232" s="44" t="s">
        <v>286</v>
      </c>
      <c r="B232" s="85">
        <f t="shared" si="20"/>
        <v>42.933</v>
      </c>
      <c r="C232" s="85">
        <f t="shared" si="21"/>
        <v>42.933</v>
      </c>
      <c r="D232" s="85"/>
      <c r="E232" s="85"/>
      <c r="F232" s="85"/>
      <c r="G232" s="85">
        <v>22.697</v>
      </c>
      <c r="H232" s="85">
        <v>20.236</v>
      </c>
      <c r="I232" s="85"/>
    </row>
    <row r="233" spans="1:9" s="86" customFormat="1" ht="12.75">
      <c r="A233" s="44" t="s">
        <v>287</v>
      </c>
      <c r="B233" s="85">
        <f t="shared" si="20"/>
        <v>17.569</v>
      </c>
      <c r="C233" s="85">
        <f t="shared" si="21"/>
        <v>17.569</v>
      </c>
      <c r="D233" s="85"/>
      <c r="E233" s="85"/>
      <c r="F233" s="85"/>
      <c r="G233" s="85"/>
      <c r="H233" s="85">
        <v>13.149</v>
      </c>
      <c r="I233" s="85">
        <v>4.42</v>
      </c>
    </row>
    <row r="234" spans="1:9" s="86" customFormat="1" ht="12.75">
      <c r="A234" s="44" t="s">
        <v>288</v>
      </c>
      <c r="B234" s="85">
        <f t="shared" si="20"/>
        <v>57.555</v>
      </c>
      <c r="C234" s="85">
        <f t="shared" si="21"/>
        <v>57.555</v>
      </c>
      <c r="D234" s="85"/>
      <c r="E234" s="85"/>
      <c r="F234" s="85"/>
      <c r="G234" s="85"/>
      <c r="H234" s="85">
        <v>50.816</v>
      </c>
      <c r="I234" s="85">
        <v>6.739</v>
      </c>
    </row>
    <row r="235" spans="1:9" s="86" customFormat="1" ht="12.75">
      <c r="A235" s="44" t="s">
        <v>289</v>
      </c>
      <c r="B235" s="85">
        <f t="shared" si="20"/>
        <v>9.081</v>
      </c>
      <c r="C235" s="85">
        <f t="shared" si="21"/>
        <v>9.081</v>
      </c>
      <c r="D235" s="85"/>
      <c r="E235" s="85"/>
      <c r="F235" s="85"/>
      <c r="G235" s="85"/>
      <c r="H235" s="85">
        <v>9.081</v>
      </c>
      <c r="I235" s="85"/>
    </row>
    <row r="236" spans="1:9" s="86" customFormat="1" ht="12.75">
      <c r="A236" s="44" t="s">
        <v>290</v>
      </c>
      <c r="B236" s="85">
        <f t="shared" si="20"/>
        <v>154.162</v>
      </c>
      <c r="C236" s="85">
        <f t="shared" si="21"/>
        <v>154.162</v>
      </c>
      <c r="D236" s="85"/>
      <c r="E236" s="85"/>
      <c r="F236" s="85"/>
      <c r="G236" s="85">
        <v>0.079</v>
      </c>
      <c r="H236" s="85">
        <v>15.968</v>
      </c>
      <c r="I236" s="85">
        <v>138.115</v>
      </c>
    </row>
    <row r="237" spans="1:9" s="86" customFormat="1" ht="12.75">
      <c r="A237" s="44" t="s">
        <v>291</v>
      </c>
      <c r="B237" s="85">
        <f t="shared" si="20"/>
        <v>158.014</v>
      </c>
      <c r="C237" s="85">
        <f t="shared" si="21"/>
        <v>158.014</v>
      </c>
      <c r="D237" s="85"/>
      <c r="E237" s="85"/>
      <c r="F237" s="85"/>
      <c r="G237" s="85">
        <v>122.536</v>
      </c>
      <c r="H237" s="85">
        <v>35.478</v>
      </c>
      <c r="I237" s="85"/>
    </row>
    <row r="238" spans="1:9" s="86" customFormat="1" ht="12.75">
      <c r="A238" s="44" t="s">
        <v>292</v>
      </c>
      <c r="B238" s="85">
        <f t="shared" si="20"/>
        <v>3.126</v>
      </c>
      <c r="C238" s="85">
        <f t="shared" si="21"/>
        <v>3.126</v>
      </c>
      <c r="D238" s="85"/>
      <c r="E238" s="85"/>
      <c r="F238" s="85"/>
      <c r="G238" s="85"/>
      <c r="H238" s="85">
        <v>3.126</v>
      </c>
      <c r="I238" s="85"/>
    </row>
    <row r="239" spans="1:9" s="86" customFormat="1" ht="12.75">
      <c r="A239" s="44" t="s">
        <v>293</v>
      </c>
      <c r="B239" s="85">
        <f t="shared" si="20"/>
        <v>4.059</v>
      </c>
      <c r="C239" s="85">
        <f t="shared" si="21"/>
        <v>4.059</v>
      </c>
      <c r="D239" s="85"/>
      <c r="E239" s="85"/>
      <c r="F239" s="85"/>
      <c r="G239" s="85">
        <v>4.059</v>
      </c>
      <c r="H239" s="85"/>
      <c r="I239" s="85"/>
    </row>
    <row r="240" spans="1:9" s="86" customFormat="1" ht="12.75">
      <c r="A240" s="44" t="s">
        <v>294</v>
      </c>
      <c r="B240" s="85">
        <f t="shared" si="20"/>
        <v>71.29299999999999</v>
      </c>
      <c r="C240" s="85">
        <f t="shared" si="21"/>
        <v>71.29299999999999</v>
      </c>
      <c r="D240" s="85"/>
      <c r="E240" s="85"/>
      <c r="F240" s="85"/>
      <c r="G240" s="85">
        <v>8.472</v>
      </c>
      <c r="H240" s="85">
        <v>62.821</v>
      </c>
      <c r="I240" s="85"/>
    </row>
    <row r="241" spans="1:9" s="86" customFormat="1" ht="12.75">
      <c r="A241" s="44" t="s">
        <v>295</v>
      </c>
      <c r="B241" s="85"/>
      <c r="C241" s="85"/>
      <c r="D241" s="85"/>
      <c r="E241" s="85"/>
      <c r="F241" s="85"/>
      <c r="G241" s="85"/>
      <c r="H241" s="85"/>
      <c r="I241" s="85"/>
    </row>
    <row r="242" spans="1:9" s="86" customFormat="1" ht="12.75">
      <c r="A242" s="44" t="s">
        <v>296</v>
      </c>
      <c r="B242" s="85"/>
      <c r="C242" s="85"/>
      <c r="D242" s="85"/>
      <c r="E242" s="85"/>
      <c r="F242" s="85"/>
      <c r="G242" s="85"/>
      <c r="H242" s="85"/>
      <c r="I242" s="85"/>
    </row>
    <row r="243" spans="1:9" s="86" customFormat="1" ht="12.75">
      <c r="A243" s="44" t="s">
        <v>297</v>
      </c>
      <c r="B243" s="85">
        <f t="shared" si="20"/>
        <v>281.453</v>
      </c>
      <c r="C243" s="85">
        <f t="shared" si="21"/>
        <v>281.453</v>
      </c>
      <c r="D243" s="85"/>
      <c r="E243" s="85"/>
      <c r="F243" s="85"/>
      <c r="G243" s="85">
        <v>10.5</v>
      </c>
      <c r="H243" s="85">
        <v>53.728</v>
      </c>
      <c r="I243" s="85">
        <v>217.225</v>
      </c>
    </row>
    <row r="244" spans="1:9" s="86" customFormat="1" ht="12.75">
      <c r="A244" s="44" t="s">
        <v>298</v>
      </c>
      <c r="B244" s="85">
        <f t="shared" si="20"/>
        <v>134.69799999999998</v>
      </c>
      <c r="C244" s="85">
        <f t="shared" si="21"/>
        <v>134.69799999999998</v>
      </c>
      <c r="D244" s="85"/>
      <c r="E244" s="85"/>
      <c r="F244" s="85"/>
      <c r="G244" s="85">
        <v>46.62</v>
      </c>
      <c r="H244" s="85">
        <v>20.606</v>
      </c>
      <c r="I244" s="85">
        <v>67.472</v>
      </c>
    </row>
    <row r="245" spans="1:9" s="86" customFormat="1" ht="12.75">
      <c r="A245" s="44" t="s">
        <v>299</v>
      </c>
      <c r="B245" s="85">
        <f t="shared" si="20"/>
        <v>88.49799999999999</v>
      </c>
      <c r="C245" s="85">
        <f t="shared" si="21"/>
        <v>88.49799999999999</v>
      </c>
      <c r="D245" s="85"/>
      <c r="E245" s="85"/>
      <c r="F245" s="85">
        <v>19.6</v>
      </c>
      <c r="G245" s="85">
        <v>39.804</v>
      </c>
      <c r="H245" s="85">
        <v>26.411</v>
      </c>
      <c r="I245" s="85">
        <v>2.683</v>
      </c>
    </row>
    <row r="246" spans="1:9" s="86" customFormat="1" ht="12.75">
      <c r="A246" s="44" t="s">
        <v>300</v>
      </c>
      <c r="B246" s="85">
        <f t="shared" si="20"/>
        <v>4560.419</v>
      </c>
      <c r="C246" s="85">
        <f t="shared" si="21"/>
        <v>4560.419</v>
      </c>
      <c r="D246" s="85"/>
      <c r="E246" s="85"/>
      <c r="F246" s="85"/>
      <c r="G246" s="85">
        <v>14.87</v>
      </c>
      <c r="H246" s="85">
        <v>2801.046</v>
      </c>
      <c r="I246" s="85">
        <v>1744.503</v>
      </c>
    </row>
    <row r="247" spans="1:9" s="86" customFormat="1" ht="12.75">
      <c r="A247" s="44" t="s">
        <v>301</v>
      </c>
      <c r="B247" s="85">
        <f t="shared" si="20"/>
        <v>117.659</v>
      </c>
      <c r="C247" s="85">
        <f t="shared" si="21"/>
        <v>117.659</v>
      </c>
      <c r="D247" s="85"/>
      <c r="E247" s="85"/>
      <c r="F247" s="85"/>
      <c r="G247" s="85">
        <v>17.372</v>
      </c>
      <c r="H247" s="85">
        <v>83.807</v>
      </c>
      <c r="I247" s="85">
        <v>16.48</v>
      </c>
    </row>
    <row r="248" spans="1:9" s="86" customFormat="1" ht="12.75">
      <c r="A248" s="44" t="s">
        <v>302</v>
      </c>
      <c r="B248" s="85">
        <f t="shared" si="20"/>
        <v>208.59300000000002</v>
      </c>
      <c r="C248" s="85">
        <f t="shared" si="21"/>
        <v>208.59300000000002</v>
      </c>
      <c r="D248" s="85">
        <v>0.031</v>
      </c>
      <c r="E248" s="85"/>
      <c r="F248" s="85">
        <v>1.647</v>
      </c>
      <c r="G248" s="85">
        <v>135.8</v>
      </c>
      <c r="H248" s="85">
        <v>71.115</v>
      </c>
      <c r="I248" s="85"/>
    </row>
    <row r="249" spans="1:9" s="86" customFormat="1" ht="12.75">
      <c r="A249" s="44" t="s">
        <v>303</v>
      </c>
      <c r="B249" s="85">
        <f t="shared" si="20"/>
        <v>32.962</v>
      </c>
      <c r="C249" s="85">
        <f t="shared" si="21"/>
        <v>32.962</v>
      </c>
      <c r="D249" s="85"/>
      <c r="E249" s="85"/>
      <c r="F249" s="85"/>
      <c r="G249" s="85"/>
      <c r="H249" s="85">
        <v>23.488</v>
      </c>
      <c r="I249" s="85">
        <v>9.474</v>
      </c>
    </row>
    <row r="250" spans="1:9" s="86" customFormat="1" ht="12.75">
      <c r="A250" s="44" t="s">
        <v>304</v>
      </c>
      <c r="B250" s="85">
        <f t="shared" si="20"/>
        <v>31.339</v>
      </c>
      <c r="C250" s="85">
        <f t="shared" si="21"/>
        <v>31.339</v>
      </c>
      <c r="D250" s="85"/>
      <c r="E250" s="85"/>
      <c r="F250" s="85"/>
      <c r="G250" s="85">
        <v>0.339</v>
      </c>
      <c r="H250" s="85">
        <v>31</v>
      </c>
      <c r="I250" s="85"/>
    </row>
    <row r="251" spans="1:9" s="84" customFormat="1" ht="12.75">
      <c r="A251" s="44" t="s">
        <v>305</v>
      </c>
      <c r="B251" s="85">
        <f t="shared" si="20"/>
        <v>84.40899999999999</v>
      </c>
      <c r="C251" s="85">
        <f t="shared" si="21"/>
        <v>84.40899999999999</v>
      </c>
      <c r="D251" s="85"/>
      <c r="E251" s="85"/>
      <c r="F251" s="85">
        <v>11.9</v>
      </c>
      <c r="G251" s="85"/>
      <c r="H251" s="85">
        <v>27.417</v>
      </c>
      <c r="I251" s="85">
        <v>45.092</v>
      </c>
    </row>
    <row r="252" spans="1:9" s="86" customFormat="1" ht="12.75">
      <c r="A252" s="44"/>
      <c r="B252" s="85"/>
      <c r="C252" s="85"/>
      <c r="D252" s="85"/>
      <c r="E252" s="85"/>
      <c r="F252" s="85"/>
      <c r="G252" s="85"/>
      <c r="H252" s="85"/>
      <c r="I252" s="85"/>
    </row>
    <row r="253" spans="1:9" s="86" customFormat="1" ht="12.75">
      <c r="A253" s="73" t="s">
        <v>306</v>
      </c>
      <c r="B253" s="87">
        <f>D253+E253+F253+G253+H253+I253</f>
        <v>1002.537</v>
      </c>
      <c r="C253" s="87">
        <f>B253</f>
        <v>1002.537</v>
      </c>
      <c r="D253" s="87">
        <v>39.1</v>
      </c>
      <c r="E253" s="87">
        <v>3</v>
      </c>
      <c r="F253" s="87">
        <v>70.741</v>
      </c>
      <c r="G253" s="87">
        <v>76.765</v>
      </c>
      <c r="H253" s="87">
        <v>677.309</v>
      </c>
      <c r="I253" s="87">
        <v>135.622</v>
      </c>
    </row>
    <row r="254" spans="1:9" s="86" customFormat="1" ht="12.75">
      <c r="A254" s="44"/>
      <c r="B254" s="85"/>
      <c r="C254" s="85"/>
      <c r="D254" s="85"/>
      <c r="E254" s="85"/>
      <c r="F254" s="85"/>
      <c r="G254" s="85"/>
      <c r="H254" s="85"/>
      <c r="I254" s="85"/>
    </row>
    <row r="255" spans="1:9" s="86" customFormat="1" ht="12.75">
      <c r="A255" s="44" t="s">
        <v>307</v>
      </c>
      <c r="B255" s="85">
        <f aca="true" t="shared" si="22" ref="B255:B268">D255+E255+F255+G255+H255+I255</f>
        <v>61.372</v>
      </c>
      <c r="C255" s="85">
        <f aca="true" t="shared" si="23" ref="C255:C268">B255</f>
        <v>61.372</v>
      </c>
      <c r="D255" s="85"/>
      <c r="E255" s="85"/>
      <c r="F255" s="85"/>
      <c r="G255" s="85">
        <v>13.522</v>
      </c>
      <c r="H255" s="85">
        <v>35.07</v>
      </c>
      <c r="I255" s="85">
        <v>12.78</v>
      </c>
    </row>
    <row r="256" spans="1:9" s="86" customFormat="1" ht="12.75">
      <c r="A256" s="44" t="s">
        <v>308</v>
      </c>
      <c r="B256" s="85">
        <f t="shared" si="22"/>
        <v>26.900000000000002</v>
      </c>
      <c r="C256" s="85">
        <f t="shared" si="23"/>
        <v>26.900000000000002</v>
      </c>
      <c r="D256" s="85"/>
      <c r="E256" s="85"/>
      <c r="F256" s="85"/>
      <c r="G256" s="85">
        <v>16.6</v>
      </c>
      <c r="H256" s="85">
        <v>10.3</v>
      </c>
      <c r="I256" s="85"/>
    </row>
    <row r="257" spans="1:9" s="86" customFormat="1" ht="12.75">
      <c r="A257" s="44"/>
      <c r="B257" s="85"/>
      <c r="C257" s="85"/>
      <c r="D257" s="85"/>
      <c r="E257" s="85"/>
      <c r="F257" s="85"/>
      <c r="G257" s="85"/>
      <c r="H257" s="85"/>
      <c r="I257" s="85"/>
    </row>
    <row r="258" spans="1:9" s="86" customFormat="1" ht="12.75">
      <c r="A258" s="44" t="s">
        <v>310</v>
      </c>
      <c r="B258" s="85">
        <f t="shared" si="22"/>
        <v>237.413</v>
      </c>
      <c r="C258" s="85">
        <f t="shared" si="23"/>
        <v>237.413</v>
      </c>
      <c r="D258" s="85"/>
      <c r="E258" s="85"/>
      <c r="F258" s="85">
        <v>25.56</v>
      </c>
      <c r="G258" s="85"/>
      <c r="H258" s="85">
        <v>171.017</v>
      </c>
      <c r="I258" s="85">
        <v>40.836</v>
      </c>
    </row>
    <row r="259" spans="1:9" s="86" customFormat="1" ht="12.75">
      <c r="A259" s="44" t="s">
        <v>311</v>
      </c>
      <c r="B259" s="85">
        <f t="shared" si="22"/>
        <v>146.136</v>
      </c>
      <c r="C259" s="85">
        <f t="shared" si="23"/>
        <v>146.136</v>
      </c>
      <c r="D259" s="85"/>
      <c r="E259" s="85"/>
      <c r="F259" s="85"/>
      <c r="G259" s="85"/>
      <c r="H259" s="85">
        <v>128</v>
      </c>
      <c r="I259" s="85">
        <v>18.136</v>
      </c>
    </row>
    <row r="260" spans="1:9" s="86" customFormat="1" ht="12.75">
      <c r="A260" s="44" t="s">
        <v>312</v>
      </c>
      <c r="B260" s="85">
        <f t="shared" si="22"/>
        <v>22.65</v>
      </c>
      <c r="C260" s="85">
        <f t="shared" si="23"/>
        <v>22.65</v>
      </c>
      <c r="D260" s="85"/>
      <c r="E260" s="85"/>
      <c r="F260" s="85"/>
      <c r="G260" s="85">
        <v>10.8</v>
      </c>
      <c r="H260" s="85">
        <v>11.85</v>
      </c>
      <c r="I260" s="85"/>
    </row>
    <row r="261" spans="1:9" s="86" customFormat="1" ht="12.75">
      <c r="A261" s="44" t="s">
        <v>313</v>
      </c>
      <c r="B261" s="85">
        <f t="shared" si="22"/>
        <v>26.398</v>
      </c>
      <c r="C261" s="85">
        <f t="shared" si="23"/>
        <v>26.398</v>
      </c>
      <c r="D261" s="85"/>
      <c r="E261" s="85"/>
      <c r="F261" s="85"/>
      <c r="G261" s="85"/>
      <c r="H261" s="85">
        <v>25.762</v>
      </c>
      <c r="I261" s="85">
        <v>0.636</v>
      </c>
    </row>
    <row r="262" spans="1:9" s="86" customFormat="1" ht="12.75">
      <c r="A262" s="44" t="s">
        <v>314</v>
      </c>
      <c r="B262" s="85">
        <f t="shared" si="22"/>
        <v>2.988</v>
      </c>
      <c r="C262" s="85">
        <f t="shared" si="23"/>
        <v>2.988</v>
      </c>
      <c r="D262" s="85"/>
      <c r="E262" s="85"/>
      <c r="F262" s="85"/>
      <c r="G262" s="85"/>
      <c r="H262" s="85">
        <v>2.988</v>
      </c>
      <c r="I262" s="85"/>
    </row>
    <row r="263" spans="1:9" s="86" customFormat="1" ht="12.75">
      <c r="A263" s="44" t="s">
        <v>315</v>
      </c>
      <c r="B263" s="85">
        <f t="shared" si="22"/>
        <v>16.05</v>
      </c>
      <c r="C263" s="85">
        <f t="shared" si="23"/>
        <v>16.05</v>
      </c>
      <c r="D263" s="85"/>
      <c r="E263" s="85"/>
      <c r="F263" s="85"/>
      <c r="G263" s="85"/>
      <c r="H263" s="85">
        <v>14.56</v>
      </c>
      <c r="I263" s="85">
        <v>1.49</v>
      </c>
    </row>
    <row r="264" spans="1:9" s="86" customFormat="1" ht="12.75">
      <c r="A264" s="44" t="s">
        <v>316</v>
      </c>
      <c r="B264" s="85">
        <f t="shared" si="22"/>
        <v>20.225</v>
      </c>
      <c r="C264" s="85">
        <f t="shared" si="23"/>
        <v>20.225</v>
      </c>
      <c r="D264" s="85"/>
      <c r="E264" s="85"/>
      <c r="F264" s="85"/>
      <c r="G264" s="85"/>
      <c r="H264" s="85">
        <v>20.225</v>
      </c>
      <c r="I264" s="85"/>
    </row>
    <row r="265" spans="1:9" s="86" customFormat="1" ht="12.75">
      <c r="A265" s="44" t="s">
        <v>317</v>
      </c>
      <c r="B265" s="85">
        <f t="shared" si="22"/>
        <v>65.116</v>
      </c>
      <c r="C265" s="85">
        <f t="shared" si="23"/>
        <v>65.116</v>
      </c>
      <c r="D265" s="85"/>
      <c r="E265" s="85"/>
      <c r="F265" s="85"/>
      <c r="G265" s="85">
        <v>35.843</v>
      </c>
      <c r="H265" s="85">
        <v>24.933</v>
      </c>
      <c r="I265" s="85">
        <v>4.34</v>
      </c>
    </row>
    <row r="266" spans="1:9" s="86" customFormat="1" ht="12.75">
      <c r="A266" s="44" t="s">
        <v>318</v>
      </c>
      <c r="B266" s="85">
        <f t="shared" si="22"/>
        <v>62.781</v>
      </c>
      <c r="C266" s="85">
        <f t="shared" si="23"/>
        <v>62.781</v>
      </c>
      <c r="D266" s="85"/>
      <c r="E266" s="85"/>
      <c r="F266" s="85">
        <v>9.581</v>
      </c>
      <c r="G266" s="85"/>
      <c r="H266" s="85">
        <v>41.3</v>
      </c>
      <c r="I266" s="85">
        <v>11.9</v>
      </c>
    </row>
    <row r="267" spans="1:9" s="86" customFormat="1" ht="12.75">
      <c r="A267" s="44" t="s">
        <v>319</v>
      </c>
      <c r="B267" s="85">
        <f t="shared" si="22"/>
        <v>453.33</v>
      </c>
      <c r="C267" s="85">
        <f t="shared" si="23"/>
        <v>453.33</v>
      </c>
      <c r="D267" s="85">
        <v>39.1</v>
      </c>
      <c r="E267" s="85">
        <v>3</v>
      </c>
      <c r="F267" s="85">
        <v>35.6</v>
      </c>
      <c r="G267" s="85"/>
      <c r="H267" s="85">
        <v>311.99</v>
      </c>
      <c r="I267" s="85">
        <v>63.64</v>
      </c>
    </row>
    <row r="268" spans="1:9" s="84" customFormat="1" ht="12.75">
      <c r="A268" s="44" t="s">
        <v>320</v>
      </c>
      <c r="B268" s="85">
        <f t="shared" si="22"/>
        <v>7.314</v>
      </c>
      <c r="C268" s="85">
        <f t="shared" si="23"/>
        <v>7.314</v>
      </c>
      <c r="D268" s="85"/>
      <c r="E268" s="85"/>
      <c r="F268" s="85"/>
      <c r="G268" s="85"/>
      <c r="H268" s="85">
        <v>7.314</v>
      </c>
      <c r="I268" s="85"/>
    </row>
    <row r="269" spans="1:9" s="86" customFormat="1" ht="12.75">
      <c r="A269" s="44"/>
      <c r="B269" s="85"/>
      <c r="C269" s="85"/>
      <c r="D269" s="85"/>
      <c r="E269" s="85"/>
      <c r="F269" s="85"/>
      <c r="G269" s="85"/>
      <c r="H269" s="85"/>
      <c r="I269" s="85"/>
    </row>
    <row r="270" spans="1:9" s="86" customFormat="1" ht="12.75">
      <c r="A270" s="73" t="s">
        <v>321</v>
      </c>
      <c r="B270" s="87">
        <f>D270+E270+F270+G270+H270+I270</f>
        <v>1981.7329999999997</v>
      </c>
      <c r="C270" s="87">
        <f>B270</f>
        <v>1981.7329999999997</v>
      </c>
      <c r="D270" s="87">
        <v>8.297</v>
      </c>
      <c r="E270" s="87">
        <v>0.6</v>
      </c>
      <c r="F270" s="87">
        <v>7.708</v>
      </c>
      <c r="G270" s="87">
        <v>480.784</v>
      </c>
      <c r="H270" s="87">
        <v>1247.572</v>
      </c>
      <c r="I270" s="87">
        <v>236.772</v>
      </c>
    </row>
    <row r="271" spans="1:9" s="86" customFormat="1" ht="12.75">
      <c r="A271" s="44"/>
      <c r="B271" s="85"/>
      <c r="C271" s="85"/>
      <c r="D271" s="85"/>
      <c r="E271" s="85"/>
      <c r="F271" s="85"/>
      <c r="G271" s="85"/>
      <c r="H271" s="85"/>
      <c r="I271" s="85"/>
    </row>
    <row r="272" spans="1:9" s="86" customFormat="1" ht="12.75">
      <c r="A272" s="44" t="s">
        <v>322</v>
      </c>
      <c r="B272" s="85">
        <f aca="true" t="shared" si="24" ref="B272:B289">D272+E272+F272+G272+H272+I272</f>
        <v>69.646</v>
      </c>
      <c r="C272" s="85">
        <f aca="true" t="shared" si="25" ref="C272:C289">B272</f>
        <v>69.646</v>
      </c>
      <c r="D272" s="85"/>
      <c r="E272" s="85"/>
      <c r="F272" s="85"/>
      <c r="G272" s="85">
        <v>22.046</v>
      </c>
      <c r="H272" s="85">
        <v>46.3</v>
      </c>
      <c r="I272" s="85">
        <v>1.3</v>
      </c>
    </row>
    <row r="273" spans="1:9" s="86" customFormat="1" ht="12.75">
      <c r="A273" s="44" t="s">
        <v>323</v>
      </c>
      <c r="B273" s="85">
        <f t="shared" si="24"/>
        <v>38.5</v>
      </c>
      <c r="C273" s="85">
        <f t="shared" si="25"/>
        <v>38.5</v>
      </c>
      <c r="D273" s="85"/>
      <c r="E273" s="85"/>
      <c r="F273" s="85"/>
      <c r="G273" s="85"/>
      <c r="H273" s="85">
        <v>38.5</v>
      </c>
      <c r="I273" s="85"/>
    </row>
    <row r="274" spans="1:9" s="86" customFormat="1" ht="12.75">
      <c r="A274" s="44" t="s">
        <v>324</v>
      </c>
      <c r="B274" s="85">
        <f t="shared" si="24"/>
        <v>16.031</v>
      </c>
      <c r="C274" s="85">
        <f t="shared" si="25"/>
        <v>16.031</v>
      </c>
      <c r="D274" s="85"/>
      <c r="E274" s="85"/>
      <c r="F274" s="85"/>
      <c r="G274" s="85">
        <v>2.4</v>
      </c>
      <c r="H274" s="85">
        <v>13.631</v>
      </c>
      <c r="I274" s="85"/>
    </row>
    <row r="275" spans="1:9" s="86" customFormat="1" ht="12.75">
      <c r="A275" s="44" t="s">
        <v>325</v>
      </c>
      <c r="B275" s="85">
        <f t="shared" si="24"/>
        <v>85.056</v>
      </c>
      <c r="C275" s="85">
        <f t="shared" si="25"/>
        <v>85.056</v>
      </c>
      <c r="D275" s="85"/>
      <c r="E275" s="85"/>
      <c r="F275" s="85"/>
      <c r="G275" s="85">
        <v>16.062</v>
      </c>
      <c r="H275" s="85">
        <v>66.894</v>
      </c>
      <c r="I275" s="85">
        <v>2.1</v>
      </c>
    </row>
    <row r="276" spans="1:9" s="86" customFormat="1" ht="25.5">
      <c r="A276" s="44" t="s">
        <v>326</v>
      </c>
      <c r="B276" s="85">
        <f t="shared" si="24"/>
        <v>50.4</v>
      </c>
      <c r="C276" s="85">
        <f t="shared" si="25"/>
        <v>50.4</v>
      </c>
      <c r="D276" s="85"/>
      <c r="E276" s="85"/>
      <c r="F276" s="85"/>
      <c r="G276" s="85"/>
      <c r="H276" s="85">
        <v>50.4</v>
      </c>
      <c r="I276" s="85"/>
    </row>
    <row r="277" spans="1:9" s="86" customFormat="1" ht="12.75">
      <c r="A277" s="44" t="s">
        <v>327</v>
      </c>
      <c r="B277" s="85">
        <f t="shared" si="24"/>
        <v>16.438</v>
      </c>
      <c r="C277" s="85">
        <f t="shared" si="25"/>
        <v>16.438</v>
      </c>
      <c r="D277" s="85"/>
      <c r="E277" s="85"/>
      <c r="F277" s="85"/>
      <c r="G277" s="85"/>
      <c r="H277" s="85">
        <v>16.438</v>
      </c>
      <c r="I277" s="85"/>
    </row>
    <row r="278" spans="1:9" s="86" customFormat="1" ht="12.75">
      <c r="A278" s="44" t="s">
        <v>328</v>
      </c>
      <c r="B278" s="85">
        <f t="shared" si="24"/>
        <v>56.745</v>
      </c>
      <c r="C278" s="85">
        <f t="shared" si="25"/>
        <v>56.745</v>
      </c>
      <c r="D278" s="85"/>
      <c r="E278" s="85"/>
      <c r="F278" s="85"/>
      <c r="G278" s="85">
        <v>48.845</v>
      </c>
      <c r="H278" s="85">
        <v>7.9</v>
      </c>
      <c r="I278" s="85"/>
    </row>
    <row r="279" spans="1:9" s="86" customFormat="1" ht="12.75">
      <c r="A279" s="44" t="s">
        <v>329</v>
      </c>
      <c r="B279" s="85">
        <f t="shared" si="24"/>
        <v>33.302</v>
      </c>
      <c r="C279" s="85">
        <f t="shared" si="25"/>
        <v>33.302</v>
      </c>
      <c r="D279" s="85"/>
      <c r="E279" s="85"/>
      <c r="F279" s="85"/>
      <c r="G279" s="85">
        <v>24.594</v>
      </c>
      <c r="H279" s="85">
        <v>8.708</v>
      </c>
      <c r="I279" s="85"/>
    </row>
    <row r="280" spans="1:9" s="86" customFormat="1" ht="12.75">
      <c r="A280" s="44" t="s">
        <v>330</v>
      </c>
      <c r="B280" s="85">
        <f t="shared" si="24"/>
        <v>14.174</v>
      </c>
      <c r="C280" s="85">
        <f t="shared" si="25"/>
        <v>14.174</v>
      </c>
      <c r="D280" s="85"/>
      <c r="E280" s="85"/>
      <c r="F280" s="85">
        <v>0.525</v>
      </c>
      <c r="G280" s="85"/>
      <c r="H280" s="85">
        <v>12.149</v>
      </c>
      <c r="I280" s="85">
        <v>1.5</v>
      </c>
    </row>
    <row r="281" spans="1:9" s="86" customFormat="1" ht="12.75">
      <c r="A281" s="44" t="s">
        <v>331</v>
      </c>
      <c r="B281" s="85">
        <f t="shared" si="24"/>
        <v>49.243</v>
      </c>
      <c r="C281" s="85">
        <f t="shared" si="25"/>
        <v>49.243</v>
      </c>
      <c r="D281" s="85"/>
      <c r="E281" s="85"/>
      <c r="F281" s="85"/>
      <c r="G281" s="85">
        <v>16.578</v>
      </c>
      <c r="H281" s="85">
        <v>28.765</v>
      </c>
      <c r="I281" s="85">
        <v>3.9</v>
      </c>
    </row>
    <row r="282" spans="1:9" s="86" customFormat="1" ht="12.75">
      <c r="A282" s="44" t="s">
        <v>332</v>
      </c>
      <c r="B282" s="85">
        <f t="shared" si="24"/>
        <v>133.267</v>
      </c>
      <c r="C282" s="85">
        <f t="shared" si="25"/>
        <v>133.267</v>
      </c>
      <c r="D282" s="85">
        <v>1</v>
      </c>
      <c r="E282" s="85"/>
      <c r="F282" s="85"/>
      <c r="G282" s="85">
        <v>22.176</v>
      </c>
      <c r="H282" s="85">
        <v>108.891</v>
      </c>
      <c r="I282" s="85">
        <v>1.2</v>
      </c>
    </row>
    <row r="283" spans="1:9" s="86" customFormat="1" ht="12.75">
      <c r="A283" s="44" t="s">
        <v>333</v>
      </c>
      <c r="B283" s="85">
        <f t="shared" si="24"/>
        <v>43.181</v>
      </c>
      <c r="C283" s="85">
        <f t="shared" si="25"/>
        <v>43.181</v>
      </c>
      <c r="D283" s="85"/>
      <c r="E283" s="85">
        <v>0.6</v>
      </c>
      <c r="F283" s="85"/>
      <c r="G283" s="85">
        <v>9.5</v>
      </c>
      <c r="H283" s="85">
        <v>23.351</v>
      </c>
      <c r="I283" s="85">
        <v>9.73</v>
      </c>
    </row>
    <row r="284" spans="1:9" s="86" customFormat="1" ht="12.75">
      <c r="A284" s="44" t="s">
        <v>334</v>
      </c>
      <c r="B284" s="85">
        <f t="shared" si="24"/>
        <v>143.303</v>
      </c>
      <c r="C284" s="85">
        <f t="shared" si="25"/>
        <v>143.303</v>
      </c>
      <c r="D284" s="85"/>
      <c r="E284" s="85"/>
      <c r="F284" s="85"/>
      <c r="G284" s="85">
        <v>47.886</v>
      </c>
      <c r="H284" s="85">
        <v>95.417</v>
      </c>
      <c r="I284" s="85"/>
    </row>
    <row r="285" spans="1:9" s="86" customFormat="1" ht="25.5">
      <c r="A285" s="44" t="s">
        <v>335</v>
      </c>
      <c r="B285" s="85">
        <f t="shared" si="24"/>
        <v>16.3</v>
      </c>
      <c r="C285" s="85">
        <f t="shared" si="25"/>
        <v>16.3</v>
      </c>
      <c r="D285" s="85"/>
      <c r="E285" s="85"/>
      <c r="F285" s="85"/>
      <c r="G285" s="85"/>
      <c r="H285" s="85">
        <v>16.3</v>
      </c>
      <c r="I285" s="85"/>
    </row>
    <row r="286" spans="1:9" s="86" customFormat="1" ht="12.75">
      <c r="A286" s="44" t="s">
        <v>336</v>
      </c>
      <c r="B286" s="85">
        <f t="shared" si="24"/>
        <v>134.133</v>
      </c>
      <c r="C286" s="85">
        <f t="shared" si="25"/>
        <v>134.133</v>
      </c>
      <c r="D286" s="85"/>
      <c r="E286" s="85"/>
      <c r="F286" s="85"/>
      <c r="G286" s="85">
        <v>88.168</v>
      </c>
      <c r="H286" s="85">
        <v>45.965</v>
      </c>
      <c r="I286" s="85"/>
    </row>
    <row r="287" spans="1:9" s="86" customFormat="1" ht="12.75">
      <c r="A287" s="44" t="s">
        <v>337</v>
      </c>
      <c r="B287" s="85">
        <f t="shared" si="24"/>
        <v>286.72900000000004</v>
      </c>
      <c r="C287" s="85">
        <f t="shared" si="25"/>
        <v>286.72900000000004</v>
      </c>
      <c r="D287" s="85">
        <v>0.3</v>
      </c>
      <c r="E287" s="85"/>
      <c r="F287" s="85"/>
      <c r="G287" s="85">
        <v>172.929</v>
      </c>
      <c r="H287" s="85">
        <v>113.5</v>
      </c>
      <c r="I287" s="85"/>
    </row>
    <row r="288" spans="1:9" s="86" customFormat="1" ht="12.75">
      <c r="A288" s="44" t="s">
        <v>338</v>
      </c>
      <c r="B288" s="85">
        <f t="shared" si="24"/>
        <v>856.755</v>
      </c>
      <c r="C288" s="85">
        <f t="shared" si="25"/>
        <v>856.755</v>
      </c>
      <c r="D288" s="85">
        <v>6.8</v>
      </c>
      <c r="E288" s="85"/>
      <c r="F288" s="85">
        <v>6.955</v>
      </c>
      <c r="G288" s="85">
        <v>9.6</v>
      </c>
      <c r="H288" s="85">
        <v>619.9</v>
      </c>
      <c r="I288" s="85">
        <v>213.5</v>
      </c>
    </row>
    <row r="289" spans="1:9" s="84" customFormat="1" ht="12.75">
      <c r="A289" s="44" t="s">
        <v>339</v>
      </c>
      <c r="B289" s="85">
        <f t="shared" si="24"/>
        <v>43.73</v>
      </c>
      <c r="C289" s="85">
        <f t="shared" si="25"/>
        <v>43.73</v>
      </c>
      <c r="D289" s="85">
        <v>0.197</v>
      </c>
      <c r="E289" s="85"/>
      <c r="F289" s="85">
        <v>0.228</v>
      </c>
      <c r="G289" s="85"/>
      <c r="H289" s="85">
        <v>39.763</v>
      </c>
      <c r="I289" s="85">
        <v>3.542</v>
      </c>
    </row>
    <row r="290" spans="1:9" s="86" customFormat="1" ht="12.75">
      <c r="A290" s="44"/>
      <c r="B290" s="85"/>
      <c r="C290" s="85"/>
      <c r="D290" s="85"/>
      <c r="E290" s="85"/>
      <c r="F290" s="85"/>
      <c r="G290" s="85"/>
      <c r="H290" s="85"/>
      <c r="I290" s="85"/>
    </row>
    <row r="291" spans="1:9" s="86" customFormat="1" ht="12.75">
      <c r="A291" s="73" t="s">
        <v>340</v>
      </c>
      <c r="B291" s="87">
        <f>D291+E291+F291+G291+H291+I291</f>
        <v>1497.822</v>
      </c>
      <c r="C291" s="87">
        <f>B291</f>
        <v>1497.822</v>
      </c>
      <c r="D291" s="87"/>
      <c r="E291" s="87">
        <v>128.366</v>
      </c>
      <c r="F291" s="87">
        <v>12.721</v>
      </c>
      <c r="G291" s="87">
        <v>150.601</v>
      </c>
      <c r="H291" s="87">
        <v>820.731</v>
      </c>
      <c r="I291" s="87">
        <v>385.403</v>
      </c>
    </row>
    <row r="292" spans="1:9" s="86" customFormat="1" ht="12.75">
      <c r="A292" s="44"/>
      <c r="B292" s="85"/>
      <c r="C292" s="85"/>
      <c r="D292" s="85"/>
      <c r="E292" s="85"/>
      <c r="F292" s="85"/>
      <c r="G292" s="85"/>
      <c r="H292" s="85"/>
      <c r="I292" s="85"/>
    </row>
    <row r="293" spans="1:9" s="86" customFormat="1" ht="12.75">
      <c r="A293" s="44" t="s">
        <v>341</v>
      </c>
      <c r="B293" s="85">
        <f aca="true" t="shared" si="26" ref="B293:B306">D293+E293+F293+G293+H293+I293</f>
        <v>111.239</v>
      </c>
      <c r="C293" s="85">
        <f aca="true" t="shared" si="27" ref="C293:C306">B293</f>
        <v>111.239</v>
      </c>
      <c r="D293" s="85"/>
      <c r="E293" s="85"/>
      <c r="F293" s="85"/>
      <c r="G293" s="85">
        <v>31.483</v>
      </c>
      <c r="H293" s="85">
        <v>71.652</v>
      </c>
      <c r="I293" s="85">
        <v>8.104</v>
      </c>
    </row>
    <row r="294" spans="1:9" s="86" customFormat="1" ht="12.75">
      <c r="A294" s="44" t="s">
        <v>342</v>
      </c>
      <c r="B294" s="85">
        <f t="shared" si="26"/>
        <v>12.181</v>
      </c>
      <c r="C294" s="85">
        <f t="shared" si="27"/>
        <v>12.181</v>
      </c>
      <c r="D294" s="85"/>
      <c r="E294" s="85"/>
      <c r="F294" s="85"/>
      <c r="G294" s="85"/>
      <c r="H294" s="85">
        <v>12.181</v>
      </c>
      <c r="I294" s="85"/>
    </row>
    <row r="295" spans="1:9" s="86" customFormat="1" ht="12.75">
      <c r="A295" s="44" t="s">
        <v>343</v>
      </c>
      <c r="B295" s="85">
        <f t="shared" si="26"/>
        <v>19.454</v>
      </c>
      <c r="C295" s="85">
        <f t="shared" si="27"/>
        <v>19.454</v>
      </c>
      <c r="D295" s="85"/>
      <c r="E295" s="85"/>
      <c r="F295" s="85"/>
      <c r="G295" s="85">
        <v>9.054</v>
      </c>
      <c r="H295" s="85">
        <v>10.4</v>
      </c>
      <c r="I295" s="85"/>
    </row>
    <row r="296" spans="1:9" s="86" customFormat="1" ht="12.75">
      <c r="A296" s="44" t="s">
        <v>344</v>
      </c>
      <c r="B296" s="85">
        <f t="shared" si="26"/>
        <v>37.611000000000004</v>
      </c>
      <c r="C296" s="85">
        <f t="shared" si="27"/>
        <v>37.611000000000004</v>
      </c>
      <c r="D296" s="85"/>
      <c r="E296" s="85"/>
      <c r="F296" s="85"/>
      <c r="G296" s="85">
        <v>0.844</v>
      </c>
      <c r="H296" s="85">
        <v>36.767</v>
      </c>
      <c r="I296" s="85"/>
    </row>
    <row r="297" spans="1:9" s="86" customFormat="1" ht="12.75">
      <c r="A297" s="44" t="s">
        <v>345</v>
      </c>
      <c r="B297" s="85">
        <f t="shared" si="26"/>
        <v>26.023</v>
      </c>
      <c r="C297" s="85">
        <f t="shared" si="27"/>
        <v>26.023</v>
      </c>
      <c r="D297" s="85"/>
      <c r="E297" s="85"/>
      <c r="F297" s="85"/>
      <c r="G297" s="85">
        <v>7.81</v>
      </c>
      <c r="H297" s="85">
        <v>18.213</v>
      </c>
      <c r="I297" s="85"/>
    </row>
    <row r="298" spans="1:9" s="86" customFormat="1" ht="12.75">
      <c r="A298" s="44" t="s">
        <v>346</v>
      </c>
      <c r="B298" s="85">
        <f t="shared" si="26"/>
        <v>24.3</v>
      </c>
      <c r="C298" s="85">
        <f t="shared" si="27"/>
        <v>24.3</v>
      </c>
      <c r="D298" s="85"/>
      <c r="E298" s="85"/>
      <c r="F298" s="85"/>
      <c r="G298" s="85">
        <v>11.1</v>
      </c>
      <c r="H298" s="85">
        <v>12</v>
      </c>
      <c r="I298" s="85">
        <v>1.2</v>
      </c>
    </row>
    <row r="299" spans="1:9" s="86" customFormat="1" ht="12.75">
      <c r="A299" s="44" t="s">
        <v>347</v>
      </c>
      <c r="B299" s="85">
        <f t="shared" si="26"/>
        <v>28.863999999999997</v>
      </c>
      <c r="C299" s="85">
        <f t="shared" si="27"/>
        <v>28.863999999999997</v>
      </c>
      <c r="D299" s="85"/>
      <c r="E299" s="85"/>
      <c r="F299" s="85"/>
      <c r="G299" s="85">
        <v>7.192</v>
      </c>
      <c r="H299" s="85">
        <v>19.092</v>
      </c>
      <c r="I299" s="85">
        <v>2.58</v>
      </c>
    </row>
    <row r="300" spans="1:9" s="86" customFormat="1" ht="12.75">
      <c r="A300" s="44" t="s">
        <v>348</v>
      </c>
      <c r="B300" s="85">
        <f t="shared" si="26"/>
        <v>26.819000000000003</v>
      </c>
      <c r="C300" s="85">
        <f t="shared" si="27"/>
        <v>26.819000000000003</v>
      </c>
      <c r="D300" s="85"/>
      <c r="E300" s="85"/>
      <c r="F300" s="85"/>
      <c r="G300" s="85">
        <v>3.652</v>
      </c>
      <c r="H300" s="85">
        <v>23.167</v>
      </c>
      <c r="I300" s="85"/>
    </row>
    <row r="301" spans="1:9" s="86" customFormat="1" ht="12.75">
      <c r="A301" s="44" t="s">
        <v>349</v>
      </c>
      <c r="B301" s="85">
        <f t="shared" si="26"/>
        <v>171.882</v>
      </c>
      <c r="C301" s="85">
        <f t="shared" si="27"/>
        <v>171.882</v>
      </c>
      <c r="D301" s="85"/>
      <c r="E301" s="85"/>
      <c r="F301" s="85"/>
      <c r="G301" s="85">
        <v>27.873</v>
      </c>
      <c r="H301" s="85">
        <v>34.146</v>
      </c>
      <c r="I301" s="85">
        <v>109.863</v>
      </c>
    </row>
    <row r="302" spans="1:9" s="86" customFormat="1" ht="12.75">
      <c r="A302" s="44" t="s">
        <v>350</v>
      </c>
      <c r="B302" s="85">
        <f t="shared" si="26"/>
        <v>32.055</v>
      </c>
      <c r="C302" s="85">
        <f t="shared" si="27"/>
        <v>32.055</v>
      </c>
      <c r="D302" s="85"/>
      <c r="E302" s="85"/>
      <c r="F302" s="85"/>
      <c r="G302" s="85">
        <v>4.82</v>
      </c>
      <c r="H302" s="85">
        <v>27.235</v>
      </c>
      <c r="I302" s="85"/>
    </row>
    <row r="303" spans="1:9" s="86" customFormat="1" ht="12.75">
      <c r="A303" s="44" t="s">
        <v>351</v>
      </c>
      <c r="B303" s="85">
        <f t="shared" si="26"/>
        <v>23.482</v>
      </c>
      <c r="C303" s="85">
        <f t="shared" si="27"/>
        <v>23.482</v>
      </c>
      <c r="D303" s="85"/>
      <c r="E303" s="85"/>
      <c r="F303" s="85"/>
      <c r="G303" s="85">
        <v>7.982</v>
      </c>
      <c r="H303" s="85">
        <v>15.5</v>
      </c>
      <c r="I303" s="85"/>
    </row>
    <row r="304" spans="1:9" s="86" customFormat="1" ht="12.75">
      <c r="A304" s="44" t="s">
        <v>352</v>
      </c>
      <c r="B304" s="85">
        <f t="shared" si="26"/>
        <v>23.616</v>
      </c>
      <c r="C304" s="85">
        <f t="shared" si="27"/>
        <v>23.616</v>
      </c>
      <c r="D304" s="85"/>
      <c r="E304" s="85"/>
      <c r="F304" s="85"/>
      <c r="G304" s="85"/>
      <c r="H304" s="85">
        <v>22.25</v>
      </c>
      <c r="I304" s="85">
        <v>1.366</v>
      </c>
    </row>
    <row r="305" spans="1:9" s="86" customFormat="1" ht="12.75">
      <c r="A305" s="44" t="s">
        <v>353</v>
      </c>
      <c r="B305" s="85">
        <f t="shared" si="26"/>
        <v>820.828</v>
      </c>
      <c r="C305" s="85">
        <f t="shared" si="27"/>
        <v>820.828</v>
      </c>
      <c r="D305" s="85"/>
      <c r="E305" s="85">
        <v>128.366</v>
      </c>
      <c r="F305" s="85">
        <v>11.093</v>
      </c>
      <c r="G305" s="85"/>
      <c r="H305" s="85">
        <v>422.891</v>
      </c>
      <c r="I305" s="85">
        <v>258.478</v>
      </c>
    </row>
    <row r="306" spans="1:9" s="86" customFormat="1" ht="12.75">
      <c r="A306" s="44" t="s">
        <v>354</v>
      </c>
      <c r="B306" s="85">
        <f t="shared" si="26"/>
        <v>151.649</v>
      </c>
      <c r="C306" s="85">
        <f t="shared" si="27"/>
        <v>151.649</v>
      </c>
      <c r="D306" s="85"/>
      <c r="E306" s="85"/>
      <c r="F306" s="85">
        <v>1.628</v>
      </c>
      <c r="G306" s="85">
        <v>38.791</v>
      </c>
      <c r="H306" s="85">
        <v>107.418</v>
      </c>
      <c r="I306" s="85">
        <v>3.812</v>
      </c>
    </row>
    <row r="307" spans="1:9" s="77" customFormat="1" ht="12.75">
      <c r="A307" s="44"/>
      <c r="B307" s="85"/>
      <c r="C307" s="85"/>
      <c r="D307" s="85"/>
      <c r="E307" s="85"/>
      <c r="F307" s="85"/>
      <c r="G307" s="85"/>
      <c r="H307" s="85"/>
      <c r="I307" s="85"/>
    </row>
    <row r="308" spans="1:9" s="77" customFormat="1" ht="12.75">
      <c r="A308" s="44"/>
      <c r="B308" s="85"/>
      <c r="C308" s="85"/>
      <c r="D308" s="85"/>
      <c r="E308" s="85"/>
      <c r="F308" s="85"/>
      <c r="G308" s="85"/>
      <c r="H308" s="85"/>
      <c r="I308" s="85"/>
    </row>
    <row r="309" spans="1:9" s="77" customFormat="1" ht="12.75">
      <c r="A309" s="44"/>
      <c r="B309" s="85"/>
      <c r="C309" s="85"/>
      <c r="D309" s="85"/>
      <c r="E309" s="85"/>
      <c r="F309" s="85"/>
      <c r="G309" s="85"/>
      <c r="H309" s="85"/>
      <c r="I309" s="85"/>
    </row>
    <row r="310" spans="1:9" s="77" customFormat="1" ht="12.75">
      <c r="A310" s="44"/>
      <c r="B310" s="85"/>
      <c r="C310" s="85"/>
      <c r="D310" s="85"/>
      <c r="E310" s="85"/>
      <c r="F310" s="85"/>
      <c r="G310" s="85"/>
      <c r="H310" s="85"/>
      <c r="I310" s="85"/>
    </row>
    <row r="311" spans="1:9" s="77" customFormat="1" ht="12.75">
      <c r="A311" s="44"/>
      <c r="B311" s="85"/>
      <c r="C311" s="85"/>
      <c r="D311" s="85"/>
      <c r="E311" s="85"/>
      <c r="F311" s="85"/>
      <c r="G311" s="85"/>
      <c r="H311" s="85"/>
      <c r="I311" s="85"/>
    </row>
    <row r="312" spans="1:9" s="77" customFormat="1" ht="12.75">
      <c r="A312" s="44"/>
      <c r="B312" s="85"/>
      <c r="C312" s="85"/>
      <c r="D312" s="85"/>
      <c r="E312" s="85"/>
      <c r="F312" s="85"/>
      <c r="G312" s="85"/>
      <c r="H312" s="85"/>
      <c r="I312" s="85"/>
    </row>
    <row r="313" spans="1:9" s="77" customFormat="1" ht="12.75">
      <c r="A313" s="44"/>
      <c r="B313" s="85"/>
      <c r="C313" s="85"/>
      <c r="D313" s="85"/>
      <c r="E313" s="85"/>
      <c r="F313" s="85"/>
      <c r="G313" s="85"/>
      <c r="H313" s="85"/>
      <c r="I313" s="85"/>
    </row>
    <row r="314" spans="1:9" s="77" customFormat="1" ht="12.75">
      <c r="A314" s="44"/>
      <c r="B314" s="85"/>
      <c r="C314" s="85"/>
      <c r="D314" s="85"/>
      <c r="E314" s="85"/>
      <c r="F314" s="85"/>
      <c r="G314" s="85"/>
      <c r="H314" s="85"/>
      <c r="I314" s="85"/>
    </row>
    <row r="315" spans="1:9" s="77" customFormat="1" ht="12.75">
      <c r="A315" s="44"/>
      <c r="B315" s="85"/>
      <c r="C315" s="85"/>
      <c r="D315" s="85"/>
      <c r="E315" s="85"/>
      <c r="F315" s="85"/>
      <c r="G315" s="85"/>
      <c r="H315" s="85"/>
      <c r="I315" s="85"/>
    </row>
    <row r="316" spans="1:9" s="77" customFormat="1" ht="12.75">
      <c r="A316" s="44"/>
      <c r="B316" s="85"/>
      <c r="C316" s="85"/>
      <c r="D316" s="85"/>
      <c r="E316" s="85"/>
      <c r="F316" s="85"/>
      <c r="G316" s="85"/>
      <c r="H316" s="85"/>
      <c r="I316" s="85"/>
    </row>
    <row r="317" spans="1:9" s="77" customFormat="1" ht="12.75">
      <c r="A317" s="44"/>
      <c r="B317" s="85"/>
      <c r="C317" s="85"/>
      <c r="D317" s="85"/>
      <c r="E317" s="85"/>
      <c r="F317" s="85"/>
      <c r="G317" s="85"/>
      <c r="H317" s="85"/>
      <c r="I317" s="85"/>
    </row>
    <row r="318" spans="1:9" s="77" customFormat="1" ht="12.75">
      <c r="A318" s="44"/>
      <c r="B318" s="85"/>
      <c r="C318" s="85"/>
      <c r="D318" s="85"/>
      <c r="E318" s="85"/>
      <c r="F318" s="85"/>
      <c r="G318" s="85"/>
      <c r="H318" s="85"/>
      <c r="I318" s="85"/>
    </row>
    <row r="319" spans="1:9" s="77" customFormat="1" ht="12.75">
      <c r="A319" s="44"/>
      <c r="B319" s="85"/>
      <c r="C319" s="85"/>
      <c r="D319" s="85"/>
      <c r="E319" s="85"/>
      <c r="F319" s="85"/>
      <c r="G319" s="85"/>
      <c r="H319" s="85"/>
      <c r="I319" s="85"/>
    </row>
    <row r="320" spans="1:9" s="77" customFormat="1" ht="12.75">
      <c r="A320" s="44"/>
      <c r="B320" s="85"/>
      <c r="C320" s="85"/>
      <c r="D320" s="85"/>
      <c r="E320" s="85"/>
      <c r="F320" s="85"/>
      <c r="G320" s="85"/>
      <c r="H320" s="85"/>
      <c r="I320" s="85"/>
    </row>
    <row r="321" spans="1:9" s="77" customFormat="1" ht="12.75">
      <c r="A321" s="44"/>
      <c r="B321" s="85"/>
      <c r="C321" s="85"/>
      <c r="D321" s="85"/>
      <c r="E321" s="85"/>
      <c r="F321" s="85"/>
      <c r="G321" s="85"/>
      <c r="H321" s="85"/>
      <c r="I321" s="85"/>
    </row>
    <row r="322" spans="1:9" s="77" customFormat="1" ht="12.75">
      <c r="A322" s="44"/>
      <c r="B322" s="85"/>
      <c r="C322" s="85"/>
      <c r="D322" s="85"/>
      <c r="E322" s="85"/>
      <c r="F322" s="85"/>
      <c r="G322" s="85"/>
      <c r="H322" s="85"/>
      <c r="I322" s="85"/>
    </row>
    <row r="323" spans="1:9" s="77" customFormat="1" ht="12.75">
      <c r="A323" s="44"/>
      <c r="B323" s="85"/>
      <c r="C323" s="85"/>
      <c r="D323" s="85"/>
      <c r="E323" s="85"/>
      <c r="F323" s="85"/>
      <c r="G323" s="85"/>
      <c r="H323" s="85"/>
      <c r="I323" s="85"/>
    </row>
    <row r="324" spans="1:9" s="77" customFormat="1" ht="12.75">
      <c r="A324" s="44"/>
      <c r="B324" s="85"/>
      <c r="C324" s="85"/>
      <c r="D324" s="85"/>
      <c r="E324" s="85"/>
      <c r="F324" s="85"/>
      <c r="G324" s="85"/>
      <c r="H324" s="85"/>
      <c r="I324" s="85"/>
    </row>
    <row r="325" spans="1:9" s="77" customFormat="1" ht="12.75">
      <c r="A325" s="44"/>
      <c r="B325" s="85"/>
      <c r="C325" s="85"/>
      <c r="D325" s="85"/>
      <c r="E325" s="85"/>
      <c r="F325" s="85"/>
      <c r="G325" s="85"/>
      <c r="H325" s="85"/>
      <c r="I325" s="85"/>
    </row>
    <row r="326" spans="1:9" s="77" customFormat="1" ht="12.75">
      <c r="A326" s="44"/>
      <c r="B326" s="85"/>
      <c r="C326" s="85"/>
      <c r="D326" s="85"/>
      <c r="E326" s="85"/>
      <c r="F326" s="85"/>
      <c r="G326" s="85"/>
      <c r="H326" s="85"/>
      <c r="I326" s="85"/>
    </row>
    <row r="327" spans="1:9" s="77" customFormat="1" ht="12.75">
      <c r="A327" s="44"/>
      <c r="B327" s="85"/>
      <c r="C327" s="85"/>
      <c r="D327" s="85"/>
      <c r="E327" s="85"/>
      <c r="F327" s="85"/>
      <c r="G327" s="85"/>
      <c r="H327" s="85"/>
      <c r="I327" s="85"/>
    </row>
    <row r="328" spans="1:9" s="77" customFormat="1" ht="12.75">
      <c r="A328" s="44"/>
      <c r="B328" s="85"/>
      <c r="C328" s="85"/>
      <c r="D328" s="85"/>
      <c r="E328" s="85"/>
      <c r="F328" s="85"/>
      <c r="G328" s="85"/>
      <c r="H328" s="85"/>
      <c r="I328" s="85"/>
    </row>
    <row r="329" spans="1:9" s="77" customFormat="1" ht="12.75">
      <c r="A329" s="44"/>
      <c r="B329" s="85"/>
      <c r="C329" s="85"/>
      <c r="D329" s="85"/>
      <c r="E329" s="85"/>
      <c r="F329" s="85"/>
      <c r="G329" s="85"/>
      <c r="H329" s="85"/>
      <c r="I329" s="85"/>
    </row>
    <row r="330" spans="1:9" s="77" customFormat="1" ht="12.75">
      <c r="A330" s="44"/>
      <c r="B330" s="85"/>
      <c r="C330" s="85"/>
      <c r="D330" s="85"/>
      <c r="E330" s="85"/>
      <c r="F330" s="85"/>
      <c r="G330" s="85"/>
      <c r="H330" s="85"/>
      <c r="I330" s="85"/>
    </row>
    <row r="331" spans="1:9" s="77" customFormat="1" ht="12.75">
      <c r="A331" s="44"/>
      <c r="B331" s="85"/>
      <c r="C331" s="85"/>
      <c r="D331" s="85"/>
      <c r="E331" s="85"/>
      <c r="F331" s="85"/>
      <c r="G331" s="85"/>
      <c r="H331" s="85"/>
      <c r="I331" s="85"/>
    </row>
    <row r="332" spans="1:9" s="77" customFormat="1" ht="12.75">
      <c r="A332" s="44"/>
      <c r="B332" s="85"/>
      <c r="C332" s="85"/>
      <c r="D332" s="85"/>
      <c r="E332" s="85"/>
      <c r="F332" s="85"/>
      <c r="G332" s="85"/>
      <c r="H332" s="85"/>
      <c r="I332" s="85"/>
    </row>
    <row r="333" spans="1:9" s="77" customFormat="1" ht="12.75">
      <c r="A333" s="44"/>
      <c r="B333" s="85"/>
      <c r="C333" s="85"/>
      <c r="D333" s="85"/>
      <c r="E333" s="85"/>
      <c r="F333" s="85"/>
      <c r="G333" s="85"/>
      <c r="H333" s="85"/>
      <c r="I333" s="85"/>
    </row>
    <row r="334" spans="1:9" s="77" customFormat="1" ht="12.75">
      <c r="A334" s="44"/>
      <c r="B334" s="85"/>
      <c r="C334" s="85"/>
      <c r="D334" s="85"/>
      <c r="E334" s="85"/>
      <c r="F334" s="85"/>
      <c r="G334" s="85"/>
      <c r="H334" s="85"/>
      <c r="I334" s="85"/>
    </row>
    <row r="335" spans="1:9" s="77" customFormat="1" ht="12.75">
      <c r="A335" s="44"/>
      <c r="B335" s="85"/>
      <c r="C335" s="85"/>
      <c r="D335" s="85"/>
      <c r="E335" s="85"/>
      <c r="F335" s="85"/>
      <c r="G335" s="85"/>
      <c r="H335" s="85"/>
      <c r="I335" s="85"/>
    </row>
    <row r="336" spans="1:9" s="77" customFormat="1" ht="12.75">
      <c r="A336" s="44"/>
      <c r="B336" s="85"/>
      <c r="C336" s="85"/>
      <c r="D336" s="85"/>
      <c r="E336" s="85"/>
      <c r="F336" s="85"/>
      <c r="G336" s="85"/>
      <c r="H336" s="85"/>
      <c r="I336" s="85"/>
    </row>
    <row r="337" spans="1:9" s="77" customFormat="1" ht="12.75">
      <c r="A337" s="44"/>
      <c r="B337" s="85"/>
      <c r="C337" s="85"/>
      <c r="D337" s="85"/>
      <c r="E337" s="85"/>
      <c r="F337" s="85"/>
      <c r="G337" s="85"/>
      <c r="H337" s="85"/>
      <c r="I337" s="85"/>
    </row>
    <row r="338" spans="1:9" s="77" customFormat="1" ht="12.75">
      <c r="A338" s="44"/>
      <c r="B338" s="85"/>
      <c r="C338" s="85"/>
      <c r="D338" s="85"/>
      <c r="E338" s="85"/>
      <c r="F338" s="85"/>
      <c r="G338" s="85"/>
      <c r="H338" s="85"/>
      <c r="I338" s="85"/>
    </row>
    <row r="339" spans="1:9" s="77" customFormat="1" ht="12.75">
      <c r="A339" s="44"/>
      <c r="B339" s="85"/>
      <c r="C339" s="85"/>
      <c r="D339" s="85"/>
      <c r="E339" s="85"/>
      <c r="F339" s="85"/>
      <c r="G339" s="85"/>
      <c r="H339" s="85"/>
      <c r="I339" s="85"/>
    </row>
    <row r="340" spans="1:9" s="77" customFormat="1" ht="12.75">
      <c r="A340" s="44"/>
      <c r="B340" s="85"/>
      <c r="C340" s="85"/>
      <c r="D340" s="85"/>
      <c r="E340" s="85"/>
      <c r="F340" s="85"/>
      <c r="G340" s="85"/>
      <c r="H340" s="85"/>
      <c r="I340" s="85"/>
    </row>
    <row r="341" spans="1:9" s="77" customFormat="1" ht="12.75">
      <c r="A341" s="44"/>
      <c r="B341" s="85"/>
      <c r="C341" s="85"/>
      <c r="D341" s="85"/>
      <c r="E341" s="85"/>
      <c r="F341" s="85"/>
      <c r="G341" s="85"/>
      <c r="H341" s="85"/>
      <c r="I341" s="85"/>
    </row>
    <row r="342" spans="1:9" s="77" customFormat="1" ht="12.75">
      <c r="A342" s="44"/>
      <c r="B342" s="85"/>
      <c r="C342" s="85"/>
      <c r="D342" s="85"/>
      <c r="E342" s="85"/>
      <c r="F342" s="85"/>
      <c r="G342" s="85"/>
      <c r="H342" s="85"/>
      <c r="I342" s="85"/>
    </row>
    <row r="343" spans="1:9" s="77" customFormat="1" ht="12.75">
      <c r="A343" s="44"/>
      <c r="B343" s="85"/>
      <c r="C343" s="85"/>
      <c r="D343" s="85"/>
      <c r="E343" s="85"/>
      <c r="F343" s="85"/>
      <c r="G343" s="85"/>
      <c r="H343" s="85"/>
      <c r="I343" s="85"/>
    </row>
    <row r="344" spans="1:9" s="77" customFormat="1" ht="12.75">
      <c r="A344" s="44"/>
      <c r="B344" s="85"/>
      <c r="C344" s="85"/>
      <c r="D344" s="85"/>
      <c r="E344" s="85"/>
      <c r="F344" s="85"/>
      <c r="G344" s="85"/>
      <c r="H344" s="85"/>
      <c r="I344" s="85"/>
    </row>
    <row r="345" spans="1:9" s="77" customFormat="1" ht="12.75">
      <c r="A345" s="44"/>
      <c r="B345" s="85"/>
      <c r="C345" s="85"/>
      <c r="D345" s="85"/>
      <c r="E345" s="85"/>
      <c r="F345" s="85"/>
      <c r="G345" s="85"/>
      <c r="H345" s="85"/>
      <c r="I345" s="85"/>
    </row>
    <row r="346" spans="1:9" s="77" customFormat="1" ht="12.75">
      <c r="A346" s="44"/>
      <c r="B346" s="85"/>
      <c r="C346" s="85"/>
      <c r="D346" s="85"/>
      <c r="E346" s="85"/>
      <c r="F346" s="85"/>
      <c r="G346" s="85"/>
      <c r="H346" s="85"/>
      <c r="I346" s="85"/>
    </row>
    <row r="347" spans="1:9" s="77" customFormat="1" ht="12.75">
      <c r="A347" s="44"/>
      <c r="B347" s="85"/>
      <c r="C347" s="85"/>
      <c r="D347" s="85"/>
      <c r="E347" s="85"/>
      <c r="F347" s="85"/>
      <c r="G347" s="85"/>
      <c r="H347" s="85"/>
      <c r="I347" s="85"/>
    </row>
    <row r="348" spans="1:9" s="77" customFormat="1" ht="12.75">
      <c r="A348" s="44"/>
      <c r="B348" s="85"/>
      <c r="C348" s="85"/>
      <c r="D348" s="85"/>
      <c r="E348" s="85"/>
      <c r="F348" s="85"/>
      <c r="G348" s="85"/>
      <c r="H348" s="85"/>
      <c r="I348" s="85"/>
    </row>
    <row r="349" spans="1:9" s="77" customFormat="1" ht="12.75">
      <c r="A349" s="44"/>
      <c r="B349" s="85"/>
      <c r="C349" s="85"/>
      <c r="D349" s="85"/>
      <c r="E349" s="85"/>
      <c r="F349" s="85"/>
      <c r="G349" s="85"/>
      <c r="H349" s="85"/>
      <c r="I349" s="85"/>
    </row>
    <row r="350" spans="1:9" s="77" customFormat="1" ht="12.75">
      <c r="A350" s="44"/>
      <c r="B350" s="85"/>
      <c r="C350" s="85"/>
      <c r="D350" s="85"/>
      <c r="E350" s="85"/>
      <c r="F350" s="85"/>
      <c r="G350" s="85"/>
      <c r="H350" s="85"/>
      <c r="I350" s="85"/>
    </row>
    <row r="351" spans="1:9" s="77" customFormat="1" ht="12.75">
      <c r="A351" s="44"/>
      <c r="B351" s="85"/>
      <c r="C351" s="85"/>
      <c r="D351" s="85"/>
      <c r="E351" s="85"/>
      <c r="F351" s="85"/>
      <c r="G351" s="85"/>
      <c r="H351" s="85"/>
      <c r="I351" s="85"/>
    </row>
    <row r="352" spans="1:9" s="77" customFormat="1" ht="12.75">
      <c r="A352" s="44"/>
      <c r="B352" s="85"/>
      <c r="C352" s="85"/>
      <c r="D352" s="85"/>
      <c r="E352" s="85"/>
      <c r="F352" s="85"/>
      <c r="G352" s="85"/>
      <c r="H352" s="85"/>
      <c r="I352" s="85"/>
    </row>
    <row r="353" spans="1:9" s="77" customFormat="1" ht="12.75">
      <c r="A353" s="44"/>
      <c r="B353" s="85"/>
      <c r="C353" s="85"/>
      <c r="D353" s="85"/>
      <c r="E353" s="85"/>
      <c r="F353" s="85"/>
      <c r="G353" s="85"/>
      <c r="H353" s="85"/>
      <c r="I353" s="85"/>
    </row>
    <row r="354" spans="1:9" s="77" customFormat="1" ht="12.75">
      <c r="A354" s="44"/>
      <c r="B354" s="85"/>
      <c r="C354" s="85"/>
      <c r="D354" s="85"/>
      <c r="E354" s="85"/>
      <c r="F354" s="85"/>
      <c r="G354" s="85"/>
      <c r="H354" s="85"/>
      <c r="I354" s="85"/>
    </row>
    <row r="355" spans="1:9" s="77" customFormat="1" ht="12.75">
      <c r="A355" s="44"/>
      <c r="B355" s="85"/>
      <c r="C355" s="85"/>
      <c r="D355" s="85"/>
      <c r="E355" s="85"/>
      <c r="F355" s="85"/>
      <c r="G355" s="85"/>
      <c r="H355" s="85"/>
      <c r="I355" s="85"/>
    </row>
    <row r="356" spans="1:9" s="77" customFormat="1" ht="12.75">
      <c r="A356" s="44"/>
      <c r="B356" s="85"/>
      <c r="C356" s="85"/>
      <c r="D356" s="85"/>
      <c r="E356" s="85"/>
      <c r="F356" s="85"/>
      <c r="G356" s="85"/>
      <c r="H356" s="85"/>
      <c r="I356" s="85"/>
    </row>
    <row r="357" spans="1:9" s="77" customFormat="1" ht="12.75">
      <c r="A357" s="44"/>
      <c r="B357" s="85"/>
      <c r="C357" s="85"/>
      <c r="D357" s="85"/>
      <c r="E357" s="85"/>
      <c r="F357" s="85"/>
      <c r="G357" s="85"/>
      <c r="H357" s="85"/>
      <c r="I357" s="85"/>
    </row>
    <row r="358" spans="1:9" s="77" customFormat="1" ht="12.75">
      <c r="A358" s="44"/>
      <c r="B358" s="85"/>
      <c r="C358" s="85"/>
      <c r="D358" s="85"/>
      <c r="E358" s="85"/>
      <c r="F358" s="85"/>
      <c r="G358" s="85"/>
      <c r="H358" s="85"/>
      <c r="I358" s="85"/>
    </row>
    <row r="359" spans="1:9" s="77" customFormat="1" ht="12.75">
      <c r="A359" s="44"/>
      <c r="B359" s="85"/>
      <c r="C359" s="85"/>
      <c r="D359" s="85"/>
      <c r="E359" s="85"/>
      <c r="F359" s="85"/>
      <c r="G359" s="85"/>
      <c r="H359" s="85"/>
      <c r="I359" s="85"/>
    </row>
    <row r="360" spans="1:9" s="77" customFormat="1" ht="12.75">
      <c r="A360" s="44"/>
      <c r="B360" s="85"/>
      <c r="C360" s="85"/>
      <c r="D360" s="85"/>
      <c r="E360" s="85"/>
      <c r="F360" s="85"/>
      <c r="G360" s="85"/>
      <c r="H360" s="85"/>
      <c r="I360" s="85"/>
    </row>
    <row r="361" spans="1:9" s="77" customFormat="1" ht="12.75">
      <c r="A361" s="44"/>
      <c r="B361" s="85"/>
      <c r="C361" s="85"/>
      <c r="D361" s="85"/>
      <c r="E361" s="85"/>
      <c r="F361" s="85"/>
      <c r="G361" s="85"/>
      <c r="H361" s="85"/>
      <c r="I361" s="85"/>
    </row>
    <row r="362" spans="1:9" s="77" customFormat="1" ht="12.75">
      <c r="A362" s="44"/>
      <c r="B362" s="85"/>
      <c r="C362" s="85"/>
      <c r="D362" s="85"/>
      <c r="E362" s="85"/>
      <c r="F362" s="85"/>
      <c r="G362" s="85"/>
      <c r="H362" s="85"/>
      <c r="I362" s="85"/>
    </row>
    <row r="363" spans="1:9" s="77" customFormat="1" ht="12.75">
      <c r="A363" s="44"/>
      <c r="B363" s="85"/>
      <c r="C363" s="85"/>
      <c r="D363" s="85"/>
      <c r="E363" s="85"/>
      <c r="F363" s="85"/>
      <c r="G363" s="85"/>
      <c r="H363" s="85"/>
      <c r="I363" s="85"/>
    </row>
    <row r="364" spans="1:9" s="77" customFormat="1" ht="12.75">
      <c r="A364" s="44"/>
      <c r="B364" s="85"/>
      <c r="C364" s="85"/>
      <c r="D364" s="85"/>
      <c r="E364" s="85"/>
      <c r="F364" s="85"/>
      <c r="G364" s="85"/>
      <c r="H364" s="85"/>
      <c r="I364" s="85"/>
    </row>
    <row r="365" spans="1:9" s="77" customFormat="1" ht="12.75">
      <c r="A365" s="44"/>
      <c r="B365" s="85"/>
      <c r="C365" s="85"/>
      <c r="D365" s="85"/>
      <c r="E365" s="85"/>
      <c r="F365" s="85"/>
      <c r="G365" s="85"/>
      <c r="H365" s="85"/>
      <c r="I365" s="85"/>
    </row>
    <row r="366" spans="1:9" s="77" customFormat="1" ht="12.75">
      <c r="A366" s="44"/>
      <c r="B366" s="85"/>
      <c r="C366" s="85"/>
      <c r="D366" s="85"/>
      <c r="E366" s="85"/>
      <c r="F366" s="85"/>
      <c r="G366" s="85"/>
      <c r="H366" s="85"/>
      <c r="I366" s="85"/>
    </row>
    <row r="367" spans="1:9" s="77" customFormat="1" ht="12.75">
      <c r="A367" s="44"/>
      <c r="B367" s="85"/>
      <c r="C367" s="85"/>
      <c r="D367" s="85"/>
      <c r="E367" s="85"/>
      <c r="F367" s="85"/>
      <c r="G367" s="85"/>
      <c r="H367" s="85"/>
      <c r="I367" s="85"/>
    </row>
    <row r="368" spans="1:9" s="77" customFormat="1" ht="12.75">
      <c r="A368" s="44"/>
      <c r="B368" s="85"/>
      <c r="C368" s="85"/>
      <c r="D368" s="85"/>
      <c r="E368" s="85"/>
      <c r="F368" s="85"/>
      <c r="G368" s="85"/>
      <c r="H368" s="85"/>
      <c r="I368" s="85"/>
    </row>
    <row r="369" spans="1:9" s="77" customFormat="1" ht="12.75">
      <c r="A369" s="44"/>
      <c r="B369" s="85"/>
      <c r="C369" s="85"/>
      <c r="D369" s="85"/>
      <c r="E369" s="85"/>
      <c r="F369" s="85"/>
      <c r="G369" s="85"/>
      <c r="H369" s="85"/>
      <c r="I369" s="85"/>
    </row>
    <row r="370" spans="1:9" s="77" customFormat="1" ht="12.75">
      <c r="A370" s="44"/>
      <c r="B370" s="85"/>
      <c r="C370" s="85"/>
      <c r="D370" s="85"/>
      <c r="E370" s="85"/>
      <c r="F370" s="85"/>
      <c r="G370" s="85"/>
      <c r="H370" s="85"/>
      <c r="I370" s="85"/>
    </row>
    <row r="371" spans="1:9" s="77" customFormat="1" ht="12.75">
      <c r="A371" s="44"/>
      <c r="B371" s="85"/>
      <c r="C371" s="85"/>
      <c r="D371" s="85"/>
      <c r="E371" s="85"/>
      <c r="F371" s="85"/>
      <c r="G371" s="85"/>
      <c r="H371" s="85"/>
      <c r="I371" s="85"/>
    </row>
    <row r="372" spans="1:9" s="77" customFormat="1" ht="12.75">
      <c r="A372" s="44"/>
      <c r="B372" s="85"/>
      <c r="C372" s="85"/>
      <c r="D372" s="85"/>
      <c r="E372" s="85"/>
      <c r="F372" s="85"/>
      <c r="G372" s="85"/>
      <c r="H372" s="85"/>
      <c r="I372" s="85"/>
    </row>
    <row r="373" spans="1:9" s="77" customFormat="1" ht="12.75">
      <c r="A373" s="44"/>
      <c r="B373" s="85"/>
      <c r="C373" s="85"/>
      <c r="D373" s="85"/>
      <c r="E373" s="85"/>
      <c r="F373" s="85"/>
      <c r="G373" s="85"/>
      <c r="H373" s="85"/>
      <c r="I373" s="85"/>
    </row>
    <row r="374" spans="1:9" s="77" customFormat="1" ht="12.75">
      <c r="A374" s="44"/>
      <c r="B374" s="85"/>
      <c r="C374" s="85"/>
      <c r="D374" s="85"/>
      <c r="E374" s="85"/>
      <c r="F374" s="85"/>
      <c r="G374" s="85"/>
      <c r="H374" s="85"/>
      <c r="I374" s="85"/>
    </row>
    <row r="375" spans="1:9" s="77" customFormat="1" ht="12.75">
      <c r="A375" s="44"/>
      <c r="B375" s="85"/>
      <c r="C375" s="85"/>
      <c r="D375" s="85"/>
      <c r="E375" s="85"/>
      <c r="F375" s="85"/>
      <c r="G375" s="85"/>
      <c r="H375" s="85"/>
      <c r="I375" s="85"/>
    </row>
    <row r="376" spans="1:9" s="77" customFormat="1" ht="12.75">
      <c r="A376" s="44"/>
      <c r="B376" s="85"/>
      <c r="C376" s="85"/>
      <c r="D376" s="85"/>
      <c r="E376" s="85"/>
      <c r="F376" s="85"/>
      <c r="G376" s="85"/>
      <c r="H376" s="85"/>
      <c r="I376" s="85"/>
    </row>
    <row r="377" spans="1:9" s="77" customFormat="1" ht="12.75">
      <c r="A377" s="44"/>
      <c r="B377" s="85"/>
      <c r="C377" s="85"/>
      <c r="D377" s="85"/>
      <c r="E377" s="85"/>
      <c r="F377" s="85"/>
      <c r="G377" s="85"/>
      <c r="H377" s="85"/>
      <c r="I377" s="85"/>
    </row>
    <row r="378" spans="1:9" s="77" customFormat="1" ht="12.75">
      <c r="A378" s="44"/>
      <c r="B378" s="85"/>
      <c r="C378" s="85"/>
      <c r="D378" s="85"/>
      <c r="E378" s="85"/>
      <c r="F378" s="85"/>
      <c r="G378" s="85"/>
      <c r="H378" s="85"/>
      <c r="I378" s="85"/>
    </row>
    <row r="379" spans="1:9" s="77" customFormat="1" ht="12.75">
      <c r="A379" s="44"/>
      <c r="B379" s="85"/>
      <c r="C379" s="85"/>
      <c r="D379" s="85"/>
      <c r="E379" s="85"/>
      <c r="F379" s="85"/>
      <c r="G379" s="85"/>
      <c r="H379" s="85"/>
      <c r="I379" s="85"/>
    </row>
    <row r="380" spans="1:9" s="77" customFormat="1" ht="12.75">
      <c r="A380" s="44"/>
      <c r="B380" s="85"/>
      <c r="C380" s="85"/>
      <c r="D380" s="85"/>
      <c r="E380" s="85"/>
      <c r="F380" s="85"/>
      <c r="G380" s="85"/>
      <c r="H380" s="85"/>
      <c r="I380" s="85"/>
    </row>
    <row r="381" spans="1:9" s="77" customFormat="1" ht="12.75">
      <c r="A381" s="44"/>
      <c r="B381" s="85"/>
      <c r="C381" s="85"/>
      <c r="D381" s="85"/>
      <c r="E381" s="85"/>
      <c r="F381" s="85"/>
      <c r="G381" s="85"/>
      <c r="H381" s="85"/>
      <c r="I381" s="85"/>
    </row>
    <row r="382" spans="1:9" s="77" customFormat="1" ht="12.75">
      <c r="A382" s="44"/>
      <c r="B382" s="85"/>
      <c r="C382" s="85"/>
      <c r="D382" s="85"/>
      <c r="E382" s="85"/>
      <c r="F382" s="85"/>
      <c r="G382" s="85"/>
      <c r="H382" s="85"/>
      <c r="I382" s="85"/>
    </row>
    <row r="383" spans="1:9" s="77" customFormat="1" ht="12.75">
      <c r="A383" s="44"/>
      <c r="B383" s="85"/>
      <c r="C383" s="85"/>
      <c r="D383" s="85"/>
      <c r="E383" s="85"/>
      <c r="F383" s="85"/>
      <c r="G383" s="85"/>
      <c r="H383" s="85"/>
      <c r="I383" s="85"/>
    </row>
    <row r="384" spans="1:9" s="77" customFormat="1" ht="12.75">
      <c r="A384" s="44"/>
      <c r="B384" s="85"/>
      <c r="C384" s="85"/>
      <c r="D384" s="85"/>
      <c r="E384" s="85"/>
      <c r="F384" s="85"/>
      <c r="G384" s="85"/>
      <c r="H384" s="85"/>
      <c r="I384" s="85"/>
    </row>
    <row r="385" spans="1:9" s="77" customFormat="1" ht="12.75">
      <c r="A385" s="44"/>
      <c r="B385" s="85"/>
      <c r="C385" s="85"/>
      <c r="D385" s="85"/>
      <c r="E385" s="85"/>
      <c r="F385" s="85"/>
      <c r="G385" s="85"/>
      <c r="H385" s="85"/>
      <c r="I385" s="85"/>
    </row>
    <row r="386" spans="1:9" s="77" customFormat="1" ht="12.75">
      <c r="A386" s="44"/>
      <c r="B386" s="85"/>
      <c r="C386" s="85"/>
      <c r="D386" s="85"/>
      <c r="E386" s="85"/>
      <c r="F386" s="85"/>
      <c r="G386" s="85"/>
      <c r="H386" s="85"/>
      <c r="I386" s="85"/>
    </row>
    <row r="387" spans="1:9" s="77" customFormat="1" ht="12.75">
      <c r="A387" s="44"/>
      <c r="B387" s="85"/>
      <c r="C387" s="85"/>
      <c r="D387" s="85"/>
      <c r="E387" s="85"/>
      <c r="F387" s="85"/>
      <c r="G387" s="85"/>
      <c r="H387" s="85"/>
      <c r="I387" s="85"/>
    </row>
    <row r="388" spans="1:9" s="77" customFormat="1" ht="12.75">
      <c r="A388" s="44"/>
      <c r="B388" s="85"/>
      <c r="C388" s="85"/>
      <c r="D388" s="85"/>
      <c r="E388" s="85"/>
      <c r="F388" s="85"/>
      <c r="G388" s="85"/>
      <c r="H388" s="85"/>
      <c r="I388" s="85"/>
    </row>
    <row r="389" spans="1:9" s="77" customFormat="1" ht="12.75">
      <c r="A389" s="44"/>
      <c r="B389" s="85"/>
      <c r="C389" s="85"/>
      <c r="D389" s="85"/>
      <c r="E389" s="85"/>
      <c r="F389" s="85"/>
      <c r="G389" s="85"/>
      <c r="H389" s="85"/>
      <c r="I389" s="85"/>
    </row>
    <row r="390" spans="1:9" s="77" customFormat="1" ht="12.75">
      <c r="A390" s="44"/>
      <c r="B390" s="85"/>
      <c r="C390" s="85"/>
      <c r="D390" s="85"/>
      <c r="E390" s="85"/>
      <c r="F390" s="85"/>
      <c r="G390" s="85"/>
      <c r="H390" s="85"/>
      <c r="I390" s="85"/>
    </row>
    <row r="391" spans="1:9" s="77" customFormat="1" ht="12.75">
      <c r="A391" s="44"/>
      <c r="B391" s="85"/>
      <c r="C391" s="85"/>
      <c r="D391" s="85"/>
      <c r="E391" s="85"/>
      <c r="F391" s="85"/>
      <c r="G391" s="85"/>
      <c r="H391" s="85"/>
      <c r="I391" s="85"/>
    </row>
    <row r="392" spans="1:9" s="77" customFormat="1" ht="12.75">
      <c r="A392" s="44"/>
      <c r="B392" s="85"/>
      <c r="C392" s="85"/>
      <c r="D392" s="85"/>
      <c r="E392" s="85"/>
      <c r="F392" s="85"/>
      <c r="G392" s="85"/>
      <c r="H392" s="85"/>
      <c r="I392" s="85"/>
    </row>
    <row r="393" spans="1:9" s="77" customFormat="1" ht="12.75">
      <c r="A393" s="44"/>
      <c r="B393" s="85"/>
      <c r="C393" s="85"/>
      <c r="D393" s="85"/>
      <c r="E393" s="85"/>
      <c r="F393" s="85"/>
      <c r="G393" s="85"/>
      <c r="H393" s="85"/>
      <c r="I393" s="85"/>
    </row>
    <row r="394" spans="1:9" s="77" customFormat="1" ht="12.75">
      <c r="A394" s="44"/>
      <c r="B394" s="85"/>
      <c r="C394" s="85"/>
      <c r="D394" s="85"/>
      <c r="E394" s="85"/>
      <c r="F394" s="85"/>
      <c r="G394" s="85"/>
      <c r="H394" s="85"/>
      <c r="I394" s="85"/>
    </row>
    <row r="395" spans="1:9" s="77" customFormat="1" ht="12.75">
      <c r="A395" s="44"/>
      <c r="B395" s="85"/>
      <c r="C395" s="85"/>
      <c r="D395" s="85"/>
      <c r="E395" s="85"/>
      <c r="F395" s="85"/>
      <c r="G395" s="85"/>
      <c r="H395" s="85"/>
      <c r="I395" s="85"/>
    </row>
    <row r="396" spans="1:9" s="77" customFormat="1" ht="12.75">
      <c r="A396" s="44"/>
      <c r="B396" s="85"/>
      <c r="C396" s="85"/>
      <c r="D396" s="85"/>
      <c r="E396" s="85"/>
      <c r="F396" s="85"/>
      <c r="G396" s="85"/>
      <c r="H396" s="85"/>
      <c r="I396" s="85"/>
    </row>
    <row r="397" spans="1:9" s="77" customFormat="1" ht="12.75">
      <c r="A397" s="44"/>
      <c r="B397" s="85"/>
      <c r="C397" s="85"/>
      <c r="D397" s="85"/>
      <c r="E397" s="85"/>
      <c r="F397" s="85"/>
      <c r="G397" s="85"/>
      <c r="H397" s="85"/>
      <c r="I397" s="85"/>
    </row>
    <row r="398" spans="1:9" s="77" customFormat="1" ht="12.75">
      <c r="A398" s="44"/>
      <c r="B398" s="85"/>
      <c r="C398" s="85"/>
      <c r="D398" s="85"/>
      <c r="E398" s="85"/>
      <c r="F398" s="85"/>
      <c r="G398" s="85"/>
      <c r="H398" s="85"/>
      <c r="I398" s="85"/>
    </row>
    <row r="399" spans="1:9" s="77" customFormat="1" ht="12.75">
      <c r="A399" s="44"/>
      <c r="B399" s="85"/>
      <c r="C399" s="85"/>
      <c r="D399" s="85"/>
      <c r="E399" s="85"/>
      <c r="F399" s="85"/>
      <c r="G399" s="85"/>
      <c r="H399" s="85"/>
      <c r="I399" s="85"/>
    </row>
    <row r="400" spans="1:9" s="77" customFormat="1" ht="12.75">
      <c r="A400" s="44"/>
      <c r="B400" s="85"/>
      <c r="C400" s="85"/>
      <c r="D400" s="85"/>
      <c r="E400" s="85"/>
      <c r="F400" s="85"/>
      <c r="G400" s="85"/>
      <c r="H400" s="85"/>
      <c r="I400" s="85"/>
    </row>
    <row r="401" spans="1:9" s="77" customFormat="1" ht="12.75">
      <c r="A401" s="44"/>
      <c r="B401" s="85"/>
      <c r="C401" s="85"/>
      <c r="D401" s="85"/>
      <c r="E401" s="85"/>
      <c r="F401" s="85"/>
      <c r="G401" s="85"/>
      <c r="H401" s="85"/>
      <c r="I401" s="85"/>
    </row>
    <row r="402" spans="1:9" s="77" customFormat="1" ht="12.75">
      <c r="A402" s="44"/>
      <c r="B402" s="85"/>
      <c r="C402" s="85"/>
      <c r="D402" s="85"/>
      <c r="E402" s="85"/>
      <c r="F402" s="85"/>
      <c r="G402" s="85"/>
      <c r="H402" s="85"/>
      <c r="I402" s="85"/>
    </row>
    <row r="403" spans="1:9" s="77" customFormat="1" ht="12.75">
      <c r="A403" s="44"/>
      <c r="B403" s="85"/>
      <c r="C403" s="85"/>
      <c r="D403" s="85"/>
      <c r="E403" s="85"/>
      <c r="F403" s="85"/>
      <c r="G403" s="85"/>
      <c r="H403" s="85"/>
      <c r="I403" s="85"/>
    </row>
    <row r="404" spans="1:9" s="77" customFormat="1" ht="12.75">
      <c r="A404" s="44"/>
      <c r="B404" s="85"/>
      <c r="C404" s="85"/>
      <c r="D404" s="85"/>
      <c r="E404" s="85"/>
      <c r="F404" s="85"/>
      <c r="G404" s="85"/>
      <c r="H404" s="85"/>
      <c r="I404" s="85"/>
    </row>
    <row r="405" spans="1:9" s="77" customFormat="1" ht="12.75">
      <c r="A405" s="44"/>
      <c r="B405" s="85"/>
      <c r="C405" s="85"/>
      <c r="D405" s="85"/>
      <c r="E405" s="85"/>
      <c r="F405" s="85"/>
      <c r="G405" s="85"/>
      <c r="H405" s="85"/>
      <c r="I405" s="85"/>
    </row>
    <row r="406" spans="1:9" s="77" customFormat="1" ht="12.75">
      <c r="A406" s="44"/>
      <c r="B406" s="85"/>
      <c r="C406" s="85"/>
      <c r="D406" s="85"/>
      <c r="E406" s="85"/>
      <c r="F406" s="85"/>
      <c r="G406" s="85"/>
      <c r="H406" s="85"/>
      <c r="I406" s="85"/>
    </row>
    <row r="407" spans="1:9" s="77" customFormat="1" ht="12.75">
      <c r="A407" s="44"/>
      <c r="B407" s="85"/>
      <c r="C407" s="85"/>
      <c r="D407" s="85"/>
      <c r="E407" s="85"/>
      <c r="F407" s="85"/>
      <c r="G407" s="85"/>
      <c r="H407" s="85"/>
      <c r="I407" s="85"/>
    </row>
    <row r="408" spans="1:9" s="77" customFormat="1" ht="12.75">
      <c r="A408" s="44"/>
      <c r="B408" s="85"/>
      <c r="C408" s="85"/>
      <c r="D408" s="85"/>
      <c r="E408" s="85"/>
      <c r="F408" s="85"/>
      <c r="G408" s="85"/>
      <c r="H408" s="85"/>
      <c r="I408" s="85"/>
    </row>
    <row r="409" spans="1:9" s="77" customFormat="1" ht="12.75">
      <c r="A409" s="44"/>
      <c r="B409" s="85"/>
      <c r="C409" s="85"/>
      <c r="D409" s="85"/>
      <c r="E409" s="85"/>
      <c r="F409" s="85"/>
      <c r="G409" s="85"/>
      <c r="H409" s="85"/>
      <c r="I409" s="85"/>
    </row>
    <row r="410" spans="1:9" s="77" customFormat="1" ht="12.75">
      <c r="A410" s="44"/>
      <c r="B410" s="85"/>
      <c r="C410" s="85"/>
      <c r="D410" s="85"/>
      <c r="E410" s="85"/>
      <c r="F410" s="85"/>
      <c r="G410" s="85"/>
      <c r="H410" s="85"/>
      <c r="I410" s="85"/>
    </row>
    <row r="411" spans="1:9" s="77" customFormat="1" ht="12.75">
      <c r="A411" s="44"/>
      <c r="B411" s="85"/>
      <c r="C411" s="85"/>
      <c r="D411" s="85"/>
      <c r="E411" s="85"/>
      <c r="F411" s="85"/>
      <c r="G411" s="85"/>
      <c r="H411" s="85"/>
      <c r="I411" s="85"/>
    </row>
    <row r="412" spans="1:9" s="77" customFormat="1" ht="12.75">
      <c r="A412" s="44"/>
      <c r="B412" s="85"/>
      <c r="C412" s="85"/>
      <c r="D412" s="85"/>
      <c r="E412" s="85"/>
      <c r="F412" s="85"/>
      <c r="G412" s="85"/>
      <c r="H412" s="85"/>
      <c r="I412" s="85"/>
    </row>
    <row r="413" spans="1:9" s="77" customFormat="1" ht="12.75">
      <c r="A413" s="44"/>
      <c r="B413" s="85"/>
      <c r="C413" s="85"/>
      <c r="D413" s="85"/>
      <c r="E413" s="85"/>
      <c r="F413" s="85"/>
      <c r="G413" s="85"/>
      <c r="H413" s="85"/>
      <c r="I413" s="85"/>
    </row>
    <row r="414" s="77" customFormat="1" ht="12.75">
      <c r="A414" s="44"/>
    </row>
    <row r="415" s="77" customFormat="1" ht="12.75">
      <c r="A415" s="44"/>
    </row>
    <row r="416" s="77" customFormat="1" ht="12.75">
      <c r="A416" s="44"/>
    </row>
  </sheetData>
  <printOptions/>
  <pageMargins left="0.75" right="0.75" top="1" bottom="0.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" sqref="B1"/>
    </sheetView>
  </sheetViews>
  <sheetFormatPr defaultColWidth="9.140625" defaultRowHeight="12.75"/>
  <cols>
    <col min="1" max="1" width="23.28125" style="77" customWidth="1"/>
    <col min="2" max="2" width="14.7109375" style="77" customWidth="1"/>
    <col min="3" max="3" width="21.00390625" style="77" customWidth="1"/>
    <col min="4" max="4" width="12.57421875" style="77" customWidth="1"/>
    <col min="5" max="5" width="10.57421875" style="77" customWidth="1"/>
    <col min="6" max="9" width="9.28125" style="77" customWidth="1"/>
    <col min="10" max="16384" width="9.140625" style="77" customWidth="1"/>
  </cols>
  <sheetData>
    <row r="1" spans="1:9" ht="15.75">
      <c r="A1" s="67"/>
      <c r="B1" s="89" t="s">
        <v>385</v>
      </c>
      <c r="C1" s="67"/>
      <c r="D1" s="67"/>
      <c r="E1" s="67"/>
      <c r="F1" s="67"/>
      <c r="G1" s="67"/>
      <c r="H1" s="67"/>
      <c r="I1" s="67"/>
    </row>
    <row r="2" spans="1:9" ht="12.75">
      <c r="A2" s="67"/>
      <c r="B2" s="67"/>
      <c r="C2" s="67"/>
      <c r="D2" s="67"/>
      <c r="E2" s="67"/>
      <c r="F2" s="67"/>
      <c r="G2" s="67"/>
      <c r="H2" s="67"/>
      <c r="I2" s="67"/>
    </row>
    <row r="3" spans="1:9" ht="12.75">
      <c r="A3" s="67"/>
      <c r="B3" s="67"/>
      <c r="C3" s="67"/>
      <c r="D3" s="67"/>
      <c r="E3" s="67"/>
      <c r="F3" s="67"/>
      <c r="G3" s="67"/>
      <c r="H3" s="69" t="s">
        <v>9</v>
      </c>
      <c r="I3" s="67"/>
    </row>
    <row r="4" spans="1:9" ht="25.5">
      <c r="A4" s="44" t="s">
        <v>386</v>
      </c>
      <c r="B4" s="90">
        <f>B5+B6</f>
        <v>1217665.28</v>
      </c>
      <c r="C4" s="67"/>
      <c r="D4" s="67"/>
      <c r="E4" s="67"/>
      <c r="F4" s="67"/>
      <c r="G4" s="67"/>
      <c r="H4" s="67"/>
      <c r="I4" s="67"/>
    </row>
    <row r="5" spans="1:9" ht="12.75">
      <c r="A5" s="67" t="s">
        <v>375</v>
      </c>
      <c r="B5" s="90">
        <v>966389.28</v>
      </c>
      <c r="C5" s="67"/>
      <c r="D5" s="67"/>
      <c r="E5" s="67"/>
      <c r="F5" s="67"/>
      <c r="G5" s="67"/>
      <c r="H5" s="67"/>
      <c r="I5" s="67"/>
    </row>
    <row r="6" spans="1:9" ht="12.75">
      <c r="A6" s="67" t="s">
        <v>387</v>
      </c>
      <c r="B6" s="90">
        <v>251276</v>
      </c>
      <c r="C6" s="67"/>
      <c r="D6" s="67"/>
      <c r="E6" s="67"/>
      <c r="F6" s="67"/>
      <c r="G6" s="67"/>
      <c r="H6" s="67"/>
      <c r="I6" s="67"/>
    </row>
    <row r="7" spans="1:9" ht="13.5" thickBot="1">
      <c r="A7" s="67"/>
      <c r="B7" s="67"/>
      <c r="C7" s="67"/>
      <c r="D7" s="67"/>
      <c r="E7" s="67"/>
      <c r="F7" s="67"/>
      <c r="G7" s="67"/>
      <c r="H7" s="67"/>
      <c r="I7" s="67"/>
    </row>
    <row r="8" spans="1:10" s="92" customFormat="1" ht="40.5" thickBot="1">
      <c r="A8" s="91" t="s">
        <v>388</v>
      </c>
      <c r="B8" s="80" t="s">
        <v>377</v>
      </c>
      <c r="C8" s="80" t="s">
        <v>389</v>
      </c>
      <c r="D8" s="80" t="s">
        <v>379</v>
      </c>
      <c r="E8" s="80" t="s">
        <v>380</v>
      </c>
      <c r="F8" s="80" t="s">
        <v>381</v>
      </c>
      <c r="G8" s="80" t="s">
        <v>382</v>
      </c>
      <c r="H8" s="80" t="s">
        <v>383</v>
      </c>
      <c r="I8" s="81" t="s">
        <v>384</v>
      </c>
      <c r="J8" s="77"/>
    </row>
    <row r="9" spans="1:9" ht="12.75">
      <c r="A9" s="67"/>
      <c r="B9" s="67"/>
      <c r="C9" s="67"/>
      <c r="D9" s="67"/>
      <c r="E9" s="67"/>
      <c r="F9" s="67"/>
      <c r="G9" s="67"/>
      <c r="H9" s="67"/>
      <c r="I9" s="67"/>
    </row>
    <row r="10" spans="1:10" s="84" customFormat="1" ht="12.75">
      <c r="A10" s="69" t="s">
        <v>390</v>
      </c>
      <c r="B10" s="93">
        <f>D10+E10+F10+G10+H10+I10</f>
        <v>1322156.4021</v>
      </c>
      <c r="C10" s="93">
        <f>B10-B4</f>
        <v>104491.12210000004</v>
      </c>
      <c r="D10" s="93">
        <v>6285.23</v>
      </c>
      <c r="E10" s="93">
        <v>1227902.3390000002</v>
      </c>
      <c r="F10" s="93">
        <v>6221.282</v>
      </c>
      <c r="G10" s="93">
        <v>4047.0631</v>
      </c>
      <c r="H10" s="93">
        <v>47343.195</v>
      </c>
      <c r="I10" s="93">
        <v>30357.293</v>
      </c>
      <c r="J10" s="77"/>
    </row>
    <row r="11" spans="1:10" s="84" customFormat="1" ht="12.75">
      <c r="A11" s="69"/>
      <c r="B11" s="85"/>
      <c r="C11" s="85"/>
      <c r="D11" s="85"/>
      <c r="E11" s="85"/>
      <c r="F11" s="85"/>
      <c r="G11" s="85"/>
      <c r="H11" s="85"/>
      <c r="I11" s="85"/>
      <c r="J11" s="92"/>
    </row>
    <row r="12" spans="1:9" ht="12.75">
      <c r="A12" s="69" t="s">
        <v>355</v>
      </c>
      <c r="B12" s="85">
        <f>D12+E12+F12+G12+H12+I12</f>
        <v>4437.415</v>
      </c>
      <c r="C12" s="85">
        <f>B12</f>
        <v>4437.415</v>
      </c>
      <c r="D12" s="85"/>
      <c r="E12" s="85">
        <v>4437.415</v>
      </c>
      <c r="F12" s="85"/>
      <c r="G12" s="85"/>
      <c r="H12" s="85"/>
      <c r="I12" s="85"/>
    </row>
    <row r="13" spans="1:10" s="92" customFormat="1" ht="12.75">
      <c r="A13" s="69" t="s">
        <v>391</v>
      </c>
      <c r="B13" s="85">
        <f>D13+E13+F13+G13+H13+I13</f>
        <v>1249649.8018</v>
      </c>
      <c r="C13" s="85">
        <f>B13-B4</f>
        <v>31984.521799999988</v>
      </c>
      <c r="D13" s="85">
        <v>6014.248</v>
      </c>
      <c r="E13" s="85">
        <v>1222889.783</v>
      </c>
      <c r="F13" s="85">
        <v>3156.872</v>
      </c>
      <c r="G13" s="85">
        <v>175.7208</v>
      </c>
      <c r="H13" s="85">
        <v>2525.29</v>
      </c>
      <c r="I13" s="85">
        <v>14887.888</v>
      </c>
      <c r="J13" s="84"/>
    </row>
    <row r="14" spans="1:10" ht="12.75">
      <c r="A14" s="69"/>
      <c r="B14" s="85"/>
      <c r="C14" s="85"/>
      <c r="D14" s="85"/>
      <c r="E14" s="85"/>
      <c r="F14" s="85"/>
      <c r="G14" s="85"/>
      <c r="H14" s="85"/>
      <c r="I14" s="85"/>
      <c r="J14" s="84"/>
    </row>
    <row r="15" spans="1:9" ht="12.75">
      <c r="A15" s="69" t="s">
        <v>392</v>
      </c>
      <c r="B15" s="93">
        <f>D15+E15+F15+G15+H15+I15</f>
        <v>44913.639299999995</v>
      </c>
      <c r="C15" s="93">
        <f>B15</f>
        <v>44913.639299999995</v>
      </c>
      <c r="D15" s="93">
        <v>268.256</v>
      </c>
      <c r="E15" s="93">
        <v>575.141</v>
      </c>
      <c r="F15" s="93">
        <v>1456.64</v>
      </c>
      <c r="G15" s="93">
        <v>3871.3423</v>
      </c>
      <c r="H15" s="93">
        <v>25518.548</v>
      </c>
      <c r="I15" s="93">
        <v>13223.712</v>
      </c>
    </row>
    <row r="16" spans="1:10" ht="12.75">
      <c r="A16" s="67" t="s">
        <v>393</v>
      </c>
      <c r="B16" s="93">
        <f>D16+E16+F16+G16+H16+I16</f>
        <v>40745.458300000006</v>
      </c>
      <c r="C16" s="93">
        <f>B16</f>
        <v>40745.458300000006</v>
      </c>
      <c r="D16" s="93">
        <v>268.20799999999997</v>
      </c>
      <c r="E16" s="93">
        <v>575.141</v>
      </c>
      <c r="F16" s="93">
        <v>815.286</v>
      </c>
      <c r="G16" s="93">
        <v>3871.1623</v>
      </c>
      <c r="H16" s="93">
        <v>25510.007</v>
      </c>
      <c r="I16" s="93">
        <v>9705.654</v>
      </c>
      <c r="J16" s="92"/>
    </row>
    <row r="17" spans="1:9" ht="12.75">
      <c r="A17" s="67" t="s">
        <v>394</v>
      </c>
      <c r="B17" s="85">
        <f>D17+E17+F17+G17+H17+I17</f>
        <v>1430.984</v>
      </c>
      <c r="C17" s="85">
        <f>B17</f>
        <v>1430.984</v>
      </c>
      <c r="D17" s="85"/>
      <c r="E17" s="85"/>
      <c r="F17" s="85">
        <v>393.634</v>
      </c>
      <c r="G17" s="85"/>
      <c r="H17" s="85"/>
      <c r="I17" s="85">
        <v>1037.35</v>
      </c>
    </row>
    <row r="18" spans="1:9" ht="12.75">
      <c r="A18" s="67" t="s">
        <v>395</v>
      </c>
      <c r="B18" s="93">
        <f>D18+E18+F18+G18+H18+I18</f>
        <v>2721.7169999999996</v>
      </c>
      <c r="C18" s="93">
        <f>B18</f>
        <v>2721.7169999999996</v>
      </c>
      <c r="D18" s="93"/>
      <c r="E18" s="93"/>
      <c r="F18" s="93">
        <v>247.72</v>
      </c>
      <c r="G18" s="93"/>
      <c r="H18" s="93"/>
      <c r="I18" s="93">
        <v>2473.997</v>
      </c>
    </row>
    <row r="19" spans="1:9" ht="12.75">
      <c r="A19" s="67" t="s">
        <v>396</v>
      </c>
      <c r="B19" s="85">
        <f>D19+E19+F19+G19+H19+I19</f>
        <v>15.48</v>
      </c>
      <c r="C19" s="85">
        <f>B19</f>
        <v>15.48</v>
      </c>
      <c r="D19" s="85">
        <v>0.048</v>
      </c>
      <c r="E19" s="85"/>
      <c r="F19" s="85"/>
      <c r="G19" s="85">
        <v>0.18</v>
      </c>
      <c r="H19" s="85">
        <v>8.541</v>
      </c>
      <c r="I19" s="85">
        <v>6.711</v>
      </c>
    </row>
    <row r="20" spans="1:9" ht="12.75">
      <c r="A20" s="67"/>
      <c r="B20" s="85"/>
      <c r="C20" s="85"/>
      <c r="D20" s="85"/>
      <c r="E20" s="85"/>
      <c r="F20" s="85"/>
      <c r="G20" s="85"/>
      <c r="H20" s="85"/>
      <c r="I20" s="85"/>
    </row>
    <row r="21" spans="1:9" ht="25.5">
      <c r="A21" s="9" t="s">
        <v>397</v>
      </c>
      <c r="B21" s="85">
        <f>D21+E21+F21+G21+H21+I21</f>
        <v>21146.646999999997</v>
      </c>
      <c r="C21" s="85">
        <f>B21</f>
        <v>21146.646999999997</v>
      </c>
      <c r="D21" s="85">
        <v>2.726</v>
      </c>
      <c r="E21" s="85"/>
      <c r="F21" s="85">
        <v>1606.356</v>
      </c>
      <c r="G21" s="85"/>
      <c r="H21" s="85">
        <v>19299.357</v>
      </c>
      <c r="I21" s="85">
        <v>238.208</v>
      </c>
    </row>
    <row r="22" spans="1:9" ht="12.75">
      <c r="A22" s="67"/>
      <c r="B22" s="85"/>
      <c r="C22" s="85"/>
      <c r="D22" s="85"/>
      <c r="E22" s="85"/>
      <c r="F22" s="85"/>
      <c r="G22" s="85"/>
      <c r="H22" s="85"/>
      <c r="I22" s="85"/>
    </row>
    <row r="23" spans="1:9" ht="12.75">
      <c r="A23" s="69" t="s">
        <v>398</v>
      </c>
      <c r="B23" s="85">
        <f>D23+E23+F23+G23+H23+I23</f>
        <v>2008.899</v>
      </c>
      <c r="C23" s="85">
        <f>B23</f>
        <v>2008.899</v>
      </c>
      <c r="D23" s="85"/>
      <c r="E23" s="85"/>
      <c r="F23" s="85">
        <v>1.414</v>
      </c>
      <c r="G23" s="85"/>
      <c r="H23" s="85"/>
      <c r="I23" s="85">
        <v>2007.485</v>
      </c>
    </row>
    <row r="24" spans="2:9" ht="12.75">
      <c r="B24" s="85"/>
      <c r="C24" s="85"/>
      <c r="D24" s="85"/>
      <c r="E24" s="85"/>
      <c r="F24" s="85"/>
      <c r="G24" s="85"/>
      <c r="H24" s="85"/>
      <c r="I24" s="85"/>
    </row>
    <row r="25" spans="2:9" ht="12.75">
      <c r="B25" s="85"/>
      <c r="C25" s="85"/>
      <c r="D25" s="85"/>
      <c r="E25" s="85"/>
      <c r="F25" s="85"/>
      <c r="G25" s="85"/>
      <c r="H25" s="85"/>
      <c r="I25" s="85"/>
    </row>
    <row r="26" spans="2:9" ht="12.75">
      <c r="B26" s="85"/>
      <c r="C26" s="85"/>
      <c r="D26" s="85"/>
      <c r="E26" s="85"/>
      <c r="F26" s="85"/>
      <c r="G26" s="85"/>
      <c r="H26" s="85"/>
      <c r="I26" s="85"/>
    </row>
  </sheetData>
  <printOptions/>
  <pageMargins left="1.17" right="0.75" top="1.18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4"/>
  <sheetViews>
    <sheetView workbookViewId="0" topLeftCell="A1">
      <selection activeCell="B2" sqref="B2"/>
    </sheetView>
  </sheetViews>
  <sheetFormatPr defaultColWidth="9.140625" defaultRowHeight="12.75"/>
  <cols>
    <col min="1" max="1" width="23.57421875" style="44" customWidth="1"/>
    <col min="2" max="2" width="11.7109375" style="68" customWidth="1"/>
    <col min="3" max="3" width="10.8515625" style="68" customWidth="1"/>
    <col min="4" max="4" width="12.28125" style="68" customWidth="1"/>
    <col min="5" max="5" width="14.28125" style="68" customWidth="1"/>
    <col min="6" max="6" width="13.00390625" style="68" customWidth="1"/>
    <col min="7" max="7" width="9.28125" style="68" customWidth="1"/>
    <col min="8" max="8" width="10.140625" style="68" customWidth="1"/>
    <col min="9" max="9" width="9.8515625" style="68" customWidth="1"/>
    <col min="10" max="10" width="9.28125" style="68" customWidth="1"/>
    <col min="11" max="11" width="9.57421875" style="68" customWidth="1"/>
  </cols>
  <sheetData>
    <row r="1" spans="2:11" ht="15.75">
      <c r="B1" s="66"/>
      <c r="C1" s="99" t="s">
        <v>399</v>
      </c>
      <c r="D1" s="94"/>
      <c r="E1" s="94"/>
      <c r="F1" s="94"/>
      <c r="G1" s="94"/>
      <c r="H1" s="66"/>
      <c r="I1" s="66"/>
      <c r="J1" s="66"/>
      <c r="K1" s="66"/>
    </row>
    <row r="2" spans="2:11" ht="12.75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6"/>
      <c r="C3" s="66"/>
      <c r="D3" s="66"/>
      <c r="E3" s="66"/>
      <c r="F3" s="66"/>
      <c r="G3" s="66"/>
      <c r="H3" s="66"/>
      <c r="I3" s="66"/>
      <c r="J3" s="94" t="s">
        <v>11</v>
      </c>
      <c r="K3" s="66"/>
    </row>
    <row r="4" spans="2:11" ht="13.5" thickBot="1"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97" customFormat="1" ht="39" thickBot="1">
      <c r="A5" s="95" t="s">
        <v>78</v>
      </c>
      <c r="B5" s="100" t="s">
        <v>390</v>
      </c>
      <c r="C5" s="96" t="s">
        <v>393</v>
      </c>
      <c r="D5" s="96" t="s">
        <v>85</v>
      </c>
      <c r="E5" s="96" t="s">
        <v>400</v>
      </c>
      <c r="F5" s="96" t="s">
        <v>401</v>
      </c>
      <c r="G5" s="96" t="s">
        <v>355</v>
      </c>
      <c r="H5" s="100" t="s">
        <v>403</v>
      </c>
      <c r="I5" s="100" t="s">
        <v>404</v>
      </c>
      <c r="J5" s="100" t="s">
        <v>402</v>
      </c>
      <c r="K5" s="101" t="s">
        <v>405</v>
      </c>
    </row>
    <row r="6" spans="2:11" ht="12.75"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2.75">
      <c r="A7" s="73" t="s">
        <v>87</v>
      </c>
      <c r="B7" s="83">
        <f>C7+D7+F7+G7+H7+I7+J7+K7</f>
        <v>1322156.4021</v>
      </c>
      <c r="C7" s="83">
        <v>40745.4583</v>
      </c>
      <c r="D7" s="83">
        <v>1249649.8018</v>
      </c>
      <c r="E7" s="83">
        <v>27764.9758</v>
      </c>
      <c r="F7" s="83">
        <v>21146.647</v>
      </c>
      <c r="G7" s="83">
        <v>4437.415</v>
      </c>
      <c r="H7" s="83">
        <v>2008.899</v>
      </c>
      <c r="I7" s="83">
        <v>1430.984</v>
      </c>
      <c r="J7" s="83">
        <v>2721.717</v>
      </c>
      <c r="K7" s="83">
        <v>15.48</v>
      </c>
    </row>
    <row r="8" spans="2:11" ht="12.75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2.75">
      <c r="A10" s="73" t="s">
        <v>88</v>
      </c>
      <c r="B10" s="94">
        <f>C10+D10+F10+G10+H10+I10+J10+K10</f>
        <v>39507.8</v>
      </c>
      <c r="C10" s="94">
        <v>7722.574</v>
      </c>
      <c r="D10" s="94">
        <v>10382.559</v>
      </c>
      <c r="E10" s="94">
        <v>10382.559</v>
      </c>
      <c r="F10" s="94">
        <v>21146.647</v>
      </c>
      <c r="G10" s="94"/>
      <c r="H10" s="94">
        <v>8.3</v>
      </c>
      <c r="I10" s="94"/>
      <c r="J10" s="94">
        <v>247.72</v>
      </c>
      <c r="K10" s="94"/>
    </row>
    <row r="11" spans="2:11" ht="12.75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.75">
      <c r="A12" s="44" t="s">
        <v>89</v>
      </c>
      <c r="B12" s="66">
        <f aca="true" t="shared" si="0" ref="B12:B37">C12+D12+F12+G12+H12+I12+J12+K12</f>
        <v>15.89</v>
      </c>
      <c r="C12" s="66">
        <v>15.89</v>
      </c>
      <c r="D12" s="66"/>
      <c r="E12" s="66"/>
      <c r="F12" s="66"/>
      <c r="G12" s="66"/>
      <c r="H12" s="66"/>
      <c r="I12" s="66"/>
      <c r="J12" s="66"/>
      <c r="K12" s="66"/>
    </row>
    <row r="13" spans="1:11" ht="25.5">
      <c r="A13" s="44" t="s">
        <v>90</v>
      </c>
      <c r="B13" s="66">
        <f t="shared" si="0"/>
        <v>15.89</v>
      </c>
      <c r="C13" s="66">
        <v>15.89</v>
      </c>
      <c r="D13" s="66"/>
      <c r="E13" s="66"/>
      <c r="F13" s="66"/>
      <c r="G13" s="66"/>
      <c r="H13" s="66"/>
      <c r="I13" s="66"/>
      <c r="J13" s="66"/>
      <c r="K13" s="66"/>
    </row>
    <row r="14" spans="1:11" ht="12.75">
      <c r="A14" s="44" t="s">
        <v>91</v>
      </c>
      <c r="B14" s="66">
        <f t="shared" si="0"/>
        <v>9942.032000000001</v>
      </c>
      <c r="C14" s="66">
        <v>194.208</v>
      </c>
      <c r="D14" s="66">
        <v>9747.824</v>
      </c>
      <c r="E14" s="66">
        <v>9747.824</v>
      </c>
      <c r="F14" s="66"/>
      <c r="G14" s="66"/>
      <c r="H14" s="66"/>
      <c r="I14" s="66"/>
      <c r="J14" s="66"/>
      <c r="K14" s="66"/>
    </row>
    <row r="15" spans="1:11" ht="25.5">
      <c r="A15" s="44" t="s">
        <v>92</v>
      </c>
      <c r="B15" s="66">
        <f t="shared" si="0"/>
        <v>9889.023000000001</v>
      </c>
      <c r="C15" s="66">
        <v>141.199</v>
      </c>
      <c r="D15" s="66">
        <v>9747.824</v>
      </c>
      <c r="E15" s="66">
        <v>9747.824</v>
      </c>
      <c r="F15" s="66"/>
      <c r="G15" s="66"/>
      <c r="H15" s="66"/>
      <c r="I15" s="66"/>
      <c r="J15" s="66"/>
      <c r="K15" s="66"/>
    </row>
    <row r="16" spans="1:11" ht="12.75">
      <c r="A16" s="44" t="s">
        <v>93</v>
      </c>
      <c r="B16" s="66">
        <f t="shared" si="0"/>
        <v>660.612</v>
      </c>
      <c r="C16" s="66">
        <v>660.612</v>
      </c>
      <c r="D16" s="66"/>
      <c r="E16" s="66"/>
      <c r="F16" s="66"/>
      <c r="G16" s="66"/>
      <c r="H16" s="66"/>
      <c r="I16" s="66"/>
      <c r="J16" s="66"/>
      <c r="K16" s="66"/>
    </row>
    <row r="17" spans="1:11" ht="12.75">
      <c r="A17" s="44" t="s">
        <v>94</v>
      </c>
      <c r="B17" s="66">
        <f t="shared" si="0"/>
        <v>414.533</v>
      </c>
      <c r="C17" s="66">
        <v>350.88</v>
      </c>
      <c r="D17" s="66">
        <v>58.68</v>
      </c>
      <c r="E17" s="66">
        <v>58.68</v>
      </c>
      <c r="F17" s="66">
        <v>4.973</v>
      </c>
      <c r="G17" s="66"/>
      <c r="H17" s="66"/>
      <c r="I17" s="66"/>
      <c r="J17" s="66"/>
      <c r="K17" s="66"/>
    </row>
    <row r="18" spans="1:11" ht="12.75">
      <c r="A18" s="44" t="s">
        <v>95</v>
      </c>
      <c r="B18" s="66">
        <f t="shared" si="0"/>
        <v>383.616</v>
      </c>
      <c r="C18" s="66">
        <v>383.616</v>
      </c>
      <c r="D18" s="66"/>
      <c r="E18" s="66"/>
      <c r="F18" s="66"/>
      <c r="G18" s="66"/>
      <c r="H18" s="66"/>
      <c r="I18" s="66"/>
      <c r="J18" s="66"/>
      <c r="K18" s="66"/>
    </row>
    <row r="19" spans="1:11" ht="12.75">
      <c r="A19" s="44" t="s">
        <v>96</v>
      </c>
      <c r="B19" s="66">
        <f t="shared" si="0"/>
        <v>253.857</v>
      </c>
      <c r="C19" s="66">
        <v>253.857</v>
      </c>
      <c r="D19" s="66"/>
      <c r="E19" s="66"/>
      <c r="F19" s="66"/>
      <c r="G19" s="66"/>
      <c r="H19" s="66"/>
      <c r="I19" s="66"/>
      <c r="J19" s="66"/>
      <c r="K19" s="66"/>
    </row>
    <row r="20" spans="1:11" ht="12.75">
      <c r="A20" s="44" t="s">
        <v>97</v>
      </c>
      <c r="B20" s="66">
        <f t="shared" si="0"/>
        <v>38.962</v>
      </c>
      <c r="C20" s="66">
        <v>38.962</v>
      </c>
      <c r="D20" s="66"/>
      <c r="E20" s="66"/>
      <c r="F20" s="66"/>
      <c r="G20" s="66"/>
      <c r="H20" s="66"/>
      <c r="I20" s="66"/>
      <c r="J20" s="66"/>
      <c r="K20" s="66"/>
    </row>
    <row r="21" spans="1:11" ht="12.75">
      <c r="A21" s="44" t="s">
        <v>98</v>
      </c>
      <c r="B21" s="66">
        <f t="shared" si="0"/>
        <v>124.287</v>
      </c>
      <c r="C21" s="66">
        <v>124.287</v>
      </c>
      <c r="D21" s="66"/>
      <c r="E21" s="66"/>
      <c r="F21" s="66"/>
      <c r="G21" s="66"/>
      <c r="H21" s="66"/>
      <c r="I21" s="66"/>
      <c r="J21" s="66"/>
      <c r="K21" s="66"/>
    </row>
    <row r="22" spans="1:11" ht="12.75">
      <c r="A22" s="44" t="s">
        <v>100</v>
      </c>
      <c r="B22" s="66">
        <f t="shared" si="0"/>
        <v>142.806</v>
      </c>
      <c r="C22" s="66">
        <v>142.806</v>
      </c>
      <c r="D22" s="66"/>
      <c r="E22" s="66"/>
      <c r="F22" s="66"/>
      <c r="G22" s="66"/>
      <c r="H22" s="66"/>
      <c r="I22" s="66"/>
      <c r="J22" s="66"/>
      <c r="K22" s="66"/>
    </row>
    <row r="23" spans="1:11" ht="12.75">
      <c r="A23" s="44" t="s">
        <v>101</v>
      </c>
      <c r="B23" s="66">
        <f t="shared" si="0"/>
        <v>273.748</v>
      </c>
      <c r="C23" s="66">
        <v>273.748</v>
      </c>
      <c r="D23" s="66"/>
      <c r="E23" s="66"/>
      <c r="F23" s="66"/>
      <c r="G23" s="66"/>
      <c r="H23" s="66"/>
      <c r="I23" s="66"/>
      <c r="J23" s="66"/>
      <c r="K23" s="66"/>
    </row>
    <row r="24" spans="1:11" ht="12.75">
      <c r="A24" s="44" t="s">
        <v>102</v>
      </c>
      <c r="B24" s="66">
        <f t="shared" si="0"/>
        <v>41.798</v>
      </c>
      <c r="C24" s="66">
        <v>41.798</v>
      </c>
      <c r="D24" s="66"/>
      <c r="E24" s="66"/>
      <c r="F24" s="66"/>
      <c r="G24" s="66"/>
      <c r="H24" s="66"/>
      <c r="I24" s="66"/>
      <c r="J24" s="66"/>
      <c r="K24" s="66"/>
    </row>
    <row r="25" spans="1:11" ht="12.75">
      <c r="A25" s="44" t="s">
        <v>103</v>
      </c>
      <c r="B25" s="66">
        <f t="shared" si="0"/>
        <v>339.558</v>
      </c>
      <c r="C25" s="66">
        <v>339.558</v>
      </c>
      <c r="D25" s="66"/>
      <c r="E25" s="66"/>
      <c r="F25" s="66"/>
      <c r="G25" s="66"/>
      <c r="H25" s="66"/>
      <c r="I25" s="66"/>
      <c r="J25" s="66"/>
      <c r="K25" s="66"/>
    </row>
    <row r="26" spans="1:11" ht="12.75">
      <c r="A26" s="44" t="s">
        <v>104</v>
      </c>
      <c r="B26" s="66">
        <f t="shared" si="0"/>
        <v>1552.695</v>
      </c>
      <c r="C26" s="66">
        <v>1111.08</v>
      </c>
      <c r="D26" s="66">
        <v>433.315</v>
      </c>
      <c r="E26" s="66">
        <v>433.315</v>
      </c>
      <c r="F26" s="66"/>
      <c r="G26" s="66"/>
      <c r="H26" s="66">
        <v>8.3</v>
      </c>
      <c r="I26" s="66"/>
      <c r="J26" s="66"/>
      <c r="K26" s="66"/>
    </row>
    <row r="27" spans="1:11" ht="12.75">
      <c r="A27" s="44" t="s">
        <v>105</v>
      </c>
      <c r="B27" s="66">
        <f t="shared" si="0"/>
        <v>44.222</v>
      </c>
      <c r="C27" s="66">
        <v>44.222</v>
      </c>
      <c r="D27" s="66"/>
      <c r="E27" s="66"/>
      <c r="F27" s="66"/>
      <c r="G27" s="66"/>
      <c r="H27" s="66"/>
      <c r="I27" s="66"/>
      <c r="J27" s="66"/>
      <c r="K27" s="66"/>
    </row>
    <row r="28" spans="1:11" ht="12.75">
      <c r="A28" s="44" t="s">
        <v>106</v>
      </c>
      <c r="B28" s="66">
        <f t="shared" si="0"/>
        <v>26.842</v>
      </c>
      <c r="C28" s="66">
        <v>26.842</v>
      </c>
      <c r="D28" s="66"/>
      <c r="E28" s="66"/>
      <c r="F28" s="66"/>
      <c r="G28" s="66"/>
      <c r="H28" s="66"/>
      <c r="I28" s="66"/>
      <c r="J28" s="66"/>
      <c r="K28" s="66"/>
    </row>
    <row r="29" spans="1:11" ht="12.75">
      <c r="A29" s="44" t="s">
        <v>107</v>
      </c>
      <c r="B29" s="66">
        <f t="shared" si="0"/>
        <v>259.3</v>
      </c>
      <c r="C29" s="66">
        <v>259.3</v>
      </c>
      <c r="D29" s="66"/>
      <c r="E29" s="66"/>
      <c r="F29" s="66"/>
      <c r="G29" s="66"/>
      <c r="H29" s="66"/>
      <c r="I29" s="66"/>
      <c r="J29" s="66"/>
      <c r="K29" s="66"/>
    </row>
    <row r="30" spans="1:11" ht="12.75">
      <c r="A30" s="44" t="s">
        <v>108</v>
      </c>
      <c r="B30" s="66">
        <f t="shared" si="0"/>
        <v>91.486</v>
      </c>
      <c r="C30" s="66">
        <v>91.486</v>
      </c>
      <c r="D30" s="66"/>
      <c r="E30" s="66"/>
      <c r="F30" s="66"/>
      <c r="G30" s="66"/>
      <c r="H30" s="66"/>
      <c r="I30" s="66"/>
      <c r="J30" s="66"/>
      <c r="K30" s="66"/>
    </row>
    <row r="31" spans="1:11" ht="12.75">
      <c r="A31" s="44" t="s">
        <v>109</v>
      </c>
      <c r="B31" s="66">
        <f t="shared" si="0"/>
        <v>582.06</v>
      </c>
      <c r="C31" s="66">
        <v>462.06</v>
      </c>
      <c r="D31" s="66">
        <v>120</v>
      </c>
      <c r="E31" s="66">
        <v>120</v>
      </c>
      <c r="F31" s="66"/>
      <c r="G31" s="66"/>
      <c r="H31" s="66"/>
      <c r="I31" s="66"/>
      <c r="J31" s="66"/>
      <c r="K31" s="66"/>
    </row>
    <row r="32" spans="1:11" ht="12.75">
      <c r="A32" s="44" t="s">
        <v>110</v>
      </c>
      <c r="B32" s="66">
        <f t="shared" si="0"/>
        <v>643.656</v>
      </c>
      <c r="C32" s="66">
        <v>643.656</v>
      </c>
      <c r="D32" s="66"/>
      <c r="E32" s="66"/>
      <c r="F32" s="66"/>
      <c r="G32" s="66"/>
      <c r="H32" s="66"/>
      <c r="I32" s="66"/>
      <c r="J32" s="66"/>
      <c r="K32" s="66"/>
    </row>
    <row r="33" spans="1:11" ht="12.75">
      <c r="A33" s="98" t="s">
        <v>111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2.75">
      <c r="A34" s="44" t="s">
        <v>112</v>
      </c>
      <c r="B34" s="66">
        <f t="shared" si="0"/>
        <v>231.591</v>
      </c>
      <c r="C34" s="66">
        <v>223.591</v>
      </c>
      <c r="D34" s="66">
        <v>8</v>
      </c>
      <c r="E34" s="66">
        <v>8</v>
      </c>
      <c r="F34" s="66"/>
      <c r="G34" s="66"/>
      <c r="H34" s="66"/>
      <c r="I34" s="66"/>
      <c r="J34" s="66"/>
      <c r="K34" s="66"/>
    </row>
    <row r="35" spans="1:11" ht="12.75">
      <c r="A35" s="44" t="s">
        <v>113</v>
      </c>
      <c r="B35" s="66">
        <f t="shared" si="0"/>
        <v>22317.959</v>
      </c>
      <c r="C35" s="66">
        <v>1162.219</v>
      </c>
      <c r="D35" s="66">
        <v>14.74</v>
      </c>
      <c r="E35" s="66">
        <v>14.74</v>
      </c>
      <c r="F35" s="66">
        <v>21141</v>
      </c>
      <c r="G35" s="66"/>
      <c r="H35" s="66"/>
      <c r="I35" s="66"/>
      <c r="J35" s="66"/>
      <c r="K35" s="66"/>
    </row>
    <row r="36" spans="1:11" ht="12.75">
      <c r="A36" s="44" t="s">
        <v>114</v>
      </c>
      <c r="B36" s="66">
        <f t="shared" si="0"/>
        <v>395.007</v>
      </c>
      <c r="C36" s="66">
        <v>147.287</v>
      </c>
      <c r="D36" s="66"/>
      <c r="E36" s="66"/>
      <c r="F36" s="66"/>
      <c r="G36" s="66"/>
      <c r="H36" s="66"/>
      <c r="I36" s="66"/>
      <c r="J36" s="66">
        <v>247.72</v>
      </c>
      <c r="K36" s="66"/>
    </row>
    <row r="37" spans="1:11" ht="12.75">
      <c r="A37" s="44" t="s">
        <v>115</v>
      </c>
      <c r="B37" s="66">
        <f t="shared" si="0"/>
        <v>731.283</v>
      </c>
      <c r="C37" s="66">
        <v>730.609</v>
      </c>
      <c r="D37" s="66"/>
      <c r="E37" s="66"/>
      <c r="F37" s="66">
        <v>0.674</v>
      </c>
      <c r="G37" s="66"/>
      <c r="H37" s="66"/>
      <c r="I37" s="66"/>
      <c r="J37" s="66"/>
      <c r="K37" s="66"/>
    </row>
    <row r="38" spans="2:11" ht="12.75"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2.75">
      <c r="A39" s="73" t="s">
        <v>116</v>
      </c>
      <c r="B39" s="94">
        <f>C39+D39+F39+G39+H39+I39+J39+K39</f>
        <v>208.232</v>
      </c>
      <c r="C39" s="94">
        <v>208.232</v>
      </c>
      <c r="D39" s="94"/>
      <c r="E39" s="94"/>
      <c r="F39" s="94"/>
      <c r="G39" s="94"/>
      <c r="H39" s="94"/>
      <c r="I39" s="94"/>
      <c r="J39" s="94"/>
      <c r="K39" s="94"/>
    </row>
    <row r="40" spans="2:11" ht="12.75"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44" t="s">
        <v>117</v>
      </c>
      <c r="B41" s="66">
        <f>C41+D41+F41+G41+H41+I41+J41+K41</f>
        <v>10.376</v>
      </c>
      <c r="C41" s="66">
        <v>10.376</v>
      </c>
      <c r="D41" s="66"/>
      <c r="E41" s="66"/>
      <c r="F41" s="66"/>
      <c r="G41" s="66"/>
      <c r="H41" s="66"/>
      <c r="I41" s="66"/>
      <c r="J41" s="66"/>
      <c r="K41" s="66"/>
    </row>
    <row r="42" spans="1:11" ht="12.75">
      <c r="A42" s="44" t="s">
        <v>118</v>
      </c>
      <c r="B42" s="66">
        <f>C42+D42+F42+G42+H42+I42+J42+K42</f>
        <v>24.351</v>
      </c>
      <c r="C42" s="66">
        <v>24.351</v>
      </c>
      <c r="D42" s="66"/>
      <c r="E42" s="66"/>
      <c r="F42" s="66"/>
      <c r="G42" s="66"/>
      <c r="H42" s="66"/>
      <c r="I42" s="66"/>
      <c r="J42" s="66"/>
      <c r="K42" s="66"/>
    </row>
    <row r="43" spans="1:11" ht="12.75">
      <c r="A43" s="44" t="s">
        <v>119</v>
      </c>
      <c r="B43" s="66">
        <f>C43+D43+F43+G43+H43+I43+J43+K43</f>
        <v>58.694</v>
      </c>
      <c r="C43" s="66">
        <v>58.694</v>
      </c>
      <c r="D43" s="66"/>
      <c r="E43" s="66"/>
      <c r="F43" s="66"/>
      <c r="G43" s="66"/>
      <c r="H43" s="66"/>
      <c r="I43" s="66"/>
      <c r="J43" s="66"/>
      <c r="K43" s="66"/>
    </row>
    <row r="44" spans="1:11" ht="12.75">
      <c r="A44" s="44" t="s">
        <v>120</v>
      </c>
      <c r="B44" s="66">
        <f>C44+D44+F44+G44+H44+I44+J44+K44</f>
        <v>84.1</v>
      </c>
      <c r="C44" s="66">
        <v>84.1</v>
      </c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44" t="s">
        <v>121</v>
      </c>
      <c r="B45" s="66">
        <f>C45+D45+F45+G45+H45+I45+J45+K45</f>
        <v>30.711</v>
      </c>
      <c r="C45" s="66">
        <v>30.711</v>
      </c>
      <c r="D45" s="66"/>
      <c r="E45" s="66"/>
      <c r="F45" s="66"/>
      <c r="G45" s="66"/>
      <c r="H45" s="66"/>
      <c r="I45" s="66"/>
      <c r="J45" s="66"/>
      <c r="K45" s="66"/>
    </row>
    <row r="46" spans="2:11" ht="12.75"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2.75">
      <c r="A47" s="73" t="s">
        <v>122</v>
      </c>
      <c r="B47" s="94">
        <f>C47+D47+F47+G47+H47+I47+J47+K47</f>
        <v>1252814.977</v>
      </c>
      <c r="C47" s="94">
        <v>7256.113</v>
      </c>
      <c r="D47" s="94">
        <v>1235222.283</v>
      </c>
      <c r="E47" s="94">
        <v>13337.457</v>
      </c>
      <c r="F47" s="94"/>
      <c r="G47" s="94">
        <v>4437.415</v>
      </c>
      <c r="H47" s="94">
        <v>1994.185</v>
      </c>
      <c r="I47" s="94">
        <v>1430.984</v>
      </c>
      <c r="J47" s="94">
        <v>2473.997</v>
      </c>
      <c r="K47" s="94"/>
    </row>
    <row r="48" spans="2:11" ht="12.75"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2.75">
      <c r="A49" s="44" t="s">
        <v>123</v>
      </c>
      <c r="B49" s="66">
        <f aca="true" t="shared" si="1" ref="B49:B72">C49+D49+F49+G49+H49+I49+J49+K49</f>
        <v>9.031</v>
      </c>
      <c r="C49" s="66">
        <v>9.031</v>
      </c>
      <c r="D49" s="66"/>
      <c r="E49" s="66"/>
      <c r="F49" s="66"/>
      <c r="G49" s="66"/>
      <c r="H49" s="66"/>
      <c r="I49" s="66"/>
      <c r="J49" s="66"/>
      <c r="K49" s="66"/>
    </row>
    <row r="50" spans="1:11" ht="12.75">
      <c r="A50" s="44" t="s">
        <v>124</v>
      </c>
      <c r="B50" s="66">
        <f t="shared" si="1"/>
        <v>125.033</v>
      </c>
      <c r="C50" s="66">
        <v>125.033</v>
      </c>
      <c r="D50" s="66"/>
      <c r="E50" s="66"/>
      <c r="F50" s="66"/>
      <c r="G50" s="66"/>
      <c r="H50" s="66"/>
      <c r="I50" s="66"/>
      <c r="J50" s="66"/>
      <c r="K50" s="66"/>
    </row>
    <row r="51" spans="1:11" ht="12.75">
      <c r="A51" s="44" t="s">
        <v>125</v>
      </c>
      <c r="B51" s="66">
        <f t="shared" si="1"/>
        <v>19.47</v>
      </c>
      <c r="C51" s="66">
        <v>19.47</v>
      </c>
      <c r="D51" s="66"/>
      <c r="E51" s="66"/>
      <c r="F51" s="66"/>
      <c r="G51" s="66"/>
      <c r="H51" s="66"/>
      <c r="I51" s="66"/>
      <c r="J51" s="66"/>
      <c r="K51" s="66"/>
    </row>
    <row r="52" spans="1:11" ht="12.75">
      <c r="A52" s="44" t="s">
        <v>126</v>
      </c>
      <c r="B52" s="66">
        <f t="shared" si="1"/>
        <v>27.659</v>
      </c>
      <c r="C52" s="66">
        <v>27.659</v>
      </c>
      <c r="D52" s="66"/>
      <c r="E52" s="66"/>
      <c r="F52" s="66"/>
      <c r="G52" s="66"/>
      <c r="H52" s="66"/>
      <c r="I52" s="66"/>
      <c r="J52" s="66"/>
      <c r="K52" s="66"/>
    </row>
    <row r="53" spans="1:11" ht="12.75">
      <c r="A53" s="44" t="s">
        <v>127</v>
      </c>
      <c r="B53" s="66">
        <f t="shared" si="1"/>
        <v>25.7</v>
      </c>
      <c r="C53" s="66">
        <v>25.7</v>
      </c>
      <c r="D53" s="66"/>
      <c r="E53" s="66"/>
      <c r="F53" s="66"/>
      <c r="G53" s="66"/>
      <c r="H53" s="66"/>
      <c r="I53" s="66"/>
      <c r="J53" s="66"/>
      <c r="K53" s="66"/>
    </row>
    <row r="54" spans="1:11" ht="12.75">
      <c r="A54" s="44" t="s">
        <v>128</v>
      </c>
      <c r="B54" s="66">
        <f t="shared" si="1"/>
        <v>843.053</v>
      </c>
      <c r="C54" s="66">
        <v>843.053</v>
      </c>
      <c r="D54" s="66"/>
      <c r="E54" s="66"/>
      <c r="F54" s="66"/>
      <c r="G54" s="66"/>
      <c r="H54" s="66"/>
      <c r="I54" s="66"/>
      <c r="J54" s="66"/>
      <c r="K54" s="66"/>
    </row>
    <row r="55" spans="1:11" ht="25.5">
      <c r="A55" s="44" t="s">
        <v>129</v>
      </c>
      <c r="B55" s="66">
        <f t="shared" si="1"/>
        <v>800.3</v>
      </c>
      <c r="C55" s="66">
        <v>800.3</v>
      </c>
      <c r="D55" s="66"/>
      <c r="E55" s="66"/>
      <c r="F55" s="66"/>
      <c r="G55" s="66"/>
      <c r="H55" s="66"/>
      <c r="I55" s="66"/>
      <c r="J55" s="66"/>
      <c r="K55" s="66"/>
    </row>
    <row r="56" spans="1:11" ht="12.75">
      <c r="A56" s="44" t="s">
        <v>130</v>
      </c>
      <c r="B56" s="66">
        <f t="shared" si="1"/>
        <v>538.517</v>
      </c>
      <c r="C56" s="66">
        <v>500.947</v>
      </c>
      <c r="D56" s="66"/>
      <c r="E56" s="66"/>
      <c r="F56" s="66"/>
      <c r="G56" s="66"/>
      <c r="H56" s="66"/>
      <c r="I56" s="66">
        <v>37.57</v>
      </c>
      <c r="J56" s="66"/>
      <c r="K56" s="66"/>
    </row>
    <row r="57" spans="1:11" ht="12.75">
      <c r="A57" s="44" t="s">
        <v>131</v>
      </c>
      <c r="B57" s="66">
        <f t="shared" si="1"/>
        <v>11485.58</v>
      </c>
      <c r="C57" s="66">
        <v>3988.79</v>
      </c>
      <c r="D57" s="66">
        <v>5503.774</v>
      </c>
      <c r="E57" s="66">
        <v>5503.774</v>
      </c>
      <c r="F57" s="66"/>
      <c r="G57" s="66"/>
      <c r="H57" s="66">
        <v>1993.016</v>
      </c>
      <c r="I57" s="66"/>
      <c r="J57" s="66"/>
      <c r="K57" s="66"/>
    </row>
    <row r="58" spans="1:11" ht="12.75">
      <c r="A58" s="44" t="s">
        <v>132</v>
      </c>
      <c r="B58" s="66">
        <f t="shared" si="1"/>
        <v>397.234</v>
      </c>
      <c r="C58" s="66"/>
      <c r="D58" s="66"/>
      <c r="E58" s="66"/>
      <c r="F58" s="66"/>
      <c r="G58" s="66"/>
      <c r="H58" s="66"/>
      <c r="I58" s="66">
        <v>397.234</v>
      </c>
      <c r="J58" s="66"/>
      <c r="K58" s="66"/>
    </row>
    <row r="59" spans="1:11" ht="25.5">
      <c r="A59" s="44" t="s">
        <v>133</v>
      </c>
      <c r="B59" s="66">
        <f t="shared" si="1"/>
        <v>397.234</v>
      </c>
      <c r="C59" s="66"/>
      <c r="D59" s="66"/>
      <c r="E59" s="66"/>
      <c r="F59" s="66"/>
      <c r="G59" s="66"/>
      <c r="H59" s="66"/>
      <c r="I59" s="66">
        <v>397.234</v>
      </c>
      <c r="J59" s="66"/>
      <c r="K59" s="66"/>
    </row>
    <row r="60" spans="1:11" ht="12.75">
      <c r="A60" s="44" t="s">
        <v>134</v>
      </c>
      <c r="B60" s="66">
        <f t="shared" si="1"/>
        <v>23.471</v>
      </c>
      <c r="C60" s="66">
        <v>23.471</v>
      </c>
      <c r="D60" s="66"/>
      <c r="E60" s="66"/>
      <c r="F60" s="66"/>
      <c r="G60" s="66"/>
      <c r="H60" s="66"/>
      <c r="I60" s="66"/>
      <c r="J60" s="66"/>
      <c r="K60" s="66"/>
    </row>
    <row r="61" spans="1:11" ht="12.75">
      <c r="A61" s="44" t="s">
        <v>135</v>
      </c>
      <c r="B61" s="66">
        <f t="shared" si="1"/>
        <v>2.88</v>
      </c>
      <c r="C61" s="66">
        <v>2.88</v>
      </c>
      <c r="D61" s="66"/>
      <c r="E61" s="66"/>
      <c r="F61" s="66"/>
      <c r="G61" s="66"/>
      <c r="H61" s="66"/>
      <c r="I61" s="66"/>
      <c r="J61" s="66"/>
      <c r="K61" s="66"/>
    </row>
    <row r="62" spans="1:11" ht="12.75">
      <c r="A62" s="44" t="s">
        <v>136</v>
      </c>
      <c r="B62" s="66">
        <f t="shared" si="1"/>
        <v>33.494</v>
      </c>
      <c r="C62" s="66">
        <v>33.494</v>
      </c>
      <c r="D62" s="66"/>
      <c r="E62" s="66"/>
      <c r="F62" s="66"/>
      <c r="G62" s="66"/>
      <c r="H62" s="66"/>
      <c r="I62" s="66"/>
      <c r="J62" s="66"/>
      <c r="K62" s="66"/>
    </row>
    <row r="63" spans="1:11" ht="12.75">
      <c r="A63" s="44" t="s">
        <v>137</v>
      </c>
      <c r="B63" s="66">
        <f t="shared" si="1"/>
        <v>1950.021</v>
      </c>
      <c r="C63" s="66">
        <v>56.757</v>
      </c>
      <c r="D63" s="66"/>
      <c r="E63" s="66"/>
      <c r="F63" s="66"/>
      <c r="G63" s="66"/>
      <c r="H63" s="66"/>
      <c r="I63" s="66"/>
      <c r="J63" s="66">
        <v>1893.264</v>
      </c>
      <c r="K63" s="66"/>
    </row>
    <row r="64" spans="1:11" ht="12.75">
      <c r="A64" s="44" t="s">
        <v>138</v>
      </c>
      <c r="B64" s="66">
        <f t="shared" si="1"/>
        <v>1084.095</v>
      </c>
      <c r="C64" s="66">
        <v>87.915</v>
      </c>
      <c r="D64" s="66"/>
      <c r="E64" s="66"/>
      <c r="F64" s="66"/>
      <c r="G64" s="66"/>
      <c r="H64" s="66"/>
      <c r="I64" s="66">
        <v>996.18</v>
      </c>
      <c r="J64" s="66"/>
      <c r="K64" s="66"/>
    </row>
    <row r="65" spans="1:11" ht="12.75">
      <c r="A65" s="44" t="s">
        <v>139</v>
      </c>
      <c r="B65" s="66">
        <f t="shared" si="1"/>
        <v>172.494</v>
      </c>
      <c r="C65" s="66">
        <v>171.325</v>
      </c>
      <c r="D65" s="66"/>
      <c r="E65" s="66"/>
      <c r="F65" s="66"/>
      <c r="G65" s="66"/>
      <c r="H65" s="66">
        <v>1.169</v>
      </c>
      <c r="I65" s="66"/>
      <c r="J65" s="66"/>
      <c r="K65" s="66"/>
    </row>
    <row r="66" spans="1:11" ht="12.75">
      <c r="A66" s="44" t="s">
        <v>140</v>
      </c>
      <c r="B66" s="66">
        <f t="shared" si="1"/>
        <v>260014.288</v>
      </c>
      <c r="C66" s="66">
        <v>24.991</v>
      </c>
      <c r="D66" s="66">
        <v>259989.297</v>
      </c>
      <c r="E66" s="66">
        <v>6670.297</v>
      </c>
      <c r="F66" s="66"/>
      <c r="G66" s="66"/>
      <c r="H66" s="66"/>
      <c r="I66" s="66"/>
      <c r="J66" s="66"/>
      <c r="K66" s="66"/>
    </row>
    <row r="67" spans="1:11" ht="12.75">
      <c r="A67" s="44" t="s">
        <v>141</v>
      </c>
      <c r="B67" s="66">
        <f t="shared" si="1"/>
        <v>407.948</v>
      </c>
      <c r="C67" s="66">
        <v>148.537</v>
      </c>
      <c r="D67" s="66">
        <v>259.411</v>
      </c>
      <c r="E67" s="66">
        <v>259.411</v>
      </c>
      <c r="F67" s="66"/>
      <c r="G67" s="66"/>
      <c r="H67" s="66"/>
      <c r="I67" s="66"/>
      <c r="J67" s="66"/>
      <c r="K67" s="66"/>
    </row>
    <row r="68" spans="1:11" ht="12.75">
      <c r="A68" s="44" t="s">
        <v>142</v>
      </c>
      <c r="B68" s="66">
        <f t="shared" si="1"/>
        <v>6153.371999999999</v>
      </c>
      <c r="C68" s="66">
        <v>830.998</v>
      </c>
      <c r="D68" s="66">
        <v>884.959</v>
      </c>
      <c r="E68" s="66">
        <v>884.959</v>
      </c>
      <c r="F68" s="66"/>
      <c r="G68" s="66">
        <v>4437.415</v>
      </c>
      <c r="H68" s="66"/>
      <c r="I68" s="66"/>
      <c r="J68" s="66"/>
      <c r="K68" s="66"/>
    </row>
    <row r="69" spans="1:11" ht="12.75">
      <c r="A69" s="44" t="s">
        <v>143</v>
      </c>
      <c r="B69" s="66">
        <f t="shared" si="1"/>
        <v>545.3919999999999</v>
      </c>
      <c r="C69" s="66">
        <v>13.872</v>
      </c>
      <c r="D69" s="66"/>
      <c r="E69" s="66"/>
      <c r="F69" s="66"/>
      <c r="G69" s="66"/>
      <c r="H69" s="66"/>
      <c r="I69" s="66"/>
      <c r="J69" s="66">
        <v>531.52</v>
      </c>
      <c r="K69" s="66"/>
    </row>
    <row r="70" spans="1:11" ht="12.75">
      <c r="A70" s="44" t="s">
        <v>144</v>
      </c>
      <c r="B70" s="66">
        <f t="shared" si="1"/>
        <v>244.358</v>
      </c>
      <c r="C70" s="66">
        <v>244.358</v>
      </c>
      <c r="D70" s="66"/>
      <c r="E70" s="66"/>
      <c r="F70" s="66"/>
      <c r="G70" s="66"/>
      <c r="H70" s="66"/>
      <c r="I70" s="66"/>
      <c r="J70" s="66"/>
      <c r="K70" s="66"/>
    </row>
    <row r="71" spans="1:11" ht="12.75">
      <c r="A71" s="44" t="s">
        <v>145</v>
      </c>
      <c r="B71" s="66">
        <f t="shared" si="1"/>
        <v>6.477</v>
      </c>
      <c r="C71" s="66">
        <v>6.477</v>
      </c>
      <c r="D71" s="66"/>
      <c r="E71" s="66"/>
      <c r="F71" s="66"/>
      <c r="G71" s="66"/>
      <c r="H71" s="66"/>
      <c r="I71" s="66"/>
      <c r="J71" s="66"/>
      <c r="K71" s="66"/>
    </row>
    <row r="72" spans="1:11" ht="12.75">
      <c r="A72" s="44" t="s">
        <v>146</v>
      </c>
      <c r="B72" s="66">
        <f t="shared" si="1"/>
        <v>968705.4099999999</v>
      </c>
      <c r="C72" s="66">
        <v>71.355</v>
      </c>
      <c r="D72" s="66">
        <v>968584.842</v>
      </c>
      <c r="E72" s="66">
        <v>19.016</v>
      </c>
      <c r="F72" s="66"/>
      <c r="G72" s="66"/>
      <c r="H72" s="66"/>
      <c r="I72" s="66"/>
      <c r="J72" s="66">
        <v>49.213</v>
      </c>
      <c r="K72" s="66"/>
    </row>
    <row r="73" spans="2:11" ht="12.75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1" ht="12.75">
      <c r="A74" s="73" t="s">
        <v>147</v>
      </c>
      <c r="B74" s="94">
        <f>C74+D74+F74+G74+H74+I74+J74+K74</f>
        <v>1512.2575</v>
      </c>
      <c r="C74" s="94">
        <v>1509.9867</v>
      </c>
      <c r="D74" s="94">
        <v>1.2088</v>
      </c>
      <c r="E74" s="94">
        <v>1.2088</v>
      </c>
      <c r="F74" s="94"/>
      <c r="G74" s="94"/>
      <c r="H74" s="94">
        <v>1.062</v>
      </c>
      <c r="I74" s="94"/>
      <c r="J74" s="94"/>
      <c r="K74" s="94"/>
    </row>
    <row r="75" spans="2:11" ht="12.75"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1:11" ht="12.75">
      <c r="A76" s="44" t="s">
        <v>148</v>
      </c>
      <c r="B76" s="66">
        <f aca="true" t="shared" si="2" ref="B76:B88">C76+D76+F76+G76+H76+I76+J76+K76</f>
        <v>213.532</v>
      </c>
      <c r="C76" s="66">
        <v>213.532</v>
      </c>
      <c r="D76" s="66"/>
      <c r="E76" s="66"/>
      <c r="F76" s="66"/>
      <c r="G76" s="66"/>
      <c r="H76" s="66"/>
      <c r="I76" s="66"/>
      <c r="J76" s="66"/>
      <c r="K76" s="66"/>
    </row>
    <row r="77" spans="1:11" ht="12.75">
      <c r="A77" s="44" t="s">
        <v>149</v>
      </c>
      <c r="B77" s="66">
        <f t="shared" si="2"/>
        <v>280.091</v>
      </c>
      <c r="C77" s="66">
        <v>280.091</v>
      </c>
      <c r="D77" s="66"/>
      <c r="E77" s="66"/>
      <c r="F77" s="66"/>
      <c r="G77" s="66"/>
      <c r="H77" s="66"/>
      <c r="I77" s="66"/>
      <c r="J77" s="66"/>
      <c r="K77" s="66"/>
    </row>
    <row r="78" spans="1:11" ht="12.75">
      <c r="A78" s="98" t="s">
        <v>150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1:11" ht="12.75">
      <c r="A79" s="44" t="s">
        <v>151</v>
      </c>
      <c r="B79" s="66">
        <f t="shared" si="2"/>
        <v>45.221999999999994</v>
      </c>
      <c r="C79" s="66">
        <v>44.16</v>
      </c>
      <c r="D79" s="66"/>
      <c r="E79" s="66"/>
      <c r="F79" s="66"/>
      <c r="G79" s="66"/>
      <c r="H79" s="66">
        <v>1.062</v>
      </c>
      <c r="I79" s="66"/>
      <c r="J79" s="66"/>
      <c r="K79" s="66"/>
    </row>
    <row r="80" spans="1:11" ht="12.75">
      <c r="A80" s="44" t="s">
        <v>152</v>
      </c>
      <c r="B80" s="66">
        <f t="shared" si="2"/>
        <v>41.1738</v>
      </c>
      <c r="C80" s="66">
        <v>40.515</v>
      </c>
      <c r="D80" s="66">
        <v>0.6588</v>
      </c>
      <c r="E80" s="66">
        <v>0.6588</v>
      </c>
      <c r="F80" s="66"/>
      <c r="G80" s="66"/>
      <c r="H80" s="66"/>
      <c r="I80" s="66"/>
      <c r="J80" s="66"/>
      <c r="K80" s="66"/>
    </row>
    <row r="81" spans="1:11" ht="12.75">
      <c r="A81" s="44" t="s">
        <v>153</v>
      </c>
      <c r="B81" s="66">
        <f t="shared" si="2"/>
        <v>14.241</v>
      </c>
      <c r="C81" s="66">
        <v>14.241</v>
      </c>
      <c r="D81" s="66"/>
      <c r="E81" s="66"/>
      <c r="F81" s="66"/>
      <c r="G81" s="66"/>
      <c r="H81" s="66"/>
      <c r="I81" s="66"/>
      <c r="J81" s="66"/>
      <c r="K81" s="66"/>
    </row>
    <row r="82" spans="1:11" ht="12.75">
      <c r="A82" s="44" t="s">
        <v>154</v>
      </c>
      <c r="B82" s="66">
        <f t="shared" si="2"/>
        <v>79.502</v>
      </c>
      <c r="C82" s="66">
        <v>79.422</v>
      </c>
      <c r="D82" s="66">
        <v>0.08</v>
      </c>
      <c r="E82" s="66">
        <v>0.08</v>
      </c>
      <c r="F82" s="66"/>
      <c r="G82" s="66"/>
      <c r="H82" s="66"/>
      <c r="I82" s="66"/>
      <c r="J82" s="66"/>
      <c r="K82" s="66"/>
    </row>
    <row r="83" spans="1:11" ht="12.75">
      <c r="A83" s="44" t="s">
        <v>155</v>
      </c>
      <c r="B83" s="66">
        <f t="shared" si="2"/>
        <v>75.211</v>
      </c>
      <c r="C83" s="66">
        <v>74.741</v>
      </c>
      <c r="D83" s="66">
        <v>0.47</v>
      </c>
      <c r="E83" s="66">
        <v>0.47</v>
      </c>
      <c r="F83" s="66"/>
      <c r="G83" s="66"/>
      <c r="H83" s="66"/>
      <c r="I83" s="66"/>
      <c r="J83" s="66"/>
      <c r="K83" s="66"/>
    </row>
    <row r="84" spans="1:11" ht="12.75">
      <c r="A84" s="44" t="s">
        <v>156</v>
      </c>
      <c r="B84" s="66">
        <f t="shared" si="2"/>
        <v>367</v>
      </c>
      <c r="C84" s="66">
        <v>367</v>
      </c>
      <c r="D84" s="66"/>
      <c r="E84" s="66"/>
      <c r="F84" s="66"/>
      <c r="G84" s="66"/>
      <c r="H84" s="66"/>
      <c r="I84" s="66"/>
      <c r="J84" s="66"/>
      <c r="K84" s="66"/>
    </row>
    <row r="85" spans="1:11" ht="12.75">
      <c r="A85" s="44" t="s">
        <v>157</v>
      </c>
      <c r="B85" s="66">
        <f t="shared" si="2"/>
        <v>221.496</v>
      </c>
      <c r="C85" s="66">
        <v>221.496</v>
      </c>
      <c r="D85" s="66"/>
      <c r="E85" s="66"/>
      <c r="F85" s="66"/>
      <c r="G85" s="66"/>
      <c r="H85" s="66"/>
      <c r="I85" s="66"/>
      <c r="J85" s="66"/>
      <c r="K85" s="66"/>
    </row>
    <row r="86" spans="1:11" ht="12.75">
      <c r="A86" s="44" t="s">
        <v>158</v>
      </c>
      <c r="B86" s="66">
        <f t="shared" si="2"/>
        <v>26.666</v>
      </c>
      <c r="C86" s="66">
        <v>26.666</v>
      </c>
      <c r="D86" s="66"/>
      <c r="E86" s="66"/>
      <c r="F86" s="66"/>
      <c r="G86" s="66"/>
      <c r="H86" s="66"/>
      <c r="I86" s="66"/>
      <c r="J86" s="66"/>
      <c r="K86" s="66"/>
    </row>
    <row r="87" spans="1:11" ht="12.75">
      <c r="A87" s="44" t="s">
        <v>159</v>
      </c>
      <c r="B87" s="66">
        <f t="shared" si="2"/>
        <v>39.23</v>
      </c>
      <c r="C87" s="66">
        <v>39.23</v>
      </c>
      <c r="D87" s="66"/>
      <c r="E87" s="66"/>
      <c r="F87" s="66"/>
      <c r="G87" s="66"/>
      <c r="H87" s="66"/>
      <c r="I87" s="66"/>
      <c r="J87" s="66"/>
      <c r="K87" s="66"/>
    </row>
    <row r="88" spans="1:11" ht="12.75">
      <c r="A88" s="44" t="s">
        <v>160</v>
      </c>
      <c r="B88" s="66">
        <f t="shared" si="2"/>
        <v>108.8927</v>
      </c>
      <c r="C88" s="66">
        <v>108.8927</v>
      </c>
      <c r="D88" s="66"/>
      <c r="E88" s="66"/>
      <c r="F88" s="66"/>
      <c r="G88" s="66"/>
      <c r="H88" s="66"/>
      <c r="I88" s="66"/>
      <c r="J88" s="66"/>
      <c r="K88" s="66"/>
    </row>
    <row r="89" spans="2:11" ht="12.75"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1" ht="12.75">
      <c r="A90" s="73" t="s">
        <v>161</v>
      </c>
      <c r="B90" s="83">
        <f>C90+D90+F90+G90+H90+I90+J90+K90</f>
        <v>1580.1925</v>
      </c>
      <c r="C90" s="83">
        <v>1575.5885</v>
      </c>
      <c r="D90" s="83">
        <v>4.2</v>
      </c>
      <c r="E90" s="83">
        <v>4.2</v>
      </c>
      <c r="F90" s="83"/>
      <c r="G90" s="83"/>
      <c r="H90" s="83"/>
      <c r="I90" s="83"/>
      <c r="J90" s="83"/>
      <c r="K90" s="83">
        <v>0.404</v>
      </c>
    </row>
    <row r="91" spans="2:11" ht="12.75"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1:11" ht="12.75">
      <c r="A92" s="44" t="s">
        <v>162</v>
      </c>
      <c r="B92" s="66">
        <f aca="true" t="shared" si="3" ref="B92:B105">C92+D92+F92+G92+H92+I92+J92+K92</f>
        <v>53.48800000000001</v>
      </c>
      <c r="C92" s="66">
        <v>50.584</v>
      </c>
      <c r="D92" s="66">
        <v>2.5</v>
      </c>
      <c r="E92" s="66">
        <v>2.5</v>
      </c>
      <c r="F92" s="66"/>
      <c r="G92" s="66"/>
      <c r="H92" s="66"/>
      <c r="I92" s="66"/>
      <c r="J92" s="66"/>
      <c r="K92" s="66">
        <v>0.404</v>
      </c>
    </row>
    <row r="93" spans="1:11" ht="12.75">
      <c r="A93" s="44" t="s">
        <v>163</v>
      </c>
      <c r="B93" s="66">
        <f t="shared" si="3"/>
        <v>114.599</v>
      </c>
      <c r="C93" s="66">
        <v>112.899</v>
      </c>
      <c r="D93" s="66">
        <v>1.7</v>
      </c>
      <c r="E93" s="66">
        <v>1.7</v>
      </c>
      <c r="F93" s="66"/>
      <c r="G93" s="66"/>
      <c r="H93" s="66"/>
      <c r="I93" s="66"/>
      <c r="J93" s="66"/>
      <c r="K93" s="66"/>
    </row>
    <row r="94" spans="1:11" ht="12.75">
      <c r="A94" s="44" t="s">
        <v>164</v>
      </c>
      <c r="B94" s="66">
        <f t="shared" si="3"/>
        <v>73.404</v>
      </c>
      <c r="C94" s="66">
        <v>73.404</v>
      </c>
      <c r="D94" s="66"/>
      <c r="E94" s="66"/>
      <c r="F94" s="66"/>
      <c r="G94" s="66"/>
      <c r="H94" s="66"/>
      <c r="I94" s="66"/>
      <c r="J94" s="66"/>
      <c r="K94" s="66"/>
    </row>
    <row r="95" spans="1:11" ht="12.75">
      <c r="A95" s="44" t="s">
        <v>165</v>
      </c>
      <c r="B95" s="66">
        <f t="shared" si="3"/>
        <v>190.251</v>
      </c>
      <c r="C95" s="66">
        <v>190.251</v>
      </c>
      <c r="D95" s="66"/>
      <c r="E95" s="66"/>
      <c r="F95" s="66"/>
      <c r="G95" s="66"/>
      <c r="H95" s="66"/>
      <c r="I95" s="66"/>
      <c r="J95" s="66"/>
      <c r="K95" s="66"/>
    </row>
    <row r="96" spans="1:11" ht="25.5">
      <c r="A96" s="44" t="s">
        <v>166</v>
      </c>
      <c r="B96" s="66">
        <f t="shared" si="3"/>
        <v>144.818</v>
      </c>
      <c r="C96" s="66">
        <v>144.818</v>
      </c>
      <c r="D96" s="66"/>
      <c r="E96" s="66"/>
      <c r="F96" s="66"/>
      <c r="G96" s="66"/>
      <c r="H96" s="66"/>
      <c r="I96" s="66"/>
      <c r="J96" s="66"/>
      <c r="K96" s="66"/>
    </row>
    <row r="97" spans="1:11" ht="12.75">
      <c r="A97" s="44" t="s">
        <v>167</v>
      </c>
      <c r="B97" s="66">
        <f t="shared" si="3"/>
        <v>35.365</v>
      </c>
      <c r="C97" s="66">
        <v>35.365</v>
      </c>
      <c r="D97" s="66"/>
      <c r="E97" s="66"/>
      <c r="F97" s="66"/>
      <c r="G97" s="66"/>
      <c r="H97" s="66"/>
      <c r="I97" s="66"/>
      <c r="J97" s="66"/>
      <c r="K97" s="66"/>
    </row>
    <row r="98" spans="1:11" ht="12.75">
      <c r="A98" s="44" t="s">
        <v>168</v>
      </c>
      <c r="B98" s="66">
        <f t="shared" si="3"/>
        <v>100.031</v>
      </c>
      <c r="C98" s="66">
        <v>100.031</v>
      </c>
      <c r="D98" s="66"/>
      <c r="E98" s="66"/>
      <c r="F98" s="66"/>
      <c r="G98" s="66"/>
      <c r="H98" s="66"/>
      <c r="I98" s="66"/>
      <c r="J98" s="66"/>
      <c r="K98" s="66"/>
    </row>
    <row r="99" spans="1:11" ht="12.75">
      <c r="A99" s="44" t="s">
        <v>169</v>
      </c>
      <c r="B99" s="66">
        <f t="shared" si="3"/>
        <v>45.115</v>
      </c>
      <c r="C99" s="66">
        <v>45.115</v>
      </c>
      <c r="D99" s="66"/>
      <c r="E99" s="66"/>
      <c r="F99" s="66"/>
      <c r="G99" s="66"/>
      <c r="H99" s="66"/>
      <c r="I99" s="66"/>
      <c r="J99" s="66"/>
      <c r="K99" s="66"/>
    </row>
    <row r="100" spans="1:11" ht="12.75">
      <c r="A100" s="44" t="s">
        <v>170</v>
      </c>
      <c r="B100" s="66">
        <f t="shared" si="3"/>
        <v>4.066</v>
      </c>
      <c r="C100" s="66">
        <v>4.066</v>
      </c>
      <c r="D100" s="66"/>
      <c r="E100" s="66"/>
      <c r="F100" s="66"/>
      <c r="G100" s="66"/>
      <c r="H100" s="66"/>
      <c r="I100" s="66"/>
      <c r="J100" s="66"/>
      <c r="K100" s="66"/>
    </row>
    <row r="101" spans="1:11" ht="12.75">
      <c r="A101" s="44" t="s">
        <v>171</v>
      </c>
      <c r="B101" s="66">
        <f t="shared" si="3"/>
        <v>420.054</v>
      </c>
      <c r="C101" s="66">
        <v>420.054</v>
      </c>
      <c r="D101" s="66"/>
      <c r="E101" s="66"/>
      <c r="F101" s="66"/>
      <c r="G101" s="66"/>
      <c r="H101" s="66"/>
      <c r="I101" s="66"/>
      <c r="J101" s="66"/>
      <c r="K101" s="66"/>
    </row>
    <row r="102" spans="1:11" ht="12.75">
      <c r="A102" s="44" t="s">
        <v>172</v>
      </c>
      <c r="B102" s="66">
        <f t="shared" si="3"/>
        <v>42.867</v>
      </c>
      <c r="C102" s="66">
        <v>42.867</v>
      </c>
      <c r="D102" s="66"/>
      <c r="E102" s="66"/>
      <c r="F102" s="66"/>
      <c r="G102" s="66"/>
      <c r="H102" s="66"/>
      <c r="I102" s="66"/>
      <c r="J102" s="66"/>
      <c r="K102" s="66"/>
    </row>
    <row r="103" spans="1:11" ht="12.75">
      <c r="A103" s="44" t="s">
        <v>173</v>
      </c>
      <c r="B103" s="66">
        <f t="shared" si="3"/>
        <v>369.5065</v>
      </c>
      <c r="C103" s="66">
        <v>369.5065</v>
      </c>
      <c r="D103" s="66"/>
      <c r="E103" s="66"/>
      <c r="F103" s="66"/>
      <c r="G103" s="66"/>
      <c r="H103" s="66"/>
      <c r="I103" s="66"/>
      <c r="J103" s="66"/>
      <c r="K103" s="66"/>
    </row>
    <row r="104" spans="1:11" ht="25.5">
      <c r="A104" s="44" t="s">
        <v>174</v>
      </c>
      <c r="B104" s="66">
        <f t="shared" si="3"/>
        <v>146.929</v>
      </c>
      <c r="C104" s="66">
        <v>146.929</v>
      </c>
      <c r="D104" s="66"/>
      <c r="E104" s="66"/>
      <c r="F104" s="66"/>
      <c r="G104" s="66"/>
      <c r="H104" s="66"/>
      <c r="I104" s="66"/>
      <c r="J104" s="66"/>
      <c r="K104" s="66"/>
    </row>
    <row r="105" spans="1:11" ht="12.75">
      <c r="A105" s="44" t="s">
        <v>175</v>
      </c>
      <c r="B105" s="66">
        <f t="shared" si="3"/>
        <v>124.746</v>
      </c>
      <c r="C105" s="66">
        <v>124.746</v>
      </c>
      <c r="D105" s="66"/>
      <c r="E105" s="66"/>
      <c r="F105" s="66"/>
      <c r="G105" s="66"/>
      <c r="H105" s="66"/>
      <c r="I105" s="66"/>
      <c r="J105" s="66"/>
      <c r="K105" s="66"/>
    </row>
    <row r="106" spans="2:11" ht="12.75"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1:11" ht="12.75">
      <c r="A107" s="73" t="s">
        <v>176</v>
      </c>
      <c r="B107" s="94">
        <f>C107+D107+F107+G107+H107+I107+J107+K107</f>
        <v>6962.282</v>
      </c>
      <c r="C107" s="94">
        <v>3314.508</v>
      </c>
      <c r="D107" s="94">
        <v>3647.422</v>
      </c>
      <c r="E107" s="94">
        <v>3647.422</v>
      </c>
      <c r="F107" s="94"/>
      <c r="G107" s="94"/>
      <c r="H107" s="94">
        <v>0.352</v>
      </c>
      <c r="I107" s="94"/>
      <c r="J107" s="94"/>
      <c r="K107" s="94"/>
    </row>
    <row r="108" spans="2:11" ht="12.75"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ht="12.75">
      <c r="A109" s="44" t="s">
        <v>177</v>
      </c>
      <c r="B109" s="66">
        <f aca="true" t="shared" si="4" ref="B109:B125">C109+D109+F109+G109+H109+I109+J109+K109</f>
        <v>262.56</v>
      </c>
      <c r="C109" s="66">
        <v>262.56</v>
      </c>
      <c r="D109" s="66"/>
      <c r="E109" s="66"/>
      <c r="F109" s="66"/>
      <c r="G109" s="66"/>
      <c r="H109" s="66"/>
      <c r="I109" s="66"/>
      <c r="J109" s="66"/>
      <c r="K109" s="66"/>
    </row>
    <row r="110" spans="1:11" ht="12.75">
      <c r="A110" s="44" t="s">
        <v>178</v>
      </c>
      <c r="B110" s="66">
        <f t="shared" si="4"/>
        <v>192.259</v>
      </c>
      <c r="C110" s="66">
        <v>192.259</v>
      </c>
      <c r="D110" s="66"/>
      <c r="E110" s="66"/>
      <c r="F110" s="66"/>
      <c r="G110" s="66"/>
      <c r="H110" s="66"/>
      <c r="I110" s="66"/>
      <c r="J110" s="66"/>
      <c r="K110" s="66"/>
    </row>
    <row r="111" spans="1:11" ht="12.75">
      <c r="A111" s="44" t="s">
        <v>179</v>
      </c>
      <c r="B111" s="66">
        <f t="shared" si="4"/>
        <v>3733.915</v>
      </c>
      <c r="C111" s="66">
        <v>140.741</v>
      </c>
      <c r="D111" s="66">
        <v>3592.822</v>
      </c>
      <c r="E111" s="66">
        <v>3592.822</v>
      </c>
      <c r="F111" s="66"/>
      <c r="G111" s="66"/>
      <c r="H111" s="66">
        <v>0.352</v>
      </c>
      <c r="I111" s="66"/>
      <c r="J111" s="66"/>
      <c r="K111" s="66"/>
    </row>
    <row r="112" spans="1:11" ht="12.75">
      <c r="A112" s="44" t="s">
        <v>180</v>
      </c>
      <c r="B112" s="66">
        <f t="shared" si="4"/>
        <v>45.233</v>
      </c>
      <c r="C112" s="66">
        <v>45.233</v>
      </c>
      <c r="D112" s="66"/>
      <c r="E112" s="66"/>
      <c r="F112" s="66"/>
      <c r="G112" s="66"/>
      <c r="H112" s="66"/>
      <c r="I112" s="66"/>
      <c r="J112" s="66"/>
      <c r="K112" s="66"/>
    </row>
    <row r="113" spans="1:11" ht="12.75">
      <c r="A113" s="44" t="s">
        <v>181</v>
      </c>
      <c r="B113" s="66">
        <f t="shared" si="4"/>
        <v>101.078</v>
      </c>
      <c r="C113" s="66">
        <v>101.078</v>
      </c>
      <c r="D113" s="66"/>
      <c r="E113" s="66"/>
      <c r="F113" s="66"/>
      <c r="G113" s="66"/>
      <c r="H113" s="66"/>
      <c r="I113" s="66"/>
      <c r="J113" s="66"/>
      <c r="K113" s="66"/>
    </row>
    <row r="114" spans="1:11" ht="12.75">
      <c r="A114" s="44" t="s">
        <v>182</v>
      </c>
      <c r="B114" s="66">
        <f t="shared" si="4"/>
        <v>926.716</v>
      </c>
      <c r="C114" s="66">
        <v>898.716</v>
      </c>
      <c r="D114" s="66">
        <v>28</v>
      </c>
      <c r="E114" s="66">
        <v>28</v>
      </c>
      <c r="F114" s="66"/>
      <c r="G114" s="66"/>
      <c r="H114" s="66"/>
      <c r="I114" s="66"/>
      <c r="J114" s="66"/>
      <c r="K114" s="66"/>
    </row>
    <row r="115" spans="1:11" ht="12.75">
      <c r="A115" s="44" t="s">
        <v>183</v>
      </c>
      <c r="B115" s="66">
        <f t="shared" si="4"/>
        <v>455.36</v>
      </c>
      <c r="C115" s="66">
        <v>455.36</v>
      </c>
      <c r="D115" s="66"/>
      <c r="E115" s="66"/>
      <c r="F115" s="66"/>
      <c r="G115" s="66"/>
      <c r="H115" s="66"/>
      <c r="I115" s="66"/>
      <c r="J115" s="66"/>
      <c r="K115" s="66"/>
    </row>
    <row r="116" spans="1:11" ht="12.75">
      <c r="A116" s="44" t="s">
        <v>184</v>
      </c>
      <c r="B116" s="66">
        <f t="shared" si="4"/>
        <v>14.674</v>
      </c>
      <c r="C116" s="66">
        <v>14.404</v>
      </c>
      <c r="D116" s="66">
        <v>0.27</v>
      </c>
      <c r="E116" s="66">
        <v>0.27</v>
      </c>
      <c r="F116" s="66"/>
      <c r="G116" s="66"/>
      <c r="H116" s="66"/>
      <c r="I116" s="66"/>
      <c r="J116" s="66"/>
      <c r="K116" s="66"/>
    </row>
    <row r="117" spans="1:11" ht="12.75">
      <c r="A117" s="44" t="s">
        <v>185</v>
      </c>
      <c r="B117" s="66">
        <f t="shared" si="4"/>
        <v>460.22999999999996</v>
      </c>
      <c r="C117" s="66">
        <v>433.9</v>
      </c>
      <c r="D117" s="66">
        <v>26.33</v>
      </c>
      <c r="E117" s="66">
        <v>26.33</v>
      </c>
      <c r="F117" s="66"/>
      <c r="G117" s="66"/>
      <c r="H117" s="66"/>
      <c r="I117" s="66"/>
      <c r="J117" s="66"/>
      <c r="K117" s="66"/>
    </row>
    <row r="118" spans="1:11" ht="12.75">
      <c r="A118" s="44" t="s">
        <v>186</v>
      </c>
      <c r="B118" s="66">
        <f t="shared" si="4"/>
        <v>201.092</v>
      </c>
      <c r="C118" s="66">
        <v>201.092</v>
      </c>
      <c r="D118" s="66"/>
      <c r="E118" s="66"/>
      <c r="F118" s="66"/>
      <c r="G118" s="66"/>
      <c r="H118" s="66"/>
      <c r="I118" s="66"/>
      <c r="J118" s="66"/>
      <c r="K118" s="66"/>
    </row>
    <row r="119" spans="1:11" ht="25.5">
      <c r="A119" s="44" t="s">
        <v>187</v>
      </c>
      <c r="B119" s="66">
        <f t="shared" si="4"/>
        <v>145.791</v>
      </c>
      <c r="C119" s="66">
        <v>145.791</v>
      </c>
      <c r="D119" s="66"/>
      <c r="E119" s="66"/>
      <c r="F119" s="66"/>
      <c r="G119" s="66"/>
      <c r="H119" s="66"/>
      <c r="I119" s="66"/>
      <c r="J119" s="66"/>
      <c r="K119" s="66"/>
    </row>
    <row r="120" spans="1:11" ht="12.75">
      <c r="A120" s="44" t="s">
        <v>188</v>
      </c>
      <c r="B120" s="66">
        <f t="shared" si="4"/>
        <v>252.861</v>
      </c>
      <c r="C120" s="66">
        <v>252.861</v>
      </c>
      <c r="D120" s="66"/>
      <c r="E120" s="66"/>
      <c r="F120" s="66"/>
      <c r="G120" s="66"/>
      <c r="H120" s="66"/>
      <c r="I120" s="66"/>
      <c r="J120" s="66"/>
      <c r="K120" s="66"/>
    </row>
    <row r="121" spans="1:11" ht="25.5">
      <c r="A121" s="44" t="s">
        <v>189</v>
      </c>
      <c r="B121" s="66">
        <f t="shared" si="4"/>
        <v>198.28</v>
      </c>
      <c r="C121" s="66">
        <v>198.28</v>
      </c>
      <c r="D121" s="66"/>
      <c r="E121" s="66"/>
      <c r="F121" s="66"/>
      <c r="G121" s="66"/>
      <c r="H121" s="66"/>
      <c r="I121" s="66"/>
      <c r="J121" s="66"/>
      <c r="K121" s="66"/>
    </row>
    <row r="122" spans="1:11" ht="12.75">
      <c r="A122" s="44" t="s">
        <v>190</v>
      </c>
      <c r="B122" s="66">
        <f t="shared" si="4"/>
        <v>25.238</v>
      </c>
      <c r="C122" s="66">
        <v>25.238</v>
      </c>
      <c r="D122" s="66"/>
      <c r="E122" s="66"/>
      <c r="F122" s="66"/>
      <c r="G122" s="66"/>
      <c r="H122" s="66"/>
      <c r="I122" s="66"/>
      <c r="J122" s="66"/>
      <c r="K122" s="66"/>
    </row>
    <row r="123" spans="1:11" ht="12.75">
      <c r="A123" s="44" t="s">
        <v>191</v>
      </c>
      <c r="B123" s="66">
        <f t="shared" si="4"/>
        <v>76.609</v>
      </c>
      <c r="C123" s="66">
        <v>76.609</v>
      </c>
      <c r="D123" s="66"/>
      <c r="E123" s="66"/>
      <c r="F123" s="66"/>
      <c r="G123" s="66"/>
      <c r="H123" s="66"/>
      <c r="I123" s="66"/>
      <c r="J123" s="66"/>
      <c r="K123" s="66"/>
    </row>
    <row r="124" spans="1:11" ht="12.75">
      <c r="A124" s="44" t="s">
        <v>192</v>
      </c>
      <c r="B124" s="66">
        <f t="shared" si="4"/>
        <v>42.494</v>
      </c>
      <c r="C124" s="66">
        <v>42.494</v>
      </c>
      <c r="D124" s="66"/>
      <c r="E124" s="66"/>
      <c r="F124" s="66"/>
      <c r="G124" s="66"/>
      <c r="H124" s="66"/>
      <c r="I124" s="66"/>
      <c r="J124" s="66"/>
      <c r="K124" s="66"/>
    </row>
    <row r="125" spans="1:11" ht="12.75">
      <c r="A125" s="44" t="s">
        <v>193</v>
      </c>
      <c r="B125" s="66">
        <f t="shared" si="4"/>
        <v>171.963</v>
      </c>
      <c r="C125" s="66">
        <v>171.963</v>
      </c>
      <c r="D125" s="66"/>
      <c r="E125" s="66"/>
      <c r="F125" s="66"/>
      <c r="G125" s="66"/>
      <c r="H125" s="66"/>
      <c r="I125" s="66"/>
      <c r="J125" s="66"/>
      <c r="K125" s="66"/>
    </row>
    <row r="126" spans="2:11" ht="12.75"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2.75">
      <c r="A127" s="73" t="s">
        <v>194</v>
      </c>
      <c r="B127" s="83">
        <f>C127+D127+F127+G127+H127+I127+J127+K127</f>
        <v>909.134</v>
      </c>
      <c r="C127" s="83">
        <v>909.134</v>
      </c>
      <c r="D127" s="94"/>
      <c r="E127" s="94"/>
      <c r="F127" s="94"/>
      <c r="G127" s="94"/>
      <c r="H127" s="94"/>
      <c r="I127" s="94"/>
      <c r="J127" s="94"/>
      <c r="K127" s="94"/>
    </row>
    <row r="128" spans="2:11" ht="12.75"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29" spans="1:11" ht="12.75">
      <c r="A129" s="44" t="s">
        <v>195</v>
      </c>
      <c r="B129" s="66">
        <f aca="true" t="shared" si="5" ref="B129:B140">C129+D129+F129+G129+H129+I129+J129+K129</f>
        <v>524.217</v>
      </c>
      <c r="C129" s="66">
        <v>524.217</v>
      </c>
      <c r="D129" s="66"/>
      <c r="E129" s="66"/>
      <c r="F129" s="66"/>
      <c r="G129" s="66"/>
      <c r="H129" s="66"/>
      <c r="I129" s="66"/>
      <c r="J129" s="66"/>
      <c r="K129" s="66"/>
    </row>
    <row r="130" spans="1:11" ht="12.75">
      <c r="A130" s="44" t="s">
        <v>196</v>
      </c>
      <c r="B130" s="66">
        <f t="shared" si="5"/>
        <v>13.569</v>
      </c>
      <c r="C130" s="66">
        <v>13.569</v>
      </c>
      <c r="D130" s="66"/>
      <c r="E130" s="66"/>
      <c r="F130" s="66"/>
      <c r="G130" s="66"/>
      <c r="H130" s="66"/>
      <c r="I130" s="66"/>
      <c r="J130" s="66"/>
      <c r="K130" s="66"/>
    </row>
    <row r="131" spans="1:11" ht="12.75">
      <c r="A131" s="44" t="s">
        <v>197</v>
      </c>
      <c r="B131" s="66">
        <f t="shared" si="5"/>
        <v>18.433</v>
      </c>
      <c r="C131" s="66">
        <v>18.433</v>
      </c>
      <c r="D131" s="66"/>
      <c r="E131" s="66"/>
      <c r="F131" s="66"/>
      <c r="G131" s="66"/>
      <c r="H131" s="66"/>
      <c r="I131" s="66"/>
      <c r="J131" s="66"/>
      <c r="K131" s="66"/>
    </row>
    <row r="132" spans="1:11" ht="12.75">
      <c r="A132" s="44" t="s">
        <v>198</v>
      </c>
      <c r="B132" s="66">
        <f t="shared" si="5"/>
        <v>63.885</v>
      </c>
      <c r="C132" s="66">
        <v>63.885</v>
      </c>
      <c r="D132" s="66"/>
      <c r="E132" s="66"/>
      <c r="F132" s="66"/>
      <c r="G132" s="66"/>
      <c r="H132" s="66"/>
      <c r="I132" s="66"/>
      <c r="J132" s="66"/>
      <c r="K132" s="66"/>
    </row>
    <row r="133" spans="1:11" ht="25.5">
      <c r="A133" s="44" t="s">
        <v>199</v>
      </c>
      <c r="B133" s="66">
        <f t="shared" si="5"/>
        <v>46.778</v>
      </c>
      <c r="C133" s="66">
        <v>46.778</v>
      </c>
      <c r="D133" s="66"/>
      <c r="E133" s="66"/>
      <c r="F133" s="66"/>
      <c r="G133" s="66"/>
      <c r="H133" s="66"/>
      <c r="I133" s="66"/>
      <c r="J133" s="66"/>
      <c r="K133" s="66"/>
    </row>
    <row r="134" spans="1:11" ht="12.75">
      <c r="A134" s="44" t="s">
        <v>200</v>
      </c>
      <c r="B134" s="66">
        <f t="shared" si="5"/>
        <v>23.579</v>
      </c>
      <c r="C134" s="66">
        <v>23.579</v>
      </c>
      <c r="D134" s="66"/>
      <c r="E134" s="66"/>
      <c r="F134" s="66"/>
      <c r="G134" s="66"/>
      <c r="H134" s="66"/>
      <c r="I134" s="66"/>
      <c r="J134" s="66"/>
      <c r="K134" s="66"/>
    </row>
    <row r="135" spans="1:11" ht="12.75">
      <c r="A135" s="44" t="s">
        <v>201</v>
      </c>
      <c r="B135" s="66">
        <f t="shared" si="5"/>
        <v>21.339</v>
      </c>
      <c r="C135" s="66">
        <v>21.339</v>
      </c>
      <c r="D135" s="66"/>
      <c r="E135" s="66"/>
      <c r="F135" s="66"/>
      <c r="G135" s="66"/>
      <c r="H135" s="66"/>
      <c r="I135" s="66"/>
      <c r="J135" s="66"/>
      <c r="K135" s="66"/>
    </row>
    <row r="136" spans="1:11" ht="12.75">
      <c r="A136" s="44" t="s">
        <v>202</v>
      </c>
      <c r="B136" s="66">
        <f t="shared" si="5"/>
        <v>2.4</v>
      </c>
      <c r="C136" s="66">
        <v>2.4</v>
      </c>
      <c r="D136" s="66"/>
      <c r="E136" s="66"/>
      <c r="F136" s="66"/>
      <c r="G136" s="66"/>
      <c r="H136" s="66"/>
      <c r="I136" s="66"/>
      <c r="J136" s="66"/>
      <c r="K136" s="66"/>
    </row>
    <row r="137" spans="1:11" ht="12.75">
      <c r="A137" s="44" t="s">
        <v>203</v>
      </c>
      <c r="B137" s="66">
        <f t="shared" si="5"/>
        <v>30.374</v>
      </c>
      <c r="C137" s="66">
        <v>30.374</v>
      </c>
      <c r="D137" s="66"/>
      <c r="E137" s="66"/>
      <c r="F137" s="66"/>
      <c r="G137" s="66"/>
      <c r="H137" s="66"/>
      <c r="I137" s="66"/>
      <c r="J137" s="66"/>
      <c r="K137" s="66"/>
    </row>
    <row r="138" spans="1:11" ht="12.75">
      <c r="A138" s="44" t="s">
        <v>204</v>
      </c>
      <c r="B138" s="66">
        <f t="shared" si="5"/>
        <v>18.76</v>
      </c>
      <c r="C138" s="66">
        <v>18.76</v>
      </c>
      <c r="D138" s="66"/>
      <c r="E138" s="66"/>
      <c r="F138" s="66"/>
      <c r="G138" s="66"/>
      <c r="H138" s="66"/>
      <c r="I138" s="66"/>
      <c r="J138" s="66"/>
      <c r="K138" s="66"/>
    </row>
    <row r="139" spans="1:11" ht="12.75">
      <c r="A139" s="44" t="s">
        <v>205</v>
      </c>
      <c r="B139" s="66">
        <f t="shared" si="5"/>
        <v>20.528</v>
      </c>
      <c r="C139" s="66">
        <v>20.528</v>
      </c>
      <c r="D139" s="66"/>
      <c r="E139" s="66"/>
      <c r="F139" s="66"/>
      <c r="G139" s="66"/>
      <c r="H139" s="66"/>
      <c r="I139" s="66"/>
      <c r="J139" s="66"/>
      <c r="K139" s="66"/>
    </row>
    <row r="140" spans="1:11" ht="12.75">
      <c r="A140" s="44" t="s">
        <v>206</v>
      </c>
      <c r="B140" s="66">
        <f t="shared" si="5"/>
        <v>172.05</v>
      </c>
      <c r="C140" s="66">
        <v>172.05</v>
      </c>
      <c r="D140" s="66"/>
      <c r="E140" s="66"/>
      <c r="F140" s="66"/>
      <c r="G140" s="66"/>
      <c r="H140" s="66"/>
      <c r="I140" s="66"/>
      <c r="J140" s="66"/>
      <c r="K140" s="66"/>
    </row>
    <row r="141" spans="1:11" ht="12.75">
      <c r="A141" s="98" t="s">
        <v>207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2:11" ht="12.75"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1:11" ht="12.75">
      <c r="A143" s="73" t="s">
        <v>208</v>
      </c>
      <c r="B143" s="94">
        <f>C143+D143+F143+G143+H143+I143+J143+K143</f>
        <v>1103.719</v>
      </c>
      <c r="C143" s="94">
        <v>1013.183</v>
      </c>
      <c r="D143" s="94">
        <v>75.46</v>
      </c>
      <c r="E143" s="94">
        <v>75.46</v>
      </c>
      <c r="F143" s="94"/>
      <c r="G143" s="94"/>
      <c r="H143" s="94"/>
      <c r="I143" s="94"/>
      <c r="J143" s="94"/>
      <c r="K143" s="94">
        <v>15.076</v>
      </c>
    </row>
    <row r="144" spans="2:11" ht="12.75">
      <c r="B144" s="66"/>
      <c r="C144" s="66"/>
      <c r="D144" s="66"/>
      <c r="E144" s="66"/>
      <c r="F144" s="66"/>
      <c r="G144" s="66"/>
      <c r="H144" s="66"/>
      <c r="I144" s="66"/>
      <c r="J144" s="66"/>
      <c r="K144" s="66"/>
    </row>
    <row r="145" spans="1:11" ht="12.75">
      <c r="A145" s="44" t="s">
        <v>209</v>
      </c>
      <c r="B145" s="66">
        <f aca="true" t="shared" si="6" ref="B145:B159">C145+D145+F145+G145+H145+I145+J145+K145</f>
        <v>37.4</v>
      </c>
      <c r="C145" s="66">
        <v>37.4</v>
      </c>
      <c r="D145" s="66"/>
      <c r="E145" s="66"/>
      <c r="F145" s="66"/>
      <c r="G145" s="66"/>
      <c r="H145" s="66"/>
      <c r="I145" s="66"/>
      <c r="J145" s="66"/>
      <c r="K145" s="66"/>
    </row>
    <row r="146" spans="1:11" ht="12.75">
      <c r="A146" s="44" t="s">
        <v>210</v>
      </c>
      <c r="B146" s="66">
        <f t="shared" si="6"/>
        <v>78.715</v>
      </c>
      <c r="C146" s="66">
        <v>78.715</v>
      </c>
      <c r="D146" s="66"/>
      <c r="E146" s="66"/>
      <c r="F146" s="66"/>
      <c r="G146" s="66"/>
      <c r="H146" s="66"/>
      <c r="I146" s="66"/>
      <c r="J146" s="66"/>
      <c r="K146" s="66"/>
    </row>
    <row r="147" spans="1:11" ht="12.75">
      <c r="A147" s="44" t="s">
        <v>211</v>
      </c>
      <c r="B147" s="66">
        <f t="shared" si="6"/>
        <v>41.194</v>
      </c>
      <c r="C147" s="66">
        <v>41.194</v>
      </c>
      <c r="D147" s="66"/>
      <c r="E147" s="66"/>
      <c r="F147" s="66"/>
      <c r="G147" s="66"/>
      <c r="H147" s="66"/>
      <c r="I147" s="66"/>
      <c r="J147" s="66"/>
      <c r="K147" s="66"/>
    </row>
    <row r="148" spans="1:11" ht="12.75">
      <c r="A148" s="44" t="s">
        <v>212</v>
      </c>
      <c r="B148" s="66">
        <f t="shared" si="6"/>
        <v>30.071</v>
      </c>
      <c r="C148" s="66">
        <v>30.071</v>
      </c>
      <c r="D148" s="66"/>
      <c r="E148" s="66"/>
      <c r="F148" s="66"/>
      <c r="G148" s="66"/>
      <c r="H148" s="66"/>
      <c r="I148" s="66"/>
      <c r="J148" s="66"/>
      <c r="K148" s="66"/>
    </row>
    <row r="149" spans="1:11" ht="12.75">
      <c r="A149" s="44" t="s">
        <v>213</v>
      </c>
      <c r="B149" s="66">
        <f t="shared" si="6"/>
        <v>8.861</v>
      </c>
      <c r="C149" s="66">
        <v>8.861</v>
      </c>
      <c r="D149" s="66"/>
      <c r="E149" s="66"/>
      <c r="F149" s="66"/>
      <c r="G149" s="66"/>
      <c r="H149" s="66"/>
      <c r="I149" s="66"/>
      <c r="J149" s="66"/>
      <c r="K149" s="66"/>
    </row>
    <row r="150" spans="1:11" ht="12.75">
      <c r="A150" s="44" t="s">
        <v>214</v>
      </c>
      <c r="B150" s="66">
        <f t="shared" si="6"/>
        <v>35.7</v>
      </c>
      <c r="C150" s="66">
        <v>35.7</v>
      </c>
      <c r="D150" s="66"/>
      <c r="E150" s="66"/>
      <c r="F150" s="66"/>
      <c r="G150" s="66"/>
      <c r="H150" s="66"/>
      <c r="I150" s="66"/>
      <c r="J150" s="66"/>
      <c r="K150" s="66"/>
    </row>
    <row r="151" spans="1:11" ht="12.75">
      <c r="A151" s="44" t="s">
        <v>215</v>
      </c>
      <c r="B151" s="66">
        <f t="shared" si="6"/>
        <v>5.5</v>
      </c>
      <c r="C151" s="66">
        <v>5.5</v>
      </c>
      <c r="D151" s="66"/>
      <c r="E151" s="66"/>
      <c r="F151" s="66"/>
      <c r="G151" s="66"/>
      <c r="H151" s="66"/>
      <c r="I151" s="66"/>
      <c r="J151" s="66"/>
      <c r="K151" s="66"/>
    </row>
    <row r="152" spans="1:11" ht="12.75">
      <c r="A152" s="44" t="s">
        <v>216</v>
      </c>
      <c r="B152" s="66">
        <f t="shared" si="6"/>
        <v>434.02</v>
      </c>
      <c r="C152" s="66">
        <v>434.02</v>
      </c>
      <c r="D152" s="66"/>
      <c r="E152" s="66"/>
      <c r="F152" s="66"/>
      <c r="G152" s="66"/>
      <c r="H152" s="66"/>
      <c r="I152" s="66"/>
      <c r="J152" s="66"/>
      <c r="K152" s="66"/>
    </row>
    <row r="153" spans="1:11" ht="12.75">
      <c r="A153" s="44" t="s">
        <v>217</v>
      </c>
      <c r="B153" s="66">
        <f t="shared" si="6"/>
        <v>196.395</v>
      </c>
      <c r="C153" s="66">
        <v>180.81</v>
      </c>
      <c r="D153" s="66">
        <v>13.75</v>
      </c>
      <c r="E153" s="66">
        <v>13.75</v>
      </c>
      <c r="F153" s="66"/>
      <c r="G153" s="66"/>
      <c r="H153" s="66"/>
      <c r="I153" s="66"/>
      <c r="J153" s="66"/>
      <c r="K153" s="66">
        <v>1.835</v>
      </c>
    </row>
    <row r="154" spans="1:11" ht="12.75">
      <c r="A154" s="44" t="s">
        <v>218</v>
      </c>
      <c r="B154" s="66">
        <f t="shared" si="6"/>
        <v>104.649</v>
      </c>
      <c r="C154" s="66">
        <v>82.669</v>
      </c>
      <c r="D154" s="66">
        <v>21.98</v>
      </c>
      <c r="E154" s="66">
        <v>21.98</v>
      </c>
      <c r="F154" s="66"/>
      <c r="G154" s="66"/>
      <c r="H154" s="66"/>
      <c r="I154" s="66"/>
      <c r="J154" s="66"/>
      <c r="K154" s="66"/>
    </row>
    <row r="155" spans="1:11" ht="25.5">
      <c r="A155" s="44" t="s">
        <v>219</v>
      </c>
      <c r="B155" s="66">
        <f t="shared" si="6"/>
        <v>68.084</v>
      </c>
      <c r="C155" s="66">
        <v>51.369</v>
      </c>
      <c r="D155" s="66">
        <v>16.715</v>
      </c>
      <c r="E155" s="66">
        <v>16.715</v>
      </c>
      <c r="F155" s="66"/>
      <c r="G155" s="66"/>
      <c r="H155" s="66"/>
      <c r="I155" s="66"/>
      <c r="J155" s="66"/>
      <c r="K155" s="66"/>
    </row>
    <row r="156" spans="1:11" ht="12.75">
      <c r="A156" s="44" t="s">
        <v>220</v>
      </c>
      <c r="B156" s="66">
        <f t="shared" si="6"/>
        <v>47.9</v>
      </c>
      <c r="C156" s="66">
        <v>8.17</v>
      </c>
      <c r="D156" s="66">
        <v>39.73</v>
      </c>
      <c r="E156" s="66">
        <v>39.73</v>
      </c>
      <c r="F156" s="66"/>
      <c r="G156" s="66"/>
      <c r="H156" s="66"/>
      <c r="I156" s="66"/>
      <c r="J156" s="66"/>
      <c r="K156" s="66"/>
    </row>
    <row r="157" spans="1:11" ht="12.75">
      <c r="A157" s="44" t="s">
        <v>221</v>
      </c>
      <c r="B157" s="66">
        <f t="shared" si="6"/>
        <v>6.71</v>
      </c>
      <c r="C157" s="66">
        <v>6.71</v>
      </c>
      <c r="D157" s="66"/>
      <c r="E157" s="66"/>
      <c r="F157" s="66"/>
      <c r="G157" s="66"/>
      <c r="H157" s="66"/>
      <c r="I157" s="66"/>
      <c r="J157" s="66"/>
      <c r="K157" s="66"/>
    </row>
    <row r="158" spans="1:11" ht="12.75">
      <c r="A158" s="44" t="s">
        <v>222</v>
      </c>
      <c r="B158" s="66">
        <f t="shared" si="6"/>
        <v>6.475</v>
      </c>
      <c r="C158" s="66">
        <v>6.475</v>
      </c>
      <c r="D158" s="66"/>
      <c r="E158" s="66"/>
      <c r="F158" s="66"/>
      <c r="G158" s="66"/>
      <c r="H158" s="66"/>
      <c r="I158" s="66"/>
      <c r="J158" s="66"/>
      <c r="K158" s="66"/>
    </row>
    <row r="159" spans="1:11" ht="12.75">
      <c r="A159" s="44" t="s">
        <v>223</v>
      </c>
      <c r="B159" s="66">
        <f t="shared" si="6"/>
        <v>70.12899999999999</v>
      </c>
      <c r="C159" s="66">
        <v>56.888</v>
      </c>
      <c r="D159" s="66"/>
      <c r="E159" s="66"/>
      <c r="F159" s="66"/>
      <c r="G159" s="66"/>
      <c r="H159" s="66"/>
      <c r="I159" s="66"/>
      <c r="J159" s="66"/>
      <c r="K159" s="66">
        <v>13.241</v>
      </c>
    </row>
    <row r="160" spans="2:11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1:11" ht="12.75">
      <c r="A161" s="73" t="s">
        <v>224</v>
      </c>
      <c r="B161" s="83">
        <f>C161+D161+F161+G161+H161+I161+J161+K161</f>
        <v>3885.9203</v>
      </c>
      <c r="C161" s="83">
        <v>3729.1073</v>
      </c>
      <c r="D161" s="83">
        <v>156.813</v>
      </c>
      <c r="E161" s="83">
        <v>156.813</v>
      </c>
      <c r="F161" s="94"/>
      <c r="G161" s="94"/>
      <c r="H161" s="94"/>
      <c r="I161" s="94"/>
      <c r="J161" s="94"/>
      <c r="K161" s="94"/>
    </row>
    <row r="162" spans="2:11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1:11" ht="12.75">
      <c r="A163" s="44" t="s">
        <v>225</v>
      </c>
      <c r="B163" s="66">
        <f aca="true" t="shared" si="7" ref="B163:B188">C163+D163+F163+G163+H163+I163+J163+K163</f>
        <v>47.582</v>
      </c>
      <c r="C163" s="66">
        <v>47.582</v>
      </c>
      <c r="D163" s="66"/>
      <c r="E163" s="66"/>
      <c r="F163" s="66"/>
      <c r="G163" s="66"/>
      <c r="H163" s="66"/>
      <c r="I163" s="66"/>
      <c r="J163" s="66"/>
      <c r="K163" s="66"/>
    </row>
    <row r="164" spans="1:11" ht="12.75">
      <c r="A164" s="44" t="s">
        <v>226</v>
      </c>
      <c r="B164" s="66">
        <f t="shared" si="7"/>
        <v>148.413</v>
      </c>
      <c r="C164" s="66">
        <v>148.413</v>
      </c>
      <c r="D164" s="66"/>
      <c r="E164" s="66"/>
      <c r="F164" s="66"/>
      <c r="G164" s="66"/>
      <c r="H164" s="66"/>
      <c r="I164" s="66"/>
      <c r="J164" s="66"/>
      <c r="K164" s="66"/>
    </row>
    <row r="165" spans="1:11" ht="12.75">
      <c r="A165" s="44" t="s">
        <v>227</v>
      </c>
      <c r="B165" s="66">
        <f t="shared" si="7"/>
        <v>128.955</v>
      </c>
      <c r="C165" s="66">
        <v>128.955</v>
      </c>
      <c r="D165" s="66"/>
      <c r="E165" s="66"/>
      <c r="F165" s="66"/>
      <c r="G165" s="66"/>
      <c r="H165" s="66"/>
      <c r="I165" s="66"/>
      <c r="J165" s="66"/>
      <c r="K165" s="66"/>
    </row>
    <row r="166" spans="1:11" ht="25.5">
      <c r="A166" s="44" t="s">
        <v>228</v>
      </c>
      <c r="B166" s="66">
        <f t="shared" si="7"/>
        <v>35</v>
      </c>
      <c r="C166" s="66">
        <v>35</v>
      </c>
      <c r="D166" s="66"/>
      <c r="E166" s="66"/>
      <c r="F166" s="66"/>
      <c r="G166" s="66"/>
      <c r="H166" s="66"/>
      <c r="I166" s="66"/>
      <c r="J166" s="66"/>
      <c r="K166" s="66"/>
    </row>
    <row r="167" spans="1:11" ht="12.75">
      <c r="A167" s="44" t="s">
        <v>229</v>
      </c>
      <c r="B167" s="66">
        <f t="shared" si="7"/>
        <v>91.247</v>
      </c>
      <c r="C167" s="66">
        <v>91.247</v>
      </c>
      <c r="D167" s="66"/>
      <c r="E167" s="66"/>
      <c r="F167" s="66"/>
      <c r="G167" s="66"/>
      <c r="H167" s="66"/>
      <c r="I167" s="66"/>
      <c r="J167" s="66"/>
      <c r="K167" s="66"/>
    </row>
    <row r="168" spans="1:11" ht="12.75">
      <c r="A168" s="44" t="s">
        <v>230</v>
      </c>
      <c r="B168" s="66">
        <f t="shared" si="7"/>
        <v>15.342</v>
      </c>
      <c r="C168" s="66">
        <v>15.342</v>
      </c>
      <c r="D168" s="66"/>
      <c r="E168" s="66"/>
      <c r="F168" s="66"/>
      <c r="G168" s="66"/>
      <c r="H168" s="66"/>
      <c r="I168" s="66"/>
      <c r="J168" s="66"/>
      <c r="K168" s="66"/>
    </row>
    <row r="169" spans="1:11" ht="12.75">
      <c r="A169" s="44" t="s">
        <v>231</v>
      </c>
      <c r="B169" s="66">
        <f t="shared" si="7"/>
        <v>6.661</v>
      </c>
      <c r="C169" s="66">
        <v>6.661</v>
      </c>
      <c r="D169" s="66"/>
      <c r="E169" s="66"/>
      <c r="F169" s="66"/>
      <c r="G169" s="66"/>
      <c r="H169" s="66"/>
      <c r="I169" s="66"/>
      <c r="J169" s="66"/>
      <c r="K169" s="66"/>
    </row>
    <row r="170" spans="1:11" ht="12.75">
      <c r="A170" s="44" t="s">
        <v>232</v>
      </c>
      <c r="B170" s="66">
        <f t="shared" si="7"/>
        <v>30.89</v>
      </c>
      <c r="C170" s="66">
        <v>30.89</v>
      </c>
      <c r="D170" s="66"/>
      <c r="E170" s="66"/>
      <c r="F170" s="66"/>
      <c r="G170" s="66"/>
      <c r="H170" s="66"/>
      <c r="I170" s="66"/>
      <c r="J170" s="66"/>
      <c r="K170" s="66"/>
    </row>
    <row r="171" spans="1:11" ht="12.75">
      <c r="A171" s="44" t="s">
        <v>233</v>
      </c>
      <c r="B171" s="66">
        <f t="shared" si="7"/>
        <v>27.943</v>
      </c>
      <c r="C171" s="66">
        <v>27.943</v>
      </c>
      <c r="D171" s="66"/>
      <c r="E171" s="66"/>
      <c r="F171" s="66"/>
      <c r="G171" s="66"/>
      <c r="H171" s="66"/>
      <c r="I171" s="66"/>
      <c r="J171" s="66"/>
      <c r="K171" s="66"/>
    </row>
    <row r="172" spans="1:11" ht="25.5">
      <c r="A172" s="44" t="s">
        <v>234</v>
      </c>
      <c r="B172" s="66">
        <f t="shared" si="7"/>
        <v>27.943</v>
      </c>
      <c r="C172" s="66">
        <v>27.943</v>
      </c>
      <c r="D172" s="66"/>
      <c r="E172" s="66"/>
      <c r="F172" s="66"/>
      <c r="G172" s="66"/>
      <c r="H172" s="66"/>
      <c r="I172" s="66"/>
      <c r="J172" s="66"/>
      <c r="K172" s="66"/>
    </row>
    <row r="173" spans="1:11" ht="12.75">
      <c r="A173" s="44" t="s">
        <v>235</v>
      </c>
      <c r="B173" s="66">
        <f t="shared" si="7"/>
        <v>30.462</v>
      </c>
      <c r="C173" s="66">
        <v>30.462</v>
      </c>
      <c r="D173" s="66"/>
      <c r="E173" s="66"/>
      <c r="F173" s="66"/>
      <c r="G173" s="66"/>
      <c r="H173" s="66"/>
      <c r="I173" s="66"/>
      <c r="J173" s="66"/>
      <c r="K173" s="66"/>
    </row>
    <row r="174" spans="1:11" ht="12.75">
      <c r="A174" s="44" t="s">
        <v>236</v>
      </c>
      <c r="B174" s="66">
        <f t="shared" si="7"/>
        <v>2392.741</v>
      </c>
      <c r="C174" s="66">
        <v>2329.115</v>
      </c>
      <c r="D174" s="66">
        <v>63.626</v>
      </c>
      <c r="E174" s="66">
        <v>63.626</v>
      </c>
      <c r="F174" s="66"/>
      <c r="G174" s="66"/>
      <c r="H174" s="66"/>
      <c r="I174" s="66"/>
      <c r="J174" s="66"/>
      <c r="K174" s="66"/>
    </row>
    <row r="175" spans="1:11" ht="12.75">
      <c r="A175" s="44" t="s">
        <v>237</v>
      </c>
      <c r="B175" s="66">
        <f t="shared" si="7"/>
        <v>119.609</v>
      </c>
      <c r="C175" s="66">
        <v>119.609</v>
      </c>
      <c r="D175" s="66"/>
      <c r="E175" s="66"/>
      <c r="F175" s="66"/>
      <c r="G175" s="66"/>
      <c r="H175" s="66"/>
      <c r="I175" s="66"/>
      <c r="J175" s="66"/>
      <c r="K175" s="66"/>
    </row>
    <row r="176" spans="1:11" ht="25.5">
      <c r="A176" s="44" t="s">
        <v>238</v>
      </c>
      <c r="B176" s="66">
        <f t="shared" si="7"/>
        <v>48.591</v>
      </c>
      <c r="C176" s="66">
        <v>48.591</v>
      </c>
      <c r="D176" s="66"/>
      <c r="E176" s="66"/>
      <c r="F176" s="66"/>
      <c r="G176" s="66"/>
      <c r="H176" s="66"/>
      <c r="I176" s="66"/>
      <c r="J176" s="66"/>
      <c r="K176" s="66"/>
    </row>
    <row r="177" spans="1:11" ht="12.75">
      <c r="A177" s="44" t="s">
        <v>239</v>
      </c>
      <c r="B177" s="66">
        <f t="shared" si="7"/>
        <v>61.538</v>
      </c>
      <c r="C177" s="66">
        <v>61.538</v>
      </c>
      <c r="D177" s="66"/>
      <c r="E177" s="66"/>
      <c r="F177" s="66"/>
      <c r="G177" s="66"/>
      <c r="H177" s="66"/>
      <c r="I177" s="66"/>
      <c r="J177" s="66"/>
      <c r="K177" s="66"/>
    </row>
    <row r="178" spans="1:11" ht="12.75">
      <c r="A178" s="44" t="s">
        <v>240</v>
      </c>
      <c r="B178" s="66">
        <f t="shared" si="7"/>
        <v>138</v>
      </c>
      <c r="C178" s="66">
        <v>91</v>
      </c>
      <c r="D178" s="66">
        <v>47</v>
      </c>
      <c r="E178" s="66">
        <v>47</v>
      </c>
      <c r="F178" s="66"/>
      <c r="G178" s="66"/>
      <c r="H178" s="66"/>
      <c r="I178" s="66"/>
      <c r="J178" s="66"/>
      <c r="K178" s="66"/>
    </row>
    <row r="179" spans="1:11" ht="12.75">
      <c r="A179" s="44" t="s">
        <v>241</v>
      </c>
      <c r="B179" s="66">
        <f t="shared" si="7"/>
        <v>25.881</v>
      </c>
      <c r="C179" s="66">
        <v>25.881</v>
      </c>
      <c r="D179" s="66"/>
      <c r="E179" s="66"/>
      <c r="F179" s="66"/>
      <c r="G179" s="66"/>
      <c r="H179" s="66"/>
      <c r="I179" s="66"/>
      <c r="J179" s="66"/>
      <c r="K179" s="66"/>
    </row>
    <row r="180" spans="1:11" ht="12.75">
      <c r="A180" s="44" t="s">
        <v>242</v>
      </c>
      <c r="B180" s="93">
        <f>C180+D180+F180+G180+H180+I180+J180+K180</f>
        <v>63.55</v>
      </c>
      <c r="C180" s="93">
        <v>60.503</v>
      </c>
      <c r="D180" s="93">
        <v>3.047</v>
      </c>
      <c r="E180" s="93">
        <v>3.047</v>
      </c>
      <c r="F180" s="66"/>
      <c r="G180" s="66"/>
      <c r="H180" s="66"/>
      <c r="I180" s="66"/>
      <c r="J180" s="66"/>
      <c r="K180" s="66"/>
    </row>
    <row r="181" spans="1:11" ht="12.75">
      <c r="A181" s="44" t="s">
        <v>243</v>
      </c>
      <c r="B181" s="66">
        <f t="shared" si="7"/>
        <v>187.87300000000002</v>
      </c>
      <c r="C181" s="66">
        <v>144.973</v>
      </c>
      <c r="D181" s="66">
        <v>42.9</v>
      </c>
      <c r="E181" s="66">
        <v>42.9</v>
      </c>
      <c r="F181" s="66"/>
      <c r="G181" s="66"/>
      <c r="H181" s="66"/>
      <c r="I181" s="66"/>
      <c r="J181" s="66"/>
      <c r="K181" s="66"/>
    </row>
    <row r="182" spans="1:11" ht="12.75">
      <c r="A182" s="44" t="s">
        <v>244</v>
      </c>
      <c r="B182" s="66">
        <f t="shared" si="7"/>
        <v>187.87300000000002</v>
      </c>
      <c r="C182" s="66">
        <v>144.973</v>
      </c>
      <c r="D182" s="66">
        <v>42.9</v>
      </c>
      <c r="E182" s="66">
        <v>42.9</v>
      </c>
      <c r="F182" s="66"/>
      <c r="G182" s="66"/>
      <c r="H182" s="66"/>
      <c r="I182" s="66"/>
      <c r="J182" s="66"/>
      <c r="K182" s="66"/>
    </row>
    <row r="183" spans="1:11" ht="12.75">
      <c r="A183" s="44" t="s">
        <v>245</v>
      </c>
      <c r="B183" s="66">
        <f t="shared" si="7"/>
        <v>122.85029999999999</v>
      </c>
      <c r="C183" s="66">
        <v>122.6103</v>
      </c>
      <c r="D183" s="66">
        <v>0.24</v>
      </c>
      <c r="E183" s="66">
        <v>0.24</v>
      </c>
      <c r="F183" s="66"/>
      <c r="G183" s="66"/>
      <c r="H183" s="66"/>
      <c r="I183" s="66"/>
      <c r="J183" s="66"/>
      <c r="K183" s="66"/>
    </row>
    <row r="184" spans="1:11" ht="12.75">
      <c r="A184" s="44" t="s">
        <v>246</v>
      </c>
      <c r="B184" s="66">
        <f t="shared" si="7"/>
        <v>38.445</v>
      </c>
      <c r="C184" s="66">
        <v>38.445</v>
      </c>
      <c r="D184" s="66"/>
      <c r="E184" s="66"/>
      <c r="F184" s="66"/>
      <c r="G184" s="66"/>
      <c r="H184" s="66"/>
      <c r="I184" s="66"/>
      <c r="J184" s="66"/>
      <c r="K184" s="66"/>
    </row>
    <row r="185" spans="1:11" ht="12.75">
      <c r="A185" s="44" t="s">
        <v>247</v>
      </c>
      <c r="B185" s="66">
        <f t="shared" si="7"/>
        <v>20.965</v>
      </c>
      <c r="C185" s="66">
        <v>20.965</v>
      </c>
      <c r="D185" s="66"/>
      <c r="E185" s="66"/>
      <c r="F185" s="66"/>
      <c r="G185" s="66"/>
      <c r="H185" s="66"/>
      <c r="I185" s="66"/>
      <c r="J185" s="66"/>
      <c r="K185" s="66"/>
    </row>
    <row r="186" spans="1:11" ht="12.75">
      <c r="A186" s="44" t="s">
        <v>248</v>
      </c>
      <c r="B186" s="66">
        <f t="shared" si="7"/>
        <v>85.26</v>
      </c>
      <c r="C186" s="66">
        <v>85.26</v>
      </c>
      <c r="D186" s="66"/>
      <c r="E186" s="66"/>
      <c r="F186" s="66"/>
      <c r="G186" s="66"/>
      <c r="H186" s="66"/>
      <c r="I186" s="66"/>
      <c r="J186" s="66"/>
      <c r="K186" s="66"/>
    </row>
    <row r="187" spans="1:11" ht="25.5">
      <c r="A187" s="44" t="s">
        <v>249</v>
      </c>
      <c r="B187" s="66">
        <f t="shared" si="7"/>
        <v>85.26</v>
      </c>
      <c r="C187" s="66">
        <v>85.26</v>
      </c>
      <c r="D187" s="66"/>
      <c r="E187" s="66"/>
      <c r="F187" s="66"/>
      <c r="G187" s="66"/>
      <c r="H187" s="66"/>
      <c r="I187" s="66"/>
      <c r="J187" s="66"/>
      <c r="K187" s="66"/>
    </row>
    <row r="188" spans="1:11" ht="12.75">
      <c r="A188" s="44" t="s">
        <v>250</v>
      </c>
      <c r="B188" s="66">
        <f t="shared" si="7"/>
        <v>101.713</v>
      </c>
      <c r="C188" s="66">
        <v>101.713</v>
      </c>
      <c r="D188" s="66"/>
      <c r="E188" s="66"/>
      <c r="F188" s="66"/>
      <c r="G188" s="66"/>
      <c r="H188" s="66"/>
      <c r="I188" s="66"/>
      <c r="J188" s="66"/>
      <c r="K188" s="66"/>
    </row>
    <row r="189" spans="2:11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</row>
    <row r="190" spans="1:11" ht="12.75">
      <c r="A190" s="73" t="s">
        <v>251</v>
      </c>
      <c r="B190" s="94">
        <f>C190+D190+F190+G190+H190+I190+J190+K190</f>
        <v>1423.616</v>
      </c>
      <c r="C190" s="94">
        <v>1423.616</v>
      </c>
      <c r="D190" s="66"/>
      <c r="E190" s="66"/>
      <c r="F190" s="66"/>
      <c r="G190" s="66"/>
      <c r="H190" s="66"/>
      <c r="I190" s="66"/>
      <c r="J190" s="66"/>
      <c r="K190" s="66"/>
    </row>
    <row r="191" spans="2:11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</row>
    <row r="192" spans="1:11" ht="12.75">
      <c r="A192" s="44" t="s">
        <v>252</v>
      </c>
      <c r="B192" s="66">
        <f aca="true" t="shared" si="8" ref="B192:B205">C192+D192+F192+G192+H192+I192+J192+K192</f>
        <v>25.558</v>
      </c>
      <c r="C192" s="66">
        <v>25.558</v>
      </c>
      <c r="D192" s="66"/>
      <c r="E192" s="66"/>
      <c r="F192" s="66"/>
      <c r="G192" s="66"/>
      <c r="H192" s="66"/>
      <c r="I192" s="66"/>
      <c r="J192" s="66"/>
      <c r="K192" s="66"/>
    </row>
    <row r="193" spans="1:11" ht="12.75">
      <c r="A193" s="44" t="s">
        <v>253</v>
      </c>
      <c r="B193" s="66">
        <f t="shared" si="8"/>
        <v>160.223</v>
      </c>
      <c r="C193" s="66">
        <v>160.223</v>
      </c>
      <c r="D193" s="66"/>
      <c r="E193" s="66"/>
      <c r="F193" s="66"/>
      <c r="G193" s="66"/>
      <c r="H193" s="66"/>
      <c r="I193" s="66"/>
      <c r="J193" s="66"/>
      <c r="K193" s="66"/>
    </row>
    <row r="194" spans="1:11" ht="25.5">
      <c r="A194" s="44" t="s">
        <v>254</v>
      </c>
      <c r="B194" s="66">
        <f t="shared" si="8"/>
        <v>160.223</v>
      </c>
      <c r="C194" s="66">
        <v>160.223</v>
      </c>
      <c r="D194" s="66"/>
      <c r="E194" s="66"/>
      <c r="F194" s="66"/>
      <c r="G194" s="66"/>
      <c r="H194" s="66"/>
      <c r="I194" s="66"/>
      <c r="J194" s="66"/>
      <c r="K194" s="66"/>
    </row>
    <row r="195" spans="1:11" ht="12.75">
      <c r="A195" s="44" t="s">
        <v>255</v>
      </c>
      <c r="B195" s="66">
        <f t="shared" si="8"/>
        <v>28.319</v>
      </c>
      <c r="C195" s="66">
        <v>28.319</v>
      </c>
      <c r="D195" s="66"/>
      <c r="E195" s="66"/>
      <c r="F195" s="66"/>
      <c r="G195" s="66"/>
      <c r="H195" s="66"/>
      <c r="I195" s="66"/>
      <c r="J195" s="66"/>
      <c r="K195" s="66"/>
    </row>
    <row r="196" spans="1:11" ht="12.75">
      <c r="A196" s="44" t="s">
        <v>256</v>
      </c>
      <c r="B196" s="66">
        <f t="shared" si="8"/>
        <v>181.164</v>
      </c>
      <c r="C196" s="66">
        <v>181.164</v>
      </c>
      <c r="D196" s="66"/>
      <c r="E196" s="66"/>
      <c r="F196" s="66"/>
      <c r="G196" s="66"/>
      <c r="H196" s="66"/>
      <c r="I196" s="66"/>
      <c r="J196" s="66"/>
      <c r="K196" s="66"/>
    </row>
    <row r="197" spans="1:11" ht="12.75">
      <c r="A197" s="44" t="s">
        <v>257</v>
      </c>
      <c r="B197" s="66">
        <f t="shared" si="8"/>
        <v>392.72</v>
      </c>
      <c r="C197" s="66">
        <v>392.72</v>
      </c>
      <c r="D197" s="66"/>
      <c r="E197" s="66"/>
      <c r="F197" s="66"/>
      <c r="G197" s="66"/>
      <c r="H197" s="66"/>
      <c r="I197" s="66"/>
      <c r="J197" s="66"/>
      <c r="K197" s="66"/>
    </row>
    <row r="198" spans="1:11" ht="12.75">
      <c r="A198" s="44" t="s">
        <v>258</v>
      </c>
      <c r="B198" s="66">
        <f t="shared" si="8"/>
        <v>112.1</v>
      </c>
      <c r="C198" s="66">
        <v>112.1</v>
      </c>
      <c r="D198" s="66"/>
      <c r="E198" s="66"/>
      <c r="F198" s="66"/>
      <c r="G198" s="66"/>
      <c r="H198" s="66"/>
      <c r="I198" s="66"/>
      <c r="J198" s="66"/>
      <c r="K198" s="66"/>
    </row>
    <row r="199" spans="1:11" ht="12.75">
      <c r="A199" s="44" t="s">
        <v>259</v>
      </c>
      <c r="B199" s="66">
        <f t="shared" si="8"/>
        <v>6.22</v>
      </c>
      <c r="C199" s="66">
        <v>6.22</v>
      </c>
      <c r="D199" s="66"/>
      <c r="E199" s="66"/>
      <c r="F199" s="66"/>
      <c r="G199" s="66"/>
      <c r="H199" s="66"/>
      <c r="I199" s="66"/>
      <c r="J199" s="66"/>
      <c r="K199" s="66"/>
    </row>
    <row r="200" spans="1:11" ht="12.75">
      <c r="A200" s="44" t="s">
        <v>260</v>
      </c>
      <c r="B200" s="66">
        <f t="shared" si="8"/>
        <v>153.713</v>
      </c>
      <c r="C200" s="66">
        <v>153.713</v>
      </c>
      <c r="D200" s="66"/>
      <c r="E200" s="66"/>
      <c r="F200" s="66"/>
      <c r="G200" s="66"/>
      <c r="H200" s="66"/>
      <c r="I200" s="66"/>
      <c r="J200" s="66"/>
      <c r="K200" s="66"/>
    </row>
    <row r="201" spans="1:11" ht="25.5">
      <c r="A201" s="44" t="s">
        <v>261</v>
      </c>
      <c r="B201" s="66">
        <f t="shared" si="8"/>
        <v>84.175</v>
      </c>
      <c r="C201" s="66">
        <v>84.175</v>
      </c>
      <c r="D201" s="66"/>
      <c r="E201" s="66"/>
      <c r="F201" s="66"/>
      <c r="G201" s="66"/>
      <c r="H201" s="66"/>
      <c r="I201" s="66"/>
      <c r="J201" s="66"/>
      <c r="K201" s="66"/>
    </row>
    <row r="202" spans="1:11" ht="12.75">
      <c r="A202" s="44" t="s">
        <v>262</v>
      </c>
      <c r="B202" s="66">
        <f t="shared" si="8"/>
        <v>28.432</v>
      </c>
      <c r="C202" s="66">
        <v>28.432</v>
      </c>
      <c r="D202" s="66"/>
      <c r="E202" s="66"/>
      <c r="F202" s="66"/>
      <c r="G202" s="66"/>
      <c r="H202" s="66"/>
      <c r="I202" s="66"/>
      <c r="J202" s="66"/>
      <c r="K202" s="66"/>
    </row>
    <row r="203" spans="1:11" ht="12.75">
      <c r="A203" s="44" t="s">
        <v>263</v>
      </c>
      <c r="B203" s="66">
        <f t="shared" si="8"/>
        <v>409.098</v>
      </c>
      <c r="C203" s="66">
        <v>409.098</v>
      </c>
      <c r="D203" s="66"/>
      <c r="E203" s="66"/>
      <c r="F203" s="66"/>
      <c r="G203" s="66"/>
      <c r="H203" s="66"/>
      <c r="I203" s="66"/>
      <c r="J203" s="66"/>
      <c r="K203" s="66"/>
    </row>
    <row r="204" spans="1:11" ht="25.5">
      <c r="A204" s="44" t="s">
        <v>264</v>
      </c>
      <c r="B204" s="66">
        <f t="shared" si="8"/>
        <v>359.068</v>
      </c>
      <c r="C204" s="66">
        <v>359.068</v>
      </c>
      <c r="D204" s="66"/>
      <c r="E204" s="66"/>
      <c r="F204" s="66"/>
      <c r="G204" s="66"/>
      <c r="H204" s="66"/>
      <c r="I204" s="66"/>
      <c r="J204" s="66"/>
      <c r="K204" s="66"/>
    </row>
    <row r="205" spans="1:11" ht="12.75">
      <c r="A205" s="44" t="s">
        <v>265</v>
      </c>
      <c r="B205" s="66">
        <f t="shared" si="8"/>
        <v>38.169</v>
      </c>
      <c r="C205" s="66">
        <v>38.169</v>
      </c>
      <c r="D205" s="66"/>
      <c r="E205" s="66"/>
      <c r="F205" s="66"/>
      <c r="G205" s="66"/>
      <c r="H205" s="66"/>
      <c r="I205" s="66"/>
      <c r="J205" s="66"/>
      <c r="K205" s="66"/>
    </row>
    <row r="206" spans="2:11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</row>
    <row r="207" spans="1:11" ht="12.75">
      <c r="A207" s="73" t="s">
        <v>266</v>
      </c>
      <c r="B207" s="94">
        <f>C207+D207+F207+G207+H207+I207+J207+K207</f>
        <v>1540.4928</v>
      </c>
      <c r="C207" s="94">
        <v>1506.2168</v>
      </c>
      <c r="D207" s="94">
        <v>29.276</v>
      </c>
      <c r="E207" s="94">
        <v>29.276</v>
      </c>
      <c r="F207" s="94"/>
      <c r="G207" s="94"/>
      <c r="H207" s="94">
        <v>5</v>
      </c>
      <c r="I207" s="94"/>
      <c r="J207" s="94"/>
      <c r="K207" s="94"/>
    </row>
    <row r="208" spans="2:11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</row>
    <row r="209" spans="1:11" ht="12.75">
      <c r="A209" s="44" t="s">
        <v>267</v>
      </c>
      <c r="B209" s="66">
        <f aca="true" t="shared" si="9" ref="B209:B224">C209+D209+F209+G209+H209+I209+J209+K209</f>
        <v>101.84299999999999</v>
      </c>
      <c r="C209" s="66">
        <v>94.127</v>
      </c>
      <c r="D209" s="66">
        <v>7.716</v>
      </c>
      <c r="E209" s="66">
        <v>7.716</v>
      </c>
      <c r="F209" s="66"/>
      <c r="G209" s="66"/>
      <c r="H209" s="66"/>
      <c r="I209" s="66"/>
      <c r="J209" s="66"/>
      <c r="K209" s="66"/>
    </row>
    <row r="210" spans="1:11" ht="12.75">
      <c r="A210" s="44" t="s">
        <v>268</v>
      </c>
      <c r="B210" s="66">
        <f t="shared" si="9"/>
        <v>22.9927</v>
      </c>
      <c r="C210" s="66">
        <v>22.9927</v>
      </c>
      <c r="D210" s="66"/>
      <c r="E210" s="66"/>
      <c r="F210" s="66"/>
      <c r="G210" s="66"/>
      <c r="H210" s="66"/>
      <c r="I210" s="66"/>
      <c r="J210" s="66"/>
      <c r="K210" s="66"/>
    </row>
    <row r="211" spans="1:11" ht="12.75">
      <c r="A211" s="44" t="s">
        <v>269</v>
      </c>
      <c r="B211" s="66">
        <f t="shared" si="9"/>
        <v>895.103</v>
      </c>
      <c r="C211" s="66">
        <v>874.823</v>
      </c>
      <c r="D211" s="66">
        <v>20.28</v>
      </c>
      <c r="E211" s="66">
        <v>20.28</v>
      </c>
      <c r="F211" s="66"/>
      <c r="G211" s="66"/>
      <c r="H211" s="66"/>
      <c r="I211" s="66"/>
      <c r="J211" s="66"/>
      <c r="K211" s="66"/>
    </row>
    <row r="212" spans="1:11" ht="12.75">
      <c r="A212" s="44" t="s">
        <v>270</v>
      </c>
      <c r="B212" s="66">
        <f t="shared" si="9"/>
        <v>164.033</v>
      </c>
      <c r="C212" s="66">
        <v>164.033</v>
      </c>
      <c r="D212" s="66"/>
      <c r="E212" s="66"/>
      <c r="F212" s="66"/>
      <c r="G212" s="66"/>
      <c r="H212" s="66"/>
      <c r="I212" s="66"/>
      <c r="J212" s="66"/>
      <c r="K212" s="66"/>
    </row>
    <row r="213" spans="1:11" ht="12.75">
      <c r="A213" s="44" t="s">
        <v>271</v>
      </c>
      <c r="B213" s="66">
        <f t="shared" si="9"/>
        <v>15.39</v>
      </c>
      <c r="C213" s="66">
        <v>15.39</v>
      </c>
      <c r="D213" s="66"/>
      <c r="E213" s="66"/>
      <c r="F213" s="66"/>
      <c r="G213" s="66"/>
      <c r="H213" s="66"/>
      <c r="I213" s="66"/>
      <c r="J213" s="66"/>
      <c r="K213" s="66"/>
    </row>
    <row r="214" spans="1:11" ht="12.75">
      <c r="A214" s="44" t="s">
        <v>272</v>
      </c>
      <c r="B214" s="66">
        <f t="shared" si="9"/>
        <v>38.977</v>
      </c>
      <c r="C214" s="66">
        <v>38.977</v>
      </c>
      <c r="D214" s="66"/>
      <c r="E214" s="66"/>
      <c r="F214" s="66"/>
      <c r="G214" s="66"/>
      <c r="H214" s="66"/>
      <c r="I214" s="66"/>
      <c r="J214" s="66"/>
      <c r="K214" s="66"/>
    </row>
    <row r="215" spans="1:11" ht="12.75">
      <c r="A215" s="44" t="s">
        <v>273</v>
      </c>
      <c r="B215" s="66">
        <f t="shared" si="9"/>
        <v>12.702</v>
      </c>
      <c r="C215" s="66">
        <v>12.702</v>
      </c>
      <c r="D215" s="66"/>
      <c r="E215" s="66"/>
      <c r="F215" s="66"/>
      <c r="G215" s="66"/>
      <c r="H215" s="66"/>
      <c r="I215" s="66"/>
      <c r="J215" s="66"/>
      <c r="K215" s="66"/>
    </row>
    <row r="216" spans="1:11" ht="12.75">
      <c r="A216" s="44" t="s">
        <v>274</v>
      </c>
      <c r="B216" s="66">
        <f t="shared" si="9"/>
        <v>28.7351</v>
      </c>
      <c r="C216" s="66">
        <v>28.7351</v>
      </c>
      <c r="D216" s="66"/>
      <c r="E216" s="66"/>
      <c r="F216" s="66"/>
      <c r="G216" s="66"/>
      <c r="H216" s="66"/>
      <c r="I216" s="66"/>
      <c r="J216" s="66"/>
      <c r="K216" s="66"/>
    </row>
    <row r="217" spans="1:11" ht="12.75">
      <c r="A217" s="44" t="s">
        <v>275</v>
      </c>
      <c r="B217" s="66">
        <f t="shared" si="9"/>
        <v>4.438</v>
      </c>
      <c r="C217" s="66">
        <v>4.438</v>
      </c>
      <c r="D217" s="66"/>
      <c r="E217" s="66"/>
      <c r="F217" s="66"/>
      <c r="G217" s="66"/>
      <c r="H217" s="66"/>
      <c r="I217" s="66"/>
      <c r="J217" s="66"/>
      <c r="K217" s="66"/>
    </row>
    <row r="218" spans="1:11" ht="12.75">
      <c r="A218" s="44" t="s">
        <v>276</v>
      </c>
      <c r="B218" s="66">
        <f t="shared" si="9"/>
        <v>44.739</v>
      </c>
      <c r="C218" s="66">
        <v>44.739</v>
      </c>
      <c r="D218" s="66"/>
      <c r="E218" s="66"/>
      <c r="F218" s="66"/>
      <c r="G218" s="66"/>
      <c r="H218" s="66"/>
      <c r="I218" s="66"/>
      <c r="J218" s="66"/>
      <c r="K218" s="66"/>
    </row>
    <row r="219" spans="1:11" ht="12.75">
      <c r="A219" s="44" t="s">
        <v>277</v>
      </c>
      <c r="B219" s="66">
        <f t="shared" si="9"/>
        <v>124.98</v>
      </c>
      <c r="C219" s="66">
        <v>124.98</v>
      </c>
      <c r="D219" s="66"/>
      <c r="E219" s="66"/>
      <c r="F219" s="66"/>
      <c r="G219" s="66"/>
      <c r="H219" s="66"/>
      <c r="I219" s="66"/>
      <c r="J219" s="66"/>
      <c r="K219" s="66"/>
    </row>
    <row r="220" spans="1:11" ht="12.75">
      <c r="A220" s="44" t="s">
        <v>278</v>
      </c>
      <c r="B220" s="66">
        <f t="shared" si="9"/>
        <v>18.434</v>
      </c>
      <c r="C220" s="66">
        <v>18.434</v>
      </c>
      <c r="D220" s="66"/>
      <c r="E220" s="66"/>
      <c r="F220" s="66"/>
      <c r="G220" s="66"/>
      <c r="H220" s="66"/>
      <c r="I220" s="66"/>
      <c r="J220" s="66"/>
      <c r="K220" s="66"/>
    </row>
    <row r="221" spans="1:11" ht="12.75">
      <c r="A221" s="98" t="s">
        <v>279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</row>
    <row r="222" spans="1:11" ht="12.75">
      <c r="A222" s="44" t="s">
        <v>280</v>
      </c>
      <c r="B222" s="66">
        <f t="shared" si="9"/>
        <v>31.493</v>
      </c>
      <c r="C222" s="66">
        <v>31.493</v>
      </c>
      <c r="D222" s="66"/>
      <c r="E222" s="66"/>
      <c r="F222" s="66"/>
      <c r="G222" s="66"/>
      <c r="H222" s="66"/>
      <c r="I222" s="66"/>
      <c r="J222" s="66"/>
      <c r="K222" s="66"/>
    </row>
    <row r="223" spans="1:11" ht="12.75">
      <c r="A223" s="44" t="s">
        <v>281</v>
      </c>
      <c r="B223" s="66">
        <f t="shared" si="9"/>
        <v>5</v>
      </c>
      <c r="C223" s="66"/>
      <c r="D223" s="66"/>
      <c r="E223" s="66"/>
      <c r="F223" s="66"/>
      <c r="G223" s="66"/>
      <c r="H223" s="66">
        <v>5</v>
      </c>
      <c r="I223" s="66"/>
      <c r="J223" s="66"/>
      <c r="K223" s="66"/>
    </row>
    <row r="224" spans="1:11" ht="12.75">
      <c r="A224" s="44" t="s">
        <v>282</v>
      </c>
      <c r="B224" s="66">
        <f t="shared" si="9"/>
        <v>31.633000000000003</v>
      </c>
      <c r="C224" s="66">
        <v>30.353</v>
      </c>
      <c r="D224" s="66">
        <v>1.28</v>
      </c>
      <c r="E224" s="66">
        <v>1.28</v>
      </c>
      <c r="F224" s="66"/>
      <c r="G224" s="66"/>
      <c r="H224" s="66"/>
      <c r="I224" s="66"/>
      <c r="J224" s="66"/>
      <c r="K224" s="66"/>
    </row>
    <row r="225" spans="2:11" ht="12.75">
      <c r="B225" s="66"/>
      <c r="C225" s="66"/>
      <c r="D225" s="66"/>
      <c r="E225" s="66"/>
      <c r="F225" s="66"/>
      <c r="G225" s="66"/>
      <c r="H225" s="66"/>
      <c r="I225" s="66"/>
      <c r="J225" s="66"/>
      <c r="K225" s="66"/>
    </row>
    <row r="226" spans="1:11" ht="12.75">
      <c r="A226" s="73" t="s">
        <v>283</v>
      </c>
      <c r="B226" s="94">
        <f>C226+D226+F226+G226+H226+I226+J226+K226</f>
        <v>6225.687</v>
      </c>
      <c r="C226" s="94">
        <v>6223.817</v>
      </c>
      <c r="D226" s="94">
        <v>1.87</v>
      </c>
      <c r="E226" s="94">
        <v>1.87</v>
      </c>
      <c r="F226" s="94"/>
      <c r="G226" s="94"/>
      <c r="H226" s="94"/>
      <c r="I226" s="94"/>
      <c r="J226" s="94"/>
      <c r="K226" s="94"/>
    </row>
    <row r="227" spans="2:11" ht="12.75">
      <c r="B227" s="66"/>
      <c r="C227" s="66"/>
      <c r="D227" s="66"/>
      <c r="E227" s="66"/>
      <c r="F227" s="66"/>
      <c r="G227" s="66"/>
      <c r="H227" s="66"/>
      <c r="I227" s="66"/>
      <c r="J227" s="66"/>
      <c r="K227" s="66"/>
    </row>
    <row r="228" spans="1:11" ht="12.75">
      <c r="A228" s="44" t="s">
        <v>284</v>
      </c>
      <c r="B228" s="66">
        <f aca="true" t="shared" si="10" ref="B228:B249">C228+D228+F228+G228+H228+I228+J228+K228</f>
        <v>27.665</v>
      </c>
      <c r="C228" s="66">
        <v>27.665</v>
      </c>
      <c r="D228" s="66"/>
      <c r="E228" s="66"/>
      <c r="F228" s="66"/>
      <c r="G228" s="66"/>
      <c r="H228" s="66"/>
      <c r="I228" s="66"/>
      <c r="J228" s="66"/>
      <c r="K228" s="66"/>
    </row>
    <row r="229" spans="1:11" ht="12.75">
      <c r="A229" s="44" t="s">
        <v>285</v>
      </c>
      <c r="B229" s="66">
        <f t="shared" si="10"/>
        <v>140.2</v>
      </c>
      <c r="C229" s="66">
        <v>140.2</v>
      </c>
      <c r="D229" s="66"/>
      <c r="E229" s="66"/>
      <c r="F229" s="66"/>
      <c r="G229" s="66"/>
      <c r="H229" s="66"/>
      <c r="I229" s="66"/>
      <c r="J229" s="66"/>
      <c r="K229" s="66"/>
    </row>
    <row r="230" spans="1:11" ht="12.75">
      <c r="A230" s="44" t="s">
        <v>286</v>
      </c>
      <c r="B230" s="66">
        <f t="shared" si="10"/>
        <v>42.933</v>
      </c>
      <c r="C230" s="66">
        <v>42.933</v>
      </c>
      <c r="D230" s="66"/>
      <c r="E230" s="66"/>
      <c r="F230" s="66"/>
      <c r="G230" s="66"/>
      <c r="H230" s="66"/>
      <c r="I230" s="66"/>
      <c r="J230" s="66"/>
      <c r="K230" s="66"/>
    </row>
    <row r="231" spans="1:11" ht="12.75">
      <c r="A231" s="44" t="s">
        <v>287</v>
      </c>
      <c r="B231" s="66">
        <f t="shared" si="10"/>
        <v>17.569</v>
      </c>
      <c r="C231" s="66">
        <v>17.569</v>
      </c>
      <c r="D231" s="66"/>
      <c r="E231" s="66"/>
      <c r="F231" s="66"/>
      <c r="G231" s="66"/>
      <c r="H231" s="66"/>
      <c r="I231" s="66"/>
      <c r="J231" s="66"/>
      <c r="K231" s="66"/>
    </row>
    <row r="232" spans="1:11" ht="12.75">
      <c r="A232" s="44" t="s">
        <v>288</v>
      </c>
      <c r="B232" s="66">
        <f t="shared" si="10"/>
        <v>57.555</v>
      </c>
      <c r="C232" s="66">
        <v>57.555</v>
      </c>
      <c r="D232" s="66"/>
      <c r="E232" s="66"/>
      <c r="F232" s="66"/>
      <c r="G232" s="66"/>
      <c r="H232" s="66"/>
      <c r="I232" s="66"/>
      <c r="J232" s="66"/>
      <c r="K232" s="66"/>
    </row>
    <row r="233" spans="1:11" ht="12.75">
      <c r="A233" s="44" t="s">
        <v>289</v>
      </c>
      <c r="B233" s="66">
        <f t="shared" si="10"/>
        <v>9.081</v>
      </c>
      <c r="C233" s="66">
        <v>9.081</v>
      </c>
      <c r="D233" s="66"/>
      <c r="E233" s="66"/>
      <c r="F233" s="66"/>
      <c r="G233" s="66"/>
      <c r="H233" s="66"/>
      <c r="I233" s="66"/>
      <c r="J233" s="66"/>
      <c r="K233" s="66"/>
    </row>
    <row r="234" spans="1:11" ht="12.75">
      <c r="A234" s="44" t="s">
        <v>290</v>
      </c>
      <c r="B234" s="66">
        <f t="shared" si="10"/>
        <v>154.162</v>
      </c>
      <c r="C234" s="66">
        <v>154.162</v>
      </c>
      <c r="D234" s="66"/>
      <c r="E234" s="66"/>
      <c r="F234" s="66"/>
      <c r="G234" s="66"/>
      <c r="H234" s="66"/>
      <c r="I234" s="66"/>
      <c r="J234" s="66"/>
      <c r="K234" s="66"/>
    </row>
    <row r="235" spans="1:11" ht="12.75">
      <c r="A235" s="44" t="s">
        <v>291</v>
      </c>
      <c r="B235" s="66">
        <f t="shared" si="10"/>
        <v>158.014</v>
      </c>
      <c r="C235" s="66">
        <v>158.014</v>
      </c>
      <c r="D235" s="66"/>
      <c r="E235" s="66"/>
      <c r="F235" s="66"/>
      <c r="G235" s="66"/>
      <c r="H235" s="66"/>
      <c r="I235" s="66"/>
      <c r="J235" s="66"/>
      <c r="K235" s="66"/>
    </row>
    <row r="236" spans="1:11" ht="12.75">
      <c r="A236" s="44" t="s">
        <v>292</v>
      </c>
      <c r="B236" s="66">
        <f t="shared" si="10"/>
        <v>3.126</v>
      </c>
      <c r="C236" s="66">
        <v>3.126</v>
      </c>
      <c r="D236" s="66"/>
      <c r="E236" s="66"/>
      <c r="F236" s="66"/>
      <c r="G236" s="66"/>
      <c r="H236" s="66"/>
      <c r="I236" s="66"/>
      <c r="J236" s="66"/>
      <c r="K236" s="66"/>
    </row>
    <row r="237" spans="1:11" ht="12.75">
      <c r="A237" s="44" t="s">
        <v>293</v>
      </c>
      <c r="B237" s="66">
        <f t="shared" si="10"/>
        <v>4.059</v>
      </c>
      <c r="C237" s="66">
        <v>4.059</v>
      </c>
      <c r="D237" s="66"/>
      <c r="E237" s="66"/>
      <c r="F237" s="66"/>
      <c r="G237" s="66"/>
      <c r="H237" s="66"/>
      <c r="I237" s="66"/>
      <c r="J237" s="66"/>
      <c r="K237" s="66"/>
    </row>
    <row r="238" spans="1:11" ht="12.75">
      <c r="A238" s="44" t="s">
        <v>294</v>
      </c>
      <c r="B238" s="66">
        <f t="shared" si="10"/>
        <v>71.293</v>
      </c>
      <c r="C238" s="66">
        <v>71.293</v>
      </c>
      <c r="D238" s="66"/>
      <c r="E238" s="66"/>
      <c r="F238" s="66"/>
      <c r="G238" s="66"/>
      <c r="H238" s="66"/>
      <c r="I238" s="66"/>
      <c r="J238" s="66"/>
      <c r="K238" s="66"/>
    </row>
    <row r="239" spans="1:11" ht="12.75">
      <c r="A239" s="98" t="s">
        <v>295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</row>
    <row r="240" spans="1:11" ht="12.75">
      <c r="A240" s="98" t="s">
        <v>296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</row>
    <row r="241" spans="1:11" ht="12.75">
      <c r="A241" s="44" t="s">
        <v>297</v>
      </c>
      <c r="B241" s="66">
        <f t="shared" si="10"/>
        <v>281.453</v>
      </c>
      <c r="C241" s="66">
        <v>281.453</v>
      </c>
      <c r="D241" s="66"/>
      <c r="E241" s="66"/>
      <c r="F241" s="66"/>
      <c r="G241" s="66"/>
      <c r="H241" s="66"/>
      <c r="I241" s="66"/>
      <c r="J241" s="66"/>
      <c r="K241" s="66"/>
    </row>
    <row r="242" spans="1:11" ht="12.75">
      <c r="A242" s="44" t="s">
        <v>298</v>
      </c>
      <c r="B242" s="66">
        <f t="shared" si="10"/>
        <v>134.698</v>
      </c>
      <c r="C242" s="66">
        <v>134.698</v>
      </c>
      <c r="D242" s="66"/>
      <c r="E242" s="66"/>
      <c r="F242" s="66"/>
      <c r="G242" s="66"/>
      <c r="H242" s="66"/>
      <c r="I242" s="66"/>
      <c r="J242" s="66"/>
      <c r="K242" s="66"/>
    </row>
    <row r="243" spans="1:11" ht="12.75">
      <c r="A243" s="44" t="s">
        <v>299</v>
      </c>
      <c r="B243" s="66">
        <f t="shared" si="10"/>
        <v>88.498</v>
      </c>
      <c r="C243" s="66">
        <v>88.498</v>
      </c>
      <c r="D243" s="66"/>
      <c r="E243" s="66"/>
      <c r="F243" s="66"/>
      <c r="G243" s="66"/>
      <c r="H243" s="66"/>
      <c r="I243" s="66"/>
      <c r="J243" s="66"/>
      <c r="K243" s="66"/>
    </row>
    <row r="244" spans="1:11" ht="12.75">
      <c r="A244" s="44" t="s">
        <v>300</v>
      </c>
      <c r="B244" s="66">
        <f t="shared" si="10"/>
        <v>4560.419</v>
      </c>
      <c r="C244" s="66">
        <v>4558.549</v>
      </c>
      <c r="D244" s="66">
        <v>1.87</v>
      </c>
      <c r="E244" s="66">
        <v>1.87</v>
      </c>
      <c r="F244" s="66"/>
      <c r="G244" s="66"/>
      <c r="H244" s="66"/>
      <c r="I244" s="66"/>
      <c r="J244" s="66"/>
      <c r="K244" s="66"/>
    </row>
    <row r="245" spans="1:11" ht="12.75">
      <c r="A245" s="44" t="s">
        <v>301</v>
      </c>
      <c r="B245" s="66">
        <f t="shared" si="10"/>
        <v>117.659</v>
      </c>
      <c r="C245" s="66">
        <v>117.659</v>
      </c>
      <c r="D245" s="66"/>
      <c r="E245" s="66"/>
      <c r="F245" s="66"/>
      <c r="G245" s="66"/>
      <c r="H245" s="66"/>
      <c r="I245" s="66"/>
      <c r="J245" s="66"/>
      <c r="K245" s="66"/>
    </row>
    <row r="246" spans="1:11" ht="12.75">
      <c r="A246" s="44" t="s">
        <v>302</v>
      </c>
      <c r="B246" s="66">
        <f t="shared" si="10"/>
        <v>208.593</v>
      </c>
      <c r="C246" s="66">
        <v>208.593</v>
      </c>
      <c r="D246" s="66"/>
      <c r="E246" s="66"/>
      <c r="F246" s="66"/>
      <c r="G246" s="66"/>
      <c r="H246" s="66"/>
      <c r="I246" s="66"/>
      <c r="J246" s="66"/>
      <c r="K246" s="66"/>
    </row>
    <row r="247" spans="1:11" ht="12.75">
      <c r="A247" s="44" t="s">
        <v>303</v>
      </c>
      <c r="B247" s="66">
        <f t="shared" si="10"/>
        <v>32.962</v>
      </c>
      <c r="C247" s="66">
        <v>32.962</v>
      </c>
      <c r="D247" s="66"/>
      <c r="E247" s="66"/>
      <c r="F247" s="66"/>
      <c r="G247" s="66"/>
      <c r="H247" s="66"/>
      <c r="I247" s="66"/>
      <c r="J247" s="66"/>
      <c r="K247" s="66"/>
    </row>
    <row r="248" spans="1:11" ht="12.75">
      <c r="A248" s="44" t="s">
        <v>304</v>
      </c>
      <c r="B248" s="66">
        <f t="shared" si="10"/>
        <v>31.339</v>
      </c>
      <c r="C248" s="66">
        <v>31.339</v>
      </c>
      <c r="D248" s="66"/>
      <c r="E248" s="66"/>
      <c r="F248" s="66"/>
      <c r="G248" s="66"/>
      <c r="H248" s="66"/>
      <c r="I248" s="66"/>
      <c r="J248" s="66"/>
      <c r="K248" s="66"/>
    </row>
    <row r="249" spans="1:11" ht="12.75">
      <c r="A249" s="44" t="s">
        <v>305</v>
      </c>
      <c r="B249" s="66">
        <f t="shared" si="10"/>
        <v>84.409</v>
      </c>
      <c r="C249" s="66">
        <v>84.409</v>
      </c>
      <c r="D249" s="66"/>
      <c r="E249" s="66"/>
      <c r="F249" s="66"/>
      <c r="G249" s="66"/>
      <c r="H249" s="66"/>
      <c r="I249" s="66"/>
      <c r="J249" s="66"/>
      <c r="K249" s="66"/>
    </row>
    <row r="250" spans="2:11" ht="12.75">
      <c r="B250" s="66"/>
      <c r="C250" s="66"/>
      <c r="D250" s="66"/>
      <c r="E250" s="66"/>
      <c r="F250" s="66"/>
      <c r="G250" s="66"/>
      <c r="H250" s="66"/>
      <c r="I250" s="66"/>
      <c r="J250" s="66"/>
      <c r="K250" s="66"/>
    </row>
    <row r="251" spans="1:11" ht="12.75">
      <c r="A251" s="73" t="s">
        <v>306</v>
      </c>
      <c r="B251" s="94">
        <f>C251+D251+F251+G251+H251+I251+J251+K251</f>
        <v>1002.5369999999999</v>
      </c>
      <c r="C251" s="94">
        <v>976.977</v>
      </c>
      <c r="D251" s="94">
        <v>25.56</v>
      </c>
      <c r="E251" s="94">
        <v>25.56</v>
      </c>
      <c r="F251" s="94"/>
      <c r="G251" s="94"/>
      <c r="H251" s="94"/>
      <c r="I251" s="94"/>
      <c r="J251" s="94"/>
      <c r="K251" s="94"/>
    </row>
    <row r="252" spans="2:11" ht="12.75">
      <c r="B252" s="66"/>
      <c r="C252" s="66"/>
      <c r="D252" s="66"/>
      <c r="E252" s="66"/>
      <c r="F252" s="66"/>
      <c r="G252" s="66"/>
      <c r="H252" s="66"/>
      <c r="I252" s="66"/>
      <c r="J252" s="66"/>
      <c r="K252" s="66"/>
    </row>
    <row r="253" spans="1:11" ht="12.75">
      <c r="A253" s="44" t="s">
        <v>307</v>
      </c>
      <c r="B253" s="66">
        <f aca="true" t="shared" si="11" ref="B253:B266">C253+D253+F253+G253+H253+I253+J253+K253</f>
        <v>61.372</v>
      </c>
      <c r="C253" s="66">
        <v>61.372</v>
      </c>
      <c r="D253" s="66"/>
      <c r="E253" s="66"/>
      <c r="F253" s="66"/>
      <c r="G253" s="66"/>
      <c r="H253" s="66"/>
      <c r="I253" s="66"/>
      <c r="J253" s="66"/>
      <c r="K253" s="66"/>
    </row>
    <row r="254" spans="1:11" ht="12.75">
      <c r="A254" s="44" t="s">
        <v>308</v>
      </c>
      <c r="B254" s="66">
        <f t="shared" si="11"/>
        <v>26.9</v>
      </c>
      <c r="C254" s="66">
        <v>26.9</v>
      </c>
      <c r="D254" s="66"/>
      <c r="E254" s="66"/>
      <c r="F254" s="66"/>
      <c r="G254" s="66"/>
      <c r="H254" s="66"/>
      <c r="I254" s="66"/>
      <c r="J254" s="66"/>
      <c r="K254" s="66"/>
    </row>
    <row r="255" spans="1:11" ht="12.75">
      <c r="A255" s="98" t="s">
        <v>309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</row>
    <row r="256" spans="1:11" ht="12.75">
      <c r="A256" s="44" t="s">
        <v>310</v>
      </c>
      <c r="B256" s="66">
        <f t="shared" si="11"/>
        <v>237.413</v>
      </c>
      <c r="C256" s="66">
        <v>211.853</v>
      </c>
      <c r="D256" s="66">
        <v>25.56</v>
      </c>
      <c r="E256" s="66">
        <v>25.56</v>
      </c>
      <c r="F256" s="66"/>
      <c r="G256" s="66"/>
      <c r="H256" s="66"/>
      <c r="I256" s="66"/>
      <c r="J256" s="66"/>
      <c r="K256" s="66"/>
    </row>
    <row r="257" spans="1:11" ht="25.5">
      <c r="A257" s="44" t="s">
        <v>311</v>
      </c>
      <c r="B257" s="66">
        <f t="shared" si="11"/>
        <v>146.136</v>
      </c>
      <c r="C257" s="66">
        <v>146.136</v>
      </c>
      <c r="D257" s="66"/>
      <c r="E257" s="66"/>
      <c r="F257" s="66"/>
      <c r="G257" s="66"/>
      <c r="H257" s="66"/>
      <c r="I257" s="66"/>
      <c r="J257" s="66"/>
      <c r="K257" s="66"/>
    </row>
    <row r="258" spans="1:11" ht="12.75">
      <c r="A258" s="44" t="s">
        <v>312</v>
      </c>
      <c r="B258" s="66">
        <f t="shared" si="11"/>
        <v>22.65</v>
      </c>
      <c r="C258" s="66">
        <v>22.65</v>
      </c>
      <c r="D258" s="66"/>
      <c r="E258" s="66"/>
      <c r="F258" s="66"/>
      <c r="G258" s="66"/>
      <c r="H258" s="66"/>
      <c r="I258" s="66"/>
      <c r="J258" s="66"/>
      <c r="K258" s="66"/>
    </row>
    <row r="259" spans="1:11" ht="12.75">
      <c r="A259" s="44" t="s">
        <v>313</v>
      </c>
      <c r="B259" s="66">
        <f t="shared" si="11"/>
        <v>26.398</v>
      </c>
      <c r="C259" s="66">
        <v>26.398</v>
      </c>
      <c r="D259" s="66"/>
      <c r="E259" s="66"/>
      <c r="F259" s="66"/>
      <c r="G259" s="66"/>
      <c r="H259" s="66"/>
      <c r="I259" s="66"/>
      <c r="J259" s="66"/>
      <c r="K259" s="66"/>
    </row>
    <row r="260" spans="1:11" ht="12.75">
      <c r="A260" s="44" t="s">
        <v>314</v>
      </c>
      <c r="B260" s="66">
        <f t="shared" si="11"/>
        <v>2.988</v>
      </c>
      <c r="C260" s="66">
        <v>2.988</v>
      </c>
      <c r="D260" s="66"/>
      <c r="E260" s="66"/>
      <c r="F260" s="66"/>
      <c r="G260" s="66"/>
      <c r="H260" s="66"/>
      <c r="I260" s="66"/>
      <c r="J260" s="66"/>
      <c r="K260" s="66"/>
    </row>
    <row r="261" spans="1:11" ht="12.75">
      <c r="A261" s="44" t="s">
        <v>315</v>
      </c>
      <c r="B261" s="66">
        <f t="shared" si="11"/>
        <v>16.05</v>
      </c>
      <c r="C261" s="66">
        <v>16.05</v>
      </c>
      <c r="D261" s="66"/>
      <c r="E261" s="66"/>
      <c r="F261" s="66"/>
      <c r="G261" s="66"/>
      <c r="H261" s="66"/>
      <c r="I261" s="66"/>
      <c r="J261" s="66"/>
      <c r="K261" s="66"/>
    </row>
    <row r="262" spans="1:11" ht="12.75">
      <c r="A262" s="44" t="s">
        <v>316</v>
      </c>
      <c r="B262" s="66">
        <f t="shared" si="11"/>
        <v>20.225</v>
      </c>
      <c r="C262" s="66">
        <v>20.225</v>
      </c>
      <c r="D262" s="66"/>
      <c r="E262" s="66"/>
      <c r="F262" s="66"/>
      <c r="G262" s="66"/>
      <c r="H262" s="66"/>
      <c r="I262" s="66"/>
      <c r="J262" s="66"/>
      <c r="K262" s="66"/>
    </row>
    <row r="263" spans="1:11" ht="12.75">
      <c r="A263" s="44" t="s">
        <v>317</v>
      </c>
      <c r="B263" s="66">
        <f t="shared" si="11"/>
        <v>65.116</v>
      </c>
      <c r="C263" s="66">
        <v>65.116</v>
      </c>
      <c r="D263" s="66"/>
      <c r="E263" s="66"/>
      <c r="F263" s="66"/>
      <c r="G263" s="66"/>
      <c r="H263" s="66"/>
      <c r="I263" s="66"/>
      <c r="J263" s="66"/>
      <c r="K263" s="66"/>
    </row>
    <row r="264" spans="1:11" ht="12.75">
      <c r="A264" s="44" t="s">
        <v>318</v>
      </c>
      <c r="B264" s="66">
        <f t="shared" si="11"/>
        <v>62.781</v>
      </c>
      <c r="C264" s="66">
        <v>62.781</v>
      </c>
      <c r="D264" s="66"/>
      <c r="E264" s="66"/>
      <c r="F264" s="66"/>
      <c r="G264" s="66"/>
      <c r="H264" s="66"/>
      <c r="I264" s="66"/>
      <c r="J264" s="66"/>
      <c r="K264" s="66"/>
    </row>
    <row r="265" spans="1:11" ht="12.75">
      <c r="A265" s="44" t="s">
        <v>319</v>
      </c>
      <c r="B265" s="66">
        <f t="shared" si="11"/>
        <v>453.33</v>
      </c>
      <c r="C265" s="66">
        <v>453.33</v>
      </c>
      <c r="D265" s="66"/>
      <c r="E265" s="66"/>
      <c r="F265" s="66"/>
      <c r="G265" s="66"/>
      <c r="H265" s="66"/>
      <c r="I265" s="66"/>
      <c r="J265" s="66"/>
      <c r="K265" s="66"/>
    </row>
    <row r="266" spans="1:11" ht="12.75">
      <c r="A266" s="44" t="s">
        <v>320</v>
      </c>
      <c r="B266" s="66">
        <f t="shared" si="11"/>
        <v>7.314</v>
      </c>
      <c r="C266" s="66">
        <v>7.314</v>
      </c>
      <c r="D266" s="66"/>
      <c r="E266" s="66"/>
      <c r="F266" s="66"/>
      <c r="G266" s="66"/>
      <c r="H266" s="66"/>
      <c r="I266" s="66"/>
      <c r="J266" s="66"/>
      <c r="K266" s="66"/>
    </row>
    <row r="267" spans="2:11" ht="12.75">
      <c r="B267" s="66"/>
      <c r="C267" s="66"/>
      <c r="D267" s="66"/>
      <c r="E267" s="66"/>
      <c r="F267" s="66"/>
      <c r="G267" s="66"/>
      <c r="H267" s="66"/>
      <c r="I267" s="66"/>
      <c r="J267" s="66"/>
      <c r="K267" s="66"/>
    </row>
    <row r="268" spans="1:11" ht="12.75">
      <c r="A268" s="73" t="s">
        <v>321</v>
      </c>
      <c r="B268" s="94">
        <f>C268+D268+F268+G268+H268+I268+J268+K268</f>
        <v>1981.733</v>
      </c>
      <c r="C268" s="94">
        <v>1981.578</v>
      </c>
      <c r="D268" s="94">
        <v>0.155</v>
      </c>
      <c r="E268" s="94">
        <v>0.155</v>
      </c>
      <c r="F268" s="94"/>
      <c r="G268" s="94"/>
      <c r="H268" s="94"/>
      <c r="I268" s="94"/>
      <c r="J268" s="94"/>
      <c r="K268" s="94"/>
    </row>
    <row r="269" spans="2:11" ht="12.75">
      <c r="B269" s="66"/>
      <c r="C269" s="66"/>
      <c r="D269" s="66"/>
      <c r="E269" s="66"/>
      <c r="F269" s="66"/>
      <c r="G269" s="66"/>
      <c r="H269" s="66"/>
      <c r="I269" s="66"/>
      <c r="J269" s="66"/>
      <c r="K269" s="66"/>
    </row>
    <row r="270" spans="1:11" ht="12.75">
      <c r="A270" s="44" t="s">
        <v>322</v>
      </c>
      <c r="B270" s="66">
        <f aca="true" t="shared" si="12" ref="B270:B287">C270+D270+F270+G270+H270+I270+J270+K270</f>
        <v>69.646</v>
      </c>
      <c r="C270" s="66">
        <v>69.646</v>
      </c>
      <c r="D270" s="66"/>
      <c r="E270" s="66"/>
      <c r="F270" s="66"/>
      <c r="G270" s="66"/>
      <c r="H270" s="66"/>
      <c r="I270" s="66"/>
      <c r="J270" s="66"/>
      <c r="K270" s="66"/>
    </row>
    <row r="271" spans="1:11" ht="25.5">
      <c r="A271" s="44" t="s">
        <v>323</v>
      </c>
      <c r="B271" s="66">
        <f t="shared" si="12"/>
        <v>38.5</v>
      </c>
      <c r="C271" s="66">
        <v>38.5</v>
      </c>
      <c r="D271" s="66"/>
      <c r="E271" s="66"/>
      <c r="F271" s="66"/>
      <c r="G271" s="66"/>
      <c r="H271" s="66"/>
      <c r="I271" s="66"/>
      <c r="J271" s="66"/>
      <c r="K271" s="66"/>
    </row>
    <row r="272" spans="1:11" ht="12.75">
      <c r="A272" s="44" t="s">
        <v>324</v>
      </c>
      <c r="B272" s="66">
        <f t="shared" si="12"/>
        <v>16.031</v>
      </c>
      <c r="C272" s="66">
        <v>16.031</v>
      </c>
      <c r="D272" s="66"/>
      <c r="E272" s="66"/>
      <c r="F272" s="66"/>
      <c r="G272" s="66"/>
      <c r="H272" s="66"/>
      <c r="I272" s="66"/>
      <c r="J272" s="66"/>
      <c r="K272" s="66"/>
    </row>
    <row r="273" spans="1:11" ht="12.75">
      <c r="A273" s="44" t="s">
        <v>325</v>
      </c>
      <c r="B273" s="66">
        <f t="shared" si="12"/>
        <v>85.056</v>
      </c>
      <c r="C273" s="66">
        <v>85.056</v>
      </c>
      <c r="D273" s="66"/>
      <c r="E273" s="66"/>
      <c r="F273" s="66"/>
      <c r="G273" s="66"/>
      <c r="H273" s="66"/>
      <c r="I273" s="66"/>
      <c r="J273" s="66"/>
      <c r="K273" s="66"/>
    </row>
    <row r="274" spans="1:11" ht="25.5">
      <c r="A274" s="44" t="s">
        <v>326</v>
      </c>
      <c r="B274" s="66">
        <f t="shared" si="12"/>
        <v>50.4</v>
      </c>
      <c r="C274" s="66">
        <v>50.4</v>
      </c>
      <c r="D274" s="66"/>
      <c r="E274" s="66"/>
      <c r="F274" s="66"/>
      <c r="G274" s="66"/>
      <c r="H274" s="66"/>
      <c r="I274" s="66"/>
      <c r="J274" s="66"/>
      <c r="K274" s="66"/>
    </row>
    <row r="275" spans="1:11" ht="12.75">
      <c r="A275" s="44" t="s">
        <v>327</v>
      </c>
      <c r="B275" s="66">
        <f t="shared" si="12"/>
        <v>16.438</v>
      </c>
      <c r="C275" s="66">
        <v>16.438</v>
      </c>
      <c r="D275" s="66"/>
      <c r="E275" s="66"/>
      <c r="F275" s="66"/>
      <c r="G275" s="66"/>
      <c r="H275" s="66"/>
      <c r="I275" s="66"/>
      <c r="J275" s="66"/>
      <c r="K275" s="66"/>
    </row>
    <row r="276" spans="1:11" ht="12.75">
      <c r="A276" s="44" t="s">
        <v>328</v>
      </c>
      <c r="B276" s="66">
        <f t="shared" si="12"/>
        <v>56.745</v>
      </c>
      <c r="C276" s="66">
        <v>56.745</v>
      </c>
      <c r="D276" s="66"/>
      <c r="E276" s="66"/>
      <c r="F276" s="66"/>
      <c r="G276" s="66"/>
      <c r="H276" s="66"/>
      <c r="I276" s="66"/>
      <c r="J276" s="66"/>
      <c r="K276" s="66"/>
    </row>
    <row r="277" spans="1:11" ht="12.75">
      <c r="A277" s="44" t="s">
        <v>329</v>
      </c>
      <c r="B277" s="66">
        <f t="shared" si="12"/>
        <v>33.302</v>
      </c>
      <c r="C277" s="66">
        <v>33.302</v>
      </c>
      <c r="D277" s="66"/>
      <c r="E277" s="66"/>
      <c r="F277" s="66"/>
      <c r="G277" s="66"/>
      <c r="H277" s="66"/>
      <c r="I277" s="66"/>
      <c r="J277" s="66"/>
      <c r="K277" s="66"/>
    </row>
    <row r="278" spans="1:11" ht="12.75">
      <c r="A278" s="44" t="s">
        <v>330</v>
      </c>
      <c r="B278" s="66">
        <f t="shared" si="12"/>
        <v>14.174</v>
      </c>
      <c r="C278" s="66">
        <v>14.174</v>
      </c>
      <c r="D278" s="66"/>
      <c r="E278" s="66"/>
      <c r="F278" s="66"/>
      <c r="G278" s="66"/>
      <c r="H278" s="66"/>
      <c r="I278" s="66"/>
      <c r="J278" s="66"/>
      <c r="K278" s="66"/>
    </row>
    <row r="279" spans="1:11" ht="12.75">
      <c r="A279" s="44" t="s">
        <v>331</v>
      </c>
      <c r="B279" s="66">
        <f t="shared" si="12"/>
        <v>49.243</v>
      </c>
      <c r="C279" s="66">
        <v>49.243</v>
      </c>
      <c r="D279" s="66"/>
      <c r="E279" s="66"/>
      <c r="F279" s="66"/>
      <c r="G279" s="66"/>
      <c r="H279" s="66"/>
      <c r="I279" s="66"/>
      <c r="J279" s="66"/>
      <c r="K279" s="66"/>
    </row>
    <row r="280" spans="1:11" ht="12.75">
      <c r="A280" s="44" t="s">
        <v>332</v>
      </c>
      <c r="B280" s="66">
        <f t="shared" si="12"/>
        <v>133.267</v>
      </c>
      <c r="C280" s="66">
        <v>133.267</v>
      </c>
      <c r="D280" s="66"/>
      <c r="E280" s="66"/>
      <c r="F280" s="66"/>
      <c r="G280" s="66"/>
      <c r="H280" s="66"/>
      <c r="I280" s="66"/>
      <c r="J280" s="66"/>
      <c r="K280" s="66"/>
    </row>
    <row r="281" spans="1:11" ht="12.75">
      <c r="A281" s="44" t="s">
        <v>333</v>
      </c>
      <c r="B281" s="66">
        <f t="shared" si="12"/>
        <v>43.181</v>
      </c>
      <c r="C281" s="66">
        <v>43.181</v>
      </c>
      <c r="D281" s="66"/>
      <c r="E281" s="66"/>
      <c r="F281" s="66"/>
      <c r="G281" s="66"/>
      <c r="H281" s="66"/>
      <c r="I281" s="66"/>
      <c r="J281" s="66"/>
      <c r="K281" s="66"/>
    </row>
    <row r="282" spans="1:11" ht="12.75">
      <c r="A282" s="44" t="s">
        <v>334</v>
      </c>
      <c r="B282" s="66">
        <f t="shared" si="12"/>
        <v>143.303</v>
      </c>
      <c r="C282" s="66">
        <v>143.303</v>
      </c>
      <c r="D282" s="66"/>
      <c r="E282" s="66"/>
      <c r="F282" s="66"/>
      <c r="G282" s="66"/>
      <c r="H282" s="66"/>
      <c r="I282" s="66"/>
      <c r="J282" s="66"/>
      <c r="K282" s="66"/>
    </row>
    <row r="283" spans="1:11" ht="25.5">
      <c r="A283" s="44" t="s">
        <v>335</v>
      </c>
      <c r="B283" s="66">
        <f t="shared" si="12"/>
        <v>16.3</v>
      </c>
      <c r="C283" s="66">
        <v>16.3</v>
      </c>
      <c r="D283" s="66"/>
      <c r="E283" s="66"/>
      <c r="F283" s="66"/>
      <c r="G283" s="66"/>
      <c r="H283" s="66"/>
      <c r="I283" s="66"/>
      <c r="J283" s="66"/>
      <c r="K283" s="66"/>
    </row>
    <row r="284" spans="1:11" ht="12.75">
      <c r="A284" s="44" t="s">
        <v>336</v>
      </c>
      <c r="B284" s="66">
        <f t="shared" si="12"/>
        <v>134.133</v>
      </c>
      <c r="C284" s="66">
        <v>134.133</v>
      </c>
      <c r="D284" s="66"/>
      <c r="E284" s="66"/>
      <c r="F284" s="66"/>
      <c r="G284" s="66"/>
      <c r="H284" s="66"/>
      <c r="I284" s="66"/>
      <c r="J284" s="66"/>
      <c r="K284" s="66"/>
    </row>
    <row r="285" spans="1:11" ht="12.75">
      <c r="A285" s="44" t="s">
        <v>337</v>
      </c>
      <c r="B285" s="66">
        <f t="shared" si="12"/>
        <v>286.729</v>
      </c>
      <c r="C285" s="66">
        <v>286.729</v>
      </c>
      <c r="D285" s="66"/>
      <c r="E285" s="66"/>
      <c r="F285" s="66"/>
      <c r="G285" s="66"/>
      <c r="H285" s="66"/>
      <c r="I285" s="66"/>
      <c r="J285" s="66"/>
      <c r="K285" s="66"/>
    </row>
    <row r="286" spans="1:11" ht="12.75">
      <c r="A286" s="44" t="s">
        <v>338</v>
      </c>
      <c r="B286" s="66">
        <f t="shared" si="12"/>
        <v>856.755</v>
      </c>
      <c r="C286" s="66">
        <v>856.6</v>
      </c>
      <c r="D286" s="66">
        <v>0.155</v>
      </c>
      <c r="E286" s="66">
        <v>0.155</v>
      </c>
      <c r="F286" s="66"/>
      <c r="G286" s="66"/>
      <c r="H286" s="66"/>
      <c r="I286" s="66"/>
      <c r="J286" s="66"/>
      <c r="K286" s="66"/>
    </row>
    <row r="287" spans="1:11" ht="12.75">
      <c r="A287" s="44" t="s">
        <v>339</v>
      </c>
      <c r="B287" s="66">
        <f t="shared" si="12"/>
        <v>43.73</v>
      </c>
      <c r="C287" s="66">
        <v>43.73</v>
      </c>
      <c r="D287" s="66"/>
      <c r="E287" s="66"/>
      <c r="F287" s="66"/>
      <c r="G287" s="66"/>
      <c r="H287" s="66"/>
      <c r="I287" s="66"/>
      <c r="J287" s="66"/>
      <c r="K287" s="66"/>
    </row>
    <row r="288" spans="2:11" ht="12.75">
      <c r="B288" s="66"/>
      <c r="C288" s="66"/>
      <c r="D288" s="66"/>
      <c r="E288" s="66"/>
      <c r="F288" s="66"/>
      <c r="G288" s="66"/>
      <c r="H288" s="66"/>
      <c r="I288" s="66"/>
      <c r="J288" s="66"/>
      <c r="K288" s="66"/>
    </row>
    <row r="289" spans="1:11" ht="12.75">
      <c r="A289" s="73" t="s">
        <v>340</v>
      </c>
      <c r="B289" s="94">
        <f>C289+D289+F289+G289+H289+I289+J289+K289</f>
        <v>1497.8220000000001</v>
      </c>
      <c r="C289" s="94">
        <v>1394.827</v>
      </c>
      <c r="D289" s="94">
        <v>102.995</v>
      </c>
      <c r="E289" s="94">
        <v>102.995</v>
      </c>
      <c r="F289" s="94"/>
      <c r="G289" s="94"/>
      <c r="H289" s="94"/>
      <c r="I289" s="94"/>
      <c r="J289" s="94"/>
      <c r="K289" s="94"/>
    </row>
    <row r="290" spans="2:11" ht="12.75">
      <c r="B290" s="66"/>
      <c r="C290" s="66"/>
      <c r="D290" s="66"/>
      <c r="E290" s="66"/>
      <c r="F290" s="66"/>
      <c r="G290" s="66"/>
      <c r="H290" s="66"/>
      <c r="I290" s="66"/>
      <c r="J290" s="66"/>
      <c r="K290" s="66"/>
    </row>
    <row r="291" spans="1:11" ht="12.75">
      <c r="A291" s="44" t="s">
        <v>341</v>
      </c>
      <c r="B291" s="66">
        <f aca="true" t="shared" si="13" ref="B291:B304">C291+D291+F291+G291+H291+I291+J291+K291</f>
        <v>111.239</v>
      </c>
      <c r="C291" s="66">
        <v>111.239</v>
      </c>
      <c r="D291" s="66"/>
      <c r="E291" s="66"/>
      <c r="F291" s="66"/>
      <c r="G291" s="66"/>
      <c r="H291" s="66"/>
      <c r="I291" s="66"/>
      <c r="J291" s="66"/>
      <c r="K291" s="66"/>
    </row>
    <row r="292" spans="1:11" ht="25.5">
      <c r="A292" s="44" t="s">
        <v>342</v>
      </c>
      <c r="B292" s="66">
        <f t="shared" si="13"/>
        <v>12.181</v>
      </c>
      <c r="C292" s="66">
        <v>12.181</v>
      </c>
      <c r="D292" s="66"/>
      <c r="E292" s="66"/>
      <c r="F292" s="66"/>
      <c r="G292" s="66"/>
      <c r="H292" s="66"/>
      <c r="I292" s="66"/>
      <c r="J292" s="66"/>
      <c r="K292" s="66"/>
    </row>
    <row r="293" spans="1:11" ht="12.75">
      <c r="A293" s="44" t="s">
        <v>343</v>
      </c>
      <c r="B293" s="66">
        <f t="shared" si="13"/>
        <v>19.454</v>
      </c>
      <c r="C293" s="66">
        <v>19.454</v>
      </c>
      <c r="D293" s="66"/>
      <c r="E293" s="66"/>
      <c r="F293" s="66"/>
      <c r="G293" s="66"/>
      <c r="H293" s="66"/>
      <c r="I293" s="66"/>
      <c r="J293" s="66"/>
      <c r="K293" s="66"/>
    </row>
    <row r="294" spans="1:11" ht="12.75">
      <c r="A294" s="44" t="s">
        <v>344</v>
      </c>
      <c r="B294" s="66">
        <f t="shared" si="13"/>
        <v>37.611</v>
      </c>
      <c r="C294" s="66">
        <v>37.611</v>
      </c>
      <c r="D294" s="66"/>
      <c r="E294" s="66"/>
      <c r="F294" s="66"/>
      <c r="G294" s="66"/>
      <c r="H294" s="66"/>
      <c r="I294" s="66"/>
      <c r="J294" s="66"/>
      <c r="K294" s="66"/>
    </row>
    <row r="295" spans="1:11" ht="12.75">
      <c r="A295" s="44" t="s">
        <v>345</v>
      </c>
      <c r="B295" s="66">
        <f t="shared" si="13"/>
        <v>26.023</v>
      </c>
      <c r="C295" s="66">
        <v>26.023</v>
      </c>
      <c r="D295" s="66"/>
      <c r="E295" s="66"/>
      <c r="F295" s="66"/>
      <c r="G295" s="66"/>
      <c r="H295" s="66"/>
      <c r="I295" s="66"/>
      <c r="J295" s="66"/>
      <c r="K295" s="66"/>
    </row>
    <row r="296" spans="1:11" ht="12.75">
      <c r="A296" s="44" t="s">
        <v>346</v>
      </c>
      <c r="B296" s="66">
        <f t="shared" si="13"/>
        <v>24.3</v>
      </c>
      <c r="C296" s="66">
        <v>24.3</v>
      </c>
      <c r="D296" s="66"/>
      <c r="E296" s="66"/>
      <c r="F296" s="66"/>
      <c r="G296" s="66"/>
      <c r="H296" s="66"/>
      <c r="I296" s="66"/>
      <c r="J296" s="66"/>
      <c r="K296" s="66"/>
    </row>
    <row r="297" spans="1:11" ht="12.75">
      <c r="A297" s="44" t="s">
        <v>347</v>
      </c>
      <c r="B297" s="66">
        <f t="shared" si="13"/>
        <v>28.864</v>
      </c>
      <c r="C297" s="66">
        <v>28.864</v>
      </c>
      <c r="D297" s="66"/>
      <c r="E297" s="66"/>
      <c r="F297" s="66"/>
      <c r="G297" s="66"/>
      <c r="H297" s="66"/>
      <c r="I297" s="66"/>
      <c r="J297" s="66"/>
      <c r="K297" s="66"/>
    </row>
    <row r="298" spans="1:11" ht="12.75">
      <c r="A298" s="44" t="s">
        <v>348</v>
      </c>
      <c r="B298" s="66">
        <f t="shared" si="13"/>
        <v>26.819</v>
      </c>
      <c r="C298" s="66">
        <v>26.819</v>
      </c>
      <c r="D298" s="66"/>
      <c r="E298" s="66"/>
      <c r="F298" s="66"/>
      <c r="G298" s="66"/>
      <c r="H298" s="66"/>
      <c r="I298" s="66"/>
      <c r="J298" s="66"/>
      <c r="K298" s="66"/>
    </row>
    <row r="299" spans="1:11" ht="12.75">
      <c r="A299" s="44" t="s">
        <v>349</v>
      </c>
      <c r="B299" s="66">
        <f t="shared" si="13"/>
        <v>171.882</v>
      </c>
      <c r="C299" s="66">
        <v>74.412</v>
      </c>
      <c r="D299" s="66">
        <v>97.47</v>
      </c>
      <c r="E299" s="66">
        <v>97.47</v>
      </c>
      <c r="F299" s="66"/>
      <c r="G299" s="66"/>
      <c r="H299" s="66"/>
      <c r="I299" s="66"/>
      <c r="J299" s="66"/>
      <c r="K299" s="66"/>
    </row>
    <row r="300" spans="1:11" ht="12.75">
      <c r="A300" s="44" t="s">
        <v>350</v>
      </c>
      <c r="B300" s="66">
        <f t="shared" si="13"/>
        <v>32.055</v>
      </c>
      <c r="C300" s="66">
        <v>32.055</v>
      </c>
      <c r="D300" s="66"/>
      <c r="E300" s="66"/>
      <c r="F300" s="66"/>
      <c r="G300" s="66"/>
      <c r="H300" s="66"/>
      <c r="I300" s="66"/>
      <c r="J300" s="66"/>
      <c r="K300" s="66"/>
    </row>
    <row r="301" spans="1:11" ht="12.75">
      <c r="A301" s="44" t="s">
        <v>351</v>
      </c>
      <c r="B301" s="66">
        <f t="shared" si="13"/>
        <v>23.482</v>
      </c>
      <c r="C301" s="66">
        <v>23.482</v>
      </c>
      <c r="D301" s="66"/>
      <c r="E301" s="66"/>
      <c r="F301" s="66"/>
      <c r="G301" s="66"/>
      <c r="H301" s="66"/>
      <c r="I301" s="66"/>
      <c r="J301" s="66"/>
      <c r="K301" s="66"/>
    </row>
    <row r="302" spans="1:11" ht="12.75">
      <c r="A302" s="44" t="s">
        <v>352</v>
      </c>
      <c r="B302" s="66">
        <f t="shared" si="13"/>
        <v>23.616</v>
      </c>
      <c r="C302" s="66">
        <v>23.616</v>
      </c>
      <c r="D302" s="66"/>
      <c r="E302" s="66"/>
      <c r="F302" s="66"/>
      <c r="G302" s="66"/>
      <c r="H302" s="66"/>
      <c r="I302" s="66"/>
      <c r="J302" s="66"/>
      <c r="K302" s="66"/>
    </row>
    <row r="303" spans="1:11" ht="12.75">
      <c r="A303" s="44" t="s">
        <v>353</v>
      </c>
      <c r="B303" s="66">
        <f t="shared" si="13"/>
        <v>820.828</v>
      </c>
      <c r="C303" s="66">
        <v>820.828</v>
      </c>
      <c r="D303" s="66"/>
      <c r="E303" s="66"/>
      <c r="F303" s="66"/>
      <c r="G303" s="66"/>
      <c r="H303" s="66"/>
      <c r="I303" s="66"/>
      <c r="J303" s="66"/>
      <c r="K303" s="66"/>
    </row>
    <row r="304" spans="1:11" ht="12.75">
      <c r="A304" s="44" t="s">
        <v>354</v>
      </c>
      <c r="B304" s="66">
        <f t="shared" si="13"/>
        <v>151.649</v>
      </c>
      <c r="C304" s="66">
        <v>146.124</v>
      </c>
      <c r="D304" s="66">
        <v>5.525</v>
      </c>
      <c r="E304" s="66">
        <v>5.525</v>
      </c>
      <c r="F304" s="66"/>
      <c r="G304" s="66"/>
      <c r="H304" s="66"/>
      <c r="I304" s="66"/>
      <c r="J304" s="66"/>
      <c r="K304" s="66"/>
    </row>
  </sheetData>
  <printOptions/>
  <pageMargins left="0.75" right="0.18" top="1" bottom="0.58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6" sqref="B6"/>
    </sheetView>
  </sheetViews>
  <sheetFormatPr defaultColWidth="9.140625" defaultRowHeight="12.75"/>
  <cols>
    <col min="1" max="1" width="9.140625" style="13" customWidth="1"/>
    <col min="2" max="2" width="25.7109375" style="0" customWidth="1"/>
    <col min="3" max="3" width="12.7109375" style="107" customWidth="1"/>
    <col min="4" max="4" width="15.140625" style="107" customWidth="1"/>
    <col min="5" max="5" width="13.140625" style="107" customWidth="1"/>
    <col min="6" max="7" width="12.57421875" style="107" customWidth="1"/>
    <col min="8" max="8" width="14.00390625" style="107" customWidth="1"/>
    <col min="9" max="9" width="16.7109375" style="107" customWidth="1"/>
  </cols>
  <sheetData>
    <row r="1" spans="1:9" ht="15.75">
      <c r="A1" s="102"/>
      <c r="B1" s="44"/>
      <c r="C1" s="103" t="s">
        <v>406</v>
      </c>
      <c r="D1" s="104"/>
      <c r="E1" s="104"/>
      <c r="F1" s="104"/>
      <c r="G1" s="105"/>
      <c r="H1" s="105"/>
      <c r="I1" s="105"/>
    </row>
    <row r="2" spans="1:9" ht="12.75">
      <c r="A2" s="102"/>
      <c r="B2" s="44"/>
      <c r="C2" s="106"/>
      <c r="D2" s="105"/>
      <c r="E2" s="105"/>
      <c r="F2" s="105"/>
      <c r="G2" s="105"/>
      <c r="H2" s="105"/>
      <c r="I2" s="105" t="s">
        <v>13</v>
      </c>
    </row>
    <row r="3" spans="1:9" ht="12.75">
      <c r="A3" s="102"/>
      <c r="B3" s="44" t="s">
        <v>407</v>
      </c>
      <c r="C3" s="66">
        <v>1226470.2319999998</v>
      </c>
      <c r="D3" s="74"/>
      <c r="F3" s="105"/>
      <c r="G3" s="105"/>
      <c r="H3" s="105"/>
      <c r="I3" s="105"/>
    </row>
    <row r="4" spans="1:9" ht="12.75">
      <c r="A4" s="102"/>
      <c r="B4" s="44" t="s">
        <v>408</v>
      </c>
      <c r="D4" s="66">
        <v>964384.74</v>
      </c>
      <c r="F4" s="105"/>
      <c r="G4" s="105"/>
      <c r="H4" s="105"/>
      <c r="I4" s="105"/>
    </row>
    <row r="5" spans="1:8" ht="12.75">
      <c r="A5" s="102"/>
      <c r="B5" s="44" t="s">
        <v>409</v>
      </c>
      <c r="D5" s="66">
        <v>252582</v>
      </c>
      <c r="F5" s="105"/>
      <c r="G5" s="105"/>
      <c r="H5" s="105"/>
    </row>
    <row r="6" spans="1:9" ht="13.5" thickBot="1">
      <c r="A6" s="102"/>
      <c r="B6" s="44"/>
      <c r="C6" s="105"/>
      <c r="D6" s="105"/>
      <c r="E6" s="105"/>
      <c r="F6" s="105"/>
      <c r="G6" s="105"/>
      <c r="H6" s="105"/>
      <c r="I6" s="105"/>
    </row>
    <row r="7" spans="1:9" ht="51.75" thickBot="1">
      <c r="A7" s="108"/>
      <c r="B7" s="109" t="s">
        <v>410</v>
      </c>
      <c r="C7" s="110" t="s">
        <v>411</v>
      </c>
      <c r="D7" s="111" t="s">
        <v>412</v>
      </c>
      <c r="E7" s="111" t="s">
        <v>82</v>
      </c>
      <c r="F7" s="111" t="s">
        <v>395</v>
      </c>
      <c r="G7" s="111" t="s">
        <v>398</v>
      </c>
      <c r="H7" s="111" t="s">
        <v>413</v>
      </c>
      <c r="I7" s="112" t="s">
        <v>414</v>
      </c>
    </row>
    <row r="8" spans="1:9" ht="12.75">
      <c r="A8" s="102"/>
      <c r="B8" s="44"/>
      <c r="C8" s="105"/>
      <c r="D8" s="105"/>
      <c r="E8" s="105"/>
      <c r="F8" s="105"/>
      <c r="G8" s="105"/>
      <c r="H8" s="105"/>
      <c r="I8" s="105"/>
    </row>
    <row r="9" spans="2:9" ht="12.75">
      <c r="B9" s="69" t="s">
        <v>415</v>
      </c>
      <c r="C9" s="113">
        <f>E9+F9+G9+H9+I9</f>
        <v>1657620.1958</v>
      </c>
      <c r="D9" s="113">
        <v>431149.96380000026</v>
      </c>
      <c r="E9" s="113">
        <v>295065.521</v>
      </c>
      <c r="F9" s="113">
        <v>723</v>
      </c>
      <c r="G9" s="113">
        <v>14640.006</v>
      </c>
      <c r="H9" s="113">
        <v>120721.4368</v>
      </c>
      <c r="I9" s="113">
        <v>1226470.232</v>
      </c>
    </row>
    <row r="10" spans="1:9" ht="12.75">
      <c r="A10" s="102"/>
      <c r="B10" s="44"/>
      <c r="C10" s="105"/>
      <c r="D10" s="105"/>
      <c r="E10" s="105"/>
      <c r="F10" s="105"/>
      <c r="G10" s="105"/>
      <c r="H10" s="105"/>
      <c r="I10" s="105"/>
    </row>
    <row r="11" spans="1:9" ht="12.75">
      <c r="A11" s="114">
        <v>1</v>
      </c>
      <c r="B11" s="73" t="s">
        <v>361</v>
      </c>
      <c r="C11" s="113">
        <f>E11+F11+G11+H11+I11</f>
        <v>88418.26440000001</v>
      </c>
      <c r="D11" s="113">
        <v>88418.264</v>
      </c>
      <c r="E11" s="113">
        <v>2860.191</v>
      </c>
      <c r="F11" s="113">
        <v>236</v>
      </c>
      <c r="G11" s="113">
        <v>6684.662</v>
      </c>
      <c r="H11" s="113">
        <v>76229.1784</v>
      </c>
      <c r="I11" s="113">
        <v>2408.233</v>
      </c>
    </row>
    <row r="12" spans="1:9" ht="12.75">
      <c r="A12" s="114"/>
      <c r="B12" s="44"/>
      <c r="C12" s="105"/>
      <c r="D12" s="105"/>
      <c r="E12" s="105"/>
      <c r="F12" s="105"/>
      <c r="G12" s="105"/>
      <c r="H12" s="105"/>
      <c r="I12" s="105"/>
    </row>
    <row r="13" spans="1:9" ht="12.75">
      <c r="A13" s="114" t="s">
        <v>416</v>
      </c>
      <c r="B13" s="44" t="s">
        <v>362</v>
      </c>
      <c r="C13" s="105">
        <f>E13+F13+G13+H13+I13</f>
        <v>73924.06000000001</v>
      </c>
      <c r="D13" s="105"/>
      <c r="E13" s="105">
        <v>1091.769</v>
      </c>
      <c r="F13" s="105">
        <v>236</v>
      </c>
      <c r="G13" s="105">
        <v>6477.263</v>
      </c>
      <c r="H13" s="105">
        <v>64130.027</v>
      </c>
      <c r="I13" s="105">
        <v>1989.001</v>
      </c>
    </row>
    <row r="14" spans="1:9" ht="12.75">
      <c r="A14" s="114" t="s">
        <v>417</v>
      </c>
      <c r="B14" s="44" t="s">
        <v>363</v>
      </c>
      <c r="C14" s="105">
        <f>E14+F14+G14+H14+I14</f>
        <v>2723.2709999999997</v>
      </c>
      <c r="D14" s="105"/>
      <c r="E14" s="105">
        <v>481.05</v>
      </c>
      <c r="F14" s="105"/>
      <c r="G14" s="105">
        <v>8.375</v>
      </c>
      <c r="H14" s="105">
        <v>1849.782</v>
      </c>
      <c r="I14" s="105">
        <v>384.064</v>
      </c>
    </row>
    <row r="15" spans="1:9" ht="12.75">
      <c r="A15" s="114" t="s">
        <v>418</v>
      </c>
      <c r="B15" s="44" t="s">
        <v>364</v>
      </c>
      <c r="C15" s="105">
        <f>E15+F15+G15+H15+I15</f>
        <v>2616.096</v>
      </c>
      <c r="D15" s="105"/>
      <c r="E15" s="105"/>
      <c r="F15" s="105"/>
      <c r="G15" s="105">
        <v>164.112</v>
      </c>
      <c r="H15" s="105">
        <v>2449.413</v>
      </c>
      <c r="I15" s="105">
        <v>2.571</v>
      </c>
    </row>
    <row r="16" spans="1:9" ht="12.75">
      <c r="A16" s="114" t="s">
        <v>419</v>
      </c>
      <c r="B16" s="44" t="s">
        <v>365</v>
      </c>
      <c r="C16" s="105">
        <f>E16+F16+G16+H16+I16</f>
        <v>9154.8374</v>
      </c>
      <c r="D16" s="105"/>
      <c r="E16" s="105">
        <v>1287.372</v>
      </c>
      <c r="F16" s="105"/>
      <c r="G16" s="105">
        <v>34.912</v>
      </c>
      <c r="H16" s="105">
        <v>7799.9564</v>
      </c>
      <c r="I16" s="105">
        <v>32.597</v>
      </c>
    </row>
    <row r="17" spans="1:9" ht="12.75">
      <c r="A17" s="114"/>
      <c r="B17" s="44"/>
      <c r="C17" s="105"/>
      <c r="D17" s="105"/>
      <c r="E17" s="105"/>
      <c r="F17" s="105"/>
      <c r="G17" s="105"/>
      <c r="H17" s="105"/>
      <c r="I17" s="105"/>
    </row>
    <row r="18" spans="1:9" ht="12.75">
      <c r="A18" s="114">
        <v>2</v>
      </c>
      <c r="B18" s="73" t="s">
        <v>366</v>
      </c>
      <c r="C18" s="113">
        <f>E18+F18+G18+H18+I18</f>
        <v>1569117.8324000002</v>
      </c>
      <c r="D18" s="113">
        <v>342647.60040000034</v>
      </c>
      <c r="E18" s="113">
        <v>292205.33</v>
      </c>
      <c r="F18" s="113">
        <v>487</v>
      </c>
      <c r="G18" s="113">
        <v>7955.344</v>
      </c>
      <c r="H18" s="113">
        <v>44408.1594</v>
      </c>
      <c r="I18" s="113">
        <v>1224061.999</v>
      </c>
    </row>
    <row r="19" spans="1:9" ht="12.75">
      <c r="A19" s="114"/>
      <c r="B19" s="44"/>
      <c r="C19" s="105"/>
      <c r="D19" s="105"/>
      <c r="E19" s="105"/>
      <c r="F19" s="105"/>
      <c r="G19" s="105"/>
      <c r="H19" s="105"/>
      <c r="I19" s="105"/>
    </row>
    <row r="20" spans="1:9" ht="12.75">
      <c r="A20" s="114" t="s">
        <v>420</v>
      </c>
      <c r="B20" s="44" t="s">
        <v>368</v>
      </c>
      <c r="C20" s="105">
        <f>E20+F20+G20+H20+I20</f>
        <v>1552552.451</v>
      </c>
      <c r="D20" s="113">
        <v>326082.21900000004</v>
      </c>
      <c r="E20" s="105">
        <v>291306.336</v>
      </c>
      <c r="F20" s="105"/>
      <c r="G20" s="105">
        <v>7911.671</v>
      </c>
      <c r="H20" s="105">
        <v>29400.805</v>
      </c>
      <c r="I20" s="105">
        <v>1223933.639</v>
      </c>
    </row>
    <row r="21" spans="1:9" ht="12.75">
      <c r="A21" s="114" t="s">
        <v>421</v>
      </c>
      <c r="B21" s="44" t="s">
        <v>370</v>
      </c>
      <c r="C21" s="105">
        <f>E21+F21+G21+H21+I21</f>
        <v>12603.2254</v>
      </c>
      <c r="D21" s="105"/>
      <c r="E21" s="105">
        <v>898.994</v>
      </c>
      <c r="F21" s="105">
        <v>487</v>
      </c>
      <c r="G21" s="105">
        <v>42.611</v>
      </c>
      <c r="H21" s="105">
        <v>11046.2604</v>
      </c>
      <c r="I21" s="105">
        <v>128.36</v>
      </c>
    </row>
    <row r="22" spans="1:9" ht="12.75">
      <c r="A22" s="114" t="s">
        <v>422</v>
      </c>
      <c r="B22" s="44" t="s">
        <v>371</v>
      </c>
      <c r="C22" s="105">
        <f>E22+F22+G22+H22+I22</f>
        <v>3924.954</v>
      </c>
      <c r="D22" s="105"/>
      <c r="E22" s="105"/>
      <c r="F22" s="105"/>
      <c r="G22" s="105"/>
      <c r="H22" s="105">
        <v>3924.954</v>
      </c>
      <c r="I22" s="105"/>
    </row>
    <row r="23" spans="1:9" ht="12.75">
      <c r="A23" s="114"/>
      <c r="B23" s="44"/>
      <c r="C23" s="105"/>
      <c r="D23" s="105"/>
      <c r="E23" s="105"/>
      <c r="F23" s="105"/>
      <c r="G23" s="105"/>
      <c r="H23" s="105"/>
      <c r="I23" s="105"/>
    </row>
    <row r="24" spans="1:9" ht="12.75">
      <c r="A24" s="114">
        <v>3</v>
      </c>
      <c r="B24" s="73" t="s">
        <v>423</v>
      </c>
      <c r="C24" s="113">
        <f>E24+F24+G24+H24+I24</f>
        <v>84.099</v>
      </c>
      <c r="D24" s="113">
        <v>84.099</v>
      </c>
      <c r="E24" s="113"/>
      <c r="F24" s="113"/>
      <c r="G24" s="113"/>
      <c r="H24" s="113">
        <v>84.099</v>
      </c>
      <c r="I24" s="105"/>
    </row>
    <row r="25" spans="1:9" ht="12.75">
      <c r="A25" s="114"/>
      <c r="B25" s="44"/>
      <c r="C25" s="105"/>
      <c r="D25" s="105"/>
      <c r="E25" s="105"/>
      <c r="F25" s="105"/>
      <c r="G25" s="105"/>
      <c r="H25" s="105"/>
      <c r="I25" s="105"/>
    </row>
    <row r="26" spans="1:9" ht="12.75">
      <c r="A26" s="114" t="s">
        <v>424</v>
      </c>
      <c r="B26" s="44" t="s">
        <v>373</v>
      </c>
      <c r="C26" s="105">
        <f>E26+F26+G26+H26+I26</f>
        <v>84.099</v>
      </c>
      <c r="D26" s="105"/>
      <c r="E26" s="105"/>
      <c r="F26" s="105"/>
      <c r="G26" s="105"/>
      <c r="H26" s="105">
        <v>84.099</v>
      </c>
      <c r="I26" s="105"/>
    </row>
    <row r="27" spans="1:9" ht="12.75">
      <c r="A27" s="114"/>
      <c r="B27" s="44"/>
      <c r="C27" s="105"/>
      <c r="D27" s="105"/>
      <c r="E27" s="105"/>
      <c r="F27" s="105"/>
      <c r="G27" s="105"/>
      <c r="H27" s="105"/>
      <c r="I27" s="105"/>
    </row>
    <row r="28" spans="1:9" ht="12.75">
      <c r="A28" s="114">
        <v>4</v>
      </c>
      <c r="B28" s="73" t="s">
        <v>425</v>
      </c>
      <c r="C28" s="113">
        <f>E28+F28+G28+H28+I28</f>
        <v>1422.829</v>
      </c>
      <c r="D28" s="113"/>
      <c r="E28" s="113">
        <v>1111.6</v>
      </c>
      <c r="F28" s="113"/>
      <c r="G28" s="113">
        <v>110.991</v>
      </c>
      <c r="H28" s="113">
        <v>200.238</v>
      </c>
      <c r="I28" s="105"/>
    </row>
    <row r="29" ht="12.75">
      <c r="A29" s="1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Maaja</dc:creator>
  <cp:keywords/>
  <dc:description/>
  <cp:lastModifiedBy>Maaja</cp:lastModifiedBy>
  <cp:lastPrinted>2009-10-22T09:43:22Z</cp:lastPrinted>
  <dcterms:created xsi:type="dcterms:W3CDTF">2009-10-22T08:05:43Z</dcterms:created>
  <dcterms:modified xsi:type="dcterms:W3CDTF">2009-10-22T10:37:29Z</dcterms:modified>
  <cp:category/>
  <cp:version/>
  <cp:contentType/>
  <cp:contentStatus/>
</cp:coreProperties>
</file>